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_excel\develop_xiyou_bendi\base_data\"/>
    </mc:Choice>
  </mc:AlternateContent>
  <xr:revisionPtr revIDLastSave="0" documentId="13_ncr:1_{B98971C0-CE5B-4538-BA5E-AC77B45E99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oreConfig" sheetId="1" r:id="rId1"/>
    <sheet name="竞技场商店" sheetId="3" r:id="rId2"/>
    <sheet name="商店" sheetId="5" r:id="rId3"/>
    <sheet name="Sheet3" sheetId="6" r:id="rId4"/>
    <sheet name="商店表查询" sheetId="7" r:id="rId5"/>
    <sheet name="Sheet4" sheetId="8" r:id="rId6"/>
  </sheets>
  <externalReferences>
    <externalReference r:id="rId7"/>
  </externalReferences>
  <definedNames>
    <definedName name="_xlnm._FilterDatabase" localSheetId="3" hidden="1">Sheet3!$A$1:$J$2323</definedName>
    <definedName name="_xlnm._FilterDatabase" localSheetId="5" hidden="1">Sheet4!$A$1:$AA$279</definedName>
    <definedName name="_xlnm._FilterDatabase" localSheetId="0" hidden="1">StoreConfig!$A$1:$X$3821</definedName>
    <definedName name="_xlnm._FilterDatabase" localSheetId="4" hidden="1">商店表查询!$D$1:$D$1639</definedName>
    <definedName name="开发角色Data">'[1]角色类型&amp;星级Ver0.1'!$B$6:$B$33</definedName>
  </definedNames>
  <calcPr calcId="181029"/>
</workbook>
</file>

<file path=xl/calcChain.xml><?xml version="1.0" encoding="utf-8"?>
<calcChain xmlns="http://schemas.openxmlformats.org/spreadsheetml/2006/main">
  <c r="R279" i="8" l="1"/>
  <c r="R278" i="8"/>
  <c r="R277" i="8"/>
  <c r="R276" i="8"/>
  <c r="R275" i="8"/>
  <c r="R274" i="8"/>
  <c r="R273" i="8"/>
  <c r="R272" i="8"/>
  <c r="R271" i="8"/>
  <c r="R270" i="8"/>
  <c r="R269" i="8"/>
  <c r="R268" i="8"/>
  <c r="R267" i="8"/>
  <c r="R266" i="8"/>
  <c r="R265" i="8"/>
  <c r="R264" i="8"/>
  <c r="R263" i="8"/>
  <c r="R262" i="8"/>
  <c r="R261" i="8"/>
  <c r="R260" i="8"/>
  <c r="R259" i="8"/>
  <c r="R258" i="8"/>
  <c r="R257" i="8"/>
  <c r="R256" i="8"/>
  <c r="R255" i="8"/>
  <c r="R254" i="8"/>
  <c r="R253" i="8"/>
  <c r="R252" i="8"/>
  <c r="R251" i="8"/>
  <c r="R250" i="8"/>
  <c r="R249" i="8"/>
  <c r="R248" i="8"/>
  <c r="R247" i="8"/>
  <c r="R246" i="8"/>
  <c r="R245" i="8"/>
  <c r="R244" i="8"/>
  <c r="R243" i="8"/>
  <c r="R242" i="8"/>
  <c r="R241" i="8"/>
  <c r="R240" i="8"/>
  <c r="R239" i="8"/>
  <c r="R238" i="8"/>
  <c r="R237" i="8"/>
  <c r="R236" i="8"/>
  <c r="R235" i="8"/>
  <c r="R234" i="8"/>
  <c r="R233" i="8"/>
  <c r="R232" i="8"/>
  <c r="R231" i="8"/>
  <c r="R230" i="8"/>
  <c r="R229" i="8"/>
  <c r="R228" i="8"/>
  <c r="R227" i="8"/>
  <c r="R226" i="8"/>
  <c r="R225" i="8"/>
  <c r="R224" i="8"/>
  <c r="R223" i="8"/>
  <c r="R222" i="8"/>
  <c r="R221" i="8"/>
  <c r="R220" i="8"/>
  <c r="R219" i="8"/>
  <c r="R218" i="8"/>
  <c r="R217" i="8"/>
  <c r="R216" i="8"/>
  <c r="R215" i="8"/>
  <c r="R214" i="8"/>
  <c r="R213" i="8"/>
  <c r="R212" i="8"/>
  <c r="R211" i="8"/>
  <c r="R210" i="8"/>
  <c r="R209" i="8"/>
  <c r="R208" i="8"/>
  <c r="R207" i="8"/>
  <c r="R206" i="8"/>
  <c r="R205" i="8"/>
  <c r="R204" i="8"/>
  <c r="R203" i="8"/>
  <c r="R202" i="8"/>
  <c r="R201" i="8"/>
  <c r="R200" i="8"/>
  <c r="R199" i="8"/>
  <c r="R198" i="8"/>
  <c r="R197" i="8"/>
  <c r="R196" i="8"/>
  <c r="R195" i="8"/>
  <c r="R194" i="8"/>
  <c r="R193" i="8"/>
  <c r="R192" i="8"/>
  <c r="R191" i="8"/>
  <c r="R190" i="8"/>
  <c r="R189" i="8"/>
  <c r="R188" i="8"/>
  <c r="R187" i="8"/>
  <c r="R186" i="8"/>
  <c r="R185" i="8"/>
  <c r="R184" i="8"/>
  <c r="R183" i="8"/>
  <c r="R182" i="8"/>
  <c r="R181" i="8"/>
  <c r="R180" i="8"/>
  <c r="R179" i="8"/>
  <c r="R178" i="8"/>
  <c r="R177" i="8"/>
  <c r="R176" i="8"/>
  <c r="R175" i="8"/>
  <c r="R174" i="8"/>
  <c r="R173" i="8"/>
  <c r="R172" i="8"/>
  <c r="R171" i="8"/>
  <c r="R170" i="8"/>
  <c r="R169" i="8"/>
  <c r="R168" i="8"/>
  <c r="R167" i="8"/>
  <c r="R166" i="8"/>
  <c r="R165" i="8"/>
  <c r="R164" i="8"/>
  <c r="R163" i="8"/>
  <c r="R162" i="8"/>
  <c r="R161" i="8"/>
  <c r="R160" i="8"/>
  <c r="R159" i="8"/>
  <c r="R158" i="8"/>
  <c r="R157" i="8"/>
  <c r="R156" i="8"/>
  <c r="R155" i="8"/>
  <c r="R154" i="8"/>
  <c r="R153" i="8"/>
  <c r="R152" i="8"/>
  <c r="R151" i="8"/>
  <c r="R150" i="8"/>
  <c r="R149" i="8"/>
  <c r="R148" i="8"/>
  <c r="R147" i="8"/>
  <c r="R146" i="8"/>
  <c r="R145" i="8"/>
  <c r="R144" i="8"/>
  <c r="R143" i="8"/>
  <c r="R142" i="8"/>
  <c r="R141" i="8"/>
  <c r="R140" i="8"/>
  <c r="R139" i="8"/>
  <c r="R138" i="8"/>
  <c r="R137" i="8"/>
  <c r="R136" i="8"/>
  <c r="R135" i="8"/>
  <c r="R134" i="8"/>
  <c r="R133" i="8"/>
  <c r="R132" i="8"/>
  <c r="R131" i="8"/>
  <c r="R130" i="8"/>
  <c r="R129" i="8"/>
  <c r="R128" i="8"/>
  <c r="R127" i="8"/>
  <c r="R126" i="8"/>
  <c r="R125" i="8"/>
  <c r="R124" i="8"/>
  <c r="R123" i="8"/>
  <c r="R122" i="8"/>
  <c r="R121" i="8"/>
  <c r="R120" i="8"/>
  <c r="R119" i="8"/>
  <c r="R118" i="8"/>
  <c r="R117" i="8"/>
  <c r="R116" i="8"/>
  <c r="R115" i="8"/>
  <c r="R114" i="8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R6" i="8"/>
  <c r="R5" i="8"/>
  <c r="R4" i="8"/>
  <c r="R3" i="8"/>
  <c r="R2" i="8"/>
  <c r="J1639" i="7"/>
  <c r="I1639" i="7"/>
  <c r="H1639" i="7"/>
  <c r="G1639" i="7"/>
  <c r="F1639" i="7"/>
  <c r="E1639" i="7"/>
  <c r="J1638" i="7"/>
  <c r="I1638" i="7"/>
  <c r="H1638" i="7"/>
  <c r="G1638" i="7"/>
  <c r="F1638" i="7"/>
  <c r="E1638" i="7"/>
  <c r="D1638" i="7"/>
  <c r="J1637" i="7"/>
  <c r="I1637" i="7"/>
  <c r="H1637" i="7"/>
  <c r="G1637" i="7"/>
  <c r="F1637" i="7"/>
  <c r="E1637" i="7"/>
  <c r="D1637" i="7"/>
  <c r="J1636" i="7"/>
  <c r="I1636" i="7"/>
  <c r="H1636" i="7"/>
  <c r="G1636" i="7"/>
  <c r="F1636" i="7"/>
  <c r="E1636" i="7"/>
  <c r="D1636" i="7"/>
  <c r="J1635" i="7"/>
  <c r="I1635" i="7"/>
  <c r="H1635" i="7"/>
  <c r="G1635" i="7"/>
  <c r="F1635" i="7"/>
  <c r="E1635" i="7"/>
  <c r="D1635" i="7"/>
  <c r="J1634" i="7"/>
  <c r="I1634" i="7"/>
  <c r="H1634" i="7"/>
  <c r="G1634" i="7"/>
  <c r="F1634" i="7"/>
  <c r="E1634" i="7"/>
  <c r="D1634" i="7"/>
  <c r="J1633" i="7"/>
  <c r="I1633" i="7"/>
  <c r="H1633" i="7"/>
  <c r="G1633" i="7"/>
  <c r="F1633" i="7"/>
  <c r="E1633" i="7"/>
  <c r="D1633" i="7"/>
  <c r="J1632" i="7"/>
  <c r="I1632" i="7"/>
  <c r="H1632" i="7"/>
  <c r="G1632" i="7"/>
  <c r="F1632" i="7"/>
  <c r="E1632" i="7"/>
  <c r="D1632" i="7"/>
  <c r="J1631" i="7"/>
  <c r="I1631" i="7"/>
  <c r="H1631" i="7"/>
  <c r="G1631" i="7"/>
  <c r="F1631" i="7"/>
  <c r="E1631" i="7"/>
  <c r="D1631" i="7"/>
  <c r="J1630" i="7"/>
  <c r="I1630" i="7"/>
  <c r="H1630" i="7"/>
  <c r="G1630" i="7"/>
  <c r="F1630" i="7"/>
  <c r="E1630" i="7"/>
  <c r="D1630" i="7"/>
  <c r="J1629" i="7"/>
  <c r="I1629" i="7"/>
  <c r="H1629" i="7"/>
  <c r="G1629" i="7"/>
  <c r="F1629" i="7"/>
  <c r="E1629" i="7"/>
  <c r="D1629" i="7"/>
  <c r="J1628" i="7"/>
  <c r="I1628" i="7"/>
  <c r="H1628" i="7"/>
  <c r="G1628" i="7"/>
  <c r="F1628" i="7"/>
  <c r="E1628" i="7"/>
  <c r="D1628" i="7"/>
  <c r="J1627" i="7"/>
  <c r="I1627" i="7"/>
  <c r="H1627" i="7"/>
  <c r="G1627" i="7"/>
  <c r="F1627" i="7"/>
  <c r="E1627" i="7"/>
  <c r="D1627" i="7"/>
  <c r="J1626" i="7"/>
  <c r="I1626" i="7"/>
  <c r="H1626" i="7"/>
  <c r="G1626" i="7"/>
  <c r="F1626" i="7"/>
  <c r="E1626" i="7"/>
  <c r="D1626" i="7"/>
  <c r="J1625" i="7"/>
  <c r="I1625" i="7"/>
  <c r="H1625" i="7"/>
  <c r="G1625" i="7"/>
  <c r="F1625" i="7"/>
  <c r="E1625" i="7"/>
  <c r="D1625" i="7"/>
  <c r="J1624" i="7"/>
  <c r="I1624" i="7"/>
  <c r="H1624" i="7"/>
  <c r="G1624" i="7"/>
  <c r="F1624" i="7"/>
  <c r="E1624" i="7"/>
  <c r="D1624" i="7"/>
  <c r="J1623" i="7"/>
  <c r="I1623" i="7"/>
  <c r="H1623" i="7"/>
  <c r="G1623" i="7"/>
  <c r="F1623" i="7"/>
  <c r="E1623" i="7"/>
  <c r="D1623" i="7"/>
  <c r="J1622" i="7"/>
  <c r="I1622" i="7"/>
  <c r="H1622" i="7"/>
  <c r="G1622" i="7"/>
  <c r="F1622" i="7"/>
  <c r="E1622" i="7"/>
  <c r="D1622" i="7"/>
  <c r="J1621" i="7"/>
  <c r="I1621" i="7"/>
  <c r="H1621" i="7"/>
  <c r="G1621" i="7"/>
  <c r="F1621" i="7"/>
  <c r="E1621" i="7"/>
  <c r="D1621" i="7"/>
  <c r="J1620" i="7"/>
  <c r="I1620" i="7"/>
  <c r="H1620" i="7"/>
  <c r="G1620" i="7"/>
  <c r="F1620" i="7"/>
  <c r="E1620" i="7"/>
  <c r="D1620" i="7"/>
  <c r="J1619" i="7"/>
  <c r="I1619" i="7"/>
  <c r="H1619" i="7"/>
  <c r="G1619" i="7"/>
  <c r="F1619" i="7"/>
  <c r="E1619" i="7"/>
  <c r="D1619" i="7"/>
  <c r="J1618" i="7"/>
  <c r="I1618" i="7"/>
  <c r="H1618" i="7"/>
  <c r="G1618" i="7"/>
  <c r="F1618" i="7"/>
  <c r="E1618" i="7"/>
  <c r="D1618" i="7"/>
  <c r="J1617" i="7"/>
  <c r="I1617" i="7"/>
  <c r="H1617" i="7"/>
  <c r="G1617" i="7"/>
  <c r="F1617" i="7"/>
  <c r="E1617" i="7"/>
  <c r="D1617" i="7"/>
  <c r="J1616" i="7"/>
  <c r="I1616" i="7"/>
  <c r="H1616" i="7"/>
  <c r="G1616" i="7"/>
  <c r="F1616" i="7"/>
  <c r="E1616" i="7"/>
  <c r="D1616" i="7"/>
  <c r="J1615" i="7"/>
  <c r="I1615" i="7"/>
  <c r="H1615" i="7"/>
  <c r="G1615" i="7"/>
  <c r="F1615" i="7"/>
  <c r="E1615" i="7"/>
  <c r="D1615" i="7"/>
  <c r="J1614" i="7"/>
  <c r="I1614" i="7"/>
  <c r="H1614" i="7"/>
  <c r="G1614" i="7"/>
  <c r="F1614" i="7"/>
  <c r="E1614" i="7"/>
  <c r="D1614" i="7"/>
  <c r="J1613" i="7"/>
  <c r="I1613" i="7"/>
  <c r="H1613" i="7"/>
  <c r="G1613" i="7"/>
  <c r="F1613" i="7"/>
  <c r="E1613" i="7"/>
  <c r="D1613" i="7"/>
  <c r="J1612" i="7"/>
  <c r="I1612" i="7"/>
  <c r="H1612" i="7"/>
  <c r="G1612" i="7"/>
  <c r="F1612" i="7"/>
  <c r="E1612" i="7"/>
  <c r="D1612" i="7"/>
  <c r="J1611" i="7"/>
  <c r="I1611" i="7"/>
  <c r="H1611" i="7"/>
  <c r="G1611" i="7"/>
  <c r="F1611" i="7"/>
  <c r="E1611" i="7"/>
  <c r="D1611" i="7"/>
  <c r="J1610" i="7"/>
  <c r="I1610" i="7"/>
  <c r="H1610" i="7"/>
  <c r="G1610" i="7"/>
  <c r="F1610" i="7"/>
  <c r="E1610" i="7"/>
  <c r="D1610" i="7"/>
  <c r="J1609" i="7"/>
  <c r="I1609" i="7"/>
  <c r="H1609" i="7"/>
  <c r="G1609" i="7"/>
  <c r="F1609" i="7"/>
  <c r="E1609" i="7"/>
  <c r="D1609" i="7"/>
  <c r="J1608" i="7"/>
  <c r="I1608" i="7"/>
  <c r="H1608" i="7"/>
  <c r="G1608" i="7"/>
  <c r="F1608" i="7"/>
  <c r="E1608" i="7"/>
  <c r="D1608" i="7"/>
  <c r="J1607" i="7"/>
  <c r="I1607" i="7"/>
  <c r="H1607" i="7"/>
  <c r="G1607" i="7"/>
  <c r="F1607" i="7"/>
  <c r="E1607" i="7"/>
  <c r="D1607" i="7"/>
  <c r="J1606" i="7"/>
  <c r="I1606" i="7"/>
  <c r="H1606" i="7"/>
  <c r="G1606" i="7"/>
  <c r="F1606" i="7"/>
  <c r="E1606" i="7"/>
  <c r="D1606" i="7"/>
  <c r="J1605" i="7"/>
  <c r="I1605" i="7"/>
  <c r="H1605" i="7"/>
  <c r="G1605" i="7"/>
  <c r="F1605" i="7"/>
  <c r="E1605" i="7"/>
  <c r="D1605" i="7"/>
  <c r="J1604" i="7"/>
  <c r="I1604" i="7"/>
  <c r="H1604" i="7"/>
  <c r="G1604" i="7"/>
  <c r="F1604" i="7"/>
  <c r="E1604" i="7"/>
  <c r="D1604" i="7"/>
  <c r="J1603" i="7"/>
  <c r="I1603" i="7"/>
  <c r="H1603" i="7"/>
  <c r="G1603" i="7"/>
  <c r="F1603" i="7"/>
  <c r="E1603" i="7"/>
  <c r="D1603" i="7"/>
  <c r="J1602" i="7"/>
  <c r="I1602" i="7"/>
  <c r="H1602" i="7"/>
  <c r="G1602" i="7"/>
  <c r="F1602" i="7"/>
  <c r="E1602" i="7"/>
  <c r="D1602" i="7"/>
  <c r="J1601" i="7"/>
  <c r="I1601" i="7"/>
  <c r="H1601" i="7"/>
  <c r="G1601" i="7"/>
  <c r="F1601" i="7"/>
  <c r="E1601" i="7"/>
  <c r="D1601" i="7"/>
  <c r="J1600" i="7"/>
  <c r="I1600" i="7"/>
  <c r="H1600" i="7"/>
  <c r="G1600" i="7"/>
  <c r="F1600" i="7"/>
  <c r="E1600" i="7"/>
  <c r="D1600" i="7"/>
  <c r="J1599" i="7"/>
  <c r="I1599" i="7"/>
  <c r="H1599" i="7"/>
  <c r="G1599" i="7"/>
  <c r="F1599" i="7"/>
  <c r="E1599" i="7"/>
  <c r="D1599" i="7"/>
  <c r="J1598" i="7"/>
  <c r="I1598" i="7"/>
  <c r="H1598" i="7"/>
  <c r="G1598" i="7"/>
  <c r="F1598" i="7"/>
  <c r="E1598" i="7"/>
  <c r="D1598" i="7"/>
  <c r="J1597" i="7"/>
  <c r="I1597" i="7"/>
  <c r="H1597" i="7"/>
  <c r="G1597" i="7"/>
  <c r="F1597" i="7"/>
  <c r="E1597" i="7"/>
  <c r="D1597" i="7"/>
  <c r="J1596" i="7"/>
  <c r="I1596" i="7"/>
  <c r="H1596" i="7"/>
  <c r="G1596" i="7"/>
  <c r="F1596" i="7"/>
  <c r="E1596" i="7"/>
  <c r="D1596" i="7"/>
  <c r="J1595" i="7"/>
  <c r="I1595" i="7"/>
  <c r="H1595" i="7"/>
  <c r="G1595" i="7"/>
  <c r="F1595" i="7"/>
  <c r="E1595" i="7"/>
  <c r="D1595" i="7"/>
  <c r="J1594" i="7"/>
  <c r="I1594" i="7"/>
  <c r="H1594" i="7"/>
  <c r="G1594" i="7"/>
  <c r="F1594" i="7"/>
  <c r="E1594" i="7"/>
  <c r="D1594" i="7"/>
  <c r="J1593" i="7"/>
  <c r="I1593" i="7"/>
  <c r="H1593" i="7"/>
  <c r="G1593" i="7"/>
  <c r="F1593" i="7"/>
  <c r="E1593" i="7"/>
  <c r="D1593" i="7"/>
  <c r="J1592" i="7"/>
  <c r="I1592" i="7"/>
  <c r="H1592" i="7"/>
  <c r="G1592" i="7"/>
  <c r="F1592" i="7"/>
  <c r="E1592" i="7"/>
  <c r="D1592" i="7"/>
  <c r="J1591" i="7"/>
  <c r="I1591" i="7"/>
  <c r="H1591" i="7"/>
  <c r="G1591" i="7"/>
  <c r="F1591" i="7"/>
  <c r="E1591" i="7"/>
  <c r="D1591" i="7"/>
  <c r="J1590" i="7"/>
  <c r="I1590" i="7"/>
  <c r="H1590" i="7"/>
  <c r="G1590" i="7"/>
  <c r="F1590" i="7"/>
  <c r="E1590" i="7"/>
  <c r="D1590" i="7"/>
  <c r="J1589" i="7"/>
  <c r="I1589" i="7"/>
  <c r="H1589" i="7"/>
  <c r="G1589" i="7"/>
  <c r="F1589" i="7"/>
  <c r="E1589" i="7"/>
  <c r="D1589" i="7"/>
  <c r="J1588" i="7"/>
  <c r="I1588" i="7"/>
  <c r="H1588" i="7"/>
  <c r="G1588" i="7"/>
  <c r="F1588" i="7"/>
  <c r="E1588" i="7"/>
  <c r="D1588" i="7"/>
  <c r="J1587" i="7"/>
  <c r="I1587" i="7"/>
  <c r="H1587" i="7"/>
  <c r="G1587" i="7"/>
  <c r="F1587" i="7"/>
  <c r="E1587" i="7"/>
  <c r="D1587" i="7"/>
  <c r="J1586" i="7"/>
  <c r="I1586" i="7"/>
  <c r="H1586" i="7"/>
  <c r="G1586" i="7"/>
  <c r="F1586" i="7"/>
  <c r="E1586" i="7"/>
  <c r="D1586" i="7"/>
  <c r="J1585" i="7"/>
  <c r="I1585" i="7"/>
  <c r="H1585" i="7"/>
  <c r="G1585" i="7"/>
  <c r="F1585" i="7"/>
  <c r="E1585" i="7"/>
  <c r="D1585" i="7"/>
  <c r="J1584" i="7"/>
  <c r="I1584" i="7"/>
  <c r="H1584" i="7"/>
  <c r="G1584" i="7"/>
  <c r="F1584" i="7"/>
  <c r="E1584" i="7"/>
  <c r="D1584" i="7"/>
  <c r="J1583" i="7"/>
  <c r="I1583" i="7"/>
  <c r="H1583" i="7"/>
  <c r="G1583" i="7"/>
  <c r="F1583" i="7"/>
  <c r="E1583" i="7"/>
  <c r="D1583" i="7"/>
  <c r="J1582" i="7"/>
  <c r="I1582" i="7"/>
  <c r="H1582" i="7"/>
  <c r="G1582" i="7"/>
  <c r="F1582" i="7"/>
  <c r="E1582" i="7"/>
  <c r="D1582" i="7"/>
  <c r="J1581" i="7"/>
  <c r="I1581" i="7"/>
  <c r="H1581" i="7"/>
  <c r="G1581" i="7"/>
  <c r="F1581" i="7"/>
  <c r="E1581" i="7"/>
  <c r="D1581" i="7"/>
  <c r="J1580" i="7"/>
  <c r="I1580" i="7"/>
  <c r="H1580" i="7"/>
  <c r="G1580" i="7"/>
  <c r="F1580" i="7"/>
  <c r="E1580" i="7"/>
  <c r="D1580" i="7"/>
  <c r="J1579" i="7"/>
  <c r="I1579" i="7"/>
  <c r="H1579" i="7"/>
  <c r="G1579" i="7"/>
  <c r="F1579" i="7"/>
  <c r="E1579" i="7"/>
  <c r="D1579" i="7"/>
  <c r="J1578" i="7"/>
  <c r="I1578" i="7"/>
  <c r="H1578" i="7"/>
  <c r="G1578" i="7"/>
  <c r="F1578" i="7"/>
  <c r="E1578" i="7"/>
  <c r="D1578" i="7"/>
  <c r="J1577" i="7"/>
  <c r="I1577" i="7"/>
  <c r="H1577" i="7"/>
  <c r="G1577" i="7"/>
  <c r="F1577" i="7"/>
  <c r="E1577" i="7"/>
  <c r="D1577" i="7"/>
  <c r="J1576" i="7"/>
  <c r="I1576" i="7"/>
  <c r="H1576" i="7"/>
  <c r="G1576" i="7"/>
  <c r="F1576" i="7"/>
  <c r="E1576" i="7"/>
  <c r="D1576" i="7"/>
  <c r="J1575" i="7"/>
  <c r="I1575" i="7"/>
  <c r="H1575" i="7"/>
  <c r="G1575" i="7"/>
  <c r="F1575" i="7"/>
  <c r="E1575" i="7"/>
  <c r="D1575" i="7"/>
  <c r="J1574" i="7"/>
  <c r="I1574" i="7"/>
  <c r="H1574" i="7"/>
  <c r="G1574" i="7"/>
  <c r="F1574" i="7"/>
  <c r="E1574" i="7"/>
  <c r="D1574" i="7"/>
  <c r="J1573" i="7"/>
  <c r="I1573" i="7"/>
  <c r="H1573" i="7"/>
  <c r="G1573" i="7"/>
  <c r="F1573" i="7"/>
  <c r="E1573" i="7"/>
  <c r="D1573" i="7"/>
  <c r="J1572" i="7"/>
  <c r="I1572" i="7"/>
  <c r="H1572" i="7"/>
  <c r="G1572" i="7"/>
  <c r="F1572" i="7"/>
  <c r="E1572" i="7"/>
  <c r="D1572" i="7"/>
  <c r="J1571" i="7"/>
  <c r="I1571" i="7"/>
  <c r="H1571" i="7"/>
  <c r="G1571" i="7"/>
  <c r="F1571" i="7"/>
  <c r="E1571" i="7"/>
  <c r="D1571" i="7"/>
  <c r="J1570" i="7"/>
  <c r="I1570" i="7"/>
  <c r="H1570" i="7"/>
  <c r="G1570" i="7"/>
  <c r="F1570" i="7"/>
  <c r="E1570" i="7"/>
  <c r="D1570" i="7"/>
  <c r="J1569" i="7"/>
  <c r="I1569" i="7"/>
  <c r="H1569" i="7"/>
  <c r="G1569" i="7"/>
  <c r="F1569" i="7"/>
  <c r="E1569" i="7"/>
  <c r="D1569" i="7"/>
  <c r="J1568" i="7"/>
  <c r="I1568" i="7"/>
  <c r="H1568" i="7"/>
  <c r="G1568" i="7"/>
  <c r="F1568" i="7"/>
  <c r="E1568" i="7"/>
  <c r="D1568" i="7"/>
  <c r="J1567" i="7"/>
  <c r="I1567" i="7"/>
  <c r="H1567" i="7"/>
  <c r="G1567" i="7"/>
  <c r="F1567" i="7"/>
  <c r="E1567" i="7"/>
  <c r="D1567" i="7"/>
  <c r="J1566" i="7"/>
  <c r="I1566" i="7"/>
  <c r="H1566" i="7"/>
  <c r="G1566" i="7"/>
  <c r="F1566" i="7"/>
  <c r="E1566" i="7"/>
  <c r="D1566" i="7"/>
  <c r="J1565" i="7"/>
  <c r="I1565" i="7"/>
  <c r="H1565" i="7"/>
  <c r="G1565" i="7"/>
  <c r="F1565" i="7"/>
  <c r="E1565" i="7"/>
  <c r="D1565" i="7"/>
  <c r="J1564" i="7"/>
  <c r="I1564" i="7"/>
  <c r="H1564" i="7"/>
  <c r="G1564" i="7"/>
  <c r="F1564" i="7"/>
  <c r="E1564" i="7"/>
  <c r="D1564" i="7"/>
  <c r="J1563" i="7"/>
  <c r="I1563" i="7"/>
  <c r="H1563" i="7"/>
  <c r="G1563" i="7"/>
  <c r="F1563" i="7"/>
  <c r="E1563" i="7"/>
  <c r="D1563" i="7"/>
  <c r="J1562" i="7"/>
  <c r="I1562" i="7"/>
  <c r="H1562" i="7"/>
  <c r="G1562" i="7"/>
  <c r="F1562" i="7"/>
  <c r="E1562" i="7"/>
  <c r="D1562" i="7"/>
  <c r="J1561" i="7"/>
  <c r="I1561" i="7"/>
  <c r="H1561" i="7"/>
  <c r="G1561" i="7"/>
  <c r="F1561" i="7"/>
  <c r="E1561" i="7"/>
  <c r="D1561" i="7"/>
  <c r="J1560" i="7"/>
  <c r="I1560" i="7"/>
  <c r="H1560" i="7"/>
  <c r="G1560" i="7"/>
  <c r="F1560" i="7"/>
  <c r="E1560" i="7"/>
  <c r="D1560" i="7"/>
  <c r="J1559" i="7"/>
  <c r="I1559" i="7"/>
  <c r="H1559" i="7"/>
  <c r="G1559" i="7"/>
  <c r="F1559" i="7"/>
  <c r="E1559" i="7"/>
  <c r="D1559" i="7"/>
  <c r="J1558" i="7"/>
  <c r="I1558" i="7"/>
  <c r="H1558" i="7"/>
  <c r="G1558" i="7"/>
  <c r="F1558" i="7"/>
  <c r="E1558" i="7"/>
  <c r="D1558" i="7"/>
  <c r="J1557" i="7"/>
  <c r="I1557" i="7"/>
  <c r="H1557" i="7"/>
  <c r="G1557" i="7"/>
  <c r="F1557" i="7"/>
  <c r="E1557" i="7"/>
  <c r="D1557" i="7"/>
  <c r="J1556" i="7"/>
  <c r="I1556" i="7"/>
  <c r="H1556" i="7"/>
  <c r="G1556" i="7"/>
  <c r="F1556" i="7"/>
  <c r="E1556" i="7"/>
  <c r="D1556" i="7"/>
  <c r="J1555" i="7"/>
  <c r="I1555" i="7"/>
  <c r="H1555" i="7"/>
  <c r="G1555" i="7"/>
  <c r="F1555" i="7"/>
  <c r="E1555" i="7"/>
  <c r="D1555" i="7"/>
  <c r="J1554" i="7"/>
  <c r="I1554" i="7"/>
  <c r="H1554" i="7"/>
  <c r="G1554" i="7"/>
  <c r="F1554" i="7"/>
  <c r="E1554" i="7"/>
  <c r="D1554" i="7"/>
  <c r="J1553" i="7"/>
  <c r="I1553" i="7"/>
  <c r="H1553" i="7"/>
  <c r="G1553" i="7"/>
  <c r="F1553" i="7"/>
  <c r="E1553" i="7"/>
  <c r="D1553" i="7"/>
  <c r="J1552" i="7"/>
  <c r="I1552" i="7"/>
  <c r="H1552" i="7"/>
  <c r="G1552" i="7"/>
  <c r="F1552" i="7"/>
  <c r="E1552" i="7"/>
  <c r="D1552" i="7"/>
  <c r="J1551" i="7"/>
  <c r="I1551" i="7"/>
  <c r="H1551" i="7"/>
  <c r="G1551" i="7"/>
  <c r="F1551" i="7"/>
  <c r="E1551" i="7"/>
  <c r="D1551" i="7"/>
  <c r="J1550" i="7"/>
  <c r="I1550" i="7"/>
  <c r="H1550" i="7"/>
  <c r="G1550" i="7"/>
  <c r="F1550" i="7"/>
  <c r="E1550" i="7"/>
  <c r="D1550" i="7"/>
  <c r="J1549" i="7"/>
  <c r="I1549" i="7"/>
  <c r="H1549" i="7"/>
  <c r="G1549" i="7"/>
  <c r="F1549" i="7"/>
  <c r="E1549" i="7"/>
  <c r="D1549" i="7"/>
  <c r="J1548" i="7"/>
  <c r="I1548" i="7"/>
  <c r="H1548" i="7"/>
  <c r="G1548" i="7"/>
  <c r="F1548" i="7"/>
  <c r="E1548" i="7"/>
  <c r="D1548" i="7"/>
  <c r="J1547" i="7"/>
  <c r="I1547" i="7"/>
  <c r="H1547" i="7"/>
  <c r="G1547" i="7"/>
  <c r="F1547" i="7"/>
  <c r="E1547" i="7"/>
  <c r="D1547" i="7"/>
  <c r="J1546" i="7"/>
  <c r="I1546" i="7"/>
  <c r="H1546" i="7"/>
  <c r="G1546" i="7"/>
  <c r="F1546" i="7"/>
  <c r="E1546" i="7"/>
  <c r="D1546" i="7"/>
  <c r="J1545" i="7"/>
  <c r="I1545" i="7"/>
  <c r="H1545" i="7"/>
  <c r="G1545" i="7"/>
  <c r="F1545" i="7"/>
  <c r="E1545" i="7"/>
  <c r="D1545" i="7"/>
  <c r="J1544" i="7"/>
  <c r="I1544" i="7"/>
  <c r="H1544" i="7"/>
  <c r="G1544" i="7"/>
  <c r="F1544" i="7"/>
  <c r="E1544" i="7"/>
  <c r="D1544" i="7"/>
  <c r="J1543" i="7"/>
  <c r="I1543" i="7"/>
  <c r="H1543" i="7"/>
  <c r="G1543" i="7"/>
  <c r="F1543" i="7"/>
  <c r="E1543" i="7"/>
  <c r="D1543" i="7"/>
  <c r="J1542" i="7"/>
  <c r="I1542" i="7"/>
  <c r="H1542" i="7"/>
  <c r="G1542" i="7"/>
  <c r="F1542" i="7"/>
  <c r="E1542" i="7"/>
  <c r="D1542" i="7"/>
  <c r="J1541" i="7"/>
  <c r="I1541" i="7"/>
  <c r="H1541" i="7"/>
  <c r="G1541" i="7"/>
  <c r="F1541" i="7"/>
  <c r="E1541" i="7"/>
  <c r="D1541" i="7"/>
  <c r="J1540" i="7"/>
  <c r="I1540" i="7"/>
  <c r="H1540" i="7"/>
  <c r="G1540" i="7"/>
  <c r="F1540" i="7"/>
  <c r="E1540" i="7"/>
  <c r="D1540" i="7"/>
  <c r="J1539" i="7"/>
  <c r="I1539" i="7"/>
  <c r="H1539" i="7"/>
  <c r="G1539" i="7"/>
  <c r="F1539" i="7"/>
  <c r="E1539" i="7"/>
  <c r="D1539" i="7"/>
  <c r="J1538" i="7"/>
  <c r="I1538" i="7"/>
  <c r="H1538" i="7"/>
  <c r="G1538" i="7"/>
  <c r="F1538" i="7"/>
  <c r="E1538" i="7"/>
  <c r="D1538" i="7"/>
  <c r="J1537" i="7"/>
  <c r="I1537" i="7"/>
  <c r="H1537" i="7"/>
  <c r="G1537" i="7"/>
  <c r="F1537" i="7"/>
  <c r="E1537" i="7"/>
  <c r="D1537" i="7"/>
  <c r="J1536" i="7"/>
  <c r="I1536" i="7"/>
  <c r="H1536" i="7"/>
  <c r="G1536" i="7"/>
  <c r="F1536" i="7"/>
  <c r="E1536" i="7"/>
  <c r="D1536" i="7"/>
  <c r="J1535" i="7"/>
  <c r="I1535" i="7"/>
  <c r="H1535" i="7"/>
  <c r="G1535" i="7"/>
  <c r="F1535" i="7"/>
  <c r="E1535" i="7"/>
  <c r="D1535" i="7"/>
  <c r="J1534" i="7"/>
  <c r="I1534" i="7"/>
  <c r="H1534" i="7"/>
  <c r="G1534" i="7"/>
  <c r="F1534" i="7"/>
  <c r="E1534" i="7"/>
  <c r="D1534" i="7"/>
  <c r="J1533" i="7"/>
  <c r="I1533" i="7"/>
  <c r="H1533" i="7"/>
  <c r="G1533" i="7"/>
  <c r="F1533" i="7"/>
  <c r="E1533" i="7"/>
  <c r="D1533" i="7"/>
  <c r="J1532" i="7"/>
  <c r="I1532" i="7"/>
  <c r="H1532" i="7"/>
  <c r="G1532" i="7"/>
  <c r="F1532" i="7"/>
  <c r="E1532" i="7"/>
  <c r="D1532" i="7"/>
  <c r="J1531" i="7"/>
  <c r="I1531" i="7"/>
  <c r="H1531" i="7"/>
  <c r="G1531" i="7"/>
  <c r="F1531" i="7"/>
  <c r="E1531" i="7"/>
  <c r="D1531" i="7"/>
  <c r="J1530" i="7"/>
  <c r="I1530" i="7"/>
  <c r="H1530" i="7"/>
  <c r="G1530" i="7"/>
  <c r="F1530" i="7"/>
  <c r="E1530" i="7"/>
  <c r="D1530" i="7"/>
  <c r="J1529" i="7"/>
  <c r="I1529" i="7"/>
  <c r="H1529" i="7"/>
  <c r="G1529" i="7"/>
  <c r="F1529" i="7"/>
  <c r="E1529" i="7"/>
  <c r="D1529" i="7"/>
  <c r="J1528" i="7"/>
  <c r="I1528" i="7"/>
  <c r="H1528" i="7"/>
  <c r="G1528" i="7"/>
  <c r="F1528" i="7"/>
  <c r="E1528" i="7"/>
  <c r="D1528" i="7"/>
  <c r="J1527" i="7"/>
  <c r="I1527" i="7"/>
  <c r="H1527" i="7"/>
  <c r="G1527" i="7"/>
  <c r="F1527" i="7"/>
  <c r="E1527" i="7"/>
  <c r="D1527" i="7"/>
  <c r="J1526" i="7"/>
  <c r="I1526" i="7"/>
  <c r="H1526" i="7"/>
  <c r="G1526" i="7"/>
  <c r="F1526" i="7"/>
  <c r="E1526" i="7"/>
  <c r="D1526" i="7"/>
  <c r="J1525" i="7"/>
  <c r="I1525" i="7"/>
  <c r="H1525" i="7"/>
  <c r="G1525" i="7"/>
  <c r="F1525" i="7"/>
  <c r="E1525" i="7"/>
  <c r="D1525" i="7"/>
  <c r="J1524" i="7"/>
  <c r="I1524" i="7"/>
  <c r="H1524" i="7"/>
  <c r="G1524" i="7"/>
  <c r="F1524" i="7"/>
  <c r="E1524" i="7"/>
  <c r="D1524" i="7"/>
  <c r="J1523" i="7"/>
  <c r="I1523" i="7"/>
  <c r="H1523" i="7"/>
  <c r="G1523" i="7"/>
  <c r="F1523" i="7"/>
  <c r="E1523" i="7"/>
  <c r="D1523" i="7"/>
  <c r="J1522" i="7"/>
  <c r="I1522" i="7"/>
  <c r="H1522" i="7"/>
  <c r="G1522" i="7"/>
  <c r="F1522" i="7"/>
  <c r="E1522" i="7"/>
  <c r="D1522" i="7"/>
  <c r="J1521" i="7"/>
  <c r="I1521" i="7"/>
  <c r="H1521" i="7"/>
  <c r="G1521" i="7"/>
  <c r="F1521" i="7"/>
  <c r="E1521" i="7"/>
  <c r="D1521" i="7"/>
  <c r="J1520" i="7"/>
  <c r="I1520" i="7"/>
  <c r="H1520" i="7"/>
  <c r="G1520" i="7"/>
  <c r="F1520" i="7"/>
  <c r="E1520" i="7"/>
  <c r="D1520" i="7"/>
  <c r="J1519" i="7"/>
  <c r="I1519" i="7"/>
  <c r="H1519" i="7"/>
  <c r="G1519" i="7"/>
  <c r="F1519" i="7"/>
  <c r="E1519" i="7"/>
  <c r="D1519" i="7"/>
  <c r="J1518" i="7"/>
  <c r="I1518" i="7"/>
  <c r="H1518" i="7"/>
  <c r="G1518" i="7"/>
  <c r="F1518" i="7"/>
  <c r="E1518" i="7"/>
  <c r="D1518" i="7"/>
  <c r="J1517" i="7"/>
  <c r="I1517" i="7"/>
  <c r="H1517" i="7"/>
  <c r="G1517" i="7"/>
  <c r="F1517" i="7"/>
  <c r="E1517" i="7"/>
  <c r="D1517" i="7"/>
  <c r="J1516" i="7"/>
  <c r="I1516" i="7"/>
  <c r="H1516" i="7"/>
  <c r="G1516" i="7"/>
  <c r="F1516" i="7"/>
  <c r="E1516" i="7"/>
  <c r="D1516" i="7"/>
  <c r="J1515" i="7"/>
  <c r="I1515" i="7"/>
  <c r="H1515" i="7"/>
  <c r="G1515" i="7"/>
  <c r="F1515" i="7"/>
  <c r="E1515" i="7"/>
  <c r="D1515" i="7"/>
  <c r="J1514" i="7"/>
  <c r="I1514" i="7"/>
  <c r="H1514" i="7"/>
  <c r="G1514" i="7"/>
  <c r="F1514" i="7"/>
  <c r="E1514" i="7"/>
  <c r="D1514" i="7"/>
  <c r="J1513" i="7"/>
  <c r="I1513" i="7"/>
  <c r="H1513" i="7"/>
  <c r="G1513" i="7"/>
  <c r="F1513" i="7"/>
  <c r="E1513" i="7"/>
  <c r="D1513" i="7"/>
  <c r="J1512" i="7"/>
  <c r="I1512" i="7"/>
  <c r="H1512" i="7"/>
  <c r="G1512" i="7"/>
  <c r="F1512" i="7"/>
  <c r="E1512" i="7"/>
  <c r="D1512" i="7"/>
  <c r="J1511" i="7"/>
  <c r="I1511" i="7"/>
  <c r="H1511" i="7"/>
  <c r="G1511" i="7"/>
  <c r="F1511" i="7"/>
  <c r="E1511" i="7"/>
  <c r="D1511" i="7"/>
  <c r="J1510" i="7"/>
  <c r="I1510" i="7"/>
  <c r="H1510" i="7"/>
  <c r="G1510" i="7"/>
  <c r="F1510" i="7"/>
  <c r="E1510" i="7"/>
  <c r="D1510" i="7"/>
  <c r="J1509" i="7"/>
  <c r="I1509" i="7"/>
  <c r="H1509" i="7"/>
  <c r="G1509" i="7"/>
  <c r="F1509" i="7"/>
  <c r="E1509" i="7"/>
  <c r="D1509" i="7"/>
  <c r="J1508" i="7"/>
  <c r="I1508" i="7"/>
  <c r="H1508" i="7"/>
  <c r="G1508" i="7"/>
  <c r="F1508" i="7"/>
  <c r="E1508" i="7"/>
  <c r="D1508" i="7"/>
  <c r="J1507" i="7"/>
  <c r="I1507" i="7"/>
  <c r="H1507" i="7"/>
  <c r="G1507" i="7"/>
  <c r="F1507" i="7"/>
  <c r="E1507" i="7"/>
  <c r="D1507" i="7"/>
  <c r="J1506" i="7"/>
  <c r="I1506" i="7"/>
  <c r="H1506" i="7"/>
  <c r="G1506" i="7"/>
  <c r="F1506" i="7"/>
  <c r="E1506" i="7"/>
  <c r="D1506" i="7"/>
  <c r="J1505" i="7"/>
  <c r="I1505" i="7"/>
  <c r="H1505" i="7"/>
  <c r="G1505" i="7"/>
  <c r="F1505" i="7"/>
  <c r="E1505" i="7"/>
  <c r="D1505" i="7"/>
  <c r="J1504" i="7"/>
  <c r="I1504" i="7"/>
  <c r="H1504" i="7"/>
  <c r="G1504" i="7"/>
  <c r="F1504" i="7"/>
  <c r="E1504" i="7"/>
  <c r="D1504" i="7"/>
  <c r="J1503" i="7"/>
  <c r="I1503" i="7"/>
  <c r="H1503" i="7"/>
  <c r="G1503" i="7"/>
  <c r="F1503" i="7"/>
  <c r="E1503" i="7"/>
  <c r="D1503" i="7"/>
  <c r="J1502" i="7"/>
  <c r="I1502" i="7"/>
  <c r="H1502" i="7"/>
  <c r="G1502" i="7"/>
  <c r="F1502" i="7"/>
  <c r="E1502" i="7"/>
  <c r="D1502" i="7"/>
  <c r="J1501" i="7"/>
  <c r="I1501" i="7"/>
  <c r="H1501" i="7"/>
  <c r="G1501" i="7"/>
  <c r="F1501" i="7"/>
  <c r="E1501" i="7"/>
  <c r="D1501" i="7"/>
  <c r="J1500" i="7"/>
  <c r="I1500" i="7"/>
  <c r="H1500" i="7"/>
  <c r="G1500" i="7"/>
  <c r="F1500" i="7"/>
  <c r="E1500" i="7"/>
  <c r="D1500" i="7"/>
  <c r="J1499" i="7"/>
  <c r="I1499" i="7"/>
  <c r="H1499" i="7"/>
  <c r="G1499" i="7"/>
  <c r="F1499" i="7"/>
  <c r="E1499" i="7"/>
  <c r="D1499" i="7"/>
  <c r="J1498" i="7"/>
  <c r="I1498" i="7"/>
  <c r="H1498" i="7"/>
  <c r="G1498" i="7"/>
  <c r="F1498" i="7"/>
  <c r="E1498" i="7"/>
  <c r="D1498" i="7"/>
  <c r="J1497" i="7"/>
  <c r="I1497" i="7"/>
  <c r="H1497" i="7"/>
  <c r="G1497" i="7"/>
  <c r="F1497" i="7"/>
  <c r="E1497" i="7"/>
  <c r="D1497" i="7"/>
  <c r="J1496" i="7"/>
  <c r="I1496" i="7"/>
  <c r="H1496" i="7"/>
  <c r="G1496" i="7"/>
  <c r="F1496" i="7"/>
  <c r="E1496" i="7"/>
  <c r="D1496" i="7"/>
  <c r="J1495" i="7"/>
  <c r="I1495" i="7"/>
  <c r="H1495" i="7"/>
  <c r="G1495" i="7"/>
  <c r="F1495" i="7"/>
  <c r="E1495" i="7"/>
  <c r="D1495" i="7"/>
  <c r="J1494" i="7"/>
  <c r="I1494" i="7"/>
  <c r="H1494" i="7"/>
  <c r="G1494" i="7"/>
  <c r="F1494" i="7"/>
  <c r="E1494" i="7"/>
  <c r="D1494" i="7"/>
  <c r="J1493" i="7"/>
  <c r="I1493" i="7"/>
  <c r="H1493" i="7"/>
  <c r="G1493" i="7"/>
  <c r="F1493" i="7"/>
  <c r="E1493" i="7"/>
  <c r="D1493" i="7"/>
  <c r="J1492" i="7"/>
  <c r="I1492" i="7"/>
  <c r="H1492" i="7"/>
  <c r="G1492" i="7"/>
  <c r="F1492" i="7"/>
  <c r="E1492" i="7"/>
  <c r="D1492" i="7"/>
  <c r="J1491" i="7"/>
  <c r="I1491" i="7"/>
  <c r="H1491" i="7"/>
  <c r="G1491" i="7"/>
  <c r="F1491" i="7"/>
  <c r="E1491" i="7"/>
  <c r="D1491" i="7"/>
  <c r="J1490" i="7"/>
  <c r="I1490" i="7"/>
  <c r="H1490" i="7"/>
  <c r="G1490" i="7"/>
  <c r="F1490" i="7"/>
  <c r="E1490" i="7"/>
  <c r="D1490" i="7"/>
  <c r="J1489" i="7"/>
  <c r="I1489" i="7"/>
  <c r="H1489" i="7"/>
  <c r="G1489" i="7"/>
  <c r="F1489" i="7"/>
  <c r="E1489" i="7"/>
  <c r="D1489" i="7"/>
  <c r="J1488" i="7"/>
  <c r="I1488" i="7"/>
  <c r="H1488" i="7"/>
  <c r="G1488" i="7"/>
  <c r="F1488" i="7"/>
  <c r="E1488" i="7"/>
  <c r="D1488" i="7"/>
  <c r="J1487" i="7"/>
  <c r="I1487" i="7"/>
  <c r="H1487" i="7"/>
  <c r="G1487" i="7"/>
  <c r="F1487" i="7"/>
  <c r="E1487" i="7"/>
  <c r="D1487" i="7"/>
  <c r="J1486" i="7"/>
  <c r="I1486" i="7"/>
  <c r="H1486" i="7"/>
  <c r="G1486" i="7"/>
  <c r="F1486" i="7"/>
  <c r="E1486" i="7"/>
  <c r="D1486" i="7"/>
  <c r="J1485" i="7"/>
  <c r="I1485" i="7"/>
  <c r="H1485" i="7"/>
  <c r="G1485" i="7"/>
  <c r="F1485" i="7"/>
  <c r="E1485" i="7"/>
  <c r="D1485" i="7"/>
  <c r="J1484" i="7"/>
  <c r="I1484" i="7"/>
  <c r="H1484" i="7"/>
  <c r="G1484" i="7"/>
  <c r="F1484" i="7"/>
  <c r="E1484" i="7"/>
  <c r="D1484" i="7"/>
  <c r="J1483" i="7"/>
  <c r="I1483" i="7"/>
  <c r="H1483" i="7"/>
  <c r="G1483" i="7"/>
  <c r="F1483" i="7"/>
  <c r="E1483" i="7"/>
  <c r="D1483" i="7"/>
  <c r="J1482" i="7"/>
  <c r="I1482" i="7"/>
  <c r="H1482" i="7"/>
  <c r="G1482" i="7"/>
  <c r="F1482" i="7"/>
  <c r="E1482" i="7"/>
  <c r="D1482" i="7"/>
  <c r="J1481" i="7"/>
  <c r="I1481" i="7"/>
  <c r="H1481" i="7"/>
  <c r="G1481" i="7"/>
  <c r="F1481" i="7"/>
  <c r="E1481" i="7"/>
  <c r="D1481" i="7"/>
  <c r="J1480" i="7"/>
  <c r="I1480" i="7"/>
  <c r="H1480" i="7"/>
  <c r="G1480" i="7"/>
  <c r="F1480" i="7"/>
  <c r="E1480" i="7"/>
  <c r="D1480" i="7"/>
  <c r="J1479" i="7"/>
  <c r="I1479" i="7"/>
  <c r="H1479" i="7"/>
  <c r="G1479" i="7"/>
  <c r="F1479" i="7"/>
  <c r="E1479" i="7"/>
  <c r="D1479" i="7"/>
  <c r="J1478" i="7"/>
  <c r="I1478" i="7"/>
  <c r="H1478" i="7"/>
  <c r="G1478" i="7"/>
  <c r="F1478" i="7"/>
  <c r="E1478" i="7"/>
  <c r="D1478" i="7"/>
  <c r="J1477" i="7"/>
  <c r="I1477" i="7"/>
  <c r="H1477" i="7"/>
  <c r="G1477" i="7"/>
  <c r="F1477" i="7"/>
  <c r="E1477" i="7"/>
  <c r="D1477" i="7"/>
  <c r="J1476" i="7"/>
  <c r="I1476" i="7"/>
  <c r="H1476" i="7"/>
  <c r="G1476" i="7"/>
  <c r="F1476" i="7"/>
  <c r="E1476" i="7"/>
  <c r="D1476" i="7"/>
  <c r="J1475" i="7"/>
  <c r="I1475" i="7"/>
  <c r="H1475" i="7"/>
  <c r="G1475" i="7"/>
  <c r="F1475" i="7"/>
  <c r="E1475" i="7"/>
  <c r="D1475" i="7"/>
  <c r="J1474" i="7"/>
  <c r="I1474" i="7"/>
  <c r="H1474" i="7"/>
  <c r="G1474" i="7"/>
  <c r="F1474" i="7"/>
  <c r="E1474" i="7"/>
  <c r="D1474" i="7"/>
  <c r="J1473" i="7"/>
  <c r="I1473" i="7"/>
  <c r="H1473" i="7"/>
  <c r="G1473" i="7"/>
  <c r="F1473" i="7"/>
  <c r="E1473" i="7"/>
  <c r="D1473" i="7"/>
  <c r="J1472" i="7"/>
  <c r="I1472" i="7"/>
  <c r="H1472" i="7"/>
  <c r="G1472" i="7"/>
  <c r="F1472" i="7"/>
  <c r="E1472" i="7"/>
  <c r="D1472" i="7"/>
  <c r="J1471" i="7"/>
  <c r="I1471" i="7"/>
  <c r="H1471" i="7"/>
  <c r="G1471" i="7"/>
  <c r="F1471" i="7"/>
  <c r="E1471" i="7"/>
  <c r="D1471" i="7"/>
  <c r="J1470" i="7"/>
  <c r="I1470" i="7"/>
  <c r="H1470" i="7"/>
  <c r="G1470" i="7"/>
  <c r="F1470" i="7"/>
  <c r="E1470" i="7"/>
  <c r="D1470" i="7"/>
  <c r="J1469" i="7"/>
  <c r="I1469" i="7"/>
  <c r="H1469" i="7"/>
  <c r="G1469" i="7"/>
  <c r="F1469" i="7"/>
  <c r="E1469" i="7"/>
  <c r="D1469" i="7"/>
  <c r="J1468" i="7"/>
  <c r="I1468" i="7"/>
  <c r="H1468" i="7"/>
  <c r="G1468" i="7"/>
  <c r="F1468" i="7"/>
  <c r="E1468" i="7"/>
  <c r="D1468" i="7"/>
  <c r="J1467" i="7"/>
  <c r="I1467" i="7"/>
  <c r="H1467" i="7"/>
  <c r="G1467" i="7"/>
  <c r="F1467" i="7"/>
  <c r="E1467" i="7"/>
  <c r="D1467" i="7"/>
  <c r="J1466" i="7"/>
  <c r="I1466" i="7"/>
  <c r="H1466" i="7"/>
  <c r="G1466" i="7"/>
  <c r="F1466" i="7"/>
  <c r="E1466" i="7"/>
  <c r="D1466" i="7"/>
  <c r="J1465" i="7"/>
  <c r="I1465" i="7"/>
  <c r="H1465" i="7"/>
  <c r="G1465" i="7"/>
  <c r="F1465" i="7"/>
  <c r="E1465" i="7"/>
  <c r="D1465" i="7"/>
  <c r="J1464" i="7"/>
  <c r="I1464" i="7"/>
  <c r="H1464" i="7"/>
  <c r="G1464" i="7"/>
  <c r="F1464" i="7"/>
  <c r="E1464" i="7"/>
  <c r="D1464" i="7"/>
  <c r="J1463" i="7"/>
  <c r="I1463" i="7"/>
  <c r="H1463" i="7"/>
  <c r="G1463" i="7"/>
  <c r="F1463" i="7"/>
  <c r="E1463" i="7"/>
  <c r="D1463" i="7"/>
  <c r="J1462" i="7"/>
  <c r="I1462" i="7"/>
  <c r="H1462" i="7"/>
  <c r="G1462" i="7"/>
  <c r="F1462" i="7"/>
  <c r="E1462" i="7"/>
  <c r="D1462" i="7"/>
  <c r="J1461" i="7"/>
  <c r="I1461" i="7"/>
  <c r="H1461" i="7"/>
  <c r="G1461" i="7"/>
  <c r="F1461" i="7"/>
  <c r="E1461" i="7"/>
  <c r="D1461" i="7"/>
  <c r="J1460" i="7"/>
  <c r="I1460" i="7"/>
  <c r="H1460" i="7"/>
  <c r="G1460" i="7"/>
  <c r="F1460" i="7"/>
  <c r="E1460" i="7"/>
  <c r="D1460" i="7"/>
  <c r="J1459" i="7"/>
  <c r="I1459" i="7"/>
  <c r="H1459" i="7"/>
  <c r="G1459" i="7"/>
  <c r="F1459" i="7"/>
  <c r="E1459" i="7"/>
  <c r="D1459" i="7"/>
  <c r="J1458" i="7"/>
  <c r="I1458" i="7"/>
  <c r="H1458" i="7"/>
  <c r="G1458" i="7"/>
  <c r="F1458" i="7"/>
  <c r="E1458" i="7"/>
  <c r="D1458" i="7"/>
  <c r="J1457" i="7"/>
  <c r="I1457" i="7"/>
  <c r="H1457" i="7"/>
  <c r="G1457" i="7"/>
  <c r="F1457" i="7"/>
  <c r="E1457" i="7"/>
  <c r="D1457" i="7"/>
  <c r="J1456" i="7"/>
  <c r="I1456" i="7"/>
  <c r="H1456" i="7"/>
  <c r="G1456" i="7"/>
  <c r="F1456" i="7"/>
  <c r="E1456" i="7"/>
  <c r="D1456" i="7"/>
  <c r="J1455" i="7"/>
  <c r="I1455" i="7"/>
  <c r="H1455" i="7"/>
  <c r="G1455" i="7"/>
  <c r="F1455" i="7"/>
  <c r="E1455" i="7"/>
  <c r="D1455" i="7"/>
  <c r="J1454" i="7"/>
  <c r="I1454" i="7"/>
  <c r="H1454" i="7"/>
  <c r="G1454" i="7"/>
  <c r="F1454" i="7"/>
  <c r="E1454" i="7"/>
  <c r="D1454" i="7"/>
  <c r="J1453" i="7"/>
  <c r="I1453" i="7"/>
  <c r="H1453" i="7"/>
  <c r="G1453" i="7"/>
  <c r="F1453" i="7"/>
  <c r="E1453" i="7"/>
  <c r="D1453" i="7"/>
  <c r="J1452" i="7"/>
  <c r="I1452" i="7"/>
  <c r="H1452" i="7"/>
  <c r="G1452" i="7"/>
  <c r="F1452" i="7"/>
  <c r="E1452" i="7"/>
  <c r="D1452" i="7"/>
  <c r="J1451" i="7"/>
  <c r="I1451" i="7"/>
  <c r="H1451" i="7"/>
  <c r="G1451" i="7"/>
  <c r="F1451" i="7"/>
  <c r="E1451" i="7"/>
  <c r="D1451" i="7"/>
  <c r="J1450" i="7"/>
  <c r="I1450" i="7"/>
  <c r="H1450" i="7"/>
  <c r="G1450" i="7"/>
  <c r="F1450" i="7"/>
  <c r="E1450" i="7"/>
  <c r="D1450" i="7"/>
  <c r="J1449" i="7"/>
  <c r="I1449" i="7"/>
  <c r="H1449" i="7"/>
  <c r="G1449" i="7"/>
  <c r="F1449" i="7"/>
  <c r="E1449" i="7"/>
  <c r="D1449" i="7"/>
  <c r="J1448" i="7"/>
  <c r="I1448" i="7"/>
  <c r="H1448" i="7"/>
  <c r="G1448" i="7"/>
  <c r="F1448" i="7"/>
  <c r="E1448" i="7"/>
  <c r="D1448" i="7"/>
  <c r="J1447" i="7"/>
  <c r="I1447" i="7"/>
  <c r="H1447" i="7"/>
  <c r="G1447" i="7"/>
  <c r="F1447" i="7"/>
  <c r="E1447" i="7"/>
  <c r="D1447" i="7"/>
  <c r="J1446" i="7"/>
  <c r="I1446" i="7"/>
  <c r="H1446" i="7"/>
  <c r="G1446" i="7"/>
  <c r="F1446" i="7"/>
  <c r="E1446" i="7"/>
  <c r="D1446" i="7"/>
  <c r="J1445" i="7"/>
  <c r="I1445" i="7"/>
  <c r="H1445" i="7"/>
  <c r="G1445" i="7"/>
  <c r="F1445" i="7"/>
  <c r="E1445" i="7"/>
  <c r="D1445" i="7"/>
  <c r="J1444" i="7"/>
  <c r="I1444" i="7"/>
  <c r="H1444" i="7"/>
  <c r="G1444" i="7"/>
  <c r="F1444" i="7"/>
  <c r="E1444" i="7"/>
  <c r="D1444" i="7"/>
  <c r="J1443" i="7"/>
  <c r="I1443" i="7"/>
  <c r="H1443" i="7"/>
  <c r="G1443" i="7"/>
  <c r="F1443" i="7"/>
  <c r="E1443" i="7"/>
  <c r="D1443" i="7"/>
  <c r="J1442" i="7"/>
  <c r="I1442" i="7"/>
  <c r="H1442" i="7"/>
  <c r="G1442" i="7"/>
  <c r="F1442" i="7"/>
  <c r="E1442" i="7"/>
  <c r="D1442" i="7"/>
  <c r="J1441" i="7"/>
  <c r="I1441" i="7"/>
  <c r="H1441" i="7"/>
  <c r="G1441" i="7"/>
  <c r="F1441" i="7"/>
  <c r="E1441" i="7"/>
  <c r="D1441" i="7"/>
  <c r="J1440" i="7"/>
  <c r="I1440" i="7"/>
  <c r="H1440" i="7"/>
  <c r="G1440" i="7"/>
  <c r="F1440" i="7"/>
  <c r="E1440" i="7"/>
  <c r="D1440" i="7"/>
  <c r="J1439" i="7"/>
  <c r="I1439" i="7"/>
  <c r="H1439" i="7"/>
  <c r="G1439" i="7"/>
  <c r="F1439" i="7"/>
  <c r="E1439" i="7"/>
  <c r="D1439" i="7"/>
  <c r="J1438" i="7"/>
  <c r="I1438" i="7"/>
  <c r="H1438" i="7"/>
  <c r="G1438" i="7"/>
  <c r="F1438" i="7"/>
  <c r="E1438" i="7"/>
  <c r="D1438" i="7"/>
  <c r="J1437" i="7"/>
  <c r="I1437" i="7"/>
  <c r="H1437" i="7"/>
  <c r="G1437" i="7"/>
  <c r="F1437" i="7"/>
  <c r="E1437" i="7"/>
  <c r="D1437" i="7"/>
  <c r="J1436" i="7"/>
  <c r="I1436" i="7"/>
  <c r="H1436" i="7"/>
  <c r="G1436" i="7"/>
  <c r="F1436" i="7"/>
  <c r="E1436" i="7"/>
  <c r="D1436" i="7"/>
  <c r="J1435" i="7"/>
  <c r="I1435" i="7"/>
  <c r="H1435" i="7"/>
  <c r="G1435" i="7"/>
  <c r="F1435" i="7"/>
  <c r="E1435" i="7"/>
  <c r="D1435" i="7"/>
  <c r="J1434" i="7"/>
  <c r="I1434" i="7"/>
  <c r="H1434" i="7"/>
  <c r="G1434" i="7"/>
  <c r="F1434" i="7"/>
  <c r="E1434" i="7"/>
  <c r="D1434" i="7"/>
  <c r="J1433" i="7"/>
  <c r="I1433" i="7"/>
  <c r="H1433" i="7"/>
  <c r="G1433" i="7"/>
  <c r="F1433" i="7"/>
  <c r="E1433" i="7"/>
  <c r="D1433" i="7"/>
  <c r="J1432" i="7"/>
  <c r="I1432" i="7"/>
  <c r="H1432" i="7"/>
  <c r="G1432" i="7"/>
  <c r="F1432" i="7"/>
  <c r="E1432" i="7"/>
  <c r="D1432" i="7"/>
  <c r="J1431" i="7"/>
  <c r="I1431" i="7"/>
  <c r="H1431" i="7"/>
  <c r="G1431" i="7"/>
  <c r="F1431" i="7"/>
  <c r="E1431" i="7"/>
  <c r="D1431" i="7"/>
  <c r="J1430" i="7"/>
  <c r="I1430" i="7"/>
  <c r="H1430" i="7"/>
  <c r="G1430" i="7"/>
  <c r="F1430" i="7"/>
  <c r="E1430" i="7"/>
  <c r="D1430" i="7"/>
  <c r="J1429" i="7"/>
  <c r="I1429" i="7"/>
  <c r="H1429" i="7"/>
  <c r="G1429" i="7"/>
  <c r="F1429" i="7"/>
  <c r="E1429" i="7"/>
  <c r="D1429" i="7"/>
  <c r="J1428" i="7"/>
  <c r="I1428" i="7"/>
  <c r="H1428" i="7"/>
  <c r="G1428" i="7"/>
  <c r="F1428" i="7"/>
  <c r="E1428" i="7"/>
  <c r="D1428" i="7"/>
  <c r="J1427" i="7"/>
  <c r="I1427" i="7"/>
  <c r="H1427" i="7"/>
  <c r="G1427" i="7"/>
  <c r="F1427" i="7"/>
  <c r="E1427" i="7"/>
  <c r="D1427" i="7"/>
  <c r="J1426" i="7"/>
  <c r="I1426" i="7"/>
  <c r="H1426" i="7"/>
  <c r="G1426" i="7"/>
  <c r="F1426" i="7"/>
  <c r="E1426" i="7"/>
  <c r="D1426" i="7"/>
  <c r="J1425" i="7"/>
  <c r="I1425" i="7"/>
  <c r="H1425" i="7"/>
  <c r="G1425" i="7"/>
  <c r="F1425" i="7"/>
  <c r="E1425" i="7"/>
  <c r="D1425" i="7"/>
  <c r="J1424" i="7"/>
  <c r="I1424" i="7"/>
  <c r="H1424" i="7"/>
  <c r="G1424" i="7"/>
  <c r="F1424" i="7"/>
  <c r="E1424" i="7"/>
  <c r="D1424" i="7"/>
  <c r="J1423" i="7"/>
  <c r="I1423" i="7"/>
  <c r="H1423" i="7"/>
  <c r="G1423" i="7"/>
  <c r="F1423" i="7"/>
  <c r="E1423" i="7"/>
  <c r="D1423" i="7"/>
  <c r="J1422" i="7"/>
  <c r="I1422" i="7"/>
  <c r="H1422" i="7"/>
  <c r="G1422" i="7"/>
  <c r="F1422" i="7"/>
  <c r="E1422" i="7"/>
  <c r="D1422" i="7"/>
  <c r="J1421" i="7"/>
  <c r="I1421" i="7"/>
  <c r="H1421" i="7"/>
  <c r="G1421" i="7"/>
  <c r="F1421" i="7"/>
  <c r="E1421" i="7"/>
  <c r="D1421" i="7"/>
  <c r="J1420" i="7"/>
  <c r="I1420" i="7"/>
  <c r="H1420" i="7"/>
  <c r="G1420" i="7"/>
  <c r="F1420" i="7"/>
  <c r="E1420" i="7"/>
  <c r="D1420" i="7"/>
  <c r="J1419" i="7"/>
  <c r="I1419" i="7"/>
  <c r="H1419" i="7"/>
  <c r="G1419" i="7"/>
  <c r="F1419" i="7"/>
  <c r="E1419" i="7"/>
  <c r="D1419" i="7"/>
  <c r="J1418" i="7"/>
  <c r="I1418" i="7"/>
  <c r="H1418" i="7"/>
  <c r="G1418" i="7"/>
  <c r="F1418" i="7"/>
  <c r="E1418" i="7"/>
  <c r="D1418" i="7"/>
  <c r="J1417" i="7"/>
  <c r="I1417" i="7"/>
  <c r="H1417" i="7"/>
  <c r="G1417" i="7"/>
  <c r="F1417" i="7"/>
  <c r="E1417" i="7"/>
  <c r="D1417" i="7"/>
  <c r="J1416" i="7"/>
  <c r="I1416" i="7"/>
  <c r="H1416" i="7"/>
  <c r="G1416" i="7"/>
  <c r="F1416" i="7"/>
  <c r="E1416" i="7"/>
  <c r="D1416" i="7"/>
  <c r="J1415" i="7"/>
  <c r="I1415" i="7"/>
  <c r="H1415" i="7"/>
  <c r="G1415" i="7"/>
  <c r="F1415" i="7"/>
  <c r="E1415" i="7"/>
  <c r="D1415" i="7"/>
  <c r="J1414" i="7"/>
  <c r="I1414" i="7"/>
  <c r="H1414" i="7"/>
  <c r="G1414" i="7"/>
  <c r="F1414" i="7"/>
  <c r="E1414" i="7"/>
  <c r="D1414" i="7"/>
  <c r="J1413" i="7"/>
  <c r="I1413" i="7"/>
  <c r="H1413" i="7"/>
  <c r="G1413" i="7"/>
  <c r="F1413" i="7"/>
  <c r="E1413" i="7"/>
  <c r="D1413" i="7"/>
  <c r="J1412" i="7"/>
  <c r="I1412" i="7"/>
  <c r="H1412" i="7"/>
  <c r="G1412" i="7"/>
  <c r="F1412" i="7"/>
  <c r="E1412" i="7"/>
  <c r="D1412" i="7"/>
  <c r="J1411" i="7"/>
  <c r="I1411" i="7"/>
  <c r="H1411" i="7"/>
  <c r="G1411" i="7"/>
  <c r="F1411" i="7"/>
  <c r="E1411" i="7"/>
  <c r="D1411" i="7"/>
  <c r="J1410" i="7"/>
  <c r="I1410" i="7"/>
  <c r="H1410" i="7"/>
  <c r="G1410" i="7"/>
  <c r="F1410" i="7"/>
  <c r="E1410" i="7"/>
  <c r="D1410" i="7"/>
  <c r="J1409" i="7"/>
  <c r="I1409" i="7"/>
  <c r="H1409" i="7"/>
  <c r="G1409" i="7"/>
  <c r="F1409" i="7"/>
  <c r="E1409" i="7"/>
  <c r="D1409" i="7"/>
  <c r="J1408" i="7"/>
  <c r="I1408" i="7"/>
  <c r="H1408" i="7"/>
  <c r="G1408" i="7"/>
  <c r="F1408" i="7"/>
  <c r="E1408" i="7"/>
  <c r="D1408" i="7"/>
  <c r="J1407" i="7"/>
  <c r="I1407" i="7"/>
  <c r="H1407" i="7"/>
  <c r="G1407" i="7"/>
  <c r="F1407" i="7"/>
  <c r="E1407" i="7"/>
  <c r="D1407" i="7"/>
  <c r="J1406" i="7"/>
  <c r="I1406" i="7"/>
  <c r="H1406" i="7"/>
  <c r="G1406" i="7"/>
  <c r="F1406" i="7"/>
  <c r="E1406" i="7"/>
  <c r="D1406" i="7"/>
  <c r="J1405" i="7"/>
  <c r="I1405" i="7"/>
  <c r="H1405" i="7"/>
  <c r="G1405" i="7"/>
  <c r="F1405" i="7"/>
  <c r="E1405" i="7"/>
  <c r="D1405" i="7"/>
  <c r="J1404" i="7"/>
  <c r="I1404" i="7"/>
  <c r="H1404" i="7"/>
  <c r="G1404" i="7"/>
  <c r="F1404" i="7"/>
  <c r="E1404" i="7"/>
  <c r="D1404" i="7"/>
  <c r="J1403" i="7"/>
  <c r="I1403" i="7"/>
  <c r="H1403" i="7"/>
  <c r="G1403" i="7"/>
  <c r="F1403" i="7"/>
  <c r="E1403" i="7"/>
  <c r="D1403" i="7"/>
  <c r="J1402" i="7"/>
  <c r="I1402" i="7"/>
  <c r="H1402" i="7"/>
  <c r="G1402" i="7"/>
  <c r="F1402" i="7"/>
  <c r="E1402" i="7"/>
  <c r="D1402" i="7"/>
  <c r="J1401" i="7"/>
  <c r="I1401" i="7"/>
  <c r="H1401" i="7"/>
  <c r="G1401" i="7"/>
  <c r="F1401" i="7"/>
  <c r="E1401" i="7"/>
  <c r="D1401" i="7"/>
  <c r="J1400" i="7"/>
  <c r="I1400" i="7"/>
  <c r="H1400" i="7"/>
  <c r="G1400" i="7"/>
  <c r="F1400" i="7"/>
  <c r="E1400" i="7"/>
  <c r="D1400" i="7"/>
  <c r="J1399" i="7"/>
  <c r="I1399" i="7"/>
  <c r="H1399" i="7"/>
  <c r="G1399" i="7"/>
  <c r="F1399" i="7"/>
  <c r="E1399" i="7"/>
  <c r="D1399" i="7"/>
  <c r="J1398" i="7"/>
  <c r="I1398" i="7"/>
  <c r="H1398" i="7"/>
  <c r="G1398" i="7"/>
  <c r="F1398" i="7"/>
  <c r="E1398" i="7"/>
  <c r="D1398" i="7"/>
  <c r="J1397" i="7"/>
  <c r="I1397" i="7"/>
  <c r="H1397" i="7"/>
  <c r="G1397" i="7"/>
  <c r="F1397" i="7"/>
  <c r="E1397" i="7"/>
  <c r="D1397" i="7"/>
  <c r="J1396" i="7"/>
  <c r="I1396" i="7"/>
  <c r="H1396" i="7"/>
  <c r="G1396" i="7"/>
  <c r="F1396" i="7"/>
  <c r="E1396" i="7"/>
  <c r="D1396" i="7"/>
  <c r="J1395" i="7"/>
  <c r="I1395" i="7"/>
  <c r="H1395" i="7"/>
  <c r="G1395" i="7"/>
  <c r="F1395" i="7"/>
  <c r="E1395" i="7"/>
  <c r="D1395" i="7"/>
  <c r="J1394" i="7"/>
  <c r="I1394" i="7"/>
  <c r="H1394" i="7"/>
  <c r="G1394" i="7"/>
  <c r="F1394" i="7"/>
  <c r="E1394" i="7"/>
  <c r="D1394" i="7"/>
  <c r="J1393" i="7"/>
  <c r="I1393" i="7"/>
  <c r="H1393" i="7"/>
  <c r="G1393" i="7"/>
  <c r="F1393" i="7"/>
  <c r="E1393" i="7"/>
  <c r="D1393" i="7"/>
  <c r="J1392" i="7"/>
  <c r="I1392" i="7"/>
  <c r="H1392" i="7"/>
  <c r="G1392" i="7"/>
  <c r="F1392" i="7"/>
  <c r="E1392" i="7"/>
  <c r="D1392" i="7"/>
  <c r="J1391" i="7"/>
  <c r="I1391" i="7"/>
  <c r="H1391" i="7"/>
  <c r="G1391" i="7"/>
  <c r="F1391" i="7"/>
  <c r="E1391" i="7"/>
  <c r="D1391" i="7"/>
  <c r="J1390" i="7"/>
  <c r="I1390" i="7"/>
  <c r="H1390" i="7"/>
  <c r="G1390" i="7"/>
  <c r="F1390" i="7"/>
  <c r="E1390" i="7"/>
  <c r="D1390" i="7"/>
  <c r="J1389" i="7"/>
  <c r="I1389" i="7"/>
  <c r="H1389" i="7"/>
  <c r="G1389" i="7"/>
  <c r="F1389" i="7"/>
  <c r="E1389" i="7"/>
  <c r="D1389" i="7"/>
  <c r="J1388" i="7"/>
  <c r="I1388" i="7"/>
  <c r="H1388" i="7"/>
  <c r="G1388" i="7"/>
  <c r="F1388" i="7"/>
  <c r="E1388" i="7"/>
  <c r="D1388" i="7"/>
  <c r="J1387" i="7"/>
  <c r="I1387" i="7"/>
  <c r="H1387" i="7"/>
  <c r="G1387" i="7"/>
  <c r="F1387" i="7"/>
  <c r="E1387" i="7"/>
  <c r="D1387" i="7"/>
  <c r="J1386" i="7"/>
  <c r="I1386" i="7"/>
  <c r="H1386" i="7"/>
  <c r="G1386" i="7"/>
  <c r="F1386" i="7"/>
  <c r="E1386" i="7"/>
  <c r="D1386" i="7"/>
  <c r="J1385" i="7"/>
  <c r="I1385" i="7"/>
  <c r="H1385" i="7"/>
  <c r="G1385" i="7"/>
  <c r="F1385" i="7"/>
  <c r="E1385" i="7"/>
  <c r="D1385" i="7"/>
  <c r="J1384" i="7"/>
  <c r="I1384" i="7"/>
  <c r="H1384" i="7"/>
  <c r="G1384" i="7"/>
  <c r="F1384" i="7"/>
  <c r="E1384" i="7"/>
  <c r="D1384" i="7"/>
  <c r="J1383" i="7"/>
  <c r="I1383" i="7"/>
  <c r="H1383" i="7"/>
  <c r="G1383" i="7"/>
  <c r="F1383" i="7"/>
  <c r="E1383" i="7"/>
  <c r="D1383" i="7"/>
  <c r="J1382" i="7"/>
  <c r="I1382" i="7"/>
  <c r="H1382" i="7"/>
  <c r="G1382" i="7"/>
  <c r="F1382" i="7"/>
  <c r="E1382" i="7"/>
  <c r="D1382" i="7"/>
  <c r="J1381" i="7"/>
  <c r="I1381" i="7"/>
  <c r="H1381" i="7"/>
  <c r="G1381" i="7"/>
  <c r="F1381" i="7"/>
  <c r="E1381" i="7"/>
  <c r="D1381" i="7"/>
  <c r="J1380" i="7"/>
  <c r="I1380" i="7"/>
  <c r="H1380" i="7"/>
  <c r="G1380" i="7"/>
  <c r="F1380" i="7"/>
  <c r="E1380" i="7"/>
  <c r="D1380" i="7"/>
  <c r="J1379" i="7"/>
  <c r="I1379" i="7"/>
  <c r="H1379" i="7"/>
  <c r="G1379" i="7"/>
  <c r="F1379" i="7"/>
  <c r="E1379" i="7"/>
  <c r="D1379" i="7"/>
  <c r="J1378" i="7"/>
  <c r="I1378" i="7"/>
  <c r="H1378" i="7"/>
  <c r="G1378" i="7"/>
  <c r="F1378" i="7"/>
  <c r="E1378" i="7"/>
  <c r="D1378" i="7"/>
  <c r="J1377" i="7"/>
  <c r="I1377" i="7"/>
  <c r="H1377" i="7"/>
  <c r="G1377" i="7"/>
  <c r="F1377" i="7"/>
  <c r="E1377" i="7"/>
  <c r="D1377" i="7"/>
  <c r="J1376" i="7"/>
  <c r="I1376" i="7"/>
  <c r="H1376" i="7"/>
  <c r="G1376" i="7"/>
  <c r="F1376" i="7"/>
  <c r="E1376" i="7"/>
  <c r="D1376" i="7"/>
  <c r="J1375" i="7"/>
  <c r="I1375" i="7"/>
  <c r="H1375" i="7"/>
  <c r="G1375" i="7"/>
  <c r="F1375" i="7"/>
  <c r="E1375" i="7"/>
  <c r="D1375" i="7"/>
  <c r="J1374" i="7"/>
  <c r="I1374" i="7"/>
  <c r="H1374" i="7"/>
  <c r="G1374" i="7"/>
  <c r="F1374" i="7"/>
  <c r="E1374" i="7"/>
  <c r="D1374" i="7"/>
  <c r="J1373" i="7"/>
  <c r="I1373" i="7"/>
  <c r="H1373" i="7"/>
  <c r="G1373" i="7"/>
  <c r="F1373" i="7"/>
  <c r="E1373" i="7"/>
  <c r="D1373" i="7"/>
  <c r="J1372" i="7"/>
  <c r="I1372" i="7"/>
  <c r="H1372" i="7"/>
  <c r="G1372" i="7"/>
  <c r="F1372" i="7"/>
  <c r="E1372" i="7"/>
  <c r="D1372" i="7"/>
  <c r="J1371" i="7"/>
  <c r="I1371" i="7"/>
  <c r="H1371" i="7"/>
  <c r="G1371" i="7"/>
  <c r="F1371" i="7"/>
  <c r="E1371" i="7"/>
  <c r="D1371" i="7"/>
  <c r="J1370" i="7"/>
  <c r="I1370" i="7"/>
  <c r="H1370" i="7"/>
  <c r="G1370" i="7"/>
  <c r="F1370" i="7"/>
  <c r="E1370" i="7"/>
  <c r="D1370" i="7"/>
  <c r="J1369" i="7"/>
  <c r="I1369" i="7"/>
  <c r="H1369" i="7"/>
  <c r="G1369" i="7"/>
  <c r="F1369" i="7"/>
  <c r="E1369" i="7"/>
  <c r="D1369" i="7"/>
  <c r="J1368" i="7"/>
  <c r="I1368" i="7"/>
  <c r="H1368" i="7"/>
  <c r="G1368" i="7"/>
  <c r="F1368" i="7"/>
  <c r="E1368" i="7"/>
  <c r="D1368" i="7"/>
  <c r="J1367" i="7"/>
  <c r="I1367" i="7"/>
  <c r="H1367" i="7"/>
  <c r="G1367" i="7"/>
  <c r="F1367" i="7"/>
  <c r="E1367" i="7"/>
  <c r="D1367" i="7"/>
  <c r="J1366" i="7"/>
  <c r="I1366" i="7"/>
  <c r="H1366" i="7"/>
  <c r="G1366" i="7"/>
  <c r="F1366" i="7"/>
  <c r="E1366" i="7"/>
  <c r="D1366" i="7"/>
  <c r="J1365" i="7"/>
  <c r="I1365" i="7"/>
  <c r="H1365" i="7"/>
  <c r="G1365" i="7"/>
  <c r="F1365" i="7"/>
  <c r="E1365" i="7"/>
  <c r="D1365" i="7"/>
  <c r="J1364" i="7"/>
  <c r="I1364" i="7"/>
  <c r="H1364" i="7"/>
  <c r="G1364" i="7"/>
  <c r="F1364" i="7"/>
  <c r="E1364" i="7"/>
  <c r="D1364" i="7"/>
  <c r="J1363" i="7"/>
  <c r="I1363" i="7"/>
  <c r="H1363" i="7"/>
  <c r="G1363" i="7"/>
  <c r="F1363" i="7"/>
  <c r="E1363" i="7"/>
  <c r="D1363" i="7"/>
  <c r="J1362" i="7"/>
  <c r="I1362" i="7"/>
  <c r="H1362" i="7"/>
  <c r="G1362" i="7"/>
  <c r="F1362" i="7"/>
  <c r="E1362" i="7"/>
  <c r="D1362" i="7"/>
  <c r="J1361" i="7"/>
  <c r="I1361" i="7"/>
  <c r="H1361" i="7"/>
  <c r="G1361" i="7"/>
  <c r="F1361" i="7"/>
  <c r="E1361" i="7"/>
  <c r="D1361" i="7"/>
  <c r="J1360" i="7"/>
  <c r="I1360" i="7"/>
  <c r="H1360" i="7"/>
  <c r="G1360" i="7"/>
  <c r="F1360" i="7"/>
  <c r="E1360" i="7"/>
  <c r="D1360" i="7"/>
  <c r="J1359" i="7"/>
  <c r="I1359" i="7"/>
  <c r="H1359" i="7"/>
  <c r="G1359" i="7"/>
  <c r="F1359" i="7"/>
  <c r="E1359" i="7"/>
  <c r="D1359" i="7"/>
  <c r="J1358" i="7"/>
  <c r="I1358" i="7"/>
  <c r="H1358" i="7"/>
  <c r="G1358" i="7"/>
  <c r="F1358" i="7"/>
  <c r="E1358" i="7"/>
  <c r="D1358" i="7"/>
  <c r="J1357" i="7"/>
  <c r="I1357" i="7"/>
  <c r="H1357" i="7"/>
  <c r="G1357" i="7"/>
  <c r="F1357" i="7"/>
  <c r="E1357" i="7"/>
  <c r="D1357" i="7"/>
  <c r="J1356" i="7"/>
  <c r="I1356" i="7"/>
  <c r="H1356" i="7"/>
  <c r="G1356" i="7"/>
  <c r="F1356" i="7"/>
  <c r="E1356" i="7"/>
  <c r="D1356" i="7"/>
  <c r="J1355" i="7"/>
  <c r="I1355" i="7"/>
  <c r="H1355" i="7"/>
  <c r="G1355" i="7"/>
  <c r="F1355" i="7"/>
  <c r="E1355" i="7"/>
  <c r="D1355" i="7"/>
  <c r="J1354" i="7"/>
  <c r="I1354" i="7"/>
  <c r="H1354" i="7"/>
  <c r="G1354" i="7"/>
  <c r="F1354" i="7"/>
  <c r="E1354" i="7"/>
  <c r="D1354" i="7"/>
  <c r="J1353" i="7"/>
  <c r="I1353" i="7"/>
  <c r="H1353" i="7"/>
  <c r="G1353" i="7"/>
  <c r="F1353" i="7"/>
  <c r="E1353" i="7"/>
  <c r="D1353" i="7"/>
  <c r="J1352" i="7"/>
  <c r="I1352" i="7"/>
  <c r="H1352" i="7"/>
  <c r="G1352" i="7"/>
  <c r="F1352" i="7"/>
  <c r="E1352" i="7"/>
  <c r="D1352" i="7"/>
  <c r="J1351" i="7"/>
  <c r="I1351" i="7"/>
  <c r="H1351" i="7"/>
  <c r="G1351" i="7"/>
  <c r="F1351" i="7"/>
  <c r="E1351" i="7"/>
  <c r="D1351" i="7"/>
  <c r="J1350" i="7"/>
  <c r="I1350" i="7"/>
  <c r="H1350" i="7"/>
  <c r="G1350" i="7"/>
  <c r="F1350" i="7"/>
  <c r="E1350" i="7"/>
  <c r="D1350" i="7"/>
  <c r="J1349" i="7"/>
  <c r="I1349" i="7"/>
  <c r="H1349" i="7"/>
  <c r="G1349" i="7"/>
  <c r="F1349" i="7"/>
  <c r="E1349" i="7"/>
  <c r="D1349" i="7"/>
  <c r="J1348" i="7"/>
  <c r="I1348" i="7"/>
  <c r="H1348" i="7"/>
  <c r="G1348" i="7"/>
  <c r="F1348" i="7"/>
  <c r="E1348" i="7"/>
  <c r="D1348" i="7"/>
  <c r="J1347" i="7"/>
  <c r="I1347" i="7"/>
  <c r="H1347" i="7"/>
  <c r="G1347" i="7"/>
  <c r="F1347" i="7"/>
  <c r="E1347" i="7"/>
  <c r="D1347" i="7"/>
  <c r="J1346" i="7"/>
  <c r="I1346" i="7"/>
  <c r="H1346" i="7"/>
  <c r="G1346" i="7"/>
  <c r="F1346" i="7"/>
  <c r="E1346" i="7"/>
  <c r="D1346" i="7"/>
  <c r="J1345" i="7"/>
  <c r="I1345" i="7"/>
  <c r="H1345" i="7"/>
  <c r="G1345" i="7"/>
  <c r="F1345" i="7"/>
  <c r="E1345" i="7"/>
  <c r="D1345" i="7"/>
  <c r="J1344" i="7"/>
  <c r="I1344" i="7"/>
  <c r="H1344" i="7"/>
  <c r="G1344" i="7"/>
  <c r="F1344" i="7"/>
  <c r="E1344" i="7"/>
  <c r="D1344" i="7"/>
  <c r="J1343" i="7"/>
  <c r="I1343" i="7"/>
  <c r="H1343" i="7"/>
  <c r="G1343" i="7"/>
  <c r="F1343" i="7"/>
  <c r="E1343" i="7"/>
  <c r="D1343" i="7"/>
  <c r="J1342" i="7"/>
  <c r="I1342" i="7"/>
  <c r="H1342" i="7"/>
  <c r="G1342" i="7"/>
  <c r="F1342" i="7"/>
  <c r="E1342" i="7"/>
  <c r="D1342" i="7"/>
  <c r="J1341" i="7"/>
  <c r="I1341" i="7"/>
  <c r="H1341" i="7"/>
  <c r="G1341" i="7"/>
  <c r="F1341" i="7"/>
  <c r="E1341" i="7"/>
  <c r="D1341" i="7"/>
  <c r="J1340" i="7"/>
  <c r="I1340" i="7"/>
  <c r="H1340" i="7"/>
  <c r="G1340" i="7"/>
  <c r="F1340" i="7"/>
  <c r="E1340" i="7"/>
  <c r="D1340" i="7"/>
  <c r="J1339" i="7"/>
  <c r="I1339" i="7"/>
  <c r="H1339" i="7"/>
  <c r="G1339" i="7"/>
  <c r="F1339" i="7"/>
  <c r="E1339" i="7"/>
  <c r="D1339" i="7"/>
  <c r="J1338" i="7"/>
  <c r="I1338" i="7"/>
  <c r="H1338" i="7"/>
  <c r="G1338" i="7"/>
  <c r="F1338" i="7"/>
  <c r="E1338" i="7"/>
  <c r="D1338" i="7"/>
  <c r="J1337" i="7"/>
  <c r="I1337" i="7"/>
  <c r="H1337" i="7"/>
  <c r="G1337" i="7"/>
  <c r="F1337" i="7"/>
  <c r="E1337" i="7"/>
  <c r="D1337" i="7"/>
  <c r="J1336" i="7"/>
  <c r="I1336" i="7"/>
  <c r="H1336" i="7"/>
  <c r="G1336" i="7"/>
  <c r="F1336" i="7"/>
  <c r="E1336" i="7"/>
  <c r="D1336" i="7"/>
  <c r="J1335" i="7"/>
  <c r="I1335" i="7"/>
  <c r="H1335" i="7"/>
  <c r="G1335" i="7"/>
  <c r="F1335" i="7"/>
  <c r="E1335" i="7"/>
  <c r="D1335" i="7"/>
  <c r="J1334" i="7"/>
  <c r="I1334" i="7"/>
  <c r="H1334" i="7"/>
  <c r="G1334" i="7"/>
  <c r="F1334" i="7"/>
  <c r="E1334" i="7"/>
  <c r="D1334" i="7"/>
  <c r="J1333" i="7"/>
  <c r="I1333" i="7"/>
  <c r="H1333" i="7"/>
  <c r="G1333" i="7"/>
  <c r="F1333" i="7"/>
  <c r="E1333" i="7"/>
  <c r="D1333" i="7"/>
  <c r="J1332" i="7"/>
  <c r="I1332" i="7"/>
  <c r="H1332" i="7"/>
  <c r="G1332" i="7"/>
  <c r="F1332" i="7"/>
  <c r="E1332" i="7"/>
  <c r="D1332" i="7"/>
  <c r="J1331" i="7"/>
  <c r="I1331" i="7"/>
  <c r="H1331" i="7"/>
  <c r="G1331" i="7"/>
  <c r="F1331" i="7"/>
  <c r="E1331" i="7"/>
  <c r="D1331" i="7"/>
  <c r="J1330" i="7"/>
  <c r="I1330" i="7"/>
  <c r="H1330" i="7"/>
  <c r="G1330" i="7"/>
  <c r="F1330" i="7"/>
  <c r="E1330" i="7"/>
  <c r="D1330" i="7"/>
  <c r="J1329" i="7"/>
  <c r="I1329" i="7"/>
  <c r="H1329" i="7"/>
  <c r="G1329" i="7"/>
  <c r="F1329" i="7"/>
  <c r="E1329" i="7"/>
  <c r="D1329" i="7"/>
  <c r="J1328" i="7"/>
  <c r="I1328" i="7"/>
  <c r="H1328" i="7"/>
  <c r="G1328" i="7"/>
  <c r="F1328" i="7"/>
  <c r="E1328" i="7"/>
  <c r="D1328" i="7"/>
  <c r="J1327" i="7"/>
  <c r="I1327" i="7"/>
  <c r="H1327" i="7"/>
  <c r="G1327" i="7"/>
  <c r="F1327" i="7"/>
  <c r="E1327" i="7"/>
  <c r="D1327" i="7"/>
  <c r="J1326" i="7"/>
  <c r="I1326" i="7"/>
  <c r="H1326" i="7"/>
  <c r="G1326" i="7"/>
  <c r="F1326" i="7"/>
  <c r="E1326" i="7"/>
  <c r="D1326" i="7"/>
  <c r="J1325" i="7"/>
  <c r="I1325" i="7"/>
  <c r="H1325" i="7"/>
  <c r="G1325" i="7"/>
  <c r="F1325" i="7"/>
  <c r="E1325" i="7"/>
  <c r="D1325" i="7"/>
  <c r="J1324" i="7"/>
  <c r="I1324" i="7"/>
  <c r="H1324" i="7"/>
  <c r="G1324" i="7"/>
  <c r="F1324" i="7"/>
  <c r="E1324" i="7"/>
  <c r="D1324" i="7"/>
  <c r="J1323" i="7"/>
  <c r="I1323" i="7"/>
  <c r="H1323" i="7"/>
  <c r="G1323" i="7"/>
  <c r="F1323" i="7"/>
  <c r="E1323" i="7"/>
  <c r="D1323" i="7"/>
  <c r="J1322" i="7"/>
  <c r="I1322" i="7"/>
  <c r="H1322" i="7"/>
  <c r="G1322" i="7"/>
  <c r="F1322" i="7"/>
  <c r="E1322" i="7"/>
  <c r="D1322" i="7"/>
  <c r="J1321" i="7"/>
  <c r="I1321" i="7"/>
  <c r="H1321" i="7"/>
  <c r="G1321" i="7"/>
  <c r="F1321" i="7"/>
  <c r="E1321" i="7"/>
  <c r="D1321" i="7"/>
  <c r="J1320" i="7"/>
  <c r="I1320" i="7"/>
  <c r="H1320" i="7"/>
  <c r="G1320" i="7"/>
  <c r="F1320" i="7"/>
  <c r="E1320" i="7"/>
  <c r="D1320" i="7"/>
  <c r="J1319" i="7"/>
  <c r="I1319" i="7"/>
  <c r="H1319" i="7"/>
  <c r="G1319" i="7"/>
  <c r="F1319" i="7"/>
  <c r="E1319" i="7"/>
  <c r="D1319" i="7"/>
  <c r="J1318" i="7"/>
  <c r="I1318" i="7"/>
  <c r="H1318" i="7"/>
  <c r="G1318" i="7"/>
  <c r="F1318" i="7"/>
  <c r="E1318" i="7"/>
  <c r="D1318" i="7"/>
  <c r="J1317" i="7"/>
  <c r="I1317" i="7"/>
  <c r="H1317" i="7"/>
  <c r="G1317" i="7"/>
  <c r="F1317" i="7"/>
  <c r="E1317" i="7"/>
  <c r="D1317" i="7"/>
  <c r="J1316" i="7"/>
  <c r="I1316" i="7"/>
  <c r="H1316" i="7"/>
  <c r="G1316" i="7"/>
  <c r="F1316" i="7"/>
  <c r="E1316" i="7"/>
  <c r="D1316" i="7"/>
  <c r="J1315" i="7"/>
  <c r="I1315" i="7"/>
  <c r="H1315" i="7"/>
  <c r="G1315" i="7"/>
  <c r="F1315" i="7"/>
  <c r="E1315" i="7"/>
  <c r="D1315" i="7"/>
  <c r="J1314" i="7"/>
  <c r="I1314" i="7"/>
  <c r="H1314" i="7"/>
  <c r="G1314" i="7"/>
  <c r="F1314" i="7"/>
  <c r="E1314" i="7"/>
  <c r="D1314" i="7"/>
  <c r="J1313" i="7"/>
  <c r="I1313" i="7"/>
  <c r="H1313" i="7"/>
  <c r="G1313" i="7"/>
  <c r="F1313" i="7"/>
  <c r="E1313" i="7"/>
  <c r="D1313" i="7"/>
  <c r="J1312" i="7"/>
  <c r="I1312" i="7"/>
  <c r="H1312" i="7"/>
  <c r="G1312" i="7"/>
  <c r="F1312" i="7"/>
  <c r="E1312" i="7"/>
  <c r="D1312" i="7"/>
  <c r="J1311" i="7"/>
  <c r="I1311" i="7"/>
  <c r="H1311" i="7"/>
  <c r="G1311" i="7"/>
  <c r="F1311" i="7"/>
  <c r="E1311" i="7"/>
  <c r="D1311" i="7"/>
  <c r="J1310" i="7"/>
  <c r="I1310" i="7"/>
  <c r="H1310" i="7"/>
  <c r="G1310" i="7"/>
  <c r="F1310" i="7"/>
  <c r="E1310" i="7"/>
  <c r="D1310" i="7"/>
  <c r="J1309" i="7"/>
  <c r="I1309" i="7"/>
  <c r="H1309" i="7"/>
  <c r="G1309" i="7"/>
  <c r="F1309" i="7"/>
  <c r="E1309" i="7"/>
  <c r="D1309" i="7"/>
  <c r="J1308" i="7"/>
  <c r="I1308" i="7"/>
  <c r="H1308" i="7"/>
  <c r="G1308" i="7"/>
  <c r="F1308" i="7"/>
  <c r="E1308" i="7"/>
  <c r="D1308" i="7"/>
  <c r="J1307" i="7"/>
  <c r="I1307" i="7"/>
  <c r="H1307" i="7"/>
  <c r="G1307" i="7"/>
  <c r="F1307" i="7"/>
  <c r="E1307" i="7"/>
  <c r="D1307" i="7"/>
  <c r="J1306" i="7"/>
  <c r="I1306" i="7"/>
  <c r="H1306" i="7"/>
  <c r="G1306" i="7"/>
  <c r="F1306" i="7"/>
  <c r="E1306" i="7"/>
  <c r="D1306" i="7"/>
  <c r="J1305" i="7"/>
  <c r="I1305" i="7"/>
  <c r="H1305" i="7"/>
  <c r="G1305" i="7"/>
  <c r="F1305" i="7"/>
  <c r="E1305" i="7"/>
  <c r="D1305" i="7"/>
  <c r="J1304" i="7"/>
  <c r="I1304" i="7"/>
  <c r="H1304" i="7"/>
  <c r="G1304" i="7"/>
  <c r="F1304" i="7"/>
  <c r="E1304" i="7"/>
  <c r="D1304" i="7"/>
  <c r="J1303" i="7"/>
  <c r="I1303" i="7"/>
  <c r="H1303" i="7"/>
  <c r="G1303" i="7"/>
  <c r="F1303" i="7"/>
  <c r="E1303" i="7"/>
  <c r="D1303" i="7"/>
  <c r="J1302" i="7"/>
  <c r="I1302" i="7"/>
  <c r="H1302" i="7"/>
  <c r="G1302" i="7"/>
  <c r="F1302" i="7"/>
  <c r="E1302" i="7"/>
  <c r="D1302" i="7"/>
  <c r="J1301" i="7"/>
  <c r="I1301" i="7"/>
  <c r="H1301" i="7"/>
  <c r="G1301" i="7"/>
  <c r="F1301" i="7"/>
  <c r="E1301" i="7"/>
  <c r="D1301" i="7"/>
  <c r="J1300" i="7"/>
  <c r="I1300" i="7"/>
  <c r="H1300" i="7"/>
  <c r="G1300" i="7"/>
  <c r="F1300" i="7"/>
  <c r="E1300" i="7"/>
  <c r="D1300" i="7"/>
  <c r="J1299" i="7"/>
  <c r="I1299" i="7"/>
  <c r="H1299" i="7"/>
  <c r="G1299" i="7"/>
  <c r="F1299" i="7"/>
  <c r="E1299" i="7"/>
  <c r="D1299" i="7"/>
  <c r="J1298" i="7"/>
  <c r="I1298" i="7"/>
  <c r="H1298" i="7"/>
  <c r="G1298" i="7"/>
  <c r="F1298" i="7"/>
  <c r="E1298" i="7"/>
  <c r="D1298" i="7"/>
  <c r="J1297" i="7"/>
  <c r="I1297" i="7"/>
  <c r="H1297" i="7"/>
  <c r="G1297" i="7"/>
  <c r="F1297" i="7"/>
  <c r="E1297" i="7"/>
  <c r="D1297" i="7"/>
  <c r="J1296" i="7"/>
  <c r="I1296" i="7"/>
  <c r="H1296" i="7"/>
  <c r="G1296" i="7"/>
  <c r="F1296" i="7"/>
  <c r="E1296" i="7"/>
  <c r="D1296" i="7"/>
  <c r="J1295" i="7"/>
  <c r="I1295" i="7"/>
  <c r="H1295" i="7"/>
  <c r="G1295" i="7"/>
  <c r="F1295" i="7"/>
  <c r="E1295" i="7"/>
  <c r="D1295" i="7"/>
  <c r="J1294" i="7"/>
  <c r="I1294" i="7"/>
  <c r="H1294" i="7"/>
  <c r="G1294" i="7"/>
  <c r="F1294" i="7"/>
  <c r="E1294" i="7"/>
  <c r="D1294" i="7"/>
  <c r="J1293" i="7"/>
  <c r="I1293" i="7"/>
  <c r="H1293" i="7"/>
  <c r="G1293" i="7"/>
  <c r="F1293" i="7"/>
  <c r="E1293" i="7"/>
  <c r="D1293" i="7"/>
  <c r="J1292" i="7"/>
  <c r="I1292" i="7"/>
  <c r="H1292" i="7"/>
  <c r="G1292" i="7"/>
  <c r="F1292" i="7"/>
  <c r="E1292" i="7"/>
  <c r="D1292" i="7"/>
  <c r="J1291" i="7"/>
  <c r="I1291" i="7"/>
  <c r="H1291" i="7"/>
  <c r="G1291" i="7"/>
  <c r="F1291" i="7"/>
  <c r="E1291" i="7"/>
  <c r="D1291" i="7"/>
  <c r="J1290" i="7"/>
  <c r="I1290" i="7"/>
  <c r="H1290" i="7"/>
  <c r="G1290" i="7"/>
  <c r="F1290" i="7"/>
  <c r="E1290" i="7"/>
  <c r="D1290" i="7"/>
  <c r="J1289" i="7"/>
  <c r="I1289" i="7"/>
  <c r="H1289" i="7"/>
  <c r="G1289" i="7"/>
  <c r="F1289" i="7"/>
  <c r="E1289" i="7"/>
  <c r="D1289" i="7"/>
  <c r="J1288" i="7"/>
  <c r="I1288" i="7"/>
  <c r="H1288" i="7"/>
  <c r="G1288" i="7"/>
  <c r="F1288" i="7"/>
  <c r="E1288" i="7"/>
  <c r="D1288" i="7"/>
  <c r="J1287" i="7"/>
  <c r="I1287" i="7"/>
  <c r="H1287" i="7"/>
  <c r="G1287" i="7"/>
  <c r="F1287" i="7"/>
  <c r="E1287" i="7"/>
  <c r="D1287" i="7"/>
  <c r="J1286" i="7"/>
  <c r="I1286" i="7"/>
  <c r="H1286" i="7"/>
  <c r="G1286" i="7"/>
  <c r="F1286" i="7"/>
  <c r="E1286" i="7"/>
  <c r="D1286" i="7"/>
  <c r="J1285" i="7"/>
  <c r="I1285" i="7"/>
  <c r="H1285" i="7"/>
  <c r="G1285" i="7"/>
  <c r="F1285" i="7"/>
  <c r="E1285" i="7"/>
  <c r="D1285" i="7"/>
  <c r="J1284" i="7"/>
  <c r="I1284" i="7"/>
  <c r="H1284" i="7"/>
  <c r="G1284" i="7"/>
  <c r="F1284" i="7"/>
  <c r="E1284" i="7"/>
  <c r="D1284" i="7"/>
  <c r="J1283" i="7"/>
  <c r="I1283" i="7"/>
  <c r="H1283" i="7"/>
  <c r="G1283" i="7"/>
  <c r="F1283" i="7"/>
  <c r="E1283" i="7"/>
  <c r="D1283" i="7"/>
  <c r="J1282" i="7"/>
  <c r="I1282" i="7"/>
  <c r="H1282" i="7"/>
  <c r="G1282" i="7"/>
  <c r="F1282" i="7"/>
  <c r="E1282" i="7"/>
  <c r="D1282" i="7"/>
  <c r="J1281" i="7"/>
  <c r="I1281" i="7"/>
  <c r="H1281" i="7"/>
  <c r="G1281" i="7"/>
  <c r="F1281" i="7"/>
  <c r="E1281" i="7"/>
  <c r="D1281" i="7"/>
  <c r="J1280" i="7"/>
  <c r="I1280" i="7"/>
  <c r="H1280" i="7"/>
  <c r="G1280" i="7"/>
  <c r="F1280" i="7"/>
  <c r="E1280" i="7"/>
  <c r="D1280" i="7"/>
  <c r="J1279" i="7"/>
  <c r="I1279" i="7"/>
  <c r="H1279" i="7"/>
  <c r="G1279" i="7"/>
  <c r="F1279" i="7"/>
  <c r="E1279" i="7"/>
  <c r="D1279" i="7"/>
  <c r="J1278" i="7"/>
  <c r="I1278" i="7"/>
  <c r="H1278" i="7"/>
  <c r="G1278" i="7"/>
  <c r="F1278" i="7"/>
  <c r="E1278" i="7"/>
  <c r="D1278" i="7"/>
  <c r="J1277" i="7"/>
  <c r="I1277" i="7"/>
  <c r="H1277" i="7"/>
  <c r="G1277" i="7"/>
  <c r="F1277" i="7"/>
  <c r="E1277" i="7"/>
  <c r="D1277" i="7"/>
  <c r="J1276" i="7"/>
  <c r="I1276" i="7"/>
  <c r="H1276" i="7"/>
  <c r="G1276" i="7"/>
  <c r="F1276" i="7"/>
  <c r="E1276" i="7"/>
  <c r="D1276" i="7"/>
  <c r="J1275" i="7"/>
  <c r="I1275" i="7"/>
  <c r="H1275" i="7"/>
  <c r="G1275" i="7"/>
  <c r="F1275" i="7"/>
  <c r="E1275" i="7"/>
  <c r="D1275" i="7"/>
  <c r="J1274" i="7"/>
  <c r="I1274" i="7"/>
  <c r="H1274" i="7"/>
  <c r="G1274" i="7"/>
  <c r="F1274" i="7"/>
  <c r="E1274" i="7"/>
  <c r="D1274" i="7"/>
  <c r="J1273" i="7"/>
  <c r="I1273" i="7"/>
  <c r="H1273" i="7"/>
  <c r="G1273" i="7"/>
  <c r="F1273" i="7"/>
  <c r="E1273" i="7"/>
  <c r="D1273" i="7"/>
  <c r="J1272" i="7"/>
  <c r="I1272" i="7"/>
  <c r="H1272" i="7"/>
  <c r="G1272" i="7"/>
  <c r="F1272" i="7"/>
  <c r="E1272" i="7"/>
  <c r="D1272" i="7"/>
  <c r="J1271" i="7"/>
  <c r="I1271" i="7"/>
  <c r="H1271" i="7"/>
  <c r="G1271" i="7"/>
  <c r="F1271" i="7"/>
  <c r="E1271" i="7"/>
  <c r="D1271" i="7"/>
  <c r="J1270" i="7"/>
  <c r="I1270" i="7"/>
  <c r="H1270" i="7"/>
  <c r="G1270" i="7"/>
  <c r="F1270" i="7"/>
  <c r="E1270" i="7"/>
  <c r="D1270" i="7"/>
  <c r="J1269" i="7"/>
  <c r="I1269" i="7"/>
  <c r="H1269" i="7"/>
  <c r="G1269" i="7"/>
  <c r="F1269" i="7"/>
  <c r="E1269" i="7"/>
  <c r="D1269" i="7"/>
  <c r="J1268" i="7"/>
  <c r="I1268" i="7"/>
  <c r="H1268" i="7"/>
  <c r="G1268" i="7"/>
  <c r="F1268" i="7"/>
  <c r="E1268" i="7"/>
  <c r="D1268" i="7"/>
  <c r="J1267" i="7"/>
  <c r="I1267" i="7"/>
  <c r="H1267" i="7"/>
  <c r="G1267" i="7"/>
  <c r="F1267" i="7"/>
  <c r="E1267" i="7"/>
  <c r="D1267" i="7"/>
  <c r="J1266" i="7"/>
  <c r="I1266" i="7"/>
  <c r="H1266" i="7"/>
  <c r="G1266" i="7"/>
  <c r="F1266" i="7"/>
  <c r="E1266" i="7"/>
  <c r="D1266" i="7"/>
  <c r="J1265" i="7"/>
  <c r="I1265" i="7"/>
  <c r="H1265" i="7"/>
  <c r="G1265" i="7"/>
  <c r="F1265" i="7"/>
  <c r="E1265" i="7"/>
  <c r="D1265" i="7"/>
  <c r="J1264" i="7"/>
  <c r="I1264" i="7"/>
  <c r="H1264" i="7"/>
  <c r="G1264" i="7"/>
  <c r="F1264" i="7"/>
  <c r="E1264" i="7"/>
  <c r="D1264" i="7"/>
  <c r="J1263" i="7"/>
  <c r="I1263" i="7"/>
  <c r="H1263" i="7"/>
  <c r="G1263" i="7"/>
  <c r="F1263" i="7"/>
  <c r="E1263" i="7"/>
  <c r="D1263" i="7"/>
  <c r="J1262" i="7"/>
  <c r="I1262" i="7"/>
  <c r="H1262" i="7"/>
  <c r="G1262" i="7"/>
  <c r="F1262" i="7"/>
  <c r="E1262" i="7"/>
  <c r="D1262" i="7"/>
  <c r="J1261" i="7"/>
  <c r="I1261" i="7"/>
  <c r="H1261" i="7"/>
  <c r="G1261" i="7"/>
  <c r="F1261" i="7"/>
  <c r="E1261" i="7"/>
  <c r="D1261" i="7"/>
  <c r="J1260" i="7"/>
  <c r="I1260" i="7"/>
  <c r="H1260" i="7"/>
  <c r="G1260" i="7"/>
  <c r="F1260" i="7"/>
  <c r="E1260" i="7"/>
  <c r="D1260" i="7"/>
  <c r="J1259" i="7"/>
  <c r="I1259" i="7"/>
  <c r="H1259" i="7"/>
  <c r="G1259" i="7"/>
  <c r="F1259" i="7"/>
  <c r="E1259" i="7"/>
  <c r="D1259" i="7"/>
  <c r="J1258" i="7"/>
  <c r="I1258" i="7"/>
  <c r="H1258" i="7"/>
  <c r="G1258" i="7"/>
  <c r="F1258" i="7"/>
  <c r="E1258" i="7"/>
  <c r="D1258" i="7"/>
  <c r="J1257" i="7"/>
  <c r="I1257" i="7"/>
  <c r="H1257" i="7"/>
  <c r="G1257" i="7"/>
  <c r="F1257" i="7"/>
  <c r="E1257" i="7"/>
  <c r="D1257" i="7"/>
  <c r="J1256" i="7"/>
  <c r="I1256" i="7"/>
  <c r="H1256" i="7"/>
  <c r="G1256" i="7"/>
  <c r="F1256" i="7"/>
  <c r="E1256" i="7"/>
  <c r="D1256" i="7"/>
  <c r="J1255" i="7"/>
  <c r="I1255" i="7"/>
  <c r="H1255" i="7"/>
  <c r="G1255" i="7"/>
  <c r="F1255" i="7"/>
  <c r="E1255" i="7"/>
  <c r="D1255" i="7"/>
  <c r="J1254" i="7"/>
  <c r="I1254" i="7"/>
  <c r="H1254" i="7"/>
  <c r="G1254" i="7"/>
  <c r="F1254" i="7"/>
  <c r="E1254" i="7"/>
  <c r="D1254" i="7"/>
  <c r="J1253" i="7"/>
  <c r="I1253" i="7"/>
  <c r="H1253" i="7"/>
  <c r="G1253" i="7"/>
  <c r="F1253" i="7"/>
  <c r="E1253" i="7"/>
  <c r="D1253" i="7"/>
  <c r="J1252" i="7"/>
  <c r="I1252" i="7"/>
  <c r="H1252" i="7"/>
  <c r="G1252" i="7"/>
  <c r="F1252" i="7"/>
  <c r="E1252" i="7"/>
  <c r="D1252" i="7"/>
  <c r="J1251" i="7"/>
  <c r="I1251" i="7"/>
  <c r="H1251" i="7"/>
  <c r="G1251" i="7"/>
  <c r="F1251" i="7"/>
  <c r="E1251" i="7"/>
  <c r="D1251" i="7"/>
  <c r="J1250" i="7"/>
  <c r="I1250" i="7"/>
  <c r="H1250" i="7"/>
  <c r="G1250" i="7"/>
  <c r="F1250" i="7"/>
  <c r="E1250" i="7"/>
  <c r="D1250" i="7"/>
  <c r="J1249" i="7"/>
  <c r="I1249" i="7"/>
  <c r="H1249" i="7"/>
  <c r="G1249" i="7"/>
  <c r="F1249" i="7"/>
  <c r="E1249" i="7"/>
  <c r="D1249" i="7"/>
  <c r="J1248" i="7"/>
  <c r="I1248" i="7"/>
  <c r="H1248" i="7"/>
  <c r="G1248" i="7"/>
  <c r="F1248" i="7"/>
  <c r="E1248" i="7"/>
  <c r="D1248" i="7"/>
  <c r="J1247" i="7"/>
  <c r="I1247" i="7"/>
  <c r="H1247" i="7"/>
  <c r="G1247" i="7"/>
  <c r="F1247" i="7"/>
  <c r="E1247" i="7"/>
  <c r="D1247" i="7"/>
  <c r="J1246" i="7"/>
  <c r="I1246" i="7"/>
  <c r="H1246" i="7"/>
  <c r="G1246" i="7"/>
  <c r="F1246" i="7"/>
  <c r="E1246" i="7"/>
  <c r="D1246" i="7"/>
  <c r="J1245" i="7"/>
  <c r="I1245" i="7"/>
  <c r="H1245" i="7"/>
  <c r="G1245" i="7"/>
  <c r="F1245" i="7"/>
  <c r="E1245" i="7"/>
  <c r="D1245" i="7"/>
  <c r="J1244" i="7"/>
  <c r="I1244" i="7"/>
  <c r="H1244" i="7"/>
  <c r="G1244" i="7"/>
  <c r="F1244" i="7"/>
  <c r="E1244" i="7"/>
  <c r="D1244" i="7"/>
  <c r="J1243" i="7"/>
  <c r="I1243" i="7"/>
  <c r="H1243" i="7"/>
  <c r="G1243" i="7"/>
  <c r="F1243" i="7"/>
  <c r="E1243" i="7"/>
  <c r="D1243" i="7"/>
  <c r="J1242" i="7"/>
  <c r="I1242" i="7"/>
  <c r="H1242" i="7"/>
  <c r="G1242" i="7"/>
  <c r="F1242" i="7"/>
  <c r="E1242" i="7"/>
  <c r="D1242" i="7"/>
  <c r="J1241" i="7"/>
  <c r="I1241" i="7"/>
  <c r="H1241" i="7"/>
  <c r="G1241" i="7"/>
  <c r="F1241" i="7"/>
  <c r="E1241" i="7"/>
  <c r="D1241" i="7"/>
  <c r="J1240" i="7"/>
  <c r="I1240" i="7"/>
  <c r="H1240" i="7"/>
  <c r="G1240" i="7"/>
  <c r="F1240" i="7"/>
  <c r="E1240" i="7"/>
  <c r="D1240" i="7"/>
  <c r="J1239" i="7"/>
  <c r="I1239" i="7"/>
  <c r="H1239" i="7"/>
  <c r="G1239" i="7"/>
  <c r="F1239" i="7"/>
  <c r="E1239" i="7"/>
  <c r="D1239" i="7"/>
  <c r="J1238" i="7"/>
  <c r="I1238" i="7"/>
  <c r="H1238" i="7"/>
  <c r="G1238" i="7"/>
  <c r="F1238" i="7"/>
  <c r="E1238" i="7"/>
  <c r="D1238" i="7"/>
  <c r="J1237" i="7"/>
  <c r="I1237" i="7"/>
  <c r="H1237" i="7"/>
  <c r="G1237" i="7"/>
  <c r="F1237" i="7"/>
  <c r="E1237" i="7"/>
  <c r="D1237" i="7"/>
  <c r="J1236" i="7"/>
  <c r="I1236" i="7"/>
  <c r="H1236" i="7"/>
  <c r="G1236" i="7"/>
  <c r="F1236" i="7"/>
  <c r="E1236" i="7"/>
  <c r="D1236" i="7"/>
  <c r="J1235" i="7"/>
  <c r="I1235" i="7"/>
  <c r="H1235" i="7"/>
  <c r="G1235" i="7"/>
  <c r="F1235" i="7"/>
  <c r="E1235" i="7"/>
  <c r="D1235" i="7"/>
  <c r="J1234" i="7"/>
  <c r="I1234" i="7"/>
  <c r="H1234" i="7"/>
  <c r="G1234" i="7"/>
  <c r="F1234" i="7"/>
  <c r="E1234" i="7"/>
  <c r="D1234" i="7"/>
  <c r="J1233" i="7"/>
  <c r="I1233" i="7"/>
  <c r="H1233" i="7"/>
  <c r="G1233" i="7"/>
  <c r="F1233" i="7"/>
  <c r="E1233" i="7"/>
  <c r="D1233" i="7"/>
  <c r="J1232" i="7"/>
  <c r="I1232" i="7"/>
  <c r="H1232" i="7"/>
  <c r="G1232" i="7"/>
  <c r="F1232" i="7"/>
  <c r="E1232" i="7"/>
  <c r="D1232" i="7"/>
  <c r="J1231" i="7"/>
  <c r="I1231" i="7"/>
  <c r="H1231" i="7"/>
  <c r="G1231" i="7"/>
  <c r="F1231" i="7"/>
  <c r="E1231" i="7"/>
  <c r="D1231" i="7"/>
  <c r="J1230" i="7"/>
  <c r="I1230" i="7"/>
  <c r="H1230" i="7"/>
  <c r="G1230" i="7"/>
  <c r="F1230" i="7"/>
  <c r="E1230" i="7"/>
  <c r="D1230" i="7"/>
  <c r="J1229" i="7"/>
  <c r="I1229" i="7"/>
  <c r="H1229" i="7"/>
  <c r="G1229" i="7"/>
  <c r="F1229" i="7"/>
  <c r="E1229" i="7"/>
  <c r="D1229" i="7"/>
  <c r="J1228" i="7"/>
  <c r="I1228" i="7"/>
  <c r="H1228" i="7"/>
  <c r="G1228" i="7"/>
  <c r="F1228" i="7"/>
  <c r="E1228" i="7"/>
  <c r="D1228" i="7"/>
  <c r="J1227" i="7"/>
  <c r="I1227" i="7"/>
  <c r="H1227" i="7"/>
  <c r="G1227" i="7"/>
  <c r="F1227" i="7"/>
  <c r="E1227" i="7"/>
  <c r="D1227" i="7"/>
  <c r="J1226" i="7"/>
  <c r="I1226" i="7"/>
  <c r="H1226" i="7"/>
  <c r="G1226" i="7"/>
  <c r="F1226" i="7"/>
  <c r="E1226" i="7"/>
  <c r="D1226" i="7"/>
  <c r="J1225" i="7"/>
  <c r="I1225" i="7"/>
  <c r="H1225" i="7"/>
  <c r="G1225" i="7"/>
  <c r="F1225" i="7"/>
  <c r="E1225" i="7"/>
  <c r="D1225" i="7"/>
  <c r="J1224" i="7"/>
  <c r="I1224" i="7"/>
  <c r="H1224" i="7"/>
  <c r="G1224" i="7"/>
  <c r="F1224" i="7"/>
  <c r="E1224" i="7"/>
  <c r="D1224" i="7"/>
  <c r="J1223" i="7"/>
  <c r="I1223" i="7"/>
  <c r="H1223" i="7"/>
  <c r="G1223" i="7"/>
  <c r="F1223" i="7"/>
  <c r="E1223" i="7"/>
  <c r="D1223" i="7"/>
  <c r="J1222" i="7"/>
  <c r="I1222" i="7"/>
  <c r="H1222" i="7"/>
  <c r="G1222" i="7"/>
  <c r="F1222" i="7"/>
  <c r="E1222" i="7"/>
  <c r="D1222" i="7"/>
  <c r="J1221" i="7"/>
  <c r="I1221" i="7"/>
  <c r="H1221" i="7"/>
  <c r="G1221" i="7"/>
  <c r="F1221" i="7"/>
  <c r="E1221" i="7"/>
  <c r="D1221" i="7"/>
  <c r="J1220" i="7"/>
  <c r="I1220" i="7"/>
  <c r="H1220" i="7"/>
  <c r="G1220" i="7"/>
  <c r="F1220" i="7"/>
  <c r="E1220" i="7"/>
  <c r="D1220" i="7"/>
  <c r="J1219" i="7"/>
  <c r="I1219" i="7"/>
  <c r="H1219" i="7"/>
  <c r="G1219" i="7"/>
  <c r="F1219" i="7"/>
  <c r="E1219" i="7"/>
  <c r="D1219" i="7"/>
  <c r="J1218" i="7"/>
  <c r="I1218" i="7"/>
  <c r="H1218" i="7"/>
  <c r="G1218" i="7"/>
  <c r="F1218" i="7"/>
  <c r="E1218" i="7"/>
  <c r="D1218" i="7"/>
  <c r="J1217" i="7"/>
  <c r="I1217" i="7"/>
  <c r="H1217" i="7"/>
  <c r="G1217" i="7"/>
  <c r="F1217" i="7"/>
  <c r="E1217" i="7"/>
  <c r="D1217" i="7"/>
  <c r="J1216" i="7"/>
  <c r="I1216" i="7"/>
  <c r="H1216" i="7"/>
  <c r="G1216" i="7"/>
  <c r="F1216" i="7"/>
  <c r="E1216" i="7"/>
  <c r="D1216" i="7"/>
  <c r="J1215" i="7"/>
  <c r="I1215" i="7"/>
  <c r="H1215" i="7"/>
  <c r="G1215" i="7"/>
  <c r="F1215" i="7"/>
  <c r="E1215" i="7"/>
  <c r="D1215" i="7"/>
  <c r="J1214" i="7"/>
  <c r="I1214" i="7"/>
  <c r="H1214" i="7"/>
  <c r="G1214" i="7"/>
  <c r="F1214" i="7"/>
  <c r="E1214" i="7"/>
  <c r="D1214" i="7"/>
  <c r="J1213" i="7"/>
  <c r="I1213" i="7"/>
  <c r="H1213" i="7"/>
  <c r="G1213" i="7"/>
  <c r="F1213" i="7"/>
  <c r="E1213" i="7"/>
  <c r="D1213" i="7"/>
  <c r="J1212" i="7"/>
  <c r="I1212" i="7"/>
  <c r="H1212" i="7"/>
  <c r="G1212" i="7"/>
  <c r="F1212" i="7"/>
  <c r="E1212" i="7"/>
  <c r="D1212" i="7"/>
  <c r="J1211" i="7"/>
  <c r="I1211" i="7"/>
  <c r="H1211" i="7"/>
  <c r="G1211" i="7"/>
  <c r="F1211" i="7"/>
  <c r="E1211" i="7"/>
  <c r="D1211" i="7"/>
  <c r="J1210" i="7"/>
  <c r="I1210" i="7"/>
  <c r="H1210" i="7"/>
  <c r="G1210" i="7"/>
  <c r="F1210" i="7"/>
  <c r="E1210" i="7"/>
  <c r="D1210" i="7"/>
  <c r="J1209" i="7"/>
  <c r="I1209" i="7"/>
  <c r="H1209" i="7"/>
  <c r="G1209" i="7"/>
  <c r="F1209" i="7"/>
  <c r="E1209" i="7"/>
  <c r="D1209" i="7"/>
  <c r="J1208" i="7"/>
  <c r="I1208" i="7"/>
  <c r="H1208" i="7"/>
  <c r="G1208" i="7"/>
  <c r="F1208" i="7"/>
  <c r="E1208" i="7"/>
  <c r="D1208" i="7"/>
  <c r="J1207" i="7"/>
  <c r="I1207" i="7"/>
  <c r="H1207" i="7"/>
  <c r="G1207" i="7"/>
  <c r="F1207" i="7"/>
  <c r="E1207" i="7"/>
  <c r="D1207" i="7"/>
  <c r="J1206" i="7"/>
  <c r="I1206" i="7"/>
  <c r="H1206" i="7"/>
  <c r="G1206" i="7"/>
  <c r="F1206" i="7"/>
  <c r="E1206" i="7"/>
  <c r="D1206" i="7"/>
  <c r="J1205" i="7"/>
  <c r="I1205" i="7"/>
  <c r="H1205" i="7"/>
  <c r="G1205" i="7"/>
  <c r="F1205" i="7"/>
  <c r="E1205" i="7"/>
  <c r="D1205" i="7"/>
  <c r="J1204" i="7"/>
  <c r="I1204" i="7"/>
  <c r="H1204" i="7"/>
  <c r="G1204" i="7"/>
  <c r="F1204" i="7"/>
  <c r="E1204" i="7"/>
  <c r="D1204" i="7"/>
  <c r="J1203" i="7"/>
  <c r="I1203" i="7"/>
  <c r="H1203" i="7"/>
  <c r="G1203" i="7"/>
  <c r="F1203" i="7"/>
  <c r="E1203" i="7"/>
  <c r="D1203" i="7"/>
  <c r="J1202" i="7"/>
  <c r="I1202" i="7"/>
  <c r="H1202" i="7"/>
  <c r="G1202" i="7"/>
  <c r="F1202" i="7"/>
  <c r="E1202" i="7"/>
  <c r="D1202" i="7"/>
  <c r="J1201" i="7"/>
  <c r="I1201" i="7"/>
  <c r="H1201" i="7"/>
  <c r="G1201" i="7"/>
  <c r="F1201" i="7"/>
  <c r="E1201" i="7"/>
  <c r="D1201" i="7"/>
  <c r="J1200" i="7"/>
  <c r="I1200" i="7"/>
  <c r="H1200" i="7"/>
  <c r="G1200" i="7"/>
  <c r="F1200" i="7"/>
  <c r="E1200" i="7"/>
  <c r="D1200" i="7"/>
  <c r="J1199" i="7"/>
  <c r="I1199" i="7"/>
  <c r="H1199" i="7"/>
  <c r="G1199" i="7"/>
  <c r="F1199" i="7"/>
  <c r="E1199" i="7"/>
  <c r="D1199" i="7"/>
  <c r="J1198" i="7"/>
  <c r="I1198" i="7"/>
  <c r="H1198" i="7"/>
  <c r="G1198" i="7"/>
  <c r="F1198" i="7"/>
  <c r="E1198" i="7"/>
  <c r="D1198" i="7"/>
  <c r="J1197" i="7"/>
  <c r="I1197" i="7"/>
  <c r="H1197" i="7"/>
  <c r="G1197" i="7"/>
  <c r="F1197" i="7"/>
  <c r="E1197" i="7"/>
  <c r="D1197" i="7"/>
  <c r="J1196" i="7"/>
  <c r="I1196" i="7"/>
  <c r="H1196" i="7"/>
  <c r="G1196" i="7"/>
  <c r="F1196" i="7"/>
  <c r="E1196" i="7"/>
  <c r="D1196" i="7"/>
  <c r="J1195" i="7"/>
  <c r="I1195" i="7"/>
  <c r="H1195" i="7"/>
  <c r="G1195" i="7"/>
  <c r="F1195" i="7"/>
  <c r="E1195" i="7"/>
  <c r="D1195" i="7"/>
  <c r="J1194" i="7"/>
  <c r="I1194" i="7"/>
  <c r="H1194" i="7"/>
  <c r="G1194" i="7"/>
  <c r="F1194" i="7"/>
  <c r="E1194" i="7"/>
  <c r="D1194" i="7"/>
  <c r="J1193" i="7"/>
  <c r="I1193" i="7"/>
  <c r="H1193" i="7"/>
  <c r="G1193" i="7"/>
  <c r="F1193" i="7"/>
  <c r="E1193" i="7"/>
  <c r="D1193" i="7"/>
  <c r="J1192" i="7"/>
  <c r="I1192" i="7"/>
  <c r="H1192" i="7"/>
  <c r="G1192" i="7"/>
  <c r="F1192" i="7"/>
  <c r="E1192" i="7"/>
  <c r="D1192" i="7"/>
  <c r="J1191" i="7"/>
  <c r="I1191" i="7"/>
  <c r="H1191" i="7"/>
  <c r="G1191" i="7"/>
  <c r="F1191" i="7"/>
  <c r="E1191" i="7"/>
  <c r="D1191" i="7"/>
  <c r="J1190" i="7"/>
  <c r="I1190" i="7"/>
  <c r="H1190" i="7"/>
  <c r="G1190" i="7"/>
  <c r="F1190" i="7"/>
  <c r="E1190" i="7"/>
  <c r="D1190" i="7"/>
  <c r="J1189" i="7"/>
  <c r="I1189" i="7"/>
  <c r="H1189" i="7"/>
  <c r="G1189" i="7"/>
  <c r="F1189" i="7"/>
  <c r="E1189" i="7"/>
  <c r="D1189" i="7"/>
  <c r="J1188" i="7"/>
  <c r="I1188" i="7"/>
  <c r="H1188" i="7"/>
  <c r="G1188" i="7"/>
  <c r="F1188" i="7"/>
  <c r="E1188" i="7"/>
  <c r="D1188" i="7"/>
  <c r="J1187" i="7"/>
  <c r="I1187" i="7"/>
  <c r="H1187" i="7"/>
  <c r="G1187" i="7"/>
  <c r="F1187" i="7"/>
  <c r="E1187" i="7"/>
  <c r="D1187" i="7"/>
  <c r="J1186" i="7"/>
  <c r="I1186" i="7"/>
  <c r="H1186" i="7"/>
  <c r="G1186" i="7"/>
  <c r="F1186" i="7"/>
  <c r="E1186" i="7"/>
  <c r="D1186" i="7"/>
  <c r="J1185" i="7"/>
  <c r="I1185" i="7"/>
  <c r="H1185" i="7"/>
  <c r="G1185" i="7"/>
  <c r="F1185" i="7"/>
  <c r="E1185" i="7"/>
  <c r="D1185" i="7"/>
  <c r="J1184" i="7"/>
  <c r="I1184" i="7"/>
  <c r="H1184" i="7"/>
  <c r="G1184" i="7"/>
  <c r="F1184" i="7"/>
  <c r="E1184" i="7"/>
  <c r="D1184" i="7"/>
  <c r="J1183" i="7"/>
  <c r="I1183" i="7"/>
  <c r="H1183" i="7"/>
  <c r="G1183" i="7"/>
  <c r="F1183" i="7"/>
  <c r="E1183" i="7"/>
  <c r="D1183" i="7"/>
  <c r="J1182" i="7"/>
  <c r="I1182" i="7"/>
  <c r="H1182" i="7"/>
  <c r="G1182" i="7"/>
  <c r="F1182" i="7"/>
  <c r="E1182" i="7"/>
  <c r="D1182" i="7"/>
  <c r="J1181" i="7"/>
  <c r="I1181" i="7"/>
  <c r="H1181" i="7"/>
  <c r="G1181" i="7"/>
  <c r="F1181" i="7"/>
  <c r="E1181" i="7"/>
  <c r="D1181" i="7"/>
  <c r="J1180" i="7"/>
  <c r="I1180" i="7"/>
  <c r="H1180" i="7"/>
  <c r="G1180" i="7"/>
  <c r="F1180" i="7"/>
  <c r="E1180" i="7"/>
  <c r="D1180" i="7"/>
  <c r="J1179" i="7"/>
  <c r="I1179" i="7"/>
  <c r="H1179" i="7"/>
  <c r="G1179" i="7"/>
  <c r="F1179" i="7"/>
  <c r="E1179" i="7"/>
  <c r="D1179" i="7"/>
  <c r="J1178" i="7"/>
  <c r="I1178" i="7"/>
  <c r="H1178" i="7"/>
  <c r="G1178" i="7"/>
  <c r="F1178" i="7"/>
  <c r="E1178" i="7"/>
  <c r="D1178" i="7"/>
  <c r="J1177" i="7"/>
  <c r="I1177" i="7"/>
  <c r="H1177" i="7"/>
  <c r="G1177" i="7"/>
  <c r="F1177" i="7"/>
  <c r="E1177" i="7"/>
  <c r="D1177" i="7"/>
  <c r="J1176" i="7"/>
  <c r="I1176" i="7"/>
  <c r="H1176" i="7"/>
  <c r="G1176" i="7"/>
  <c r="F1176" i="7"/>
  <c r="E1176" i="7"/>
  <c r="D1176" i="7"/>
  <c r="J1175" i="7"/>
  <c r="I1175" i="7"/>
  <c r="H1175" i="7"/>
  <c r="G1175" i="7"/>
  <c r="F1175" i="7"/>
  <c r="E1175" i="7"/>
  <c r="D1175" i="7"/>
  <c r="J1174" i="7"/>
  <c r="I1174" i="7"/>
  <c r="H1174" i="7"/>
  <c r="G1174" i="7"/>
  <c r="F1174" i="7"/>
  <c r="E1174" i="7"/>
  <c r="D1174" i="7"/>
  <c r="J1173" i="7"/>
  <c r="I1173" i="7"/>
  <c r="H1173" i="7"/>
  <c r="G1173" i="7"/>
  <c r="F1173" i="7"/>
  <c r="E1173" i="7"/>
  <c r="D1173" i="7"/>
  <c r="J1172" i="7"/>
  <c r="I1172" i="7"/>
  <c r="H1172" i="7"/>
  <c r="G1172" i="7"/>
  <c r="F1172" i="7"/>
  <c r="E1172" i="7"/>
  <c r="D1172" i="7"/>
  <c r="J1171" i="7"/>
  <c r="I1171" i="7"/>
  <c r="H1171" i="7"/>
  <c r="G1171" i="7"/>
  <c r="F1171" i="7"/>
  <c r="E1171" i="7"/>
  <c r="D1171" i="7"/>
  <c r="J1170" i="7"/>
  <c r="I1170" i="7"/>
  <c r="H1170" i="7"/>
  <c r="G1170" i="7"/>
  <c r="F1170" i="7"/>
  <c r="E1170" i="7"/>
  <c r="D1170" i="7"/>
  <c r="J1169" i="7"/>
  <c r="I1169" i="7"/>
  <c r="H1169" i="7"/>
  <c r="G1169" i="7"/>
  <c r="F1169" i="7"/>
  <c r="E1169" i="7"/>
  <c r="D1169" i="7"/>
  <c r="J1168" i="7"/>
  <c r="I1168" i="7"/>
  <c r="H1168" i="7"/>
  <c r="G1168" i="7"/>
  <c r="F1168" i="7"/>
  <c r="E1168" i="7"/>
  <c r="D1168" i="7"/>
  <c r="J1167" i="7"/>
  <c r="I1167" i="7"/>
  <c r="H1167" i="7"/>
  <c r="G1167" i="7"/>
  <c r="F1167" i="7"/>
  <c r="E1167" i="7"/>
  <c r="D1167" i="7"/>
  <c r="J1166" i="7"/>
  <c r="I1166" i="7"/>
  <c r="H1166" i="7"/>
  <c r="G1166" i="7"/>
  <c r="F1166" i="7"/>
  <c r="E1166" i="7"/>
  <c r="D1166" i="7"/>
  <c r="J1165" i="7"/>
  <c r="I1165" i="7"/>
  <c r="H1165" i="7"/>
  <c r="G1165" i="7"/>
  <c r="F1165" i="7"/>
  <c r="E1165" i="7"/>
  <c r="D1165" i="7"/>
  <c r="J1164" i="7"/>
  <c r="I1164" i="7"/>
  <c r="H1164" i="7"/>
  <c r="G1164" i="7"/>
  <c r="F1164" i="7"/>
  <c r="E1164" i="7"/>
  <c r="D1164" i="7"/>
  <c r="J1163" i="7"/>
  <c r="I1163" i="7"/>
  <c r="H1163" i="7"/>
  <c r="G1163" i="7"/>
  <c r="F1163" i="7"/>
  <c r="E1163" i="7"/>
  <c r="D1163" i="7"/>
  <c r="J1162" i="7"/>
  <c r="I1162" i="7"/>
  <c r="H1162" i="7"/>
  <c r="G1162" i="7"/>
  <c r="F1162" i="7"/>
  <c r="E1162" i="7"/>
  <c r="D1162" i="7"/>
  <c r="J1161" i="7"/>
  <c r="I1161" i="7"/>
  <c r="H1161" i="7"/>
  <c r="G1161" i="7"/>
  <c r="F1161" i="7"/>
  <c r="E1161" i="7"/>
  <c r="D1161" i="7"/>
  <c r="J1160" i="7"/>
  <c r="I1160" i="7"/>
  <c r="H1160" i="7"/>
  <c r="G1160" i="7"/>
  <c r="F1160" i="7"/>
  <c r="E1160" i="7"/>
  <c r="D1160" i="7"/>
  <c r="J1159" i="7"/>
  <c r="I1159" i="7"/>
  <c r="H1159" i="7"/>
  <c r="G1159" i="7"/>
  <c r="F1159" i="7"/>
  <c r="E1159" i="7"/>
  <c r="D1159" i="7"/>
  <c r="J1158" i="7"/>
  <c r="I1158" i="7"/>
  <c r="H1158" i="7"/>
  <c r="G1158" i="7"/>
  <c r="F1158" i="7"/>
  <c r="E1158" i="7"/>
  <c r="D1158" i="7"/>
  <c r="J1157" i="7"/>
  <c r="I1157" i="7"/>
  <c r="H1157" i="7"/>
  <c r="G1157" i="7"/>
  <c r="F1157" i="7"/>
  <c r="E1157" i="7"/>
  <c r="D1157" i="7"/>
  <c r="J1156" i="7"/>
  <c r="I1156" i="7"/>
  <c r="H1156" i="7"/>
  <c r="G1156" i="7"/>
  <c r="F1156" i="7"/>
  <c r="E1156" i="7"/>
  <c r="D1156" i="7"/>
  <c r="J1155" i="7"/>
  <c r="I1155" i="7"/>
  <c r="H1155" i="7"/>
  <c r="G1155" i="7"/>
  <c r="F1155" i="7"/>
  <c r="E1155" i="7"/>
  <c r="D1155" i="7"/>
  <c r="J1154" i="7"/>
  <c r="I1154" i="7"/>
  <c r="H1154" i="7"/>
  <c r="G1154" i="7"/>
  <c r="F1154" i="7"/>
  <c r="E1154" i="7"/>
  <c r="D1154" i="7"/>
  <c r="J1153" i="7"/>
  <c r="I1153" i="7"/>
  <c r="H1153" i="7"/>
  <c r="G1153" i="7"/>
  <c r="F1153" i="7"/>
  <c r="E1153" i="7"/>
  <c r="D1153" i="7"/>
  <c r="J1152" i="7"/>
  <c r="I1152" i="7"/>
  <c r="H1152" i="7"/>
  <c r="G1152" i="7"/>
  <c r="F1152" i="7"/>
  <c r="E1152" i="7"/>
  <c r="D1152" i="7"/>
  <c r="J1151" i="7"/>
  <c r="I1151" i="7"/>
  <c r="H1151" i="7"/>
  <c r="G1151" i="7"/>
  <c r="F1151" i="7"/>
  <c r="E1151" i="7"/>
  <c r="D1151" i="7"/>
  <c r="J1150" i="7"/>
  <c r="I1150" i="7"/>
  <c r="H1150" i="7"/>
  <c r="G1150" i="7"/>
  <c r="F1150" i="7"/>
  <c r="E1150" i="7"/>
  <c r="D1150" i="7"/>
  <c r="J1149" i="7"/>
  <c r="I1149" i="7"/>
  <c r="H1149" i="7"/>
  <c r="G1149" i="7"/>
  <c r="F1149" i="7"/>
  <c r="E1149" i="7"/>
  <c r="D1149" i="7"/>
  <c r="J1148" i="7"/>
  <c r="I1148" i="7"/>
  <c r="H1148" i="7"/>
  <c r="G1148" i="7"/>
  <c r="F1148" i="7"/>
  <c r="E1148" i="7"/>
  <c r="D1148" i="7"/>
  <c r="J1147" i="7"/>
  <c r="I1147" i="7"/>
  <c r="H1147" i="7"/>
  <c r="G1147" i="7"/>
  <c r="F1147" i="7"/>
  <c r="E1147" i="7"/>
  <c r="D1147" i="7"/>
  <c r="J1146" i="7"/>
  <c r="I1146" i="7"/>
  <c r="H1146" i="7"/>
  <c r="G1146" i="7"/>
  <c r="F1146" i="7"/>
  <c r="E1146" i="7"/>
  <c r="D1146" i="7"/>
  <c r="J1145" i="7"/>
  <c r="I1145" i="7"/>
  <c r="H1145" i="7"/>
  <c r="G1145" i="7"/>
  <c r="F1145" i="7"/>
  <c r="E1145" i="7"/>
  <c r="D1145" i="7"/>
  <c r="J1144" i="7"/>
  <c r="I1144" i="7"/>
  <c r="H1144" i="7"/>
  <c r="G1144" i="7"/>
  <c r="F1144" i="7"/>
  <c r="E1144" i="7"/>
  <c r="D1144" i="7"/>
  <c r="J1143" i="7"/>
  <c r="I1143" i="7"/>
  <c r="H1143" i="7"/>
  <c r="G1143" i="7"/>
  <c r="F1143" i="7"/>
  <c r="E1143" i="7"/>
  <c r="D1143" i="7"/>
  <c r="J1142" i="7"/>
  <c r="I1142" i="7"/>
  <c r="H1142" i="7"/>
  <c r="G1142" i="7"/>
  <c r="F1142" i="7"/>
  <c r="E1142" i="7"/>
  <c r="D1142" i="7"/>
  <c r="J1141" i="7"/>
  <c r="I1141" i="7"/>
  <c r="H1141" i="7"/>
  <c r="G1141" i="7"/>
  <c r="F1141" i="7"/>
  <c r="E1141" i="7"/>
  <c r="D1141" i="7"/>
  <c r="J1140" i="7"/>
  <c r="I1140" i="7"/>
  <c r="H1140" i="7"/>
  <c r="G1140" i="7"/>
  <c r="F1140" i="7"/>
  <c r="E1140" i="7"/>
  <c r="D1140" i="7"/>
  <c r="J1139" i="7"/>
  <c r="I1139" i="7"/>
  <c r="H1139" i="7"/>
  <c r="G1139" i="7"/>
  <c r="F1139" i="7"/>
  <c r="E1139" i="7"/>
  <c r="D1139" i="7"/>
  <c r="J1138" i="7"/>
  <c r="I1138" i="7"/>
  <c r="H1138" i="7"/>
  <c r="G1138" i="7"/>
  <c r="F1138" i="7"/>
  <c r="E1138" i="7"/>
  <c r="D1138" i="7"/>
  <c r="J1137" i="7"/>
  <c r="I1137" i="7"/>
  <c r="H1137" i="7"/>
  <c r="G1137" i="7"/>
  <c r="F1137" i="7"/>
  <c r="E1137" i="7"/>
  <c r="D1137" i="7"/>
  <c r="J1136" i="7"/>
  <c r="I1136" i="7"/>
  <c r="H1136" i="7"/>
  <c r="G1136" i="7"/>
  <c r="F1136" i="7"/>
  <c r="E1136" i="7"/>
  <c r="D1136" i="7"/>
  <c r="J1135" i="7"/>
  <c r="I1135" i="7"/>
  <c r="H1135" i="7"/>
  <c r="G1135" i="7"/>
  <c r="F1135" i="7"/>
  <c r="E1135" i="7"/>
  <c r="D1135" i="7"/>
  <c r="J1134" i="7"/>
  <c r="I1134" i="7"/>
  <c r="H1134" i="7"/>
  <c r="G1134" i="7"/>
  <c r="F1134" i="7"/>
  <c r="E1134" i="7"/>
  <c r="D1134" i="7"/>
  <c r="J1133" i="7"/>
  <c r="I1133" i="7"/>
  <c r="H1133" i="7"/>
  <c r="G1133" i="7"/>
  <c r="F1133" i="7"/>
  <c r="E1133" i="7"/>
  <c r="D1133" i="7"/>
  <c r="J1132" i="7"/>
  <c r="I1132" i="7"/>
  <c r="H1132" i="7"/>
  <c r="G1132" i="7"/>
  <c r="F1132" i="7"/>
  <c r="E1132" i="7"/>
  <c r="D1132" i="7"/>
  <c r="J1131" i="7"/>
  <c r="I1131" i="7"/>
  <c r="H1131" i="7"/>
  <c r="G1131" i="7"/>
  <c r="F1131" i="7"/>
  <c r="E1131" i="7"/>
  <c r="D1131" i="7"/>
  <c r="J1130" i="7"/>
  <c r="I1130" i="7"/>
  <c r="H1130" i="7"/>
  <c r="G1130" i="7"/>
  <c r="F1130" i="7"/>
  <c r="E1130" i="7"/>
  <c r="D1130" i="7"/>
  <c r="J1129" i="7"/>
  <c r="I1129" i="7"/>
  <c r="H1129" i="7"/>
  <c r="G1129" i="7"/>
  <c r="F1129" i="7"/>
  <c r="E1129" i="7"/>
  <c r="D1129" i="7"/>
  <c r="J1128" i="7"/>
  <c r="I1128" i="7"/>
  <c r="H1128" i="7"/>
  <c r="G1128" i="7"/>
  <c r="F1128" i="7"/>
  <c r="E1128" i="7"/>
  <c r="D1128" i="7"/>
  <c r="J1127" i="7"/>
  <c r="I1127" i="7"/>
  <c r="H1127" i="7"/>
  <c r="G1127" i="7"/>
  <c r="F1127" i="7"/>
  <c r="E1127" i="7"/>
  <c r="D1127" i="7"/>
  <c r="J1126" i="7"/>
  <c r="I1126" i="7"/>
  <c r="H1126" i="7"/>
  <c r="G1126" i="7"/>
  <c r="F1126" i="7"/>
  <c r="E1126" i="7"/>
  <c r="D1126" i="7"/>
  <c r="J1125" i="7"/>
  <c r="I1125" i="7"/>
  <c r="H1125" i="7"/>
  <c r="G1125" i="7"/>
  <c r="F1125" i="7"/>
  <c r="E1125" i="7"/>
  <c r="D1125" i="7"/>
  <c r="J1124" i="7"/>
  <c r="I1124" i="7"/>
  <c r="H1124" i="7"/>
  <c r="G1124" i="7"/>
  <c r="F1124" i="7"/>
  <c r="E1124" i="7"/>
  <c r="D1124" i="7"/>
  <c r="J1123" i="7"/>
  <c r="I1123" i="7"/>
  <c r="H1123" i="7"/>
  <c r="G1123" i="7"/>
  <c r="F1123" i="7"/>
  <c r="E1123" i="7"/>
  <c r="D1123" i="7"/>
  <c r="J1122" i="7"/>
  <c r="I1122" i="7"/>
  <c r="H1122" i="7"/>
  <c r="G1122" i="7"/>
  <c r="F1122" i="7"/>
  <c r="E1122" i="7"/>
  <c r="D1122" i="7"/>
  <c r="J1121" i="7"/>
  <c r="I1121" i="7"/>
  <c r="H1121" i="7"/>
  <c r="G1121" i="7"/>
  <c r="F1121" i="7"/>
  <c r="E1121" i="7"/>
  <c r="D1121" i="7"/>
  <c r="J1120" i="7"/>
  <c r="I1120" i="7"/>
  <c r="H1120" i="7"/>
  <c r="G1120" i="7"/>
  <c r="F1120" i="7"/>
  <c r="E1120" i="7"/>
  <c r="D1120" i="7"/>
  <c r="J1119" i="7"/>
  <c r="I1119" i="7"/>
  <c r="H1119" i="7"/>
  <c r="G1119" i="7"/>
  <c r="F1119" i="7"/>
  <c r="E1119" i="7"/>
  <c r="D1119" i="7"/>
  <c r="J1118" i="7"/>
  <c r="I1118" i="7"/>
  <c r="H1118" i="7"/>
  <c r="G1118" i="7"/>
  <c r="F1118" i="7"/>
  <c r="E1118" i="7"/>
  <c r="D1118" i="7"/>
  <c r="J1117" i="7"/>
  <c r="I1117" i="7"/>
  <c r="H1117" i="7"/>
  <c r="G1117" i="7"/>
  <c r="F1117" i="7"/>
  <c r="E1117" i="7"/>
  <c r="D1117" i="7"/>
  <c r="J1116" i="7"/>
  <c r="I1116" i="7"/>
  <c r="H1116" i="7"/>
  <c r="G1116" i="7"/>
  <c r="F1116" i="7"/>
  <c r="E1116" i="7"/>
  <c r="D1116" i="7"/>
  <c r="J1115" i="7"/>
  <c r="I1115" i="7"/>
  <c r="H1115" i="7"/>
  <c r="G1115" i="7"/>
  <c r="F1115" i="7"/>
  <c r="E1115" i="7"/>
  <c r="D1115" i="7"/>
  <c r="J1114" i="7"/>
  <c r="I1114" i="7"/>
  <c r="H1114" i="7"/>
  <c r="G1114" i="7"/>
  <c r="F1114" i="7"/>
  <c r="E1114" i="7"/>
  <c r="D1114" i="7"/>
  <c r="J1113" i="7"/>
  <c r="I1113" i="7"/>
  <c r="H1113" i="7"/>
  <c r="G1113" i="7"/>
  <c r="F1113" i="7"/>
  <c r="E1113" i="7"/>
  <c r="D1113" i="7"/>
  <c r="J1112" i="7"/>
  <c r="I1112" i="7"/>
  <c r="H1112" i="7"/>
  <c r="G1112" i="7"/>
  <c r="F1112" i="7"/>
  <c r="E1112" i="7"/>
  <c r="D1112" i="7"/>
  <c r="J1111" i="7"/>
  <c r="I1111" i="7"/>
  <c r="H1111" i="7"/>
  <c r="G1111" i="7"/>
  <c r="F1111" i="7"/>
  <c r="E1111" i="7"/>
  <c r="D1111" i="7"/>
  <c r="J1110" i="7"/>
  <c r="I1110" i="7"/>
  <c r="H1110" i="7"/>
  <c r="G1110" i="7"/>
  <c r="F1110" i="7"/>
  <c r="E1110" i="7"/>
  <c r="D1110" i="7"/>
  <c r="J1109" i="7"/>
  <c r="I1109" i="7"/>
  <c r="H1109" i="7"/>
  <c r="G1109" i="7"/>
  <c r="F1109" i="7"/>
  <c r="E1109" i="7"/>
  <c r="D1109" i="7"/>
  <c r="J1108" i="7"/>
  <c r="I1108" i="7"/>
  <c r="H1108" i="7"/>
  <c r="G1108" i="7"/>
  <c r="F1108" i="7"/>
  <c r="E1108" i="7"/>
  <c r="D1108" i="7"/>
  <c r="J1107" i="7"/>
  <c r="I1107" i="7"/>
  <c r="H1107" i="7"/>
  <c r="G1107" i="7"/>
  <c r="F1107" i="7"/>
  <c r="E1107" i="7"/>
  <c r="D1107" i="7"/>
  <c r="J1106" i="7"/>
  <c r="I1106" i="7"/>
  <c r="H1106" i="7"/>
  <c r="G1106" i="7"/>
  <c r="F1106" i="7"/>
  <c r="E1106" i="7"/>
  <c r="D1106" i="7"/>
  <c r="J1105" i="7"/>
  <c r="I1105" i="7"/>
  <c r="H1105" i="7"/>
  <c r="G1105" i="7"/>
  <c r="F1105" i="7"/>
  <c r="E1105" i="7"/>
  <c r="D1105" i="7"/>
  <c r="J1104" i="7"/>
  <c r="I1104" i="7"/>
  <c r="H1104" i="7"/>
  <c r="G1104" i="7"/>
  <c r="F1104" i="7"/>
  <c r="E1104" i="7"/>
  <c r="D1104" i="7"/>
  <c r="J1103" i="7"/>
  <c r="I1103" i="7"/>
  <c r="H1103" i="7"/>
  <c r="G1103" i="7"/>
  <c r="F1103" i="7"/>
  <c r="E1103" i="7"/>
  <c r="D1103" i="7"/>
  <c r="J1102" i="7"/>
  <c r="I1102" i="7"/>
  <c r="H1102" i="7"/>
  <c r="G1102" i="7"/>
  <c r="F1102" i="7"/>
  <c r="E1102" i="7"/>
  <c r="D1102" i="7"/>
  <c r="J1101" i="7"/>
  <c r="I1101" i="7"/>
  <c r="H1101" i="7"/>
  <c r="G1101" i="7"/>
  <c r="F1101" i="7"/>
  <c r="E1101" i="7"/>
  <c r="D1101" i="7"/>
  <c r="J1100" i="7"/>
  <c r="I1100" i="7"/>
  <c r="H1100" i="7"/>
  <c r="G1100" i="7"/>
  <c r="F1100" i="7"/>
  <c r="E1100" i="7"/>
  <c r="D1100" i="7"/>
  <c r="J1099" i="7"/>
  <c r="I1099" i="7"/>
  <c r="H1099" i="7"/>
  <c r="G1099" i="7"/>
  <c r="F1099" i="7"/>
  <c r="E1099" i="7"/>
  <c r="D1099" i="7"/>
  <c r="J1098" i="7"/>
  <c r="I1098" i="7"/>
  <c r="H1098" i="7"/>
  <c r="G1098" i="7"/>
  <c r="F1098" i="7"/>
  <c r="E1098" i="7"/>
  <c r="D1098" i="7"/>
  <c r="J1097" i="7"/>
  <c r="I1097" i="7"/>
  <c r="H1097" i="7"/>
  <c r="G1097" i="7"/>
  <c r="F1097" i="7"/>
  <c r="E1097" i="7"/>
  <c r="D1097" i="7"/>
  <c r="J1096" i="7"/>
  <c r="I1096" i="7"/>
  <c r="H1096" i="7"/>
  <c r="G1096" i="7"/>
  <c r="F1096" i="7"/>
  <c r="E1096" i="7"/>
  <c r="D1096" i="7"/>
  <c r="J1095" i="7"/>
  <c r="I1095" i="7"/>
  <c r="H1095" i="7"/>
  <c r="G1095" i="7"/>
  <c r="F1095" i="7"/>
  <c r="E1095" i="7"/>
  <c r="D1095" i="7"/>
  <c r="J1094" i="7"/>
  <c r="I1094" i="7"/>
  <c r="H1094" i="7"/>
  <c r="G1094" i="7"/>
  <c r="F1094" i="7"/>
  <c r="E1094" i="7"/>
  <c r="D1094" i="7"/>
  <c r="J1093" i="7"/>
  <c r="I1093" i="7"/>
  <c r="H1093" i="7"/>
  <c r="G1093" i="7"/>
  <c r="F1093" i="7"/>
  <c r="E1093" i="7"/>
  <c r="D1093" i="7"/>
  <c r="J1092" i="7"/>
  <c r="I1092" i="7"/>
  <c r="H1092" i="7"/>
  <c r="G1092" i="7"/>
  <c r="F1092" i="7"/>
  <c r="E1092" i="7"/>
  <c r="D1092" i="7"/>
  <c r="J1091" i="7"/>
  <c r="I1091" i="7"/>
  <c r="H1091" i="7"/>
  <c r="G1091" i="7"/>
  <c r="F1091" i="7"/>
  <c r="E1091" i="7"/>
  <c r="D1091" i="7"/>
  <c r="J1090" i="7"/>
  <c r="I1090" i="7"/>
  <c r="H1090" i="7"/>
  <c r="G1090" i="7"/>
  <c r="F1090" i="7"/>
  <c r="E1090" i="7"/>
  <c r="D1090" i="7"/>
  <c r="J1089" i="7"/>
  <c r="I1089" i="7"/>
  <c r="H1089" i="7"/>
  <c r="G1089" i="7"/>
  <c r="F1089" i="7"/>
  <c r="E1089" i="7"/>
  <c r="D1089" i="7"/>
  <c r="J1088" i="7"/>
  <c r="I1088" i="7"/>
  <c r="H1088" i="7"/>
  <c r="G1088" i="7"/>
  <c r="F1088" i="7"/>
  <c r="E1088" i="7"/>
  <c r="D1088" i="7"/>
  <c r="J1087" i="7"/>
  <c r="I1087" i="7"/>
  <c r="H1087" i="7"/>
  <c r="G1087" i="7"/>
  <c r="F1087" i="7"/>
  <c r="E1087" i="7"/>
  <c r="D1087" i="7"/>
  <c r="J1086" i="7"/>
  <c r="I1086" i="7"/>
  <c r="H1086" i="7"/>
  <c r="G1086" i="7"/>
  <c r="F1086" i="7"/>
  <c r="E1086" i="7"/>
  <c r="D1086" i="7"/>
  <c r="J1085" i="7"/>
  <c r="I1085" i="7"/>
  <c r="H1085" i="7"/>
  <c r="G1085" i="7"/>
  <c r="F1085" i="7"/>
  <c r="E1085" i="7"/>
  <c r="D1085" i="7"/>
  <c r="J1084" i="7"/>
  <c r="I1084" i="7"/>
  <c r="H1084" i="7"/>
  <c r="G1084" i="7"/>
  <c r="F1084" i="7"/>
  <c r="E1084" i="7"/>
  <c r="D1084" i="7"/>
  <c r="J1083" i="7"/>
  <c r="I1083" i="7"/>
  <c r="H1083" i="7"/>
  <c r="G1083" i="7"/>
  <c r="F1083" i="7"/>
  <c r="E1083" i="7"/>
  <c r="D1083" i="7"/>
  <c r="J1082" i="7"/>
  <c r="I1082" i="7"/>
  <c r="H1082" i="7"/>
  <c r="G1082" i="7"/>
  <c r="F1082" i="7"/>
  <c r="E1082" i="7"/>
  <c r="D1082" i="7"/>
  <c r="J1081" i="7"/>
  <c r="I1081" i="7"/>
  <c r="H1081" i="7"/>
  <c r="G1081" i="7"/>
  <c r="F1081" i="7"/>
  <c r="E1081" i="7"/>
  <c r="D1081" i="7"/>
  <c r="J1080" i="7"/>
  <c r="I1080" i="7"/>
  <c r="H1080" i="7"/>
  <c r="G1080" i="7"/>
  <c r="F1080" i="7"/>
  <c r="E1080" i="7"/>
  <c r="D1080" i="7"/>
  <c r="J1079" i="7"/>
  <c r="I1079" i="7"/>
  <c r="H1079" i="7"/>
  <c r="G1079" i="7"/>
  <c r="F1079" i="7"/>
  <c r="E1079" i="7"/>
  <c r="D1079" i="7"/>
  <c r="J1078" i="7"/>
  <c r="I1078" i="7"/>
  <c r="H1078" i="7"/>
  <c r="G1078" i="7"/>
  <c r="F1078" i="7"/>
  <c r="E1078" i="7"/>
  <c r="D1078" i="7"/>
  <c r="J1077" i="7"/>
  <c r="I1077" i="7"/>
  <c r="H1077" i="7"/>
  <c r="G1077" i="7"/>
  <c r="F1077" i="7"/>
  <c r="E1077" i="7"/>
  <c r="D1077" i="7"/>
  <c r="J1076" i="7"/>
  <c r="I1076" i="7"/>
  <c r="H1076" i="7"/>
  <c r="G1076" i="7"/>
  <c r="F1076" i="7"/>
  <c r="E1076" i="7"/>
  <c r="D1076" i="7"/>
  <c r="J1075" i="7"/>
  <c r="I1075" i="7"/>
  <c r="H1075" i="7"/>
  <c r="G1075" i="7"/>
  <c r="F1075" i="7"/>
  <c r="E1075" i="7"/>
  <c r="D1075" i="7"/>
  <c r="J1074" i="7"/>
  <c r="I1074" i="7"/>
  <c r="H1074" i="7"/>
  <c r="G1074" i="7"/>
  <c r="F1074" i="7"/>
  <c r="E1074" i="7"/>
  <c r="D1074" i="7"/>
  <c r="J1073" i="7"/>
  <c r="I1073" i="7"/>
  <c r="H1073" i="7"/>
  <c r="G1073" i="7"/>
  <c r="F1073" i="7"/>
  <c r="E1073" i="7"/>
  <c r="D1073" i="7"/>
  <c r="J1072" i="7"/>
  <c r="I1072" i="7"/>
  <c r="H1072" i="7"/>
  <c r="G1072" i="7"/>
  <c r="F1072" i="7"/>
  <c r="E1072" i="7"/>
  <c r="D1072" i="7"/>
  <c r="J1071" i="7"/>
  <c r="I1071" i="7"/>
  <c r="H1071" i="7"/>
  <c r="G1071" i="7"/>
  <c r="F1071" i="7"/>
  <c r="E1071" i="7"/>
  <c r="D1071" i="7"/>
  <c r="J1070" i="7"/>
  <c r="I1070" i="7"/>
  <c r="H1070" i="7"/>
  <c r="G1070" i="7"/>
  <c r="F1070" i="7"/>
  <c r="E1070" i="7"/>
  <c r="D1070" i="7"/>
  <c r="J1069" i="7"/>
  <c r="I1069" i="7"/>
  <c r="H1069" i="7"/>
  <c r="G1069" i="7"/>
  <c r="F1069" i="7"/>
  <c r="E1069" i="7"/>
  <c r="D1069" i="7"/>
  <c r="J1068" i="7"/>
  <c r="I1068" i="7"/>
  <c r="H1068" i="7"/>
  <c r="G1068" i="7"/>
  <c r="F1068" i="7"/>
  <c r="E1068" i="7"/>
  <c r="D1068" i="7"/>
  <c r="J1067" i="7"/>
  <c r="I1067" i="7"/>
  <c r="H1067" i="7"/>
  <c r="G1067" i="7"/>
  <c r="F1067" i="7"/>
  <c r="E1067" i="7"/>
  <c r="D1067" i="7"/>
  <c r="J1066" i="7"/>
  <c r="I1066" i="7"/>
  <c r="H1066" i="7"/>
  <c r="G1066" i="7"/>
  <c r="F1066" i="7"/>
  <c r="E1066" i="7"/>
  <c r="D1066" i="7"/>
  <c r="J1065" i="7"/>
  <c r="I1065" i="7"/>
  <c r="H1065" i="7"/>
  <c r="G1065" i="7"/>
  <c r="F1065" i="7"/>
  <c r="E1065" i="7"/>
  <c r="D1065" i="7"/>
  <c r="J1064" i="7"/>
  <c r="I1064" i="7"/>
  <c r="H1064" i="7"/>
  <c r="G1064" i="7"/>
  <c r="F1064" i="7"/>
  <c r="E1064" i="7"/>
  <c r="D1064" i="7"/>
  <c r="J1063" i="7"/>
  <c r="I1063" i="7"/>
  <c r="H1063" i="7"/>
  <c r="G1063" i="7"/>
  <c r="F1063" i="7"/>
  <c r="E1063" i="7"/>
  <c r="D1063" i="7"/>
  <c r="J1062" i="7"/>
  <c r="I1062" i="7"/>
  <c r="H1062" i="7"/>
  <c r="G1062" i="7"/>
  <c r="F1062" i="7"/>
  <c r="E1062" i="7"/>
  <c r="D1062" i="7"/>
  <c r="J1061" i="7"/>
  <c r="I1061" i="7"/>
  <c r="H1061" i="7"/>
  <c r="G1061" i="7"/>
  <c r="F1061" i="7"/>
  <c r="E1061" i="7"/>
  <c r="D1061" i="7"/>
  <c r="J1060" i="7"/>
  <c r="I1060" i="7"/>
  <c r="H1060" i="7"/>
  <c r="G1060" i="7"/>
  <c r="F1060" i="7"/>
  <c r="E1060" i="7"/>
  <c r="D1060" i="7"/>
  <c r="J1059" i="7"/>
  <c r="I1059" i="7"/>
  <c r="H1059" i="7"/>
  <c r="G1059" i="7"/>
  <c r="F1059" i="7"/>
  <c r="E1059" i="7"/>
  <c r="D1059" i="7"/>
  <c r="J1058" i="7"/>
  <c r="I1058" i="7"/>
  <c r="H1058" i="7"/>
  <c r="G1058" i="7"/>
  <c r="F1058" i="7"/>
  <c r="E1058" i="7"/>
  <c r="D1058" i="7"/>
  <c r="J1057" i="7"/>
  <c r="I1057" i="7"/>
  <c r="H1057" i="7"/>
  <c r="G1057" i="7"/>
  <c r="F1057" i="7"/>
  <c r="E1057" i="7"/>
  <c r="D1057" i="7"/>
  <c r="J1056" i="7"/>
  <c r="I1056" i="7"/>
  <c r="H1056" i="7"/>
  <c r="G1056" i="7"/>
  <c r="F1056" i="7"/>
  <c r="E1056" i="7"/>
  <c r="D1056" i="7"/>
  <c r="J1055" i="7"/>
  <c r="I1055" i="7"/>
  <c r="H1055" i="7"/>
  <c r="G1055" i="7"/>
  <c r="F1055" i="7"/>
  <c r="E1055" i="7"/>
  <c r="D1055" i="7"/>
  <c r="J1054" i="7"/>
  <c r="I1054" i="7"/>
  <c r="H1054" i="7"/>
  <c r="G1054" i="7"/>
  <c r="F1054" i="7"/>
  <c r="E1054" i="7"/>
  <c r="D1054" i="7"/>
  <c r="J1053" i="7"/>
  <c r="I1053" i="7"/>
  <c r="H1053" i="7"/>
  <c r="G1053" i="7"/>
  <c r="F1053" i="7"/>
  <c r="E1053" i="7"/>
  <c r="D1053" i="7"/>
  <c r="J1052" i="7"/>
  <c r="I1052" i="7"/>
  <c r="H1052" i="7"/>
  <c r="G1052" i="7"/>
  <c r="F1052" i="7"/>
  <c r="E1052" i="7"/>
  <c r="D1052" i="7"/>
  <c r="J1051" i="7"/>
  <c r="I1051" i="7"/>
  <c r="H1051" i="7"/>
  <c r="G1051" i="7"/>
  <c r="F1051" i="7"/>
  <c r="E1051" i="7"/>
  <c r="D1051" i="7"/>
  <c r="J1050" i="7"/>
  <c r="I1050" i="7"/>
  <c r="H1050" i="7"/>
  <c r="G1050" i="7"/>
  <c r="F1050" i="7"/>
  <c r="E1050" i="7"/>
  <c r="D1050" i="7"/>
  <c r="J1049" i="7"/>
  <c r="I1049" i="7"/>
  <c r="H1049" i="7"/>
  <c r="G1049" i="7"/>
  <c r="F1049" i="7"/>
  <c r="E1049" i="7"/>
  <c r="D1049" i="7"/>
  <c r="J1048" i="7"/>
  <c r="I1048" i="7"/>
  <c r="H1048" i="7"/>
  <c r="G1048" i="7"/>
  <c r="F1048" i="7"/>
  <c r="E1048" i="7"/>
  <c r="D1048" i="7"/>
  <c r="J1047" i="7"/>
  <c r="I1047" i="7"/>
  <c r="H1047" i="7"/>
  <c r="G1047" i="7"/>
  <c r="F1047" i="7"/>
  <c r="E1047" i="7"/>
  <c r="D1047" i="7"/>
  <c r="J1046" i="7"/>
  <c r="I1046" i="7"/>
  <c r="H1046" i="7"/>
  <c r="G1046" i="7"/>
  <c r="F1046" i="7"/>
  <c r="E1046" i="7"/>
  <c r="D1046" i="7"/>
  <c r="J1045" i="7"/>
  <c r="I1045" i="7"/>
  <c r="H1045" i="7"/>
  <c r="G1045" i="7"/>
  <c r="F1045" i="7"/>
  <c r="E1045" i="7"/>
  <c r="D1045" i="7"/>
  <c r="J1044" i="7"/>
  <c r="I1044" i="7"/>
  <c r="H1044" i="7"/>
  <c r="G1044" i="7"/>
  <c r="F1044" i="7"/>
  <c r="E1044" i="7"/>
  <c r="D1044" i="7"/>
  <c r="J1043" i="7"/>
  <c r="I1043" i="7"/>
  <c r="H1043" i="7"/>
  <c r="G1043" i="7"/>
  <c r="F1043" i="7"/>
  <c r="E1043" i="7"/>
  <c r="D1043" i="7"/>
  <c r="J1042" i="7"/>
  <c r="I1042" i="7"/>
  <c r="H1042" i="7"/>
  <c r="G1042" i="7"/>
  <c r="F1042" i="7"/>
  <c r="E1042" i="7"/>
  <c r="D1042" i="7"/>
  <c r="J1041" i="7"/>
  <c r="I1041" i="7"/>
  <c r="H1041" i="7"/>
  <c r="G1041" i="7"/>
  <c r="F1041" i="7"/>
  <c r="E1041" i="7"/>
  <c r="D1041" i="7"/>
  <c r="J1040" i="7"/>
  <c r="I1040" i="7"/>
  <c r="H1040" i="7"/>
  <c r="G1040" i="7"/>
  <c r="F1040" i="7"/>
  <c r="E1040" i="7"/>
  <c r="D1040" i="7"/>
  <c r="J1039" i="7"/>
  <c r="I1039" i="7"/>
  <c r="H1039" i="7"/>
  <c r="G1039" i="7"/>
  <c r="F1039" i="7"/>
  <c r="E1039" i="7"/>
  <c r="D1039" i="7"/>
  <c r="J1038" i="7"/>
  <c r="I1038" i="7"/>
  <c r="H1038" i="7"/>
  <c r="G1038" i="7"/>
  <c r="F1038" i="7"/>
  <c r="E1038" i="7"/>
  <c r="D1038" i="7"/>
  <c r="J1037" i="7"/>
  <c r="I1037" i="7"/>
  <c r="H1037" i="7"/>
  <c r="G1037" i="7"/>
  <c r="F1037" i="7"/>
  <c r="E1037" i="7"/>
  <c r="D1037" i="7"/>
  <c r="J1036" i="7"/>
  <c r="I1036" i="7"/>
  <c r="H1036" i="7"/>
  <c r="G1036" i="7"/>
  <c r="F1036" i="7"/>
  <c r="E1036" i="7"/>
  <c r="D1036" i="7"/>
  <c r="J1035" i="7"/>
  <c r="I1035" i="7"/>
  <c r="H1035" i="7"/>
  <c r="G1035" i="7"/>
  <c r="F1035" i="7"/>
  <c r="E1035" i="7"/>
  <c r="D1035" i="7"/>
  <c r="J1034" i="7"/>
  <c r="I1034" i="7"/>
  <c r="H1034" i="7"/>
  <c r="G1034" i="7"/>
  <c r="F1034" i="7"/>
  <c r="E1034" i="7"/>
  <c r="D1034" i="7"/>
  <c r="J1033" i="7"/>
  <c r="I1033" i="7"/>
  <c r="H1033" i="7"/>
  <c r="G1033" i="7"/>
  <c r="F1033" i="7"/>
  <c r="E1033" i="7"/>
  <c r="D1033" i="7"/>
  <c r="J1032" i="7"/>
  <c r="I1032" i="7"/>
  <c r="H1032" i="7"/>
  <c r="G1032" i="7"/>
  <c r="F1032" i="7"/>
  <c r="E1032" i="7"/>
  <c r="D1032" i="7"/>
  <c r="J1031" i="7"/>
  <c r="I1031" i="7"/>
  <c r="H1031" i="7"/>
  <c r="G1031" i="7"/>
  <c r="F1031" i="7"/>
  <c r="E1031" i="7"/>
  <c r="D1031" i="7"/>
  <c r="J1030" i="7"/>
  <c r="I1030" i="7"/>
  <c r="H1030" i="7"/>
  <c r="G1030" i="7"/>
  <c r="F1030" i="7"/>
  <c r="E1030" i="7"/>
  <c r="D1030" i="7"/>
  <c r="J1029" i="7"/>
  <c r="I1029" i="7"/>
  <c r="H1029" i="7"/>
  <c r="G1029" i="7"/>
  <c r="F1029" i="7"/>
  <c r="E1029" i="7"/>
  <c r="D1029" i="7"/>
  <c r="J1028" i="7"/>
  <c r="I1028" i="7"/>
  <c r="H1028" i="7"/>
  <c r="G1028" i="7"/>
  <c r="F1028" i="7"/>
  <c r="E1028" i="7"/>
  <c r="D1028" i="7"/>
  <c r="J1027" i="7"/>
  <c r="I1027" i="7"/>
  <c r="H1027" i="7"/>
  <c r="G1027" i="7"/>
  <c r="F1027" i="7"/>
  <c r="E1027" i="7"/>
  <c r="D1027" i="7"/>
  <c r="J1026" i="7"/>
  <c r="I1026" i="7"/>
  <c r="H1026" i="7"/>
  <c r="G1026" i="7"/>
  <c r="F1026" i="7"/>
  <c r="E1026" i="7"/>
  <c r="D1026" i="7"/>
  <c r="J1025" i="7"/>
  <c r="I1025" i="7"/>
  <c r="H1025" i="7"/>
  <c r="G1025" i="7"/>
  <c r="F1025" i="7"/>
  <c r="E1025" i="7"/>
  <c r="D1025" i="7"/>
  <c r="J1024" i="7"/>
  <c r="I1024" i="7"/>
  <c r="H1024" i="7"/>
  <c r="G1024" i="7"/>
  <c r="F1024" i="7"/>
  <c r="E1024" i="7"/>
  <c r="D1024" i="7"/>
  <c r="J1023" i="7"/>
  <c r="I1023" i="7"/>
  <c r="H1023" i="7"/>
  <c r="G1023" i="7"/>
  <c r="F1023" i="7"/>
  <c r="E1023" i="7"/>
  <c r="D1023" i="7"/>
  <c r="J1022" i="7"/>
  <c r="I1022" i="7"/>
  <c r="H1022" i="7"/>
  <c r="G1022" i="7"/>
  <c r="F1022" i="7"/>
  <c r="E1022" i="7"/>
  <c r="D1022" i="7"/>
  <c r="J1021" i="7"/>
  <c r="I1021" i="7"/>
  <c r="H1021" i="7"/>
  <c r="G1021" i="7"/>
  <c r="F1021" i="7"/>
  <c r="E1021" i="7"/>
  <c r="D1021" i="7"/>
  <c r="J1020" i="7"/>
  <c r="I1020" i="7"/>
  <c r="H1020" i="7"/>
  <c r="G1020" i="7"/>
  <c r="F1020" i="7"/>
  <c r="E1020" i="7"/>
  <c r="D1020" i="7"/>
  <c r="J1019" i="7"/>
  <c r="I1019" i="7"/>
  <c r="H1019" i="7"/>
  <c r="G1019" i="7"/>
  <c r="F1019" i="7"/>
  <c r="E1019" i="7"/>
  <c r="D1019" i="7"/>
  <c r="J1018" i="7"/>
  <c r="I1018" i="7"/>
  <c r="H1018" i="7"/>
  <c r="G1018" i="7"/>
  <c r="F1018" i="7"/>
  <c r="E1018" i="7"/>
  <c r="D1018" i="7"/>
  <c r="J1017" i="7"/>
  <c r="I1017" i="7"/>
  <c r="H1017" i="7"/>
  <c r="G1017" i="7"/>
  <c r="F1017" i="7"/>
  <c r="E1017" i="7"/>
  <c r="D1017" i="7"/>
  <c r="J1016" i="7"/>
  <c r="I1016" i="7"/>
  <c r="H1016" i="7"/>
  <c r="G1016" i="7"/>
  <c r="F1016" i="7"/>
  <c r="E1016" i="7"/>
  <c r="D1016" i="7"/>
  <c r="J1015" i="7"/>
  <c r="I1015" i="7"/>
  <c r="H1015" i="7"/>
  <c r="G1015" i="7"/>
  <c r="F1015" i="7"/>
  <c r="E1015" i="7"/>
  <c r="D1015" i="7"/>
  <c r="J1014" i="7"/>
  <c r="I1014" i="7"/>
  <c r="H1014" i="7"/>
  <c r="G1014" i="7"/>
  <c r="F1014" i="7"/>
  <c r="E1014" i="7"/>
  <c r="D1014" i="7"/>
  <c r="J1013" i="7"/>
  <c r="I1013" i="7"/>
  <c r="H1013" i="7"/>
  <c r="G1013" i="7"/>
  <c r="F1013" i="7"/>
  <c r="E1013" i="7"/>
  <c r="D1013" i="7"/>
  <c r="J1012" i="7"/>
  <c r="I1012" i="7"/>
  <c r="H1012" i="7"/>
  <c r="G1012" i="7"/>
  <c r="F1012" i="7"/>
  <c r="E1012" i="7"/>
  <c r="D1012" i="7"/>
  <c r="J1011" i="7"/>
  <c r="I1011" i="7"/>
  <c r="H1011" i="7"/>
  <c r="G1011" i="7"/>
  <c r="F1011" i="7"/>
  <c r="E1011" i="7"/>
  <c r="D1011" i="7"/>
  <c r="J1010" i="7"/>
  <c r="I1010" i="7"/>
  <c r="H1010" i="7"/>
  <c r="G1010" i="7"/>
  <c r="F1010" i="7"/>
  <c r="E1010" i="7"/>
  <c r="D1010" i="7"/>
  <c r="J1009" i="7"/>
  <c r="I1009" i="7"/>
  <c r="H1009" i="7"/>
  <c r="G1009" i="7"/>
  <c r="F1009" i="7"/>
  <c r="E1009" i="7"/>
  <c r="D1009" i="7"/>
  <c r="J1008" i="7"/>
  <c r="I1008" i="7"/>
  <c r="H1008" i="7"/>
  <c r="G1008" i="7"/>
  <c r="F1008" i="7"/>
  <c r="E1008" i="7"/>
  <c r="D1008" i="7"/>
  <c r="J1007" i="7"/>
  <c r="I1007" i="7"/>
  <c r="H1007" i="7"/>
  <c r="G1007" i="7"/>
  <c r="F1007" i="7"/>
  <c r="E1007" i="7"/>
  <c r="D1007" i="7"/>
  <c r="J1006" i="7"/>
  <c r="I1006" i="7"/>
  <c r="H1006" i="7"/>
  <c r="G1006" i="7"/>
  <c r="F1006" i="7"/>
  <c r="E1006" i="7"/>
  <c r="D1006" i="7"/>
  <c r="J1005" i="7"/>
  <c r="I1005" i="7"/>
  <c r="H1005" i="7"/>
  <c r="G1005" i="7"/>
  <c r="F1005" i="7"/>
  <c r="E1005" i="7"/>
  <c r="D1005" i="7"/>
  <c r="J1004" i="7"/>
  <c r="I1004" i="7"/>
  <c r="H1004" i="7"/>
  <c r="G1004" i="7"/>
  <c r="F1004" i="7"/>
  <c r="E1004" i="7"/>
  <c r="D1004" i="7"/>
  <c r="J1003" i="7"/>
  <c r="I1003" i="7"/>
  <c r="H1003" i="7"/>
  <c r="G1003" i="7"/>
  <c r="F1003" i="7"/>
  <c r="E1003" i="7"/>
  <c r="D1003" i="7"/>
  <c r="J1002" i="7"/>
  <c r="I1002" i="7"/>
  <c r="H1002" i="7"/>
  <c r="G1002" i="7"/>
  <c r="F1002" i="7"/>
  <c r="E1002" i="7"/>
  <c r="D1002" i="7"/>
  <c r="J1001" i="7"/>
  <c r="I1001" i="7"/>
  <c r="H1001" i="7"/>
  <c r="G1001" i="7"/>
  <c r="F1001" i="7"/>
  <c r="E1001" i="7"/>
  <c r="D1001" i="7"/>
  <c r="J1000" i="7"/>
  <c r="I1000" i="7"/>
  <c r="H1000" i="7"/>
  <c r="G1000" i="7"/>
  <c r="F1000" i="7"/>
  <c r="E1000" i="7"/>
  <c r="D1000" i="7"/>
  <c r="J999" i="7"/>
  <c r="I999" i="7"/>
  <c r="H999" i="7"/>
  <c r="G999" i="7"/>
  <c r="F999" i="7"/>
  <c r="E999" i="7"/>
  <c r="D999" i="7"/>
  <c r="J998" i="7"/>
  <c r="I998" i="7"/>
  <c r="H998" i="7"/>
  <c r="G998" i="7"/>
  <c r="F998" i="7"/>
  <c r="E998" i="7"/>
  <c r="D998" i="7"/>
  <c r="J997" i="7"/>
  <c r="I997" i="7"/>
  <c r="H997" i="7"/>
  <c r="G997" i="7"/>
  <c r="F997" i="7"/>
  <c r="E997" i="7"/>
  <c r="D997" i="7"/>
  <c r="J996" i="7"/>
  <c r="I996" i="7"/>
  <c r="H996" i="7"/>
  <c r="G996" i="7"/>
  <c r="F996" i="7"/>
  <c r="E996" i="7"/>
  <c r="D996" i="7"/>
  <c r="J995" i="7"/>
  <c r="I995" i="7"/>
  <c r="H995" i="7"/>
  <c r="G995" i="7"/>
  <c r="F995" i="7"/>
  <c r="E995" i="7"/>
  <c r="D995" i="7"/>
  <c r="J994" i="7"/>
  <c r="I994" i="7"/>
  <c r="H994" i="7"/>
  <c r="G994" i="7"/>
  <c r="F994" i="7"/>
  <c r="E994" i="7"/>
  <c r="D994" i="7"/>
  <c r="J993" i="7"/>
  <c r="I993" i="7"/>
  <c r="H993" i="7"/>
  <c r="G993" i="7"/>
  <c r="F993" i="7"/>
  <c r="E993" i="7"/>
  <c r="D993" i="7"/>
  <c r="J992" i="7"/>
  <c r="I992" i="7"/>
  <c r="H992" i="7"/>
  <c r="G992" i="7"/>
  <c r="F992" i="7"/>
  <c r="E992" i="7"/>
  <c r="D992" i="7"/>
  <c r="J991" i="7"/>
  <c r="I991" i="7"/>
  <c r="H991" i="7"/>
  <c r="G991" i="7"/>
  <c r="F991" i="7"/>
  <c r="E991" i="7"/>
  <c r="D991" i="7"/>
  <c r="J990" i="7"/>
  <c r="I990" i="7"/>
  <c r="H990" i="7"/>
  <c r="G990" i="7"/>
  <c r="F990" i="7"/>
  <c r="E990" i="7"/>
  <c r="D990" i="7"/>
  <c r="J989" i="7"/>
  <c r="I989" i="7"/>
  <c r="H989" i="7"/>
  <c r="G989" i="7"/>
  <c r="F989" i="7"/>
  <c r="E989" i="7"/>
  <c r="D989" i="7"/>
  <c r="J988" i="7"/>
  <c r="I988" i="7"/>
  <c r="H988" i="7"/>
  <c r="G988" i="7"/>
  <c r="F988" i="7"/>
  <c r="E988" i="7"/>
  <c r="D988" i="7"/>
  <c r="J987" i="7"/>
  <c r="I987" i="7"/>
  <c r="H987" i="7"/>
  <c r="G987" i="7"/>
  <c r="F987" i="7"/>
  <c r="E987" i="7"/>
  <c r="D987" i="7"/>
  <c r="J986" i="7"/>
  <c r="I986" i="7"/>
  <c r="H986" i="7"/>
  <c r="G986" i="7"/>
  <c r="F986" i="7"/>
  <c r="E986" i="7"/>
  <c r="D986" i="7"/>
  <c r="J985" i="7"/>
  <c r="I985" i="7"/>
  <c r="H985" i="7"/>
  <c r="G985" i="7"/>
  <c r="F985" i="7"/>
  <c r="E985" i="7"/>
  <c r="D985" i="7"/>
  <c r="J984" i="7"/>
  <c r="I984" i="7"/>
  <c r="H984" i="7"/>
  <c r="G984" i="7"/>
  <c r="F984" i="7"/>
  <c r="E984" i="7"/>
  <c r="D984" i="7"/>
  <c r="J983" i="7"/>
  <c r="I983" i="7"/>
  <c r="H983" i="7"/>
  <c r="G983" i="7"/>
  <c r="F983" i="7"/>
  <c r="E983" i="7"/>
  <c r="D983" i="7"/>
  <c r="J982" i="7"/>
  <c r="I982" i="7"/>
  <c r="H982" i="7"/>
  <c r="G982" i="7"/>
  <c r="F982" i="7"/>
  <c r="E982" i="7"/>
  <c r="D982" i="7"/>
  <c r="J981" i="7"/>
  <c r="I981" i="7"/>
  <c r="H981" i="7"/>
  <c r="G981" i="7"/>
  <c r="F981" i="7"/>
  <c r="E981" i="7"/>
  <c r="D981" i="7"/>
  <c r="J980" i="7"/>
  <c r="I980" i="7"/>
  <c r="H980" i="7"/>
  <c r="G980" i="7"/>
  <c r="F980" i="7"/>
  <c r="E980" i="7"/>
  <c r="D980" i="7"/>
  <c r="J979" i="7"/>
  <c r="I979" i="7"/>
  <c r="H979" i="7"/>
  <c r="G979" i="7"/>
  <c r="F979" i="7"/>
  <c r="E979" i="7"/>
  <c r="D979" i="7"/>
  <c r="J978" i="7"/>
  <c r="I978" i="7"/>
  <c r="H978" i="7"/>
  <c r="G978" i="7"/>
  <c r="F978" i="7"/>
  <c r="E978" i="7"/>
  <c r="D978" i="7"/>
  <c r="J977" i="7"/>
  <c r="I977" i="7"/>
  <c r="H977" i="7"/>
  <c r="G977" i="7"/>
  <c r="F977" i="7"/>
  <c r="E977" i="7"/>
  <c r="D977" i="7"/>
  <c r="J976" i="7"/>
  <c r="I976" i="7"/>
  <c r="H976" i="7"/>
  <c r="G976" i="7"/>
  <c r="F976" i="7"/>
  <c r="E976" i="7"/>
  <c r="D976" i="7"/>
  <c r="J975" i="7"/>
  <c r="I975" i="7"/>
  <c r="H975" i="7"/>
  <c r="G975" i="7"/>
  <c r="F975" i="7"/>
  <c r="E975" i="7"/>
  <c r="D975" i="7"/>
  <c r="J974" i="7"/>
  <c r="I974" i="7"/>
  <c r="H974" i="7"/>
  <c r="G974" i="7"/>
  <c r="F974" i="7"/>
  <c r="E974" i="7"/>
  <c r="D974" i="7"/>
  <c r="J973" i="7"/>
  <c r="I973" i="7"/>
  <c r="H973" i="7"/>
  <c r="G973" i="7"/>
  <c r="F973" i="7"/>
  <c r="E973" i="7"/>
  <c r="D973" i="7"/>
  <c r="J972" i="7"/>
  <c r="I972" i="7"/>
  <c r="H972" i="7"/>
  <c r="G972" i="7"/>
  <c r="F972" i="7"/>
  <c r="E972" i="7"/>
  <c r="D972" i="7"/>
  <c r="J971" i="7"/>
  <c r="I971" i="7"/>
  <c r="H971" i="7"/>
  <c r="G971" i="7"/>
  <c r="F971" i="7"/>
  <c r="E971" i="7"/>
  <c r="D971" i="7"/>
  <c r="J970" i="7"/>
  <c r="I970" i="7"/>
  <c r="H970" i="7"/>
  <c r="G970" i="7"/>
  <c r="F970" i="7"/>
  <c r="E970" i="7"/>
  <c r="D970" i="7"/>
  <c r="J969" i="7"/>
  <c r="I969" i="7"/>
  <c r="H969" i="7"/>
  <c r="G969" i="7"/>
  <c r="F969" i="7"/>
  <c r="E969" i="7"/>
  <c r="D969" i="7"/>
  <c r="J968" i="7"/>
  <c r="I968" i="7"/>
  <c r="H968" i="7"/>
  <c r="G968" i="7"/>
  <c r="F968" i="7"/>
  <c r="E968" i="7"/>
  <c r="D968" i="7"/>
  <c r="J967" i="7"/>
  <c r="I967" i="7"/>
  <c r="H967" i="7"/>
  <c r="G967" i="7"/>
  <c r="F967" i="7"/>
  <c r="E967" i="7"/>
  <c r="D967" i="7"/>
  <c r="J966" i="7"/>
  <c r="I966" i="7"/>
  <c r="H966" i="7"/>
  <c r="G966" i="7"/>
  <c r="F966" i="7"/>
  <c r="E966" i="7"/>
  <c r="D966" i="7"/>
  <c r="J965" i="7"/>
  <c r="I965" i="7"/>
  <c r="H965" i="7"/>
  <c r="G965" i="7"/>
  <c r="F965" i="7"/>
  <c r="E965" i="7"/>
  <c r="D965" i="7"/>
  <c r="J964" i="7"/>
  <c r="I964" i="7"/>
  <c r="H964" i="7"/>
  <c r="G964" i="7"/>
  <c r="F964" i="7"/>
  <c r="E964" i="7"/>
  <c r="D964" i="7"/>
  <c r="J963" i="7"/>
  <c r="I963" i="7"/>
  <c r="H963" i="7"/>
  <c r="G963" i="7"/>
  <c r="F963" i="7"/>
  <c r="E963" i="7"/>
  <c r="D963" i="7"/>
  <c r="J962" i="7"/>
  <c r="I962" i="7"/>
  <c r="H962" i="7"/>
  <c r="G962" i="7"/>
  <c r="F962" i="7"/>
  <c r="E962" i="7"/>
  <c r="D962" i="7"/>
  <c r="J961" i="7"/>
  <c r="I961" i="7"/>
  <c r="H961" i="7"/>
  <c r="G961" i="7"/>
  <c r="F961" i="7"/>
  <c r="E961" i="7"/>
  <c r="D961" i="7"/>
  <c r="J960" i="7"/>
  <c r="I960" i="7"/>
  <c r="H960" i="7"/>
  <c r="G960" i="7"/>
  <c r="F960" i="7"/>
  <c r="E960" i="7"/>
  <c r="D960" i="7"/>
  <c r="J959" i="7"/>
  <c r="I959" i="7"/>
  <c r="H959" i="7"/>
  <c r="G959" i="7"/>
  <c r="F959" i="7"/>
  <c r="E959" i="7"/>
  <c r="D959" i="7"/>
  <c r="J958" i="7"/>
  <c r="I958" i="7"/>
  <c r="H958" i="7"/>
  <c r="G958" i="7"/>
  <c r="F958" i="7"/>
  <c r="E958" i="7"/>
  <c r="D958" i="7"/>
  <c r="J957" i="7"/>
  <c r="I957" i="7"/>
  <c r="H957" i="7"/>
  <c r="G957" i="7"/>
  <c r="F957" i="7"/>
  <c r="E957" i="7"/>
  <c r="D957" i="7"/>
  <c r="J956" i="7"/>
  <c r="I956" i="7"/>
  <c r="H956" i="7"/>
  <c r="G956" i="7"/>
  <c r="F956" i="7"/>
  <c r="E956" i="7"/>
  <c r="D956" i="7"/>
  <c r="J955" i="7"/>
  <c r="I955" i="7"/>
  <c r="H955" i="7"/>
  <c r="G955" i="7"/>
  <c r="F955" i="7"/>
  <c r="E955" i="7"/>
  <c r="D955" i="7"/>
  <c r="J954" i="7"/>
  <c r="I954" i="7"/>
  <c r="H954" i="7"/>
  <c r="G954" i="7"/>
  <c r="F954" i="7"/>
  <c r="E954" i="7"/>
  <c r="D954" i="7"/>
  <c r="J953" i="7"/>
  <c r="I953" i="7"/>
  <c r="H953" i="7"/>
  <c r="G953" i="7"/>
  <c r="F953" i="7"/>
  <c r="E953" i="7"/>
  <c r="D953" i="7"/>
  <c r="J952" i="7"/>
  <c r="I952" i="7"/>
  <c r="H952" i="7"/>
  <c r="G952" i="7"/>
  <c r="F952" i="7"/>
  <c r="E952" i="7"/>
  <c r="D952" i="7"/>
  <c r="J951" i="7"/>
  <c r="I951" i="7"/>
  <c r="H951" i="7"/>
  <c r="G951" i="7"/>
  <c r="F951" i="7"/>
  <c r="E951" i="7"/>
  <c r="D951" i="7"/>
  <c r="J950" i="7"/>
  <c r="I950" i="7"/>
  <c r="H950" i="7"/>
  <c r="G950" i="7"/>
  <c r="F950" i="7"/>
  <c r="E950" i="7"/>
  <c r="D950" i="7"/>
  <c r="J949" i="7"/>
  <c r="I949" i="7"/>
  <c r="H949" i="7"/>
  <c r="G949" i="7"/>
  <c r="F949" i="7"/>
  <c r="E949" i="7"/>
  <c r="D949" i="7"/>
  <c r="J948" i="7"/>
  <c r="I948" i="7"/>
  <c r="H948" i="7"/>
  <c r="G948" i="7"/>
  <c r="F948" i="7"/>
  <c r="E948" i="7"/>
  <c r="D948" i="7"/>
  <c r="J947" i="7"/>
  <c r="I947" i="7"/>
  <c r="H947" i="7"/>
  <c r="G947" i="7"/>
  <c r="F947" i="7"/>
  <c r="E947" i="7"/>
  <c r="D947" i="7"/>
  <c r="J946" i="7"/>
  <c r="I946" i="7"/>
  <c r="H946" i="7"/>
  <c r="G946" i="7"/>
  <c r="F946" i="7"/>
  <c r="E946" i="7"/>
  <c r="D946" i="7"/>
  <c r="J945" i="7"/>
  <c r="I945" i="7"/>
  <c r="H945" i="7"/>
  <c r="G945" i="7"/>
  <c r="F945" i="7"/>
  <c r="E945" i="7"/>
  <c r="D945" i="7"/>
  <c r="J944" i="7"/>
  <c r="I944" i="7"/>
  <c r="H944" i="7"/>
  <c r="G944" i="7"/>
  <c r="F944" i="7"/>
  <c r="E944" i="7"/>
  <c r="D944" i="7"/>
  <c r="J943" i="7"/>
  <c r="I943" i="7"/>
  <c r="H943" i="7"/>
  <c r="G943" i="7"/>
  <c r="F943" i="7"/>
  <c r="E943" i="7"/>
  <c r="D943" i="7"/>
  <c r="J942" i="7"/>
  <c r="I942" i="7"/>
  <c r="H942" i="7"/>
  <c r="G942" i="7"/>
  <c r="F942" i="7"/>
  <c r="E942" i="7"/>
  <c r="D942" i="7"/>
  <c r="J941" i="7"/>
  <c r="I941" i="7"/>
  <c r="H941" i="7"/>
  <c r="G941" i="7"/>
  <c r="F941" i="7"/>
  <c r="E941" i="7"/>
  <c r="D941" i="7"/>
  <c r="J940" i="7"/>
  <c r="I940" i="7"/>
  <c r="H940" i="7"/>
  <c r="G940" i="7"/>
  <c r="F940" i="7"/>
  <c r="E940" i="7"/>
  <c r="D940" i="7"/>
  <c r="J939" i="7"/>
  <c r="I939" i="7"/>
  <c r="H939" i="7"/>
  <c r="G939" i="7"/>
  <c r="F939" i="7"/>
  <c r="E939" i="7"/>
  <c r="D939" i="7"/>
  <c r="J938" i="7"/>
  <c r="I938" i="7"/>
  <c r="H938" i="7"/>
  <c r="G938" i="7"/>
  <c r="F938" i="7"/>
  <c r="E938" i="7"/>
  <c r="D938" i="7"/>
  <c r="J937" i="7"/>
  <c r="I937" i="7"/>
  <c r="H937" i="7"/>
  <c r="G937" i="7"/>
  <c r="F937" i="7"/>
  <c r="E937" i="7"/>
  <c r="D937" i="7"/>
  <c r="J936" i="7"/>
  <c r="I936" i="7"/>
  <c r="H936" i="7"/>
  <c r="G936" i="7"/>
  <c r="F936" i="7"/>
  <c r="E936" i="7"/>
  <c r="D936" i="7"/>
  <c r="J935" i="7"/>
  <c r="I935" i="7"/>
  <c r="H935" i="7"/>
  <c r="G935" i="7"/>
  <c r="F935" i="7"/>
  <c r="E935" i="7"/>
  <c r="D935" i="7"/>
  <c r="J934" i="7"/>
  <c r="I934" i="7"/>
  <c r="H934" i="7"/>
  <c r="G934" i="7"/>
  <c r="F934" i="7"/>
  <c r="E934" i="7"/>
  <c r="D934" i="7"/>
  <c r="J933" i="7"/>
  <c r="I933" i="7"/>
  <c r="H933" i="7"/>
  <c r="G933" i="7"/>
  <c r="F933" i="7"/>
  <c r="E933" i="7"/>
  <c r="D933" i="7"/>
  <c r="J932" i="7"/>
  <c r="I932" i="7"/>
  <c r="H932" i="7"/>
  <c r="G932" i="7"/>
  <c r="F932" i="7"/>
  <c r="E932" i="7"/>
  <c r="D932" i="7"/>
  <c r="J931" i="7"/>
  <c r="I931" i="7"/>
  <c r="H931" i="7"/>
  <c r="G931" i="7"/>
  <c r="F931" i="7"/>
  <c r="E931" i="7"/>
  <c r="D931" i="7"/>
  <c r="J930" i="7"/>
  <c r="I930" i="7"/>
  <c r="H930" i="7"/>
  <c r="G930" i="7"/>
  <c r="F930" i="7"/>
  <c r="E930" i="7"/>
  <c r="D930" i="7"/>
  <c r="J929" i="7"/>
  <c r="I929" i="7"/>
  <c r="H929" i="7"/>
  <c r="G929" i="7"/>
  <c r="F929" i="7"/>
  <c r="E929" i="7"/>
  <c r="D929" i="7"/>
  <c r="J928" i="7"/>
  <c r="I928" i="7"/>
  <c r="H928" i="7"/>
  <c r="G928" i="7"/>
  <c r="F928" i="7"/>
  <c r="E928" i="7"/>
  <c r="D928" i="7"/>
  <c r="J927" i="7"/>
  <c r="I927" i="7"/>
  <c r="H927" i="7"/>
  <c r="G927" i="7"/>
  <c r="F927" i="7"/>
  <c r="E927" i="7"/>
  <c r="D927" i="7"/>
  <c r="J926" i="7"/>
  <c r="I926" i="7"/>
  <c r="H926" i="7"/>
  <c r="G926" i="7"/>
  <c r="F926" i="7"/>
  <c r="E926" i="7"/>
  <c r="D926" i="7"/>
  <c r="J925" i="7"/>
  <c r="I925" i="7"/>
  <c r="H925" i="7"/>
  <c r="G925" i="7"/>
  <c r="F925" i="7"/>
  <c r="E925" i="7"/>
  <c r="D925" i="7"/>
  <c r="J924" i="7"/>
  <c r="I924" i="7"/>
  <c r="H924" i="7"/>
  <c r="G924" i="7"/>
  <c r="F924" i="7"/>
  <c r="E924" i="7"/>
  <c r="D924" i="7"/>
  <c r="J923" i="7"/>
  <c r="I923" i="7"/>
  <c r="H923" i="7"/>
  <c r="G923" i="7"/>
  <c r="F923" i="7"/>
  <c r="E923" i="7"/>
  <c r="D923" i="7"/>
  <c r="J922" i="7"/>
  <c r="I922" i="7"/>
  <c r="H922" i="7"/>
  <c r="G922" i="7"/>
  <c r="F922" i="7"/>
  <c r="E922" i="7"/>
  <c r="D922" i="7"/>
  <c r="J921" i="7"/>
  <c r="I921" i="7"/>
  <c r="H921" i="7"/>
  <c r="G921" i="7"/>
  <c r="F921" i="7"/>
  <c r="E921" i="7"/>
  <c r="D921" i="7"/>
  <c r="J920" i="7"/>
  <c r="I920" i="7"/>
  <c r="H920" i="7"/>
  <c r="G920" i="7"/>
  <c r="F920" i="7"/>
  <c r="E920" i="7"/>
  <c r="D920" i="7"/>
  <c r="J919" i="7"/>
  <c r="I919" i="7"/>
  <c r="H919" i="7"/>
  <c r="G919" i="7"/>
  <c r="F919" i="7"/>
  <c r="E919" i="7"/>
  <c r="D919" i="7"/>
  <c r="J918" i="7"/>
  <c r="I918" i="7"/>
  <c r="H918" i="7"/>
  <c r="G918" i="7"/>
  <c r="F918" i="7"/>
  <c r="E918" i="7"/>
  <c r="D918" i="7"/>
  <c r="J917" i="7"/>
  <c r="I917" i="7"/>
  <c r="H917" i="7"/>
  <c r="G917" i="7"/>
  <c r="F917" i="7"/>
  <c r="E917" i="7"/>
  <c r="D917" i="7"/>
  <c r="J916" i="7"/>
  <c r="I916" i="7"/>
  <c r="H916" i="7"/>
  <c r="G916" i="7"/>
  <c r="F916" i="7"/>
  <c r="E916" i="7"/>
  <c r="D916" i="7"/>
  <c r="J915" i="7"/>
  <c r="I915" i="7"/>
  <c r="H915" i="7"/>
  <c r="G915" i="7"/>
  <c r="F915" i="7"/>
  <c r="E915" i="7"/>
  <c r="D915" i="7"/>
  <c r="J914" i="7"/>
  <c r="I914" i="7"/>
  <c r="H914" i="7"/>
  <c r="G914" i="7"/>
  <c r="F914" i="7"/>
  <c r="E914" i="7"/>
  <c r="D914" i="7"/>
  <c r="J913" i="7"/>
  <c r="I913" i="7"/>
  <c r="H913" i="7"/>
  <c r="G913" i="7"/>
  <c r="F913" i="7"/>
  <c r="E913" i="7"/>
  <c r="D913" i="7"/>
  <c r="J912" i="7"/>
  <c r="I912" i="7"/>
  <c r="H912" i="7"/>
  <c r="G912" i="7"/>
  <c r="F912" i="7"/>
  <c r="E912" i="7"/>
  <c r="D912" i="7"/>
  <c r="J911" i="7"/>
  <c r="I911" i="7"/>
  <c r="H911" i="7"/>
  <c r="G911" i="7"/>
  <c r="F911" i="7"/>
  <c r="E911" i="7"/>
  <c r="D911" i="7"/>
  <c r="J910" i="7"/>
  <c r="I910" i="7"/>
  <c r="H910" i="7"/>
  <c r="G910" i="7"/>
  <c r="F910" i="7"/>
  <c r="E910" i="7"/>
  <c r="D910" i="7"/>
  <c r="J909" i="7"/>
  <c r="I909" i="7"/>
  <c r="H909" i="7"/>
  <c r="G909" i="7"/>
  <c r="F909" i="7"/>
  <c r="E909" i="7"/>
  <c r="D909" i="7"/>
  <c r="J908" i="7"/>
  <c r="I908" i="7"/>
  <c r="H908" i="7"/>
  <c r="G908" i="7"/>
  <c r="F908" i="7"/>
  <c r="E908" i="7"/>
  <c r="D908" i="7"/>
  <c r="J907" i="7"/>
  <c r="I907" i="7"/>
  <c r="H907" i="7"/>
  <c r="G907" i="7"/>
  <c r="F907" i="7"/>
  <c r="E907" i="7"/>
  <c r="D907" i="7"/>
  <c r="J906" i="7"/>
  <c r="I906" i="7"/>
  <c r="H906" i="7"/>
  <c r="G906" i="7"/>
  <c r="F906" i="7"/>
  <c r="E906" i="7"/>
  <c r="D906" i="7"/>
  <c r="J905" i="7"/>
  <c r="I905" i="7"/>
  <c r="H905" i="7"/>
  <c r="G905" i="7"/>
  <c r="F905" i="7"/>
  <c r="E905" i="7"/>
  <c r="D905" i="7"/>
  <c r="J904" i="7"/>
  <c r="I904" i="7"/>
  <c r="H904" i="7"/>
  <c r="G904" i="7"/>
  <c r="F904" i="7"/>
  <c r="E904" i="7"/>
  <c r="D904" i="7"/>
  <c r="J903" i="7"/>
  <c r="I903" i="7"/>
  <c r="H903" i="7"/>
  <c r="G903" i="7"/>
  <c r="F903" i="7"/>
  <c r="E903" i="7"/>
  <c r="D903" i="7"/>
  <c r="J902" i="7"/>
  <c r="I902" i="7"/>
  <c r="H902" i="7"/>
  <c r="G902" i="7"/>
  <c r="F902" i="7"/>
  <c r="E902" i="7"/>
  <c r="D902" i="7"/>
  <c r="J901" i="7"/>
  <c r="I901" i="7"/>
  <c r="H901" i="7"/>
  <c r="G901" i="7"/>
  <c r="F901" i="7"/>
  <c r="E901" i="7"/>
  <c r="D901" i="7"/>
  <c r="J900" i="7"/>
  <c r="I900" i="7"/>
  <c r="H900" i="7"/>
  <c r="G900" i="7"/>
  <c r="F900" i="7"/>
  <c r="E900" i="7"/>
  <c r="D900" i="7"/>
  <c r="J899" i="7"/>
  <c r="I899" i="7"/>
  <c r="H899" i="7"/>
  <c r="G899" i="7"/>
  <c r="F899" i="7"/>
  <c r="E899" i="7"/>
  <c r="D899" i="7"/>
  <c r="J898" i="7"/>
  <c r="I898" i="7"/>
  <c r="H898" i="7"/>
  <c r="G898" i="7"/>
  <c r="F898" i="7"/>
  <c r="E898" i="7"/>
  <c r="D898" i="7"/>
  <c r="J897" i="7"/>
  <c r="I897" i="7"/>
  <c r="H897" i="7"/>
  <c r="G897" i="7"/>
  <c r="F897" i="7"/>
  <c r="E897" i="7"/>
  <c r="D897" i="7"/>
  <c r="J896" i="7"/>
  <c r="I896" i="7"/>
  <c r="H896" i="7"/>
  <c r="G896" i="7"/>
  <c r="F896" i="7"/>
  <c r="E896" i="7"/>
  <c r="D896" i="7"/>
  <c r="J895" i="7"/>
  <c r="I895" i="7"/>
  <c r="H895" i="7"/>
  <c r="G895" i="7"/>
  <c r="F895" i="7"/>
  <c r="E895" i="7"/>
  <c r="D895" i="7"/>
  <c r="J894" i="7"/>
  <c r="I894" i="7"/>
  <c r="H894" i="7"/>
  <c r="G894" i="7"/>
  <c r="F894" i="7"/>
  <c r="E894" i="7"/>
  <c r="D894" i="7"/>
  <c r="J893" i="7"/>
  <c r="I893" i="7"/>
  <c r="H893" i="7"/>
  <c r="G893" i="7"/>
  <c r="F893" i="7"/>
  <c r="E893" i="7"/>
  <c r="D893" i="7"/>
  <c r="J892" i="7"/>
  <c r="I892" i="7"/>
  <c r="H892" i="7"/>
  <c r="G892" i="7"/>
  <c r="F892" i="7"/>
  <c r="E892" i="7"/>
  <c r="D892" i="7"/>
  <c r="J891" i="7"/>
  <c r="I891" i="7"/>
  <c r="H891" i="7"/>
  <c r="G891" i="7"/>
  <c r="F891" i="7"/>
  <c r="E891" i="7"/>
  <c r="D891" i="7"/>
  <c r="J890" i="7"/>
  <c r="I890" i="7"/>
  <c r="H890" i="7"/>
  <c r="G890" i="7"/>
  <c r="F890" i="7"/>
  <c r="E890" i="7"/>
  <c r="D890" i="7"/>
  <c r="J889" i="7"/>
  <c r="I889" i="7"/>
  <c r="H889" i="7"/>
  <c r="G889" i="7"/>
  <c r="F889" i="7"/>
  <c r="E889" i="7"/>
  <c r="D889" i="7"/>
  <c r="J888" i="7"/>
  <c r="I888" i="7"/>
  <c r="H888" i="7"/>
  <c r="G888" i="7"/>
  <c r="F888" i="7"/>
  <c r="E888" i="7"/>
  <c r="D888" i="7"/>
  <c r="J887" i="7"/>
  <c r="I887" i="7"/>
  <c r="H887" i="7"/>
  <c r="G887" i="7"/>
  <c r="F887" i="7"/>
  <c r="E887" i="7"/>
  <c r="D887" i="7"/>
  <c r="J886" i="7"/>
  <c r="I886" i="7"/>
  <c r="H886" i="7"/>
  <c r="G886" i="7"/>
  <c r="F886" i="7"/>
  <c r="E886" i="7"/>
  <c r="D886" i="7"/>
  <c r="J885" i="7"/>
  <c r="I885" i="7"/>
  <c r="H885" i="7"/>
  <c r="G885" i="7"/>
  <c r="F885" i="7"/>
  <c r="E885" i="7"/>
  <c r="D885" i="7"/>
  <c r="J884" i="7"/>
  <c r="I884" i="7"/>
  <c r="H884" i="7"/>
  <c r="G884" i="7"/>
  <c r="F884" i="7"/>
  <c r="E884" i="7"/>
  <c r="D884" i="7"/>
  <c r="J883" i="7"/>
  <c r="I883" i="7"/>
  <c r="H883" i="7"/>
  <c r="G883" i="7"/>
  <c r="F883" i="7"/>
  <c r="E883" i="7"/>
  <c r="D883" i="7"/>
  <c r="J882" i="7"/>
  <c r="I882" i="7"/>
  <c r="H882" i="7"/>
  <c r="G882" i="7"/>
  <c r="F882" i="7"/>
  <c r="E882" i="7"/>
  <c r="D882" i="7"/>
  <c r="J881" i="7"/>
  <c r="I881" i="7"/>
  <c r="H881" i="7"/>
  <c r="G881" i="7"/>
  <c r="F881" i="7"/>
  <c r="E881" i="7"/>
  <c r="D881" i="7"/>
  <c r="J880" i="7"/>
  <c r="I880" i="7"/>
  <c r="H880" i="7"/>
  <c r="G880" i="7"/>
  <c r="F880" i="7"/>
  <c r="E880" i="7"/>
  <c r="D880" i="7"/>
  <c r="J879" i="7"/>
  <c r="I879" i="7"/>
  <c r="H879" i="7"/>
  <c r="G879" i="7"/>
  <c r="F879" i="7"/>
  <c r="E879" i="7"/>
  <c r="D879" i="7"/>
  <c r="J878" i="7"/>
  <c r="I878" i="7"/>
  <c r="H878" i="7"/>
  <c r="G878" i="7"/>
  <c r="F878" i="7"/>
  <c r="E878" i="7"/>
  <c r="D878" i="7"/>
  <c r="J877" i="7"/>
  <c r="I877" i="7"/>
  <c r="H877" i="7"/>
  <c r="G877" i="7"/>
  <c r="F877" i="7"/>
  <c r="E877" i="7"/>
  <c r="D877" i="7"/>
  <c r="J876" i="7"/>
  <c r="I876" i="7"/>
  <c r="H876" i="7"/>
  <c r="G876" i="7"/>
  <c r="F876" i="7"/>
  <c r="E876" i="7"/>
  <c r="D876" i="7"/>
  <c r="J875" i="7"/>
  <c r="I875" i="7"/>
  <c r="H875" i="7"/>
  <c r="G875" i="7"/>
  <c r="F875" i="7"/>
  <c r="E875" i="7"/>
  <c r="D875" i="7"/>
  <c r="J874" i="7"/>
  <c r="I874" i="7"/>
  <c r="H874" i="7"/>
  <c r="G874" i="7"/>
  <c r="F874" i="7"/>
  <c r="E874" i="7"/>
  <c r="D874" i="7"/>
  <c r="J873" i="7"/>
  <c r="I873" i="7"/>
  <c r="H873" i="7"/>
  <c r="G873" i="7"/>
  <c r="F873" i="7"/>
  <c r="E873" i="7"/>
  <c r="D873" i="7"/>
  <c r="J872" i="7"/>
  <c r="I872" i="7"/>
  <c r="H872" i="7"/>
  <c r="G872" i="7"/>
  <c r="F872" i="7"/>
  <c r="E872" i="7"/>
  <c r="D872" i="7"/>
  <c r="J871" i="7"/>
  <c r="I871" i="7"/>
  <c r="H871" i="7"/>
  <c r="G871" i="7"/>
  <c r="F871" i="7"/>
  <c r="E871" i="7"/>
  <c r="D871" i="7"/>
  <c r="J870" i="7"/>
  <c r="I870" i="7"/>
  <c r="H870" i="7"/>
  <c r="G870" i="7"/>
  <c r="F870" i="7"/>
  <c r="E870" i="7"/>
  <c r="D870" i="7"/>
  <c r="J869" i="7"/>
  <c r="I869" i="7"/>
  <c r="H869" i="7"/>
  <c r="G869" i="7"/>
  <c r="F869" i="7"/>
  <c r="E869" i="7"/>
  <c r="D869" i="7"/>
  <c r="J868" i="7"/>
  <c r="I868" i="7"/>
  <c r="H868" i="7"/>
  <c r="G868" i="7"/>
  <c r="F868" i="7"/>
  <c r="E868" i="7"/>
  <c r="D868" i="7"/>
  <c r="J867" i="7"/>
  <c r="I867" i="7"/>
  <c r="H867" i="7"/>
  <c r="G867" i="7"/>
  <c r="F867" i="7"/>
  <c r="E867" i="7"/>
  <c r="D867" i="7"/>
  <c r="J866" i="7"/>
  <c r="I866" i="7"/>
  <c r="H866" i="7"/>
  <c r="G866" i="7"/>
  <c r="F866" i="7"/>
  <c r="E866" i="7"/>
  <c r="D866" i="7"/>
  <c r="J865" i="7"/>
  <c r="I865" i="7"/>
  <c r="H865" i="7"/>
  <c r="G865" i="7"/>
  <c r="F865" i="7"/>
  <c r="E865" i="7"/>
  <c r="D865" i="7"/>
  <c r="J864" i="7"/>
  <c r="I864" i="7"/>
  <c r="H864" i="7"/>
  <c r="G864" i="7"/>
  <c r="F864" i="7"/>
  <c r="E864" i="7"/>
  <c r="D864" i="7"/>
  <c r="J863" i="7"/>
  <c r="I863" i="7"/>
  <c r="H863" i="7"/>
  <c r="G863" i="7"/>
  <c r="F863" i="7"/>
  <c r="E863" i="7"/>
  <c r="D863" i="7"/>
  <c r="J862" i="7"/>
  <c r="I862" i="7"/>
  <c r="H862" i="7"/>
  <c r="G862" i="7"/>
  <c r="F862" i="7"/>
  <c r="E862" i="7"/>
  <c r="D862" i="7"/>
  <c r="J861" i="7"/>
  <c r="I861" i="7"/>
  <c r="H861" i="7"/>
  <c r="G861" i="7"/>
  <c r="F861" i="7"/>
  <c r="E861" i="7"/>
  <c r="D861" i="7"/>
  <c r="J860" i="7"/>
  <c r="I860" i="7"/>
  <c r="H860" i="7"/>
  <c r="G860" i="7"/>
  <c r="F860" i="7"/>
  <c r="E860" i="7"/>
  <c r="D860" i="7"/>
  <c r="J859" i="7"/>
  <c r="I859" i="7"/>
  <c r="H859" i="7"/>
  <c r="G859" i="7"/>
  <c r="F859" i="7"/>
  <c r="E859" i="7"/>
  <c r="D859" i="7"/>
  <c r="J858" i="7"/>
  <c r="I858" i="7"/>
  <c r="H858" i="7"/>
  <c r="G858" i="7"/>
  <c r="F858" i="7"/>
  <c r="E858" i="7"/>
  <c r="D858" i="7"/>
  <c r="J857" i="7"/>
  <c r="I857" i="7"/>
  <c r="H857" i="7"/>
  <c r="G857" i="7"/>
  <c r="F857" i="7"/>
  <c r="E857" i="7"/>
  <c r="D857" i="7"/>
  <c r="J856" i="7"/>
  <c r="I856" i="7"/>
  <c r="H856" i="7"/>
  <c r="G856" i="7"/>
  <c r="F856" i="7"/>
  <c r="E856" i="7"/>
  <c r="D856" i="7"/>
  <c r="J855" i="7"/>
  <c r="I855" i="7"/>
  <c r="H855" i="7"/>
  <c r="G855" i="7"/>
  <c r="F855" i="7"/>
  <c r="E855" i="7"/>
  <c r="D855" i="7"/>
  <c r="J854" i="7"/>
  <c r="I854" i="7"/>
  <c r="H854" i="7"/>
  <c r="G854" i="7"/>
  <c r="F854" i="7"/>
  <c r="E854" i="7"/>
  <c r="D854" i="7"/>
  <c r="J853" i="7"/>
  <c r="I853" i="7"/>
  <c r="H853" i="7"/>
  <c r="G853" i="7"/>
  <c r="F853" i="7"/>
  <c r="E853" i="7"/>
  <c r="D853" i="7"/>
  <c r="J852" i="7"/>
  <c r="I852" i="7"/>
  <c r="H852" i="7"/>
  <c r="G852" i="7"/>
  <c r="F852" i="7"/>
  <c r="E852" i="7"/>
  <c r="D852" i="7"/>
  <c r="J851" i="7"/>
  <c r="I851" i="7"/>
  <c r="H851" i="7"/>
  <c r="G851" i="7"/>
  <c r="F851" i="7"/>
  <c r="E851" i="7"/>
  <c r="D851" i="7"/>
  <c r="J850" i="7"/>
  <c r="I850" i="7"/>
  <c r="H850" i="7"/>
  <c r="G850" i="7"/>
  <c r="F850" i="7"/>
  <c r="E850" i="7"/>
  <c r="D850" i="7"/>
  <c r="J849" i="7"/>
  <c r="I849" i="7"/>
  <c r="H849" i="7"/>
  <c r="G849" i="7"/>
  <c r="F849" i="7"/>
  <c r="E849" i="7"/>
  <c r="D849" i="7"/>
  <c r="J848" i="7"/>
  <c r="I848" i="7"/>
  <c r="H848" i="7"/>
  <c r="G848" i="7"/>
  <c r="F848" i="7"/>
  <c r="E848" i="7"/>
  <c r="D848" i="7"/>
  <c r="J847" i="7"/>
  <c r="I847" i="7"/>
  <c r="H847" i="7"/>
  <c r="G847" i="7"/>
  <c r="F847" i="7"/>
  <c r="E847" i="7"/>
  <c r="D847" i="7"/>
  <c r="J846" i="7"/>
  <c r="I846" i="7"/>
  <c r="H846" i="7"/>
  <c r="G846" i="7"/>
  <c r="F846" i="7"/>
  <c r="E846" i="7"/>
  <c r="D846" i="7"/>
  <c r="J845" i="7"/>
  <c r="I845" i="7"/>
  <c r="H845" i="7"/>
  <c r="G845" i="7"/>
  <c r="F845" i="7"/>
  <c r="E845" i="7"/>
  <c r="D845" i="7"/>
  <c r="J844" i="7"/>
  <c r="I844" i="7"/>
  <c r="H844" i="7"/>
  <c r="G844" i="7"/>
  <c r="F844" i="7"/>
  <c r="E844" i="7"/>
  <c r="D844" i="7"/>
  <c r="J843" i="7"/>
  <c r="I843" i="7"/>
  <c r="H843" i="7"/>
  <c r="G843" i="7"/>
  <c r="F843" i="7"/>
  <c r="E843" i="7"/>
  <c r="D843" i="7"/>
  <c r="J842" i="7"/>
  <c r="I842" i="7"/>
  <c r="H842" i="7"/>
  <c r="G842" i="7"/>
  <c r="F842" i="7"/>
  <c r="E842" i="7"/>
  <c r="D842" i="7"/>
  <c r="J841" i="7"/>
  <c r="I841" i="7"/>
  <c r="H841" i="7"/>
  <c r="G841" i="7"/>
  <c r="F841" i="7"/>
  <c r="E841" i="7"/>
  <c r="D841" i="7"/>
  <c r="J840" i="7"/>
  <c r="I840" i="7"/>
  <c r="H840" i="7"/>
  <c r="G840" i="7"/>
  <c r="F840" i="7"/>
  <c r="E840" i="7"/>
  <c r="D840" i="7"/>
  <c r="J839" i="7"/>
  <c r="I839" i="7"/>
  <c r="H839" i="7"/>
  <c r="G839" i="7"/>
  <c r="F839" i="7"/>
  <c r="E839" i="7"/>
  <c r="D839" i="7"/>
  <c r="J838" i="7"/>
  <c r="I838" i="7"/>
  <c r="H838" i="7"/>
  <c r="G838" i="7"/>
  <c r="F838" i="7"/>
  <c r="E838" i="7"/>
  <c r="D838" i="7"/>
  <c r="J837" i="7"/>
  <c r="I837" i="7"/>
  <c r="H837" i="7"/>
  <c r="G837" i="7"/>
  <c r="F837" i="7"/>
  <c r="E837" i="7"/>
  <c r="D837" i="7"/>
  <c r="J836" i="7"/>
  <c r="I836" i="7"/>
  <c r="H836" i="7"/>
  <c r="G836" i="7"/>
  <c r="F836" i="7"/>
  <c r="E836" i="7"/>
  <c r="D836" i="7"/>
  <c r="J835" i="7"/>
  <c r="I835" i="7"/>
  <c r="H835" i="7"/>
  <c r="G835" i="7"/>
  <c r="F835" i="7"/>
  <c r="E835" i="7"/>
  <c r="D835" i="7"/>
  <c r="J834" i="7"/>
  <c r="I834" i="7"/>
  <c r="H834" i="7"/>
  <c r="G834" i="7"/>
  <c r="F834" i="7"/>
  <c r="E834" i="7"/>
  <c r="D834" i="7"/>
  <c r="J833" i="7"/>
  <c r="I833" i="7"/>
  <c r="H833" i="7"/>
  <c r="G833" i="7"/>
  <c r="F833" i="7"/>
  <c r="E833" i="7"/>
  <c r="D833" i="7"/>
  <c r="J832" i="7"/>
  <c r="I832" i="7"/>
  <c r="H832" i="7"/>
  <c r="G832" i="7"/>
  <c r="F832" i="7"/>
  <c r="E832" i="7"/>
  <c r="D832" i="7"/>
  <c r="J831" i="7"/>
  <c r="I831" i="7"/>
  <c r="H831" i="7"/>
  <c r="G831" i="7"/>
  <c r="F831" i="7"/>
  <c r="E831" i="7"/>
  <c r="D831" i="7"/>
  <c r="J830" i="7"/>
  <c r="I830" i="7"/>
  <c r="H830" i="7"/>
  <c r="G830" i="7"/>
  <c r="F830" i="7"/>
  <c r="E830" i="7"/>
  <c r="D830" i="7"/>
  <c r="J829" i="7"/>
  <c r="I829" i="7"/>
  <c r="H829" i="7"/>
  <c r="G829" i="7"/>
  <c r="F829" i="7"/>
  <c r="E829" i="7"/>
  <c r="D829" i="7"/>
  <c r="J828" i="7"/>
  <c r="I828" i="7"/>
  <c r="H828" i="7"/>
  <c r="G828" i="7"/>
  <c r="F828" i="7"/>
  <c r="E828" i="7"/>
  <c r="D828" i="7"/>
  <c r="J827" i="7"/>
  <c r="I827" i="7"/>
  <c r="H827" i="7"/>
  <c r="G827" i="7"/>
  <c r="F827" i="7"/>
  <c r="E827" i="7"/>
  <c r="D827" i="7"/>
  <c r="J826" i="7"/>
  <c r="I826" i="7"/>
  <c r="H826" i="7"/>
  <c r="G826" i="7"/>
  <c r="F826" i="7"/>
  <c r="E826" i="7"/>
  <c r="D826" i="7"/>
  <c r="J825" i="7"/>
  <c r="I825" i="7"/>
  <c r="H825" i="7"/>
  <c r="G825" i="7"/>
  <c r="F825" i="7"/>
  <c r="E825" i="7"/>
  <c r="D825" i="7"/>
  <c r="J824" i="7"/>
  <c r="I824" i="7"/>
  <c r="H824" i="7"/>
  <c r="G824" i="7"/>
  <c r="F824" i="7"/>
  <c r="E824" i="7"/>
  <c r="D824" i="7"/>
  <c r="J823" i="7"/>
  <c r="I823" i="7"/>
  <c r="H823" i="7"/>
  <c r="G823" i="7"/>
  <c r="F823" i="7"/>
  <c r="E823" i="7"/>
  <c r="D823" i="7"/>
  <c r="J822" i="7"/>
  <c r="I822" i="7"/>
  <c r="H822" i="7"/>
  <c r="G822" i="7"/>
  <c r="F822" i="7"/>
  <c r="E822" i="7"/>
  <c r="D822" i="7"/>
  <c r="J821" i="7"/>
  <c r="I821" i="7"/>
  <c r="H821" i="7"/>
  <c r="G821" i="7"/>
  <c r="F821" i="7"/>
  <c r="E821" i="7"/>
  <c r="D821" i="7"/>
  <c r="J820" i="7"/>
  <c r="I820" i="7"/>
  <c r="H820" i="7"/>
  <c r="G820" i="7"/>
  <c r="F820" i="7"/>
  <c r="E820" i="7"/>
  <c r="D820" i="7"/>
  <c r="J819" i="7"/>
  <c r="I819" i="7"/>
  <c r="H819" i="7"/>
  <c r="G819" i="7"/>
  <c r="F819" i="7"/>
  <c r="E819" i="7"/>
  <c r="D819" i="7"/>
  <c r="J818" i="7"/>
  <c r="I818" i="7"/>
  <c r="H818" i="7"/>
  <c r="G818" i="7"/>
  <c r="F818" i="7"/>
  <c r="E818" i="7"/>
  <c r="D818" i="7"/>
  <c r="J817" i="7"/>
  <c r="I817" i="7"/>
  <c r="H817" i="7"/>
  <c r="G817" i="7"/>
  <c r="F817" i="7"/>
  <c r="E817" i="7"/>
  <c r="D817" i="7"/>
  <c r="J816" i="7"/>
  <c r="I816" i="7"/>
  <c r="H816" i="7"/>
  <c r="G816" i="7"/>
  <c r="F816" i="7"/>
  <c r="E816" i="7"/>
  <c r="D816" i="7"/>
  <c r="J815" i="7"/>
  <c r="I815" i="7"/>
  <c r="H815" i="7"/>
  <c r="G815" i="7"/>
  <c r="F815" i="7"/>
  <c r="E815" i="7"/>
  <c r="D815" i="7"/>
  <c r="J814" i="7"/>
  <c r="I814" i="7"/>
  <c r="H814" i="7"/>
  <c r="G814" i="7"/>
  <c r="F814" i="7"/>
  <c r="E814" i="7"/>
  <c r="D814" i="7"/>
  <c r="J813" i="7"/>
  <c r="I813" i="7"/>
  <c r="H813" i="7"/>
  <c r="G813" i="7"/>
  <c r="F813" i="7"/>
  <c r="E813" i="7"/>
  <c r="D813" i="7"/>
  <c r="J812" i="7"/>
  <c r="I812" i="7"/>
  <c r="H812" i="7"/>
  <c r="G812" i="7"/>
  <c r="F812" i="7"/>
  <c r="E812" i="7"/>
  <c r="D812" i="7"/>
  <c r="J811" i="7"/>
  <c r="I811" i="7"/>
  <c r="H811" i="7"/>
  <c r="G811" i="7"/>
  <c r="F811" i="7"/>
  <c r="E811" i="7"/>
  <c r="D811" i="7"/>
  <c r="J810" i="7"/>
  <c r="I810" i="7"/>
  <c r="H810" i="7"/>
  <c r="G810" i="7"/>
  <c r="F810" i="7"/>
  <c r="E810" i="7"/>
  <c r="D810" i="7"/>
  <c r="J809" i="7"/>
  <c r="I809" i="7"/>
  <c r="H809" i="7"/>
  <c r="G809" i="7"/>
  <c r="F809" i="7"/>
  <c r="E809" i="7"/>
  <c r="D809" i="7"/>
  <c r="J808" i="7"/>
  <c r="I808" i="7"/>
  <c r="H808" i="7"/>
  <c r="G808" i="7"/>
  <c r="F808" i="7"/>
  <c r="E808" i="7"/>
  <c r="D808" i="7"/>
  <c r="J807" i="7"/>
  <c r="I807" i="7"/>
  <c r="H807" i="7"/>
  <c r="G807" i="7"/>
  <c r="F807" i="7"/>
  <c r="E807" i="7"/>
  <c r="D807" i="7"/>
  <c r="J806" i="7"/>
  <c r="I806" i="7"/>
  <c r="H806" i="7"/>
  <c r="G806" i="7"/>
  <c r="F806" i="7"/>
  <c r="E806" i="7"/>
  <c r="D806" i="7"/>
  <c r="J805" i="7"/>
  <c r="I805" i="7"/>
  <c r="H805" i="7"/>
  <c r="G805" i="7"/>
  <c r="F805" i="7"/>
  <c r="E805" i="7"/>
  <c r="D805" i="7"/>
  <c r="J804" i="7"/>
  <c r="I804" i="7"/>
  <c r="H804" i="7"/>
  <c r="G804" i="7"/>
  <c r="F804" i="7"/>
  <c r="E804" i="7"/>
  <c r="D804" i="7"/>
  <c r="J803" i="7"/>
  <c r="I803" i="7"/>
  <c r="H803" i="7"/>
  <c r="G803" i="7"/>
  <c r="F803" i="7"/>
  <c r="E803" i="7"/>
  <c r="D803" i="7"/>
  <c r="J802" i="7"/>
  <c r="I802" i="7"/>
  <c r="H802" i="7"/>
  <c r="G802" i="7"/>
  <c r="F802" i="7"/>
  <c r="E802" i="7"/>
  <c r="D802" i="7"/>
  <c r="J801" i="7"/>
  <c r="I801" i="7"/>
  <c r="H801" i="7"/>
  <c r="G801" i="7"/>
  <c r="F801" i="7"/>
  <c r="E801" i="7"/>
  <c r="D801" i="7"/>
  <c r="J800" i="7"/>
  <c r="I800" i="7"/>
  <c r="H800" i="7"/>
  <c r="G800" i="7"/>
  <c r="F800" i="7"/>
  <c r="E800" i="7"/>
  <c r="D800" i="7"/>
  <c r="J799" i="7"/>
  <c r="I799" i="7"/>
  <c r="H799" i="7"/>
  <c r="G799" i="7"/>
  <c r="F799" i="7"/>
  <c r="E799" i="7"/>
  <c r="D799" i="7"/>
  <c r="J798" i="7"/>
  <c r="I798" i="7"/>
  <c r="H798" i="7"/>
  <c r="G798" i="7"/>
  <c r="F798" i="7"/>
  <c r="E798" i="7"/>
  <c r="D798" i="7"/>
  <c r="J797" i="7"/>
  <c r="I797" i="7"/>
  <c r="H797" i="7"/>
  <c r="G797" i="7"/>
  <c r="F797" i="7"/>
  <c r="E797" i="7"/>
  <c r="D797" i="7"/>
  <c r="J796" i="7"/>
  <c r="I796" i="7"/>
  <c r="H796" i="7"/>
  <c r="G796" i="7"/>
  <c r="F796" i="7"/>
  <c r="E796" i="7"/>
  <c r="D796" i="7"/>
  <c r="J795" i="7"/>
  <c r="I795" i="7"/>
  <c r="H795" i="7"/>
  <c r="G795" i="7"/>
  <c r="F795" i="7"/>
  <c r="E795" i="7"/>
  <c r="D795" i="7"/>
  <c r="J794" i="7"/>
  <c r="I794" i="7"/>
  <c r="H794" i="7"/>
  <c r="G794" i="7"/>
  <c r="F794" i="7"/>
  <c r="E794" i="7"/>
  <c r="D794" i="7"/>
  <c r="J793" i="7"/>
  <c r="I793" i="7"/>
  <c r="H793" i="7"/>
  <c r="G793" i="7"/>
  <c r="F793" i="7"/>
  <c r="E793" i="7"/>
  <c r="D793" i="7"/>
  <c r="J792" i="7"/>
  <c r="I792" i="7"/>
  <c r="H792" i="7"/>
  <c r="G792" i="7"/>
  <c r="F792" i="7"/>
  <c r="E792" i="7"/>
  <c r="D792" i="7"/>
  <c r="J791" i="7"/>
  <c r="I791" i="7"/>
  <c r="H791" i="7"/>
  <c r="G791" i="7"/>
  <c r="F791" i="7"/>
  <c r="E791" i="7"/>
  <c r="D791" i="7"/>
  <c r="J790" i="7"/>
  <c r="I790" i="7"/>
  <c r="H790" i="7"/>
  <c r="G790" i="7"/>
  <c r="F790" i="7"/>
  <c r="E790" i="7"/>
  <c r="D790" i="7"/>
  <c r="J789" i="7"/>
  <c r="I789" i="7"/>
  <c r="H789" i="7"/>
  <c r="G789" i="7"/>
  <c r="F789" i="7"/>
  <c r="E789" i="7"/>
  <c r="D789" i="7"/>
  <c r="J788" i="7"/>
  <c r="I788" i="7"/>
  <c r="H788" i="7"/>
  <c r="G788" i="7"/>
  <c r="F788" i="7"/>
  <c r="E788" i="7"/>
  <c r="D788" i="7"/>
  <c r="J787" i="7"/>
  <c r="I787" i="7"/>
  <c r="H787" i="7"/>
  <c r="G787" i="7"/>
  <c r="F787" i="7"/>
  <c r="E787" i="7"/>
  <c r="D787" i="7"/>
  <c r="J786" i="7"/>
  <c r="I786" i="7"/>
  <c r="H786" i="7"/>
  <c r="G786" i="7"/>
  <c r="F786" i="7"/>
  <c r="E786" i="7"/>
  <c r="D786" i="7"/>
  <c r="J785" i="7"/>
  <c r="I785" i="7"/>
  <c r="H785" i="7"/>
  <c r="G785" i="7"/>
  <c r="F785" i="7"/>
  <c r="E785" i="7"/>
  <c r="D785" i="7"/>
  <c r="J784" i="7"/>
  <c r="I784" i="7"/>
  <c r="H784" i="7"/>
  <c r="G784" i="7"/>
  <c r="F784" i="7"/>
  <c r="E784" i="7"/>
  <c r="D784" i="7"/>
  <c r="J783" i="7"/>
  <c r="I783" i="7"/>
  <c r="H783" i="7"/>
  <c r="G783" i="7"/>
  <c r="F783" i="7"/>
  <c r="E783" i="7"/>
  <c r="D783" i="7"/>
  <c r="J782" i="7"/>
  <c r="I782" i="7"/>
  <c r="H782" i="7"/>
  <c r="G782" i="7"/>
  <c r="F782" i="7"/>
  <c r="E782" i="7"/>
  <c r="D782" i="7"/>
  <c r="J781" i="7"/>
  <c r="I781" i="7"/>
  <c r="H781" i="7"/>
  <c r="G781" i="7"/>
  <c r="F781" i="7"/>
  <c r="E781" i="7"/>
  <c r="D781" i="7"/>
  <c r="J780" i="7"/>
  <c r="I780" i="7"/>
  <c r="H780" i="7"/>
  <c r="G780" i="7"/>
  <c r="F780" i="7"/>
  <c r="E780" i="7"/>
  <c r="D780" i="7"/>
  <c r="J779" i="7"/>
  <c r="I779" i="7"/>
  <c r="H779" i="7"/>
  <c r="G779" i="7"/>
  <c r="F779" i="7"/>
  <c r="E779" i="7"/>
  <c r="D779" i="7"/>
  <c r="J778" i="7"/>
  <c r="I778" i="7"/>
  <c r="H778" i="7"/>
  <c r="G778" i="7"/>
  <c r="F778" i="7"/>
  <c r="E778" i="7"/>
  <c r="D778" i="7"/>
  <c r="J777" i="7"/>
  <c r="I777" i="7"/>
  <c r="H777" i="7"/>
  <c r="G777" i="7"/>
  <c r="F777" i="7"/>
  <c r="E777" i="7"/>
  <c r="D777" i="7"/>
  <c r="J776" i="7"/>
  <c r="I776" i="7"/>
  <c r="H776" i="7"/>
  <c r="G776" i="7"/>
  <c r="F776" i="7"/>
  <c r="E776" i="7"/>
  <c r="D776" i="7"/>
  <c r="J775" i="7"/>
  <c r="I775" i="7"/>
  <c r="H775" i="7"/>
  <c r="G775" i="7"/>
  <c r="F775" i="7"/>
  <c r="E775" i="7"/>
  <c r="D775" i="7"/>
  <c r="J774" i="7"/>
  <c r="I774" i="7"/>
  <c r="H774" i="7"/>
  <c r="G774" i="7"/>
  <c r="F774" i="7"/>
  <c r="E774" i="7"/>
  <c r="D774" i="7"/>
  <c r="J773" i="7"/>
  <c r="I773" i="7"/>
  <c r="H773" i="7"/>
  <c r="G773" i="7"/>
  <c r="F773" i="7"/>
  <c r="E773" i="7"/>
  <c r="D773" i="7"/>
  <c r="J772" i="7"/>
  <c r="I772" i="7"/>
  <c r="H772" i="7"/>
  <c r="G772" i="7"/>
  <c r="F772" i="7"/>
  <c r="E772" i="7"/>
  <c r="D772" i="7"/>
  <c r="J771" i="7"/>
  <c r="I771" i="7"/>
  <c r="H771" i="7"/>
  <c r="G771" i="7"/>
  <c r="F771" i="7"/>
  <c r="E771" i="7"/>
  <c r="D771" i="7"/>
  <c r="J770" i="7"/>
  <c r="I770" i="7"/>
  <c r="H770" i="7"/>
  <c r="G770" i="7"/>
  <c r="F770" i="7"/>
  <c r="E770" i="7"/>
  <c r="D770" i="7"/>
  <c r="J769" i="7"/>
  <c r="I769" i="7"/>
  <c r="H769" i="7"/>
  <c r="G769" i="7"/>
  <c r="F769" i="7"/>
  <c r="E769" i="7"/>
  <c r="D769" i="7"/>
  <c r="J768" i="7"/>
  <c r="I768" i="7"/>
  <c r="H768" i="7"/>
  <c r="G768" i="7"/>
  <c r="F768" i="7"/>
  <c r="E768" i="7"/>
  <c r="D768" i="7"/>
  <c r="J767" i="7"/>
  <c r="I767" i="7"/>
  <c r="H767" i="7"/>
  <c r="G767" i="7"/>
  <c r="F767" i="7"/>
  <c r="E767" i="7"/>
  <c r="D767" i="7"/>
  <c r="J766" i="7"/>
  <c r="I766" i="7"/>
  <c r="H766" i="7"/>
  <c r="G766" i="7"/>
  <c r="F766" i="7"/>
  <c r="E766" i="7"/>
  <c r="D766" i="7"/>
  <c r="J765" i="7"/>
  <c r="I765" i="7"/>
  <c r="H765" i="7"/>
  <c r="G765" i="7"/>
  <c r="F765" i="7"/>
  <c r="E765" i="7"/>
  <c r="D765" i="7"/>
  <c r="J764" i="7"/>
  <c r="I764" i="7"/>
  <c r="H764" i="7"/>
  <c r="G764" i="7"/>
  <c r="F764" i="7"/>
  <c r="E764" i="7"/>
  <c r="D764" i="7"/>
  <c r="J763" i="7"/>
  <c r="I763" i="7"/>
  <c r="H763" i="7"/>
  <c r="G763" i="7"/>
  <c r="F763" i="7"/>
  <c r="E763" i="7"/>
  <c r="D763" i="7"/>
  <c r="J762" i="7"/>
  <c r="I762" i="7"/>
  <c r="H762" i="7"/>
  <c r="G762" i="7"/>
  <c r="F762" i="7"/>
  <c r="E762" i="7"/>
  <c r="D762" i="7"/>
  <c r="J761" i="7"/>
  <c r="I761" i="7"/>
  <c r="H761" i="7"/>
  <c r="G761" i="7"/>
  <c r="F761" i="7"/>
  <c r="E761" i="7"/>
  <c r="D761" i="7"/>
  <c r="J760" i="7"/>
  <c r="I760" i="7"/>
  <c r="H760" i="7"/>
  <c r="G760" i="7"/>
  <c r="F760" i="7"/>
  <c r="E760" i="7"/>
  <c r="D760" i="7"/>
  <c r="J759" i="7"/>
  <c r="I759" i="7"/>
  <c r="H759" i="7"/>
  <c r="G759" i="7"/>
  <c r="F759" i="7"/>
  <c r="E759" i="7"/>
  <c r="D759" i="7"/>
  <c r="J758" i="7"/>
  <c r="I758" i="7"/>
  <c r="H758" i="7"/>
  <c r="G758" i="7"/>
  <c r="F758" i="7"/>
  <c r="E758" i="7"/>
  <c r="D758" i="7"/>
  <c r="J757" i="7"/>
  <c r="I757" i="7"/>
  <c r="H757" i="7"/>
  <c r="G757" i="7"/>
  <c r="F757" i="7"/>
  <c r="E757" i="7"/>
  <c r="D757" i="7"/>
  <c r="J756" i="7"/>
  <c r="I756" i="7"/>
  <c r="H756" i="7"/>
  <c r="G756" i="7"/>
  <c r="F756" i="7"/>
  <c r="E756" i="7"/>
  <c r="D756" i="7"/>
  <c r="J755" i="7"/>
  <c r="I755" i="7"/>
  <c r="H755" i="7"/>
  <c r="G755" i="7"/>
  <c r="F755" i="7"/>
  <c r="E755" i="7"/>
  <c r="D755" i="7"/>
  <c r="J754" i="7"/>
  <c r="I754" i="7"/>
  <c r="H754" i="7"/>
  <c r="G754" i="7"/>
  <c r="F754" i="7"/>
  <c r="E754" i="7"/>
  <c r="D754" i="7"/>
  <c r="J753" i="7"/>
  <c r="I753" i="7"/>
  <c r="H753" i="7"/>
  <c r="G753" i="7"/>
  <c r="F753" i="7"/>
  <c r="E753" i="7"/>
  <c r="D753" i="7"/>
  <c r="J752" i="7"/>
  <c r="I752" i="7"/>
  <c r="H752" i="7"/>
  <c r="G752" i="7"/>
  <c r="F752" i="7"/>
  <c r="E752" i="7"/>
  <c r="D752" i="7"/>
  <c r="J751" i="7"/>
  <c r="I751" i="7"/>
  <c r="H751" i="7"/>
  <c r="G751" i="7"/>
  <c r="F751" i="7"/>
  <c r="E751" i="7"/>
  <c r="D751" i="7"/>
  <c r="J750" i="7"/>
  <c r="I750" i="7"/>
  <c r="H750" i="7"/>
  <c r="G750" i="7"/>
  <c r="F750" i="7"/>
  <c r="E750" i="7"/>
  <c r="D750" i="7"/>
  <c r="J749" i="7"/>
  <c r="I749" i="7"/>
  <c r="H749" i="7"/>
  <c r="G749" i="7"/>
  <c r="F749" i="7"/>
  <c r="E749" i="7"/>
  <c r="D749" i="7"/>
  <c r="J748" i="7"/>
  <c r="I748" i="7"/>
  <c r="H748" i="7"/>
  <c r="G748" i="7"/>
  <c r="F748" i="7"/>
  <c r="E748" i="7"/>
  <c r="D748" i="7"/>
  <c r="J747" i="7"/>
  <c r="I747" i="7"/>
  <c r="H747" i="7"/>
  <c r="G747" i="7"/>
  <c r="F747" i="7"/>
  <c r="E747" i="7"/>
  <c r="D747" i="7"/>
  <c r="J746" i="7"/>
  <c r="I746" i="7"/>
  <c r="H746" i="7"/>
  <c r="G746" i="7"/>
  <c r="F746" i="7"/>
  <c r="E746" i="7"/>
  <c r="D746" i="7"/>
  <c r="J745" i="7"/>
  <c r="I745" i="7"/>
  <c r="H745" i="7"/>
  <c r="G745" i="7"/>
  <c r="F745" i="7"/>
  <c r="E745" i="7"/>
  <c r="D745" i="7"/>
  <c r="J744" i="7"/>
  <c r="I744" i="7"/>
  <c r="H744" i="7"/>
  <c r="G744" i="7"/>
  <c r="F744" i="7"/>
  <c r="E744" i="7"/>
  <c r="D744" i="7"/>
  <c r="J743" i="7"/>
  <c r="I743" i="7"/>
  <c r="H743" i="7"/>
  <c r="G743" i="7"/>
  <c r="F743" i="7"/>
  <c r="E743" i="7"/>
  <c r="D743" i="7"/>
  <c r="J742" i="7"/>
  <c r="I742" i="7"/>
  <c r="H742" i="7"/>
  <c r="G742" i="7"/>
  <c r="F742" i="7"/>
  <c r="E742" i="7"/>
  <c r="D742" i="7"/>
  <c r="J741" i="7"/>
  <c r="I741" i="7"/>
  <c r="H741" i="7"/>
  <c r="G741" i="7"/>
  <c r="F741" i="7"/>
  <c r="E741" i="7"/>
  <c r="D741" i="7"/>
  <c r="J740" i="7"/>
  <c r="I740" i="7"/>
  <c r="H740" i="7"/>
  <c r="G740" i="7"/>
  <c r="F740" i="7"/>
  <c r="E740" i="7"/>
  <c r="D740" i="7"/>
  <c r="J739" i="7"/>
  <c r="I739" i="7"/>
  <c r="H739" i="7"/>
  <c r="G739" i="7"/>
  <c r="F739" i="7"/>
  <c r="E739" i="7"/>
  <c r="D739" i="7"/>
  <c r="J738" i="7"/>
  <c r="I738" i="7"/>
  <c r="H738" i="7"/>
  <c r="G738" i="7"/>
  <c r="F738" i="7"/>
  <c r="E738" i="7"/>
  <c r="D738" i="7"/>
  <c r="J737" i="7"/>
  <c r="I737" i="7"/>
  <c r="H737" i="7"/>
  <c r="G737" i="7"/>
  <c r="F737" i="7"/>
  <c r="E737" i="7"/>
  <c r="D737" i="7"/>
  <c r="J736" i="7"/>
  <c r="I736" i="7"/>
  <c r="H736" i="7"/>
  <c r="G736" i="7"/>
  <c r="F736" i="7"/>
  <c r="E736" i="7"/>
  <c r="D736" i="7"/>
  <c r="J735" i="7"/>
  <c r="I735" i="7"/>
  <c r="H735" i="7"/>
  <c r="G735" i="7"/>
  <c r="F735" i="7"/>
  <c r="E735" i="7"/>
  <c r="D735" i="7"/>
  <c r="J734" i="7"/>
  <c r="I734" i="7"/>
  <c r="H734" i="7"/>
  <c r="G734" i="7"/>
  <c r="F734" i="7"/>
  <c r="E734" i="7"/>
  <c r="D734" i="7"/>
  <c r="J733" i="7"/>
  <c r="I733" i="7"/>
  <c r="H733" i="7"/>
  <c r="G733" i="7"/>
  <c r="F733" i="7"/>
  <c r="E733" i="7"/>
  <c r="D733" i="7"/>
  <c r="J732" i="7"/>
  <c r="I732" i="7"/>
  <c r="H732" i="7"/>
  <c r="G732" i="7"/>
  <c r="F732" i="7"/>
  <c r="E732" i="7"/>
  <c r="D732" i="7"/>
  <c r="J731" i="7"/>
  <c r="I731" i="7"/>
  <c r="H731" i="7"/>
  <c r="G731" i="7"/>
  <c r="F731" i="7"/>
  <c r="E731" i="7"/>
  <c r="D731" i="7"/>
  <c r="J730" i="7"/>
  <c r="I730" i="7"/>
  <c r="H730" i="7"/>
  <c r="G730" i="7"/>
  <c r="F730" i="7"/>
  <c r="E730" i="7"/>
  <c r="D730" i="7"/>
  <c r="J729" i="7"/>
  <c r="I729" i="7"/>
  <c r="H729" i="7"/>
  <c r="G729" i="7"/>
  <c r="F729" i="7"/>
  <c r="E729" i="7"/>
  <c r="D729" i="7"/>
  <c r="J728" i="7"/>
  <c r="I728" i="7"/>
  <c r="H728" i="7"/>
  <c r="G728" i="7"/>
  <c r="F728" i="7"/>
  <c r="E728" i="7"/>
  <c r="D728" i="7"/>
  <c r="J727" i="7"/>
  <c r="I727" i="7"/>
  <c r="H727" i="7"/>
  <c r="G727" i="7"/>
  <c r="F727" i="7"/>
  <c r="E727" i="7"/>
  <c r="D727" i="7"/>
  <c r="J726" i="7"/>
  <c r="I726" i="7"/>
  <c r="H726" i="7"/>
  <c r="G726" i="7"/>
  <c r="F726" i="7"/>
  <c r="E726" i="7"/>
  <c r="D726" i="7"/>
  <c r="J725" i="7"/>
  <c r="I725" i="7"/>
  <c r="H725" i="7"/>
  <c r="G725" i="7"/>
  <c r="F725" i="7"/>
  <c r="E725" i="7"/>
  <c r="D725" i="7"/>
  <c r="J724" i="7"/>
  <c r="I724" i="7"/>
  <c r="H724" i="7"/>
  <c r="G724" i="7"/>
  <c r="F724" i="7"/>
  <c r="E724" i="7"/>
  <c r="D724" i="7"/>
  <c r="J723" i="7"/>
  <c r="I723" i="7"/>
  <c r="H723" i="7"/>
  <c r="G723" i="7"/>
  <c r="F723" i="7"/>
  <c r="E723" i="7"/>
  <c r="D723" i="7"/>
  <c r="J722" i="7"/>
  <c r="I722" i="7"/>
  <c r="H722" i="7"/>
  <c r="G722" i="7"/>
  <c r="F722" i="7"/>
  <c r="E722" i="7"/>
  <c r="D722" i="7"/>
  <c r="J721" i="7"/>
  <c r="I721" i="7"/>
  <c r="H721" i="7"/>
  <c r="G721" i="7"/>
  <c r="F721" i="7"/>
  <c r="E721" i="7"/>
  <c r="D721" i="7"/>
  <c r="J720" i="7"/>
  <c r="I720" i="7"/>
  <c r="H720" i="7"/>
  <c r="G720" i="7"/>
  <c r="F720" i="7"/>
  <c r="E720" i="7"/>
  <c r="D720" i="7"/>
  <c r="J719" i="7"/>
  <c r="I719" i="7"/>
  <c r="H719" i="7"/>
  <c r="G719" i="7"/>
  <c r="F719" i="7"/>
  <c r="E719" i="7"/>
  <c r="D719" i="7"/>
  <c r="J718" i="7"/>
  <c r="I718" i="7"/>
  <c r="H718" i="7"/>
  <c r="G718" i="7"/>
  <c r="F718" i="7"/>
  <c r="E718" i="7"/>
  <c r="D718" i="7"/>
  <c r="J717" i="7"/>
  <c r="I717" i="7"/>
  <c r="H717" i="7"/>
  <c r="G717" i="7"/>
  <c r="F717" i="7"/>
  <c r="E717" i="7"/>
  <c r="D717" i="7"/>
  <c r="J716" i="7"/>
  <c r="I716" i="7"/>
  <c r="H716" i="7"/>
  <c r="G716" i="7"/>
  <c r="F716" i="7"/>
  <c r="E716" i="7"/>
  <c r="D716" i="7"/>
  <c r="J715" i="7"/>
  <c r="I715" i="7"/>
  <c r="H715" i="7"/>
  <c r="G715" i="7"/>
  <c r="F715" i="7"/>
  <c r="E715" i="7"/>
  <c r="D715" i="7"/>
  <c r="J714" i="7"/>
  <c r="I714" i="7"/>
  <c r="H714" i="7"/>
  <c r="G714" i="7"/>
  <c r="F714" i="7"/>
  <c r="E714" i="7"/>
  <c r="D714" i="7"/>
  <c r="J713" i="7"/>
  <c r="I713" i="7"/>
  <c r="H713" i="7"/>
  <c r="G713" i="7"/>
  <c r="F713" i="7"/>
  <c r="E713" i="7"/>
  <c r="D713" i="7"/>
  <c r="J712" i="7"/>
  <c r="I712" i="7"/>
  <c r="H712" i="7"/>
  <c r="G712" i="7"/>
  <c r="F712" i="7"/>
  <c r="E712" i="7"/>
  <c r="D712" i="7"/>
  <c r="J711" i="7"/>
  <c r="I711" i="7"/>
  <c r="H711" i="7"/>
  <c r="G711" i="7"/>
  <c r="F711" i="7"/>
  <c r="E711" i="7"/>
  <c r="D711" i="7"/>
  <c r="J710" i="7"/>
  <c r="I710" i="7"/>
  <c r="H710" i="7"/>
  <c r="G710" i="7"/>
  <c r="F710" i="7"/>
  <c r="E710" i="7"/>
  <c r="D710" i="7"/>
  <c r="J709" i="7"/>
  <c r="I709" i="7"/>
  <c r="H709" i="7"/>
  <c r="G709" i="7"/>
  <c r="F709" i="7"/>
  <c r="E709" i="7"/>
  <c r="D709" i="7"/>
  <c r="J708" i="7"/>
  <c r="I708" i="7"/>
  <c r="H708" i="7"/>
  <c r="G708" i="7"/>
  <c r="F708" i="7"/>
  <c r="E708" i="7"/>
  <c r="D708" i="7"/>
  <c r="J707" i="7"/>
  <c r="I707" i="7"/>
  <c r="H707" i="7"/>
  <c r="G707" i="7"/>
  <c r="F707" i="7"/>
  <c r="E707" i="7"/>
  <c r="D707" i="7"/>
  <c r="J706" i="7"/>
  <c r="I706" i="7"/>
  <c r="H706" i="7"/>
  <c r="G706" i="7"/>
  <c r="F706" i="7"/>
  <c r="E706" i="7"/>
  <c r="D706" i="7"/>
  <c r="J705" i="7"/>
  <c r="I705" i="7"/>
  <c r="H705" i="7"/>
  <c r="G705" i="7"/>
  <c r="F705" i="7"/>
  <c r="E705" i="7"/>
  <c r="D705" i="7"/>
  <c r="J704" i="7"/>
  <c r="I704" i="7"/>
  <c r="H704" i="7"/>
  <c r="G704" i="7"/>
  <c r="F704" i="7"/>
  <c r="E704" i="7"/>
  <c r="D704" i="7"/>
  <c r="J703" i="7"/>
  <c r="I703" i="7"/>
  <c r="H703" i="7"/>
  <c r="G703" i="7"/>
  <c r="F703" i="7"/>
  <c r="E703" i="7"/>
  <c r="D703" i="7"/>
  <c r="J702" i="7"/>
  <c r="I702" i="7"/>
  <c r="H702" i="7"/>
  <c r="G702" i="7"/>
  <c r="F702" i="7"/>
  <c r="E702" i="7"/>
  <c r="D702" i="7"/>
  <c r="J701" i="7"/>
  <c r="I701" i="7"/>
  <c r="H701" i="7"/>
  <c r="G701" i="7"/>
  <c r="F701" i="7"/>
  <c r="E701" i="7"/>
  <c r="D701" i="7"/>
  <c r="J700" i="7"/>
  <c r="I700" i="7"/>
  <c r="H700" i="7"/>
  <c r="G700" i="7"/>
  <c r="F700" i="7"/>
  <c r="E700" i="7"/>
  <c r="D700" i="7"/>
  <c r="J699" i="7"/>
  <c r="I699" i="7"/>
  <c r="H699" i="7"/>
  <c r="G699" i="7"/>
  <c r="F699" i="7"/>
  <c r="E699" i="7"/>
  <c r="D699" i="7"/>
  <c r="J698" i="7"/>
  <c r="I698" i="7"/>
  <c r="H698" i="7"/>
  <c r="G698" i="7"/>
  <c r="F698" i="7"/>
  <c r="E698" i="7"/>
  <c r="D698" i="7"/>
  <c r="J697" i="7"/>
  <c r="I697" i="7"/>
  <c r="H697" i="7"/>
  <c r="G697" i="7"/>
  <c r="F697" i="7"/>
  <c r="E697" i="7"/>
  <c r="D697" i="7"/>
  <c r="J696" i="7"/>
  <c r="I696" i="7"/>
  <c r="H696" i="7"/>
  <c r="G696" i="7"/>
  <c r="F696" i="7"/>
  <c r="E696" i="7"/>
  <c r="D696" i="7"/>
  <c r="J695" i="7"/>
  <c r="I695" i="7"/>
  <c r="H695" i="7"/>
  <c r="G695" i="7"/>
  <c r="F695" i="7"/>
  <c r="E695" i="7"/>
  <c r="D695" i="7"/>
  <c r="J694" i="7"/>
  <c r="I694" i="7"/>
  <c r="H694" i="7"/>
  <c r="G694" i="7"/>
  <c r="F694" i="7"/>
  <c r="E694" i="7"/>
  <c r="D694" i="7"/>
  <c r="J693" i="7"/>
  <c r="I693" i="7"/>
  <c r="H693" i="7"/>
  <c r="G693" i="7"/>
  <c r="F693" i="7"/>
  <c r="E693" i="7"/>
  <c r="D693" i="7"/>
  <c r="J692" i="7"/>
  <c r="I692" i="7"/>
  <c r="H692" i="7"/>
  <c r="G692" i="7"/>
  <c r="F692" i="7"/>
  <c r="E692" i="7"/>
  <c r="D692" i="7"/>
  <c r="J691" i="7"/>
  <c r="I691" i="7"/>
  <c r="H691" i="7"/>
  <c r="G691" i="7"/>
  <c r="F691" i="7"/>
  <c r="E691" i="7"/>
  <c r="D691" i="7"/>
  <c r="J690" i="7"/>
  <c r="I690" i="7"/>
  <c r="H690" i="7"/>
  <c r="G690" i="7"/>
  <c r="F690" i="7"/>
  <c r="E690" i="7"/>
  <c r="D690" i="7"/>
  <c r="J689" i="7"/>
  <c r="I689" i="7"/>
  <c r="H689" i="7"/>
  <c r="G689" i="7"/>
  <c r="F689" i="7"/>
  <c r="E689" i="7"/>
  <c r="D689" i="7"/>
  <c r="J688" i="7"/>
  <c r="I688" i="7"/>
  <c r="H688" i="7"/>
  <c r="G688" i="7"/>
  <c r="F688" i="7"/>
  <c r="E688" i="7"/>
  <c r="D688" i="7"/>
  <c r="J687" i="7"/>
  <c r="I687" i="7"/>
  <c r="H687" i="7"/>
  <c r="G687" i="7"/>
  <c r="F687" i="7"/>
  <c r="E687" i="7"/>
  <c r="D687" i="7"/>
  <c r="J686" i="7"/>
  <c r="I686" i="7"/>
  <c r="H686" i="7"/>
  <c r="G686" i="7"/>
  <c r="F686" i="7"/>
  <c r="E686" i="7"/>
  <c r="D686" i="7"/>
  <c r="J685" i="7"/>
  <c r="I685" i="7"/>
  <c r="H685" i="7"/>
  <c r="G685" i="7"/>
  <c r="F685" i="7"/>
  <c r="E685" i="7"/>
  <c r="D685" i="7"/>
  <c r="J684" i="7"/>
  <c r="I684" i="7"/>
  <c r="H684" i="7"/>
  <c r="G684" i="7"/>
  <c r="F684" i="7"/>
  <c r="E684" i="7"/>
  <c r="D684" i="7"/>
  <c r="J683" i="7"/>
  <c r="I683" i="7"/>
  <c r="H683" i="7"/>
  <c r="G683" i="7"/>
  <c r="F683" i="7"/>
  <c r="E683" i="7"/>
  <c r="D683" i="7"/>
  <c r="J682" i="7"/>
  <c r="I682" i="7"/>
  <c r="H682" i="7"/>
  <c r="G682" i="7"/>
  <c r="F682" i="7"/>
  <c r="E682" i="7"/>
  <c r="D682" i="7"/>
  <c r="J681" i="7"/>
  <c r="I681" i="7"/>
  <c r="H681" i="7"/>
  <c r="G681" i="7"/>
  <c r="F681" i="7"/>
  <c r="E681" i="7"/>
  <c r="D681" i="7"/>
  <c r="J680" i="7"/>
  <c r="I680" i="7"/>
  <c r="H680" i="7"/>
  <c r="G680" i="7"/>
  <c r="F680" i="7"/>
  <c r="E680" i="7"/>
  <c r="D680" i="7"/>
  <c r="J679" i="7"/>
  <c r="I679" i="7"/>
  <c r="H679" i="7"/>
  <c r="G679" i="7"/>
  <c r="F679" i="7"/>
  <c r="E679" i="7"/>
  <c r="D679" i="7"/>
  <c r="J678" i="7"/>
  <c r="I678" i="7"/>
  <c r="H678" i="7"/>
  <c r="G678" i="7"/>
  <c r="F678" i="7"/>
  <c r="E678" i="7"/>
  <c r="D678" i="7"/>
  <c r="J677" i="7"/>
  <c r="I677" i="7"/>
  <c r="H677" i="7"/>
  <c r="G677" i="7"/>
  <c r="F677" i="7"/>
  <c r="E677" i="7"/>
  <c r="D677" i="7"/>
  <c r="J676" i="7"/>
  <c r="I676" i="7"/>
  <c r="H676" i="7"/>
  <c r="G676" i="7"/>
  <c r="F676" i="7"/>
  <c r="E676" i="7"/>
  <c r="D676" i="7"/>
  <c r="J675" i="7"/>
  <c r="I675" i="7"/>
  <c r="H675" i="7"/>
  <c r="G675" i="7"/>
  <c r="F675" i="7"/>
  <c r="E675" i="7"/>
  <c r="D675" i="7"/>
  <c r="J674" i="7"/>
  <c r="I674" i="7"/>
  <c r="H674" i="7"/>
  <c r="G674" i="7"/>
  <c r="F674" i="7"/>
  <c r="E674" i="7"/>
  <c r="D674" i="7"/>
  <c r="J673" i="7"/>
  <c r="I673" i="7"/>
  <c r="H673" i="7"/>
  <c r="G673" i="7"/>
  <c r="F673" i="7"/>
  <c r="E673" i="7"/>
  <c r="D673" i="7"/>
  <c r="J672" i="7"/>
  <c r="I672" i="7"/>
  <c r="H672" i="7"/>
  <c r="G672" i="7"/>
  <c r="F672" i="7"/>
  <c r="E672" i="7"/>
  <c r="D672" i="7"/>
  <c r="J671" i="7"/>
  <c r="I671" i="7"/>
  <c r="H671" i="7"/>
  <c r="G671" i="7"/>
  <c r="F671" i="7"/>
  <c r="E671" i="7"/>
  <c r="D671" i="7"/>
  <c r="J670" i="7"/>
  <c r="I670" i="7"/>
  <c r="H670" i="7"/>
  <c r="G670" i="7"/>
  <c r="F670" i="7"/>
  <c r="E670" i="7"/>
  <c r="D670" i="7"/>
  <c r="J669" i="7"/>
  <c r="I669" i="7"/>
  <c r="H669" i="7"/>
  <c r="G669" i="7"/>
  <c r="F669" i="7"/>
  <c r="E669" i="7"/>
  <c r="D669" i="7"/>
  <c r="J668" i="7"/>
  <c r="I668" i="7"/>
  <c r="H668" i="7"/>
  <c r="G668" i="7"/>
  <c r="F668" i="7"/>
  <c r="E668" i="7"/>
  <c r="D668" i="7"/>
  <c r="J667" i="7"/>
  <c r="I667" i="7"/>
  <c r="H667" i="7"/>
  <c r="G667" i="7"/>
  <c r="F667" i="7"/>
  <c r="E667" i="7"/>
  <c r="D667" i="7"/>
  <c r="J666" i="7"/>
  <c r="I666" i="7"/>
  <c r="H666" i="7"/>
  <c r="G666" i="7"/>
  <c r="F666" i="7"/>
  <c r="E666" i="7"/>
  <c r="D666" i="7"/>
  <c r="J665" i="7"/>
  <c r="I665" i="7"/>
  <c r="H665" i="7"/>
  <c r="G665" i="7"/>
  <c r="F665" i="7"/>
  <c r="E665" i="7"/>
  <c r="D665" i="7"/>
  <c r="J664" i="7"/>
  <c r="I664" i="7"/>
  <c r="H664" i="7"/>
  <c r="G664" i="7"/>
  <c r="F664" i="7"/>
  <c r="E664" i="7"/>
  <c r="D664" i="7"/>
  <c r="J663" i="7"/>
  <c r="I663" i="7"/>
  <c r="H663" i="7"/>
  <c r="G663" i="7"/>
  <c r="F663" i="7"/>
  <c r="E663" i="7"/>
  <c r="D663" i="7"/>
  <c r="J662" i="7"/>
  <c r="I662" i="7"/>
  <c r="H662" i="7"/>
  <c r="G662" i="7"/>
  <c r="F662" i="7"/>
  <c r="E662" i="7"/>
  <c r="D662" i="7"/>
  <c r="J661" i="7"/>
  <c r="I661" i="7"/>
  <c r="H661" i="7"/>
  <c r="G661" i="7"/>
  <c r="F661" i="7"/>
  <c r="E661" i="7"/>
  <c r="D661" i="7"/>
  <c r="J660" i="7"/>
  <c r="I660" i="7"/>
  <c r="H660" i="7"/>
  <c r="G660" i="7"/>
  <c r="F660" i="7"/>
  <c r="E660" i="7"/>
  <c r="D660" i="7"/>
  <c r="J659" i="7"/>
  <c r="I659" i="7"/>
  <c r="H659" i="7"/>
  <c r="G659" i="7"/>
  <c r="F659" i="7"/>
  <c r="E659" i="7"/>
  <c r="D659" i="7"/>
  <c r="J658" i="7"/>
  <c r="I658" i="7"/>
  <c r="H658" i="7"/>
  <c r="G658" i="7"/>
  <c r="F658" i="7"/>
  <c r="E658" i="7"/>
  <c r="D658" i="7"/>
  <c r="J657" i="7"/>
  <c r="I657" i="7"/>
  <c r="H657" i="7"/>
  <c r="G657" i="7"/>
  <c r="F657" i="7"/>
  <c r="E657" i="7"/>
  <c r="D657" i="7"/>
  <c r="J656" i="7"/>
  <c r="I656" i="7"/>
  <c r="H656" i="7"/>
  <c r="G656" i="7"/>
  <c r="F656" i="7"/>
  <c r="E656" i="7"/>
  <c r="D656" i="7"/>
  <c r="J655" i="7"/>
  <c r="I655" i="7"/>
  <c r="H655" i="7"/>
  <c r="G655" i="7"/>
  <c r="F655" i="7"/>
  <c r="E655" i="7"/>
  <c r="D655" i="7"/>
  <c r="J654" i="7"/>
  <c r="I654" i="7"/>
  <c r="H654" i="7"/>
  <c r="G654" i="7"/>
  <c r="F654" i="7"/>
  <c r="E654" i="7"/>
  <c r="D654" i="7"/>
  <c r="J653" i="7"/>
  <c r="I653" i="7"/>
  <c r="H653" i="7"/>
  <c r="G653" i="7"/>
  <c r="F653" i="7"/>
  <c r="E653" i="7"/>
  <c r="D653" i="7"/>
  <c r="J652" i="7"/>
  <c r="I652" i="7"/>
  <c r="H652" i="7"/>
  <c r="G652" i="7"/>
  <c r="F652" i="7"/>
  <c r="E652" i="7"/>
  <c r="D652" i="7"/>
  <c r="J651" i="7"/>
  <c r="I651" i="7"/>
  <c r="H651" i="7"/>
  <c r="G651" i="7"/>
  <c r="F651" i="7"/>
  <c r="E651" i="7"/>
  <c r="D651" i="7"/>
  <c r="J650" i="7"/>
  <c r="I650" i="7"/>
  <c r="H650" i="7"/>
  <c r="G650" i="7"/>
  <c r="F650" i="7"/>
  <c r="E650" i="7"/>
  <c r="D650" i="7"/>
  <c r="J649" i="7"/>
  <c r="I649" i="7"/>
  <c r="H649" i="7"/>
  <c r="G649" i="7"/>
  <c r="F649" i="7"/>
  <c r="E649" i="7"/>
  <c r="D649" i="7"/>
  <c r="J648" i="7"/>
  <c r="I648" i="7"/>
  <c r="H648" i="7"/>
  <c r="G648" i="7"/>
  <c r="F648" i="7"/>
  <c r="E648" i="7"/>
  <c r="D648" i="7"/>
  <c r="J647" i="7"/>
  <c r="I647" i="7"/>
  <c r="H647" i="7"/>
  <c r="G647" i="7"/>
  <c r="F647" i="7"/>
  <c r="E647" i="7"/>
  <c r="D647" i="7"/>
  <c r="J646" i="7"/>
  <c r="I646" i="7"/>
  <c r="H646" i="7"/>
  <c r="G646" i="7"/>
  <c r="F646" i="7"/>
  <c r="E646" i="7"/>
  <c r="D646" i="7"/>
  <c r="J645" i="7"/>
  <c r="I645" i="7"/>
  <c r="H645" i="7"/>
  <c r="G645" i="7"/>
  <c r="F645" i="7"/>
  <c r="E645" i="7"/>
  <c r="D645" i="7"/>
  <c r="J644" i="7"/>
  <c r="I644" i="7"/>
  <c r="H644" i="7"/>
  <c r="G644" i="7"/>
  <c r="F644" i="7"/>
  <c r="E644" i="7"/>
  <c r="D644" i="7"/>
  <c r="J643" i="7"/>
  <c r="I643" i="7"/>
  <c r="H643" i="7"/>
  <c r="G643" i="7"/>
  <c r="F643" i="7"/>
  <c r="E643" i="7"/>
  <c r="D643" i="7"/>
  <c r="J642" i="7"/>
  <c r="I642" i="7"/>
  <c r="H642" i="7"/>
  <c r="G642" i="7"/>
  <c r="F642" i="7"/>
  <c r="E642" i="7"/>
  <c r="D642" i="7"/>
  <c r="J641" i="7"/>
  <c r="I641" i="7"/>
  <c r="H641" i="7"/>
  <c r="G641" i="7"/>
  <c r="F641" i="7"/>
  <c r="E641" i="7"/>
  <c r="D641" i="7"/>
  <c r="J640" i="7"/>
  <c r="I640" i="7"/>
  <c r="H640" i="7"/>
  <c r="G640" i="7"/>
  <c r="F640" i="7"/>
  <c r="E640" i="7"/>
  <c r="D640" i="7"/>
  <c r="J639" i="7"/>
  <c r="I639" i="7"/>
  <c r="H639" i="7"/>
  <c r="G639" i="7"/>
  <c r="F639" i="7"/>
  <c r="E639" i="7"/>
  <c r="D639" i="7"/>
  <c r="J638" i="7"/>
  <c r="I638" i="7"/>
  <c r="H638" i="7"/>
  <c r="G638" i="7"/>
  <c r="F638" i="7"/>
  <c r="E638" i="7"/>
  <c r="D638" i="7"/>
  <c r="J637" i="7"/>
  <c r="I637" i="7"/>
  <c r="H637" i="7"/>
  <c r="G637" i="7"/>
  <c r="F637" i="7"/>
  <c r="E637" i="7"/>
  <c r="D637" i="7"/>
  <c r="J636" i="7"/>
  <c r="I636" i="7"/>
  <c r="H636" i="7"/>
  <c r="G636" i="7"/>
  <c r="F636" i="7"/>
  <c r="E636" i="7"/>
  <c r="D636" i="7"/>
  <c r="J635" i="7"/>
  <c r="I635" i="7"/>
  <c r="H635" i="7"/>
  <c r="G635" i="7"/>
  <c r="F635" i="7"/>
  <c r="E635" i="7"/>
  <c r="D635" i="7"/>
  <c r="J634" i="7"/>
  <c r="I634" i="7"/>
  <c r="H634" i="7"/>
  <c r="G634" i="7"/>
  <c r="F634" i="7"/>
  <c r="E634" i="7"/>
  <c r="D634" i="7"/>
  <c r="J633" i="7"/>
  <c r="I633" i="7"/>
  <c r="H633" i="7"/>
  <c r="G633" i="7"/>
  <c r="F633" i="7"/>
  <c r="E633" i="7"/>
  <c r="D633" i="7"/>
  <c r="J632" i="7"/>
  <c r="I632" i="7"/>
  <c r="H632" i="7"/>
  <c r="G632" i="7"/>
  <c r="F632" i="7"/>
  <c r="E632" i="7"/>
  <c r="D632" i="7"/>
  <c r="J631" i="7"/>
  <c r="I631" i="7"/>
  <c r="H631" i="7"/>
  <c r="G631" i="7"/>
  <c r="F631" i="7"/>
  <c r="E631" i="7"/>
  <c r="D631" i="7"/>
  <c r="J630" i="7"/>
  <c r="I630" i="7"/>
  <c r="H630" i="7"/>
  <c r="G630" i="7"/>
  <c r="F630" i="7"/>
  <c r="E630" i="7"/>
  <c r="D630" i="7"/>
  <c r="J629" i="7"/>
  <c r="I629" i="7"/>
  <c r="H629" i="7"/>
  <c r="G629" i="7"/>
  <c r="F629" i="7"/>
  <c r="E629" i="7"/>
  <c r="D629" i="7"/>
  <c r="J628" i="7"/>
  <c r="I628" i="7"/>
  <c r="H628" i="7"/>
  <c r="G628" i="7"/>
  <c r="F628" i="7"/>
  <c r="E628" i="7"/>
  <c r="D628" i="7"/>
  <c r="J627" i="7"/>
  <c r="I627" i="7"/>
  <c r="H627" i="7"/>
  <c r="G627" i="7"/>
  <c r="F627" i="7"/>
  <c r="E627" i="7"/>
  <c r="D627" i="7"/>
  <c r="J626" i="7"/>
  <c r="I626" i="7"/>
  <c r="H626" i="7"/>
  <c r="G626" i="7"/>
  <c r="F626" i="7"/>
  <c r="E626" i="7"/>
  <c r="D626" i="7"/>
  <c r="J625" i="7"/>
  <c r="I625" i="7"/>
  <c r="H625" i="7"/>
  <c r="G625" i="7"/>
  <c r="F625" i="7"/>
  <c r="E625" i="7"/>
  <c r="D625" i="7"/>
  <c r="J624" i="7"/>
  <c r="I624" i="7"/>
  <c r="H624" i="7"/>
  <c r="G624" i="7"/>
  <c r="F624" i="7"/>
  <c r="E624" i="7"/>
  <c r="D624" i="7"/>
  <c r="J623" i="7"/>
  <c r="I623" i="7"/>
  <c r="H623" i="7"/>
  <c r="G623" i="7"/>
  <c r="F623" i="7"/>
  <c r="E623" i="7"/>
  <c r="D623" i="7"/>
  <c r="J622" i="7"/>
  <c r="I622" i="7"/>
  <c r="H622" i="7"/>
  <c r="G622" i="7"/>
  <c r="F622" i="7"/>
  <c r="E622" i="7"/>
  <c r="D622" i="7"/>
  <c r="J621" i="7"/>
  <c r="I621" i="7"/>
  <c r="H621" i="7"/>
  <c r="G621" i="7"/>
  <c r="F621" i="7"/>
  <c r="E621" i="7"/>
  <c r="D621" i="7"/>
  <c r="J620" i="7"/>
  <c r="I620" i="7"/>
  <c r="H620" i="7"/>
  <c r="G620" i="7"/>
  <c r="F620" i="7"/>
  <c r="E620" i="7"/>
  <c r="D620" i="7"/>
  <c r="J619" i="7"/>
  <c r="I619" i="7"/>
  <c r="H619" i="7"/>
  <c r="G619" i="7"/>
  <c r="F619" i="7"/>
  <c r="E619" i="7"/>
  <c r="D619" i="7"/>
  <c r="J618" i="7"/>
  <c r="I618" i="7"/>
  <c r="H618" i="7"/>
  <c r="G618" i="7"/>
  <c r="F618" i="7"/>
  <c r="E618" i="7"/>
  <c r="D618" i="7"/>
  <c r="J617" i="7"/>
  <c r="I617" i="7"/>
  <c r="H617" i="7"/>
  <c r="G617" i="7"/>
  <c r="F617" i="7"/>
  <c r="E617" i="7"/>
  <c r="D617" i="7"/>
  <c r="J616" i="7"/>
  <c r="I616" i="7"/>
  <c r="H616" i="7"/>
  <c r="G616" i="7"/>
  <c r="F616" i="7"/>
  <c r="E616" i="7"/>
  <c r="D616" i="7"/>
  <c r="J615" i="7"/>
  <c r="I615" i="7"/>
  <c r="H615" i="7"/>
  <c r="G615" i="7"/>
  <c r="F615" i="7"/>
  <c r="E615" i="7"/>
  <c r="D615" i="7"/>
  <c r="J614" i="7"/>
  <c r="I614" i="7"/>
  <c r="H614" i="7"/>
  <c r="G614" i="7"/>
  <c r="F614" i="7"/>
  <c r="E614" i="7"/>
  <c r="D614" i="7"/>
  <c r="J613" i="7"/>
  <c r="I613" i="7"/>
  <c r="H613" i="7"/>
  <c r="G613" i="7"/>
  <c r="F613" i="7"/>
  <c r="E613" i="7"/>
  <c r="D613" i="7"/>
  <c r="J612" i="7"/>
  <c r="I612" i="7"/>
  <c r="H612" i="7"/>
  <c r="G612" i="7"/>
  <c r="F612" i="7"/>
  <c r="E612" i="7"/>
  <c r="D612" i="7"/>
  <c r="J611" i="7"/>
  <c r="I611" i="7"/>
  <c r="H611" i="7"/>
  <c r="G611" i="7"/>
  <c r="F611" i="7"/>
  <c r="E611" i="7"/>
  <c r="D611" i="7"/>
  <c r="J610" i="7"/>
  <c r="I610" i="7"/>
  <c r="H610" i="7"/>
  <c r="G610" i="7"/>
  <c r="F610" i="7"/>
  <c r="E610" i="7"/>
  <c r="D610" i="7"/>
  <c r="J609" i="7"/>
  <c r="I609" i="7"/>
  <c r="H609" i="7"/>
  <c r="G609" i="7"/>
  <c r="F609" i="7"/>
  <c r="E609" i="7"/>
  <c r="D609" i="7"/>
  <c r="J608" i="7"/>
  <c r="I608" i="7"/>
  <c r="H608" i="7"/>
  <c r="G608" i="7"/>
  <c r="F608" i="7"/>
  <c r="E608" i="7"/>
  <c r="D608" i="7"/>
  <c r="J607" i="7"/>
  <c r="I607" i="7"/>
  <c r="H607" i="7"/>
  <c r="G607" i="7"/>
  <c r="F607" i="7"/>
  <c r="E607" i="7"/>
  <c r="D607" i="7"/>
  <c r="J606" i="7"/>
  <c r="I606" i="7"/>
  <c r="H606" i="7"/>
  <c r="G606" i="7"/>
  <c r="F606" i="7"/>
  <c r="E606" i="7"/>
  <c r="D606" i="7"/>
  <c r="J605" i="7"/>
  <c r="I605" i="7"/>
  <c r="H605" i="7"/>
  <c r="G605" i="7"/>
  <c r="F605" i="7"/>
  <c r="E605" i="7"/>
  <c r="D605" i="7"/>
  <c r="J604" i="7"/>
  <c r="I604" i="7"/>
  <c r="H604" i="7"/>
  <c r="G604" i="7"/>
  <c r="F604" i="7"/>
  <c r="E604" i="7"/>
  <c r="D604" i="7"/>
  <c r="J603" i="7"/>
  <c r="I603" i="7"/>
  <c r="H603" i="7"/>
  <c r="G603" i="7"/>
  <c r="F603" i="7"/>
  <c r="E603" i="7"/>
  <c r="D603" i="7"/>
  <c r="J602" i="7"/>
  <c r="I602" i="7"/>
  <c r="H602" i="7"/>
  <c r="G602" i="7"/>
  <c r="F602" i="7"/>
  <c r="E602" i="7"/>
  <c r="D602" i="7"/>
  <c r="J601" i="7"/>
  <c r="I601" i="7"/>
  <c r="H601" i="7"/>
  <c r="G601" i="7"/>
  <c r="F601" i="7"/>
  <c r="E601" i="7"/>
  <c r="D601" i="7"/>
  <c r="J600" i="7"/>
  <c r="I600" i="7"/>
  <c r="H600" i="7"/>
  <c r="G600" i="7"/>
  <c r="F600" i="7"/>
  <c r="E600" i="7"/>
  <c r="D600" i="7"/>
  <c r="J599" i="7"/>
  <c r="I599" i="7"/>
  <c r="H599" i="7"/>
  <c r="G599" i="7"/>
  <c r="F599" i="7"/>
  <c r="E599" i="7"/>
  <c r="D599" i="7"/>
  <c r="J598" i="7"/>
  <c r="I598" i="7"/>
  <c r="H598" i="7"/>
  <c r="G598" i="7"/>
  <c r="F598" i="7"/>
  <c r="E598" i="7"/>
  <c r="D598" i="7"/>
  <c r="J597" i="7"/>
  <c r="I597" i="7"/>
  <c r="H597" i="7"/>
  <c r="G597" i="7"/>
  <c r="F597" i="7"/>
  <c r="E597" i="7"/>
  <c r="D597" i="7"/>
  <c r="J596" i="7"/>
  <c r="I596" i="7"/>
  <c r="H596" i="7"/>
  <c r="G596" i="7"/>
  <c r="F596" i="7"/>
  <c r="E596" i="7"/>
  <c r="D596" i="7"/>
  <c r="J595" i="7"/>
  <c r="I595" i="7"/>
  <c r="H595" i="7"/>
  <c r="G595" i="7"/>
  <c r="F595" i="7"/>
  <c r="E595" i="7"/>
  <c r="D595" i="7"/>
  <c r="J594" i="7"/>
  <c r="I594" i="7"/>
  <c r="H594" i="7"/>
  <c r="G594" i="7"/>
  <c r="F594" i="7"/>
  <c r="E594" i="7"/>
  <c r="D594" i="7"/>
  <c r="J593" i="7"/>
  <c r="I593" i="7"/>
  <c r="H593" i="7"/>
  <c r="G593" i="7"/>
  <c r="F593" i="7"/>
  <c r="E593" i="7"/>
  <c r="D593" i="7"/>
  <c r="J592" i="7"/>
  <c r="I592" i="7"/>
  <c r="H592" i="7"/>
  <c r="G592" i="7"/>
  <c r="F592" i="7"/>
  <c r="E592" i="7"/>
  <c r="D592" i="7"/>
  <c r="J591" i="7"/>
  <c r="I591" i="7"/>
  <c r="H591" i="7"/>
  <c r="G591" i="7"/>
  <c r="F591" i="7"/>
  <c r="E591" i="7"/>
  <c r="D591" i="7"/>
  <c r="J590" i="7"/>
  <c r="I590" i="7"/>
  <c r="H590" i="7"/>
  <c r="G590" i="7"/>
  <c r="F590" i="7"/>
  <c r="E590" i="7"/>
  <c r="D590" i="7"/>
  <c r="J589" i="7"/>
  <c r="I589" i="7"/>
  <c r="H589" i="7"/>
  <c r="G589" i="7"/>
  <c r="F589" i="7"/>
  <c r="E589" i="7"/>
  <c r="D589" i="7"/>
  <c r="J588" i="7"/>
  <c r="I588" i="7"/>
  <c r="H588" i="7"/>
  <c r="G588" i="7"/>
  <c r="F588" i="7"/>
  <c r="E588" i="7"/>
  <c r="D588" i="7"/>
  <c r="J587" i="7"/>
  <c r="I587" i="7"/>
  <c r="H587" i="7"/>
  <c r="G587" i="7"/>
  <c r="F587" i="7"/>
  <c r="E587" i="7"/>
  <c r="D587" i="7"/>
  <c r="J586" i="7"/>
  <c r="I586" i="7"/>
  <c r="H586" i="7"/>
  <c r="G586" i="7"/>
  <c r="F586" i="7"/>
  <c r="E586" i="7"/>
  <c r="D586" i="7"/>
  <c r="J585" i="7"/>
  <c r="I585" i="7"/>
  <c r="H585" i="7"/>
  <c r="G585" i="7"/>
  <c r="F585" i="7"/>
  <c r="E585" i="7"/>
  <c r="D585" i="7"/>
  <c r="J584" i="7"/>
  <c r="I584" i="7"/>
  <c r="H584" i="7"/>
  <c r="G584" i="7"/>
  <c r="F584" i="7"/>
  <c r="E584" i="7"/>
  <c r="D584" i="7"/>
  <c r="J583" i="7"/>
  <c r="I583" i="7"/>
  <c r="H583" i="7"/>
  <c r="G583" i="7"/>
  <c r="F583" i="7"/>
  <c r="E583" i="7"/>
  <c r="D583" i="7"/>
  <c r="J582" i="7"/>
  <c r="I582" i="7"/>
  <c r="H582" i="7"/>
  <c r="G582" i="7"/>
  <c r="F582" i="7"/>
  <c r="E582" i="7"/>
  <c r="D582" i="7"/>
  <c r="J581" i="7"/>
  <c r="I581" i="7"/>
  <c r="H581" i="7"/>
  <c r="G581" i="7"/>
  <c r="F581" i="7"/>
  <c r="E581" i="7"/>
  <c r="D581" i="7"/>
  <c r="J580" i="7"/>
  <c r="I580" i="7"/>
  <c r="H580" i="7"/>
  <c r="G580" i="7"/>
  <c r="F580" i="7"/>
  <c r="E580" i="7"/>
  <c r="D580" i="7"/>
  <c r="J579" i="7"/>
  <c r="I579" i="7"/>
  <c r="H579" i="7"/>
  <c r="G579" i="7"/>
  <c r="F579" i="7"/>
  <c r="E579" i="7"/>
  <c r="D579" i="7"/>
  <c r="J578" i="7"/>
  <c r="I578" i="7"/>
  <c r="H578" i="7"/>
  <c r="G578" i="7"/>
  <c r="F578" i="7"/>
  <c r="E578" i="7"/>
  <c r="D578" i="7"/>
  <c r="J577" i="7"/>
  <c r="I577" i="7"/>
  <c r="H577" i="7"/>
  <c r="G577" i="7"/>
  <c r="F577" i="7"/>
  <c r="E577" i="7"/>
  <c r="D577" i="7"/>
  <c r="J576" i="7"/>
  <c r="I576" i="7"/>
  <c r="H576" i="7"/>
  <c r="G576" i="7"/>
  <c r="F576" i="7"/>
  <c r="E576" i="7"/>
  <c r="D576" i="7"/>
  <c r="J575" i="7"/>
  <c r="I575" i="7"/>
  <c r="H575" i="7"/>
  <c r="G575" i="7"/>
  <c r="F575" i="7"/>
  <c r="E575" i="7"/>
  <c r="D575" i="7"/>
  <c r="J574" i="7"/>
  <c r="I574" i="7"/>
  <c r="H574" i="7"/>
  <c r="G574" i="7"/>
  <c r="F574" i="7"/>
  <c r="E574" i="7"/>
  <c r="D574" i="7"/>
  <c r="J573" i="7"/>
  <c r="I573" i="7"/>
  <c r="H573" i="7"/>
  <c r="G573" i="7"/>
  <c r="F573" i="7"/>
  <c r="E573" i="7"/>
  <c r="D573" i="7"/>
  <c r="J572" i="7"/>
  <c r="I572" i="7"/>
  <c r="H572" i="7"/>
  <c r="G572" i="7"/>
  <c r="F572" i="7"/>
  <c r="E572" i="7"/>
  <c r="D572" i="7"/>
  <c r="J571" i="7"/>
  <c r="I571" i="7"/>
  <c r="H571" i="7"/>
  <c r="G571" i="7"/>
  <c r="F571" i="7"/>
  <c r="E571" i="7"/>
  <c r="D571" i="7"/>
  <c r="J570" i="7"/>
  <c r="I570" i="7"/>
  <c r="H570" i="7"/>
  <c r="G570" i="7"/>
  <c r="F570" i="7"/>
  <c r="E570" i="7"/>
  <c r="D570" i="7"/>
  <c r="J569" i="7"/>
  <c r="I569" i="7"/>
  <c r="H569" i="7"/>
  <c r="G569" i="7"/>
  <c r="F569" i="7"/>
  <c r="E569" i="7"/>
  <c r="D569" i="7"/>
  <c r="J568" i="7"/>
  <c r="I568" i="7"/>
  <c r="H568" i="7"/>
  <c r="G568" i="7"/>
  <c r="F568" i="7"/>
  <c r="E568" i="7"/>
  <c r="D568" i="7"/>
  <c r="J567" i="7"/>
  <c r="I567" i="7"/>
  <c r="H567" i="7"/>
  <c r="G567" i="7"/>
  <c r="F567" i="7"/>
  <c r="E567" i="7"/>
  <c r="D567" i="7"/>
  <c r="J566" i="7"/>
  <c r="I566" i="7"/>
  <c r="H566" i="7"/>
  <c r="G566" i="7"/>
  <c r="F566" i="7"/>
  <c r="E566" i="7"/>
  <c r="D566" i="7"/>
  <c r="J565" i="7"/>
  <c r="I565" i="7"/>
  <c r="H565" i="7"/>
  <c r="G565" i="7"/>
  <c r="F565" i="7"/>
  <c r="E565" i="7"/>
  <c r="D565" i="7"/>
  <c r="J564" i="7"/>
  <c r="I564" i="7"/>
  <c r="H564" i="7"/>
  <c r="G564" i="7"/>
  <c r="F564" i="7"/>
  <c r="E564" i="7"/>
  <c r="D564" i="7"/>
  <c r="J563" i="7"/>
  <c r="I563" i="7"/>
  <c r="H563" i="7"/>
  <c r="G563" i="7"/>
  <c r="F563" i="7"/>
  <c r="E563" i="7"/>
  <c r="D563" i="7"/>
  <c r="J562" i="7"/>
  <c r="I562" i="7"/>
  <c r="H562" i="7"/>
  <c r="G562" i="7"/>
  <c r="F562" i="7"/>
  <c r="E562" i="7"/>
  <c r="D562" i="7"/>
  <c r="J561" i="7"/>
  <c r="I561" i="7"/>
  <c r="H561" i="7"/>
  <c r="G561" i="7"/>
  <c r="F561" i="7"/>
  <c r="E561" i="7"/>
  <c r="D561" i="7"/>
  <c r="J560" i="7"/>
  <c r="I560" i="7"/>
  <c r="H560" i="7"/>
  <c r="G560" i="7"/>
  <c r="F560" i="7"/>
  <c r="E560" i="7"/>
  <c r="D560" i="7"/>
  <c r="J559" i="7"/>
  <c r="I559" i="7"/>
  <c r="H559" i="7"/>
  <c r="G559" i="7"/>
  <c r="F559" i="7"/>
  <c r="E559" i="7"/>
  <c r="D559" i="7"/>
  <c r="J558" i="7"/>
  <c r="I558" i="7"/>
  <c r="H558" i="7"/>
  <c r="G558" i="7"/>
  <c r="F558" i="7"/>
  <c r="E558" i="7"/>
  <c r="D558" i="7"/>
  <c r="J557" i="7"/>
  <c r="I557" i="7"/>
  <c r="H557" i="7"/>
  <c r="G557" i="7"/>
  <c r="F557" i="7"/>
  <c r="E557" i="7"/>
  <c r="D557" i="7"/>
  <c r="J556" i="7"/>
  <c r="I556" i="7"/>
  <c r="H556" i="7"/>
  <c r="G556" i="7"/>
  <c r="F556" i="7"/>
  <c r="E556" i="7"/>
  <c r="D556" i="7"/>
  <c r="J555" i="7"/>
  <c r="I555" i="7"/>
  <c r="H555" i="7"/>
  <c r="G555" i="7"/>
  <c r="F555" i="7"/>
  <c r="E555" i="7"/>
  <c r="D555" i="7"/>
  <c r="J554" i="7"/>
  <c r="I554" i="7"/>
  <c r="H554" i="7"/>
  <c r="G554" i="7"/>
  <c r="F554" i="7"/>
  <c r="E554" i="7"/>
  <c r="D554" i="7"/>
  <c r="J553" i="7"/>
  <c r="I553" i="7"/>
  <c r="H553" i="7"/>
  <c r="G553" i="7"/>
  <c r="F553" i="7"/>
  <c r="E553" i="7"/>
  <c r="D553" i="7"/>
  <c r="J552" i="7"/>
  <c r="I552" i="7"/>
  <c r="H552" i="7"/>
  <c r="G552" i="7"/>
  <c r="F552" i="7"/>
  <c r="E552" i="7"/>
  <c r="D552" i="7"/>
  <c r="J551" i="7"/>
  <c r="I551" i="7"/>
  <c r="H551" i="7"/>
  <c r="G551" i="7"/>
  <c r="F551" i="7"/>
  <c r="E551" i="7"/>
  <c r="D551" i="7"/>
  <c r="J550" i="7"/>
  <c r="I550" i="7"/>
  <c r="H550" i="7"/>
  <c r="G550" i="7"/>
  <c r="F550" i="7"/>
  <c r="E550" i="7"/>
  <c r="D550" i="7"/>
  <c r="J549" i="7"/>
  <c r="I549" i="7"/>
  <c r="H549" i="7"/>
  <c r="G549" i="7"/>
  <c r="F549" i="7"/>
  <c r="E549" i="7"/>
  <c r="D549" i="7"/>
  <c r="J548" i="7"/>
  <c r="I548" i="7"/>
  <c r="H548" i="7"/>
  <c r="G548" i="7"/>
  <c r="F548" i="7"/>
  <c r="E548" i="7"/>
  <c r="D548" i="7"/>
  <c r="J547" i="7"/>
  <c r="I547" i="7"/>
  <c r="H547" i="7"/>
  <c r="G547" i="7"/>
  <c r="F547" i="7"/>
  <c r="E547" i="7"/>
  <c r="D547" i="7"/>
  <c r="J546" i="7"/>
  <c r="I546" i="7"/>
  <c r="H546" i="7"/>
  <c r="G546" i="7"/>
  <c r="F546" i="7"/>
  <c r="E546" i="7"/>
  <c r="D546" i="7"/>
  <c r="J545" i="7"/>
  <c r="I545" i="7"/>
  <c r="H545" i="7"/>
  <c r="G545" i="7"/>
  <c r="F545" i="7"/>
  <c r="E545" i="7"/>
  <c r="D545" i="7"/>
  <c r="J544" i="7"/>
  <c r="I544" i="7"/>
  <c r="H544" i="7"/>
  <c r="G544" i="7"/>
  <c r="F544" i="7"/>
  <c r="E544" i="7"/>
  <c r="D544" i="7"/>
  <c r="J543" i="7"/>
  <c r="I543" i="7"/>
  <c r="H543" i="7"/>
  <c r="G543" i="7"/>
  <c r="F543" i="7"/>
  <c r="E543" i="7"/>
  <c r="D543" i="7"/>
  <c r="J542" i="7"/>
  <c r="I542" i="7"/>
  <c r="H542" i="7"/>
  <c r="G542" i="7"/>
  <c r="F542" i="7"/>
  <c r="E542" i="7"/>
  <c r="D542" i="7"/>
  <c r="J541" i="7"/>
  <c r="I541" i="7"/>
  <c r="H541" i="7"/>
  <c r="G541" i="7"/>
  <c r="F541" i="7"/>
  <c r="E541" i="7"/>
  <c r="D541" i="7"/>
  <c r="J540" i="7"/>
  <c r="I540" i="7"/>
  <c r="H540" i="7"/>
  <c r="G540" i="7"/>
  <c r="F540" i="7"/>
  <c r="E540" i="7"/>
  <c r="D540" i="7"/>
  <c r="J539" i="7"/>
  <c r="I539" i="7"/>
  <c r="H539" i="7"/>
  <c r="G539" i="7"/>
  <c r="F539" i="7"/>
  <c r="E539" i="7"/>
  <c r="D539" i="7"/>
  <c r="J538" i="7"/>
  <c r="I538" i="7"/>
  <c r="H538" i="7"/>
  <c r="G538" i="7"/>
  <c r="F538" i="7"/>
  <c r="E538" i="7"/>
  <c r="D538" i="7"/>
  <c r="J537" i="7"/>
  <c r="I537" i="7"/>
  <c r="H537" i="7"/>
  <c r="G537" i="7"/>
  <c r="F537" i="7"/>
  <c r="E537" i="7"/>
  <c r="D537" i="7"/>
  <c r="J536" i="7"/>
  <c r="I536" i="7"/>
  <c r="H536" i="7"/>
  <c r="G536" i="7"/>
  <c r="F536" i="7"/>
  <c r="E536" i="7"/>
  <c r="D536" i="7"/>
  <c r="J535" i="7"/>
  <c r="I535" i="7"/>
  <c r="H535" i="7"/>
  <c r="G535" i="7"/>
  <c r="F535" i="7"/>
  <c r="E535" i="7"/>
  <c r="D535" i="7"/>
  <c r="J534" i="7"/>
  <c r="I534" i="7"/>
  <c r="H534" i="7"/>
  <c r="G534" i="7"/>
  <c r="F534" i="7"/>
  <c r="E534" i="7"/>
  <c r="D534" i="7"/>
  <c r="J533" i="7"/>
  <c r="I533" i="7"/>
  <c r="H533" i="7"/>
  <c r="G533" i="7"/>
  <c r="F533" i="7"/>
  <c r="E533" i="7"/>
  <c r="D533" i="7"/>
  <c r="J532" i="7"/>
  <c r="I532" i="7"/>
  <c r="H532" i="7"/>
  <c r="G532" i="7"/>
  <c r="F532" i="7"/>
  <c r="E532" i="7"/>
  <c r="D532" i="7"/>
  <c r="J531" i="7"/>
  <c r="I531" i="7"/>
  <c r="H531" i="7"/>
  <c r="G531" i="7"/>
  <c r="F531" i="7"/>
  <c r="E531" i="7"/>
  <c r="D531" i="7"/>
  <c r="J530" i="7"/>
  <c r="I530" i="7"/>
  <c r="H530" i="7"/>
  <c r="G530" i="7"/>
  <c r="F530" i="7"/>
  <c r="E530" i="7"/>
  <c r="D530" i="7"/>
  <c r="J529" i="7"/>
  <c r="I529" i="7"/>
  <c r="H529" i="7"/>
  <c r="G529" i="7"/>
  <c r="F529" i="7"/>
  <c r="E529" i="7"/>
  <c r="D529" i="7"/>
  <c r="J528" i="7"/>
  <c r="I528" i="7"/>
  <c r="H528" i="7"/>
  <c r="G528" i="7"/>
  <c r="F528" i="7"/>
  <c r="E528" i="7"/>
  <c r="D528" i="7"/>
  <c r="J527" i="7"/>
  <c r="I527" i="7"/>
  <c r="H527" i="7"/>
  <c r="G527" i="7"/>
  <c r="F527" i="7"/>
  <c r="E527" i="7"/>
  <c r="D527" i="7"/>
  <c r="J526" i="7"/>
  <c r="I526" i="7"/>
  <c r="H526" i="7"/>
  <c r="G526" i="7"/>
  <c r="F526" i="7"/>
  <c r="E526" i="7"/>
  <c r="D526" i="7"/>
  <c r="J525" i="7"/>
  <c r="I525" i="7"/>
  <c r="H525" i="7"/>
  <c r="G525" i="7"/>
  <c r="F525" i="7"/>
  <c r="E525" i="7"/>
  <c r="D525" i="7"/>
  <c r="J524" i="7"/>
  <c r="I524" i="7"/>
  <c r="H524" i="7"/>
  <c r="G524" i="7"/>
  <c r="F524" i="7"/>
  <c r="E524" i="7"/>
  <c r="D524" i="7"/>
  <c r="J523" i="7"/>
  <c r="I523" i="7"/>
  <c r="H523" i="7"/>
  <c r="G523" i="7"/>
  <c r="F523" i="7"/>
  <c r="E523" i="7"/>
  <c r="D523" i="7"/>
  <c r="J522" i="7"/>
  <c r="I522" i="7"/>
  <c r="H522" i="7"/>
  <c r="G522" i="7"/>
  <c r="F522" i="7"/>
  <c r="E522" i="7"/>
  <c r="D522" i="7"/>
  <c r="J521" i="7"/>
  <c r="I521" i="7"/>
  <c r="H521" i="7"/>
  <c r="G521" i="7"/>
  <c r="F521" i="7"/>
  <c r="E521" i="7"/>
  <c r="D521" i="7"/>
  <c r="J520" i="7"/>
  <c r="I520" i="7"/>
  <c r="H520" i="7"/>
  <c r="G520" i="7"/>
  <c r="F520" i="7"/>
  <c r="E520" i="7"/>
  <c r="D520" i="7"/>
  <c r="J519" i="7"/>
  <c r="I519" i="7"/>
  <c r="H519" i="7"/>
  <c r="G519" i="7"/>
  <c r="F519" i="7"/>
  <c r="E519" i="7"/>
  <c r="D519" i="7"/>
  <c r="J518" i="7"/>
  <c r="I518" i="7"/>
  <c r="H518" i="7"/>
  <c r="G518" i="7"/>
  <c r="F518" i="7"/>
  <c r="E518" i="7"/>
  <c r="D518" i="7"/>
  <c r="J517" i="7"/>
  <c r="I517" i="7"/>
  <c r="H517" i="7"/>
  <c r="G517" i="7"/>
  <c r="F517" i="7"/>
  <c r="E517" i="7"/>
  <c r="D517" i="7"/>
  <c r="J516" i="7"/>
  <c r="I516" i="7"/>
  <c r="H516" i="7"/>
  <c r="G516" i="7"/>
  <c r="F516" i="7"/>
  <c r="E516" i="7"/>
  <c r="D516" i="7"/>
  <c r="J515" i="7"/>
  <c r="I515" i="7"/>
  <c r="H515" i="7"/>
  <c r="G515" i="7"/>
  <c r="F515" i="7"/>
  <c r="E515" i="7"/>
  <c r="D515" i="7"/>
  <c r="J514" i="7"/>
  <c r="I514" i="7"/>
  <c r="H514" i="7"/>
  <c r="G514" i="7"/>
  <c r="F514" i="7"/>
  <c r="E514" i="7"/>
  <c r="D514" i="7"/>
  <c r="J513" i="7"/>
  <c r="I513" i="7"/>
  <c r="H513" i="7"/>
  <c r="G513" i="7"/>
  <c r="F513" i="7"/>
  <c r="E513" i="7"/>
  <c r="D513" i="7"/>
  <c r="J512" i="7"/>
  <c r="I512" i="7"/>
  <c r="H512" i="7"/>
  <c r="G512" i="7"/>
  <c r="F512" i="7"/>
  <c r="E512" i="7"/>
  <c r="D512" i="7"/>
  <c r="J511" i="7"/>
  <c r="I511" i="7"/>
  <c r="H511" i="7"/>
  <c r="G511" i="7"/>
  <c r="F511" i="7"/>
  <c r="E511" i="7"/>
  <c r="D511" i="7"/>
  <c r="J510" i="7"/>
  <c r="I510" i="7"/>
  <c r="H510" i="7"/>
  <c r="G510" i="7"/>
  <c r="F510" i="7"/>
  <c r="E510" i="7"/>
  <c r="D510" i="7"/>
  <c r="J509" i="7"/>
  <c r="I509" i="7"/>
  <c r="H509" i="7"/>
  <c r="G509" i="7"/>
  <c r="F509" i="7"/>
  <c r="E509" i="7"/>
  <c r="D509" i="7"/>
  <c r="J508" i="7"/>
  <c r="I508" i="7"/>
  <c r="H508" i="7"/>
  <c r="G508" i="7"/>
  <c r="F508" i="7"/>
  <c r="E508" i="7"/>
  <c r="D508" i="7"/>
  <c r="J507" i="7"/>
  <c r="I507" i="7"/>
  <c r="H507" i="7"/>
  <c r="G507" i="7"/>
  <c r="F507" i="7"/>
  <c r="E507" i="7"/>
  <c r="D507" i="7"/>
  <c r="J506" i="7"/>
  <c r="I506" i="7"/>
  <c r="H506" i="7"/>
  <c r="G506" i="7"/>
  <c r="F506" i="7"/>
  <c r="E506" i="7"/>
  <c r="D506" i="7"/>
  <c r="J505" i="7"/>
  <c r="I505" i="7"/>
  <c r="H505" i="7"/>
  <c r="G505" i="7"/>
  <c r="F505" i="7"/>
  <c r="E505" i="7"/>
  <c r="D505" i="7"/>
  <c r="J504" i="7"/>
  <c r="I504" i="7"/>
  <c r="H504" i="7"/>
  <c r="G504" i="7"/>
  <c r="F504" i="7"/>
  <c r="E504" i="7"/>
  <c r="D504" i="7"/>
  <c r="J503" i="7"/>
  <c r="I503" i="7"/>
  <c r="H503" i="7"/>
  <c r="G503" i="7"/>
  <c r="F503" i="7"/>
  <c r="E503" i="7"/>
  <c r="D503" i="7"/>
  <c r="J502" i="7"/>
  <c r="I502" i="7"/>
  <c r="H502" i="7"/>
  <c r="G502" i="7"/>
  <c r="F502" i="7"/>
  <c r="E502" i="7"/>
  <c r="D502" i="7"/>
  <c r="J501" i="7"/>
  <c r="I501" i="7"/>
  <c r="H501" i="7"/>
  <c r="G501" i="7"/>
  <c r="F501" i="7"/>
  <c r="E501" i="7"/>
  <c r="D501" i="7"/>
  <c r="J500" i="7"/>
  <c r="I500" i="7"/>
  <c r="H500" i="7"/>
  <c r="G500" i="7"/>
  <c r="F500" i="7"/>
  <c r="E500" i="7"/>
  <c r="D500" i="7"/>
  <c r="J499" i="7"/>
  <c r="I499" i="7"/>
  <c r="H499" i="7"/>
  <c r="G499" i="7"/>
  <c r="F499" i="7"/>
  <c r="E499" i="7"/>
  <c r="D499" i="7"/>
  <c r="J498" i="7"/>
  <c r="I498" i="7"/>
  <c r="H498" i="7"/>
  <c r="G498" i="7"/>
  <c r="F498" i="7"/>
  <c r="E498" i="7"/>
  <c r="D498" i="7"/>
  <c r="J497" i="7"/>
  <c r="I497" i="7"/>
  <c r="H497" i="7"/>
  <c r="G497" i="7"/>
  <c r="F497" i="7"/>
  <c r="E497" i="7"/>
  <c r="D497" i="7"/>
  <c r="J496" i="7"/>
  <c r="I496" i="7"/>
  <c r="H496" i="7"/>
  <c r="G496" i="7"/>
  <c r="F496" i="7"/>
  <c r="E496" i="7"/>
  <c r="D496" i="7"/>
  <c r="J495" i="7"/>
  <c r="I495" i="7"/>
  <c r="H495" i="7"/>
  <c r="G495" i="7"/>
  <c r="F495" i="7"/>
  <c r="E495" i="7"/>
  <c r="D495" i="7"/>
  <c r="J494" i="7"/>
  <c r="I494" i="7"/>
  <c r="H494" i="7"/>
  <c r="G494" i="7"/>
  <c r="F494" i="7"/>
  <c r="E494" i="7"/>
  <c r="D494" i="7"/>
  <c r="J493" i="7"/>
  <c r="I493" i="7"/>
  <c r="H493" i="7"/>
  <c r="G493" i="7"/>
  <c r="F493" i="7"/>
  <c r="E493" i="7"/>
  <c r="D493" i="7"/>
  <c r="J492" i="7"/>
  <c r="I492" i="7"/>
  <c r="H492" i="7"/>
  <c r="G492" i="7"/>
  <c r="F492" i="7"/>
  <c r="E492" i="7"/>
  <c r="D492" i="7"/>
  <c r="J491" i="7"/>
  <c r="I491" i="7"/>
  <c r="H491" i="7"/>
  <c r="G491" i="7"/>
  <c r="F491" i="7"/>
  <c r="E491" i="7"/>
  <c r="D491" i="7"/>
  <c r="J490" i="7"/>
  <c r="I490" i="7"/>
  <c r="H490" i="7"/>
  <c r="G490" i="7"/>
  <c r="F490" i="7"/>
  <c r="E490" i="7"/>
  <c r="D490" i="7"/>
  <c r="J489" i="7"/>
  <c r="I489" i="7"/>
  <c r="H489" i="7"/>
  <c r="G489" i="7"/>
  <c r="F489" i="7"/>
  <c r="E489" i="7"/>
  <c r="D489" i="7"/>
  <c r="J488" i="7"/>
  <c r="I488" i="7"/>
  <c r="H488" i="7"/>
  <c r="G488" i="7"/>
  <c r="F488" i="7"/>
  <c r="E488" i="7"/>
  <c r="D488" i="7"/>
  <c r="J487" i="7"/>
  <c r="I487" i="7"/>
  <c r="H487" i="7"/>
  <c r="G487" i="7"/>
  <c r="F487" i="7"/>
  <c r="E487" i="7"/>
  <c r="D487" i="7"/>
  <c r="J486" i="7"/>
  <c r="I486" i="7"/>
  <c r="H486" i="7"/>
  <c r="G486" i="7"/>
  <c r="F486" i="7"/>
  <c r="E486" i="7"/>
  <c r="D486" i="7"/>
  <c r="J485" i="7"/>
  <c r="I485" i="7"/>
  <c r="H485" i="7"/>
  <c r="G485" i="7"/>
  <c r="F485" i="7"/>
  <c r="E485" i="7"/>
  <c r="D485" i="7"/>
  <c r="J484" i="7"/>
  <c r="I484" i="7"/>
  <c r="H484" i="7"/>
  <c r="G484" i="7"/>
  <c r="F484" i="7"/>
  <c r="E484" i="7"/>
  <c r="D484" i="7"/>
  <c r="J483" i="7"/>
  <c r="I483" i="7"/>
  <c r="H483" i="7"/>
  <c r="G483" i="7"/>
  <c r="F483" i="7"/>
  <c r="E483" i="7"/>
  <c r="D483" i="7"/>
  <c r="J482" i="7"/>
  <c r="I482" i="7"/>
  <c r="H482" i="7"/>
  <c r="G482" i="7"/>
  <c r="F482" i="7"/>
  <c r="E482" i="7"/>
  <c r="D482" i="7"/>
  <c r="J481" i="7"/>
  <c r="I481" i="7"/>
  <c r="H481" i="7"/>
  <c r="G481" i="7"/>
  <c r="F481" i="7"/>
  <c r="E481" i="7"/>
  <c r="D481" i="7"/>
  <c r="J480" i="7"/>
  <c r="I480" i="7"/>
  <c r="H480" i="7"/>
  <c r="G480" i="7"/>
  <c r="F480" i="7"/>
  <c r="E480" i="7"/>
  <c r="D480" i="7"/>
  <c r="J479" i="7"/>
  <c r="I479" i="7"/>
  <c r="H479" i="7"/>
  <c r="G479" i="7"/>
  <c r="F479" i="7"/>
  <c r="E479" i="7"/>
  <c r="D479" i="7"/>
  <c r="J478" i="7"/>
  <c r="I478" i="7"/>
  <c r="H478" i="7"/>
  <c r="G478" i="7"/>
  <c r="F478" i="7"/>
  <c r="E478" i="7"/>
  <c r="D478" i="7"/>
  <c r="J477" i="7"/>
  <c r="I477" i="7"/>
  <c r="H477" i="7"/>
  <c r="G477" i="7"/>
  <c r="F477" i="7"/>
  <c r="E477" i="7"/>
  <c r="D477" i="7"/>
  <c r="J476" i="7"/>
  <c r="I476" i="7"/>
  <c r="H476" i="7"/>
  <c r="G476" i="7"/>
  <c r="F476" i="7"/>
  <c r="E476" i="7"/>
  <c r="D476" i="7"/>
  <c r="J475" i="7"/>
  <c r="I475" i="7"/>
  <c r="H475" i="7"/>
  <c r="G475" i="7"/>
  <c r="F475" i="7"/>
  <c r="E475" i="7"/>
  <c r="D475" i="7"/>
  <c r="J474" i="7"/>
  <c r="I474" i="7"/>
  <c r="H474" i="7"/>
  <c r="G474" i="7"/>
  <c r="F474" i="7"/>
  <c r="E474" i="7"/>
  <c r="D474" i="7"/>
  <c r="J473" i="7"/>
  <c r="I473" i="7"/>
  <c r="H473" i="7"/>
  <c r="G473" i="7"/>
  <c r="F473" i="7"/>
  <c r="E473" i="7"/>
  <c r="D473" i="7"/>
  <c r="J472" i="7"/>
  <c r="I472" i="7"/>
  <c r="H472" i="7"/>
  <c r="G472" i="7"/>
  <c r="F472" i="7"/>
  <c r="E472" i="7"/>
  <c r="D472" i="7"/>
  <c r="J471" i="7"/>
  <c r="I471" i="7"/>
  <c r="H471" i="7"/>
  <c r="G471" i="7"/>
  <c r="F471" i="7"/>
  <c r="E471" i="7"/>
  <c r="D471" i="7"/>
  <c r="J470" i="7"/>
  <c r="I470" i="7"/>
  <c r="H470" i="7"/>
  <c r="G470" i="7"/>
  <c r="F470" i="7"/>
  <c r="E470" i="7"/>
  <c r="D470" i="7"/>
  <c r="J469" i="7"/>
  <c r="I469" i="7"/>
  <c r="H469" i="7"/>
  <c r="G469" i="7"/>
  <c r="F469" i="7"/>
  <c r="E469" i="7"/>
  <c r="D469" i="7"/>
  <c r="J468" i="7"/>
  <c r="I468" i="7"/>
  <c r="H468" i="7"/>
  <c r="G468" i="7"/>
  <c r="F468" i="7"/>
  <c r="E468" i="7"/>
  <c r="D468" i="7"/>
  <c r="J467" i="7"/>
  <c r="I467" i="7"/>
  <c r="H467" i="7"/>
  <c r="G467" i="7"/>
  <c r="F467" i="7"/>
  <c r="E467" i="7"/>
  <c r="D467" i="7"/>
  <c r="J466" i="7"/>
  <c r="I466" i="7"/>
  <c r="H466" i="7"/>
  <c r="G466" i="7"/>
  <c r="F466" i="7"/>
  <c r="E466" i="7"/>
  <c r="D466" i="7"/>
  <c r="J465" i="7"/>
  <c r="I465" i="7"/>
  <c r="H465" i="7"/>
  <c r="G465" i="7"/>
  <c r="F465" i="7"/>
  <c r="E465" i="7"/>
  <c r="D465" i="7"/>
  <c r="J464" i="7"/>
  <c r="I464" i="7"/>
  <c r="H464" i="7"/>
  <c r="G464" i="7"/>
  <c r="F464" i="7"/>
  <c r="E464" i="7"/>
  <c r="D464" i="7"/>
  <c r="J463" i="7"/>
  <c r="I463" i="7"/>
  <c r="H463" i="7"/>
  <c r="G463" i="7"/>
  <c r="F463" i="7"/>
  <c r="E463" i="7"/>
  <c r="D463" i="7"/>
  <c r="J462" i="7"/>
  <c r="I462" i="7"/>
  <c r="H462" i="7"/>
  <c r="G462" i="7"/>
  <c r="F462" i="7"/>
  <c r="E462" i="7"/>
  <c r="D462" i="7"/>
  <c r="J461" i="7"/>
  <c r="I461" i="7"/>
  <c r="H461" i="7"/>
  <c r="G461" i="7"/>
  <c r="F461" i="7"/>
  <c r="E461" i="7"/>
  <c r="D461" i="7"/>
  <c r="J460" i="7"/>
  <c r="I460" i="7"/>
  <c r="H460" i="7"/>
  <c r="G460" i="7"/>
  <c r="F460" i="7"/>
  <c r="E460" i="7"/>
  <c r="D460" i="7"/>
  <c r="J459" i="7"/>
  <c r="I459" i="7"/>
  <c r="H459" i="7"/>
  <c r="G459" i="7"/>
  <c r="F459" i="7"/>
  <c r="E459" i="7"/>
  <c r="D459" i="7"/>
  <c r="J458" i="7"/>
  <c r="I458" i="7"/>
  <c r="H458" i="7"/>
  <c r="G458" i="7"/>
  <c r="F458" i="7"/>
  <c r="E458" i="7"/>
  <c r="D458" i="7"/>
  <c r="J457" i="7"/>
  <c r="I457" i="7"/>
  <c r="H457" i="7"/>
  <c r="G457" i="7"/>
  <c r="F457" i="7"/>
  <c r="E457" i="7"/>
  <c r="D457" i="7"/>
  <c r="J456" i="7"/>
  <c r="I456" i="7"/>
  <c r="H456" i="7"/>
  <c r="G456" i="7"/>
  <c r="F456" i="7"/>
  <c r="E456" i="7"/>
  <c r="D456" i="7"/>
  <c r="J455" i="7"/>
  <c r="I455" i="7"/>
  <c r="H455" i="7"/>
  <c r="G455" i="7"/>
  <c r="F455" i="7"/>
  <c r="E455" i="7"/>
  <c r="D455" i="7"/>
  <c r="J454" i="7"/>
  <c r="I454" i="7"/>
  <c r="H454" i="7"/>
  <c r="G454" i="7"/>
  <c r="F454" i="7"/>
  <c r="E454" i="7"/>
  <c r="D454" i="7"/>
  <c r="J453" i="7"/>
  <c r="I453" i="7"/>
  <c r="H453" i="7"/>
  <c r="G453" i="7"/>
  <c r="F453" i="7"/>
  <c r="E453" i="7"/>
  <c r="D453" i="7"/>
  <c r="J452" i="7"/>
  <c r="I452" i="7"/>
  <c r="H452" i="7"/>
  <c r="G452" i="7"/>
  <c r="F452" i="7"/>
  <c r="E452" i="7"/>
  <c r="D452" i="7"/>
  <c r="J451" i="7"/>
  <c r="I451" i="7"/>
  <c r="H451" i="7"/>
  <c r="G451" i="7"/>
  <c r="F451" i="7"/>
  <c r="E451" i="7"/>
  <c r="D451" i="7"/>
  <c r="J450" i="7"/>
  <c r="I450" i="7"/>
  <c r="H450" i="7"/>
  <c r="G450" i="7"/>
  <c r="F450" i="7"/>
  <c r="E450" i="7"/>
  <c r="D450" i="7"/>
  <c r="J449" i="7"/>
  <c r="I449" i="7"/>
  <c r="H449" i="7"/>
  <c r="G449" i="7"/>
  <c r="F449" i="7"/>
  <c r="E449" i="7"/>
  <c r="D449" i="7"/>
  <c r="J448" i="7"/>
  <c r="I448" i="7"/>
  <c r="H448" i="7"/>
  <c r="G448" i="7"/>
  <c r="F448" i="7"/>
  <c r="E448" i="7"/>
  <c r="D448" i="7"/>
  <c r="J447" i="7"/>
  <c r="I447" i="7"/>
  <c r="H447" i="7"/>
  <c r="G447" i="7"/>
  <c r="F447" i="7"/>
  <c r="E447" i="7"/>
  <c r="D447" i="7"/>
  <c r="J446" i="7"/>
  <c r="I446" i="7"/>
  <c r="H446" i="7"/>
  <c r="G446" i="7"/>
  <c r="F446" i="7"/>
  <c r="E446" i="7"/>
  <c r="D446" i="7"/>
  <c r="J445" i="7"/>
  <c r="I445" i="7"/>
  <c r="H445" i="7"/>
  <c r="G445" i="7"/>
  <c r="F445" i="7"/>
  <c r="E445" i="7"/>
  <c r="D445" i="7"/>
  <c r="J444" i="7"/>
  <c r="I444" i="7"/>
  <c r="H444" i="7"/>
  <c r="G444" i="7"/>
  <c r="F444" i="7"/>
  <c r="E444" i="7"/>
  <c r="D444" i="7"/>
  <c r="J443" i="7"/>
  <c r="I443" i="7"/>
  <c r="H443" i="7"/>
  <c r="G443" i="7"/>
  <c r="F443" i="7"/>
  <c r="E443" i="7"/>
  <c r="D443" i="7"/>
  <c r="J442" i="7"/>
  <c r="I442" i="7"/>
  <c r="H442" i="7"/>
  <c r="G442" i="7"/>
  <c r="F442" i="7"/>
  <c r="E442" i="7"/>
  <c r="D442" i="7"/>
  <c r="J441" i="7"/>
  <c r="I441" i="7"/>
  <c r="H441" i="7"/>
  <c r="G441" i="7"/>
  <c r="F441" i="7"/>
  <c r="E441" i="7"/>
  <c r="D441" i="7"/>
  <c r="J440" i="7"/>
  <c r="I440" i="7"/>
  <c r="H440" i="7"/>
  <c r="G440" i="7"/>
  <c r="F440" i="7"/>
  <c r="E440" i="7"/>
  <c r="D440" i="7"/>
  <c r="J439" i="7"/>
  <c r="I439" i="7"/>
  <c r="H439" i="7"/>
  <c r="G439" i="7"/>
  <c r="F439" i="7"/>
  <c r="E439" i="7"/>
  <c r="D439" i="7"/>
  <c r="J438" i="7"/>
  <c r="I438" i="7"/>
  <c r="H438" i="7"/>
  <c r="G438" i="7"/>
  <c r="F438" i="7"/>
  <c r="E438" i="7"/>
  <c r="D438" i="7"/>
  <c r="J437" i="7"/>
  <c r="I437" i="7"/>
  <c r="H437" i="7"/>
  <c r="G437" i="7"/>
  <c r="F437" i="7"/>
  <c r="E437" i="7"/>
  <c r="D437" i="7"/>
  <c r="J436" i="7"/>
  <c r="I436" i="7"/>
  <c r="H436" i="7"/>
  <c r="G436" i="7"/>
  <c r="F436" i="7"/>
  <c r="E436" i="7"/>
  <c r="D436" i="7"/>
  <c r="J435" i="7"/>
  <c r="I435" i="7"/>
  <c r="H435" i="7"/>
  <c r="G435" i="7"/>
  <c r="F435" i="7"/>
  <c r="E435" i="7"/>
  <c r="D435" i="7"/>
  <c r="J434" i="7"/>
  <c r="I434" i="7"/>
  <c r="H434" i="7"/>
  <c r="G434" i="7"/>
  <c r="F434" i="7"/>
  <c r="E434" i="7"/>
  <c r="D434" i="7"/>
  <c r="J433" i="7"/>
  <c r="I433" i="7"/>
  <c r="H433" i="7"/>
  <c r="G433" i="7"/>
  <c r="F433" i="7"/>
  <c r="E433" i="7"/>
  <c r="D433" i="7"/>
  <c r="J432" i="7"/>
  <c r="I432" i="7"/>
  <c r="H432" i="7"/>
  <c r="G432" i="7"/>
  <c r="F432" i="7"/>
  <c r="E432" i="7"/>
  <c r="D432" i="7"/>
  <c r="J431" i="7"/>
  <c r="I431" i="7"/>
  <c r="H431" i="7"/>
  <c r="G431" i="7"/>
  <c r="F431" i="7"/>
  <c r="E431" i="7"/>
  <c r="D431" i="7"/>
  <c r="J430" i="7"/>
  <c r="I430" i="7"/>
  <c r="H430" i="7"/>
  <c r="G430" i="7"/>
  <c r="F430" i="7"/>
  <c r="E430" i="7"/>
  <c r="D430" i="7"/>
  <c r="J429" i="7"/>
  <c r="I429" i="7"/>
  <c r="H429" i="7"/>
  <c r="G429" i="7"/>
  <c r="F429" i="7"/>
  <c r="E429" i="7"/>
  <c r="D429" i="7"/>
  <c r="J428" i="7"/>
  <c r="I428" i="7"/>
  <c r="H428" i="7"/>
  <c r="G428" i="7"/>
  <c r="F428" i="7"/>
  <c r="E428" i="7"/>
  <c r="D428" i="7"/>
  <c r="J427" i="7"/>
  <c r="I427" i="7"/>
  <c r="H427" i="7"/>
  <c r="G427" i="7"/>
  <c r="F427" i="7"/>
  <c r="E427" i="7"/>
  <c r="D427" i="7"/>
  <c r="J426" i="7"/>
  <c r="I426" i="7"/>
  <c r="H426" i="7"/>
  <c r="G426" i="7"/>
  <c r="F426" i="7"/>
  <c r="E426" i="7"/>
  <c r="D426" i="7"/>
  <c r="J425" i="7"/>
  <c r="I425" i="7"/>
  <c r="H425" i="7"/>
  <c r="G425" i="7"/>
  <c r="F425" i="7"/>
  <c r="E425" i="7"/>
  <c r="D425" i="7"/>
  <c r="J424" i="7"/>
  <c r="I424" i="7"/>
  <c r="H424" i="7"/>
  <c r="G424" i="7"/>
  <c r="F424" i="7"/>
  <c r="E424" i="7"/>
  <c r="D424" i="7"/>
  <c r="J423" i="7"/>
  <c r="I423" i="7"/>
  <c r="H423" i="7"/>
  <c r="G423" i="7"/>
  <c r="F423" i="7"/>
  <c r="E423" i="7"/>
  <c r="D423" i="7"/>
  <c r="J422" i="7"/>
  <c r="I422" i="7"/>
  <c r="H422" i="7"/>
  <c r="G422" i="7"/>
  <c r="F422" i="7"/>
  <c r="E422" i="7"/>
  <c r="D422" i="7"/>
  <c r="J421" i="7"/>
  <c r="I421" i="7"/>
  <c r="H421" i="7"/>
  <c r="G421" i="7"/>
  <c r="F421" i="7"/>
  <c r="E421" i="7"/>
  <c r="D421" i="7"/>
  <c r="J420" i="7"/>
  <c r="I420" i="7"/>
  <c r="H420" i="7"/>
  <c r="G420" i="7"/>
  <c r="F420" i="7"/>
  <c r="E420" i="7"/>
  <c r="D420" i="7"/>
  <c r="J419" i="7"/>
  <c r="I419" i="7"/>
  <c r="H419" i="7"/>
  <c r="G419" i="7"/>
  <c r="F419" i="7"/>
  <c r="E419" i="7"/>
  <c r="D419" i="7"/>
  <c r="J418" i="7"/>
  <c r="I418" i="7"/>
  <c r="H418" i="7"/>
  <c r="G418" i="7"/>
  <c r="F418" i="7"/>
  <c r="E418" i="7"/>
  <c r="D418" i="7"/>
  <c r="J417" i="7"/>
  <c r="I417" i="7"/>
  <c r="H417" i="7"/>
  <c r="G417" i="7"/>
  <c r="F417" i="7"/>
  <c r="E417" i="7"/>
  <c r="D417" i="7"/>
  <c r="J416" i="7"/>
  <c r="I416" i="7"/>
  <c r="H416" i="7"/>
  <c r="G416" i="7"/>
  <c r="F416" i="7"/>
  <c r="E416" i="7"/>
  <c r="D416" i="7"/>
  <c r="J415" i="7"/>
  <c r="I415" i="7"/>
  <c r="H415" i="7"/>
  <c r="G415" i="7"/>
  <c r="F415" i="7"/>
  <c r="E415" i="7"/>
  <c r="D415" i="7"/>
  <c r="J414" i="7"/>
  <c r="I414" i="7"/>
  <c r="H414" i="7"/>
  <c r="G414" i="7"/>
  <c r="F414" i="7"/>
  <c r="E414" i="7"/>
  <c r="D414" i="7"/>
  <c r="J413" i="7"/>
  <c r="I413" i="7"/>
  <c r="H413" i="7"/>
  <c r="G413" i="7"/>
  <c r="F413" i="7"/>
  <c r="E413" i="7"/>
  <c r="D413" i="7"/>
  <c r="J412" i="7"/>
  <c r="I412" i="7"/>
  <c r="H412" i="7"/>
  <c r="G412" i="7"/>
  <c r="F412" i="7"/>
  <c r="E412" i="7"/>
  <c r="D412" i="7"/>
  <c r="J411" i="7"/>
  <c r="I411" i="7"/>
  <c r="H411" i="7"/>
  <c r="G411" i="7"/>
  <c r="F411" i="7"/>
  <c r="E411" i="7"/>
  <c r="D411" i="7"/>
  <c r="J410" i="7"/>
  <c r="I410" i="7"/>
  <c r="H410" i="7"/>
  <c r="G410" i="7"/>
  <c r="F410" i="7"/>
  <c r="E410" i="7"/>
  <c r="D410" i="7"/>
  <c r="J409" i="7"/>
  <c r="I409" i="7"/>
  <c r="H409" i="7"/>
  <c r="G409" i="7"/>
  <c r="F409" i="7"/>
  <c r="E409" i="7"/>
  <c r="D409" i="7"/>
  <c r="J408" i="7"/>
  <c r="I408" i="7"/>
  <c r="H408" i="7"/>
  <c r="G408" i="7"/>
  <c r="F408" i="7"/>
  <c r="E408" i="7"/>
  <c r="D408" i="7"/>
  <c r="J407" i="7"/>
  <c r="I407" i="7"/>
  <c r="H407" i="7"/>
  <c r="G407" i="7"/>
  <c r="F407" i="7"/>
  <c r="E407" i="7"/>
  <c r="D407" i="7"/>
  <c r="J406" i="7"/>
  <c r="I406" i="7"/>
  <c r="H406" i="7"/>
  <c r="G406" i="7"/>
  <c r="F406" i="7"/>
  <c r="E406" i="7"/>
  <c r="D406" i="7"/>
  <c r="J405" i="7"/>
  <c r="I405" i="7"/>
  <c r="H405" i="7"/>
  <c r="G405" i="7"/>
  <c r="F405" i="7"/>
  <c r="E405" i="7"/>
  <c r="D405" i="7"/>
  <c r="J404" i="7"/>
  <c r="I404" i="7"/>
  <c r="H404" i="7"/>
  <c r="G404" i="7"/>
  <c r="F404" i="7"/>
  <c r="E404" i="7"/>
  <c r="D404" i="7"/>
  <c r="J403" i="7"/>
  <c r="I403" i="7"/>
  <c r="H403" i="7"/>
  <c r="G403" i="7"/>
  <c r="F403" i="7"/>
  <c r="E403" i="7"/>
  <c r="D403" i="7"/>
  <c r="J402" i="7"/>
  <c r="I402" i="7"/>
  <c r="H402" i="7"/>
  <c r="G402" i="7"/>
  <c r="F402" i="7"/>
  <c r="E402" i="7"/>
  <c r="D402" i="7"/>
  <c r="J401" i="7"/>
  <c r="I401" i="7"/>
  <c r="H401" i="7"/>
  <c r="G401" i="7"/>
  <c r="F401" i="7"/>
  <c r="E401" i="7"/>
  <c r="D401" i="7"/>
  <c r="J400" i="7"/>
  <c r="I400" i="7"/>
  <c r="H400" i="7"/>
  <c r="G400" i="7"/>
  <c r="F400" i="7"/>
  <c r="E400" i="7"/>
  <c r="D400" i="7"/>
  <c r="J399" i="7"/>
  <c r="I399" i="7"/>
  <c r="H399" i="7"/>
  <c r="G399" i="7"/>
  <c r="F399" i="7"/>
  <c r="E399" i="7"/>
  <c r="D399" i="7"/>
  <c r="J398" i="7"/>
  <c r="I398" i="7"/>
  <c r="H398" i="7"/>
  <c r="G398" i="7"/>
  <c r="F398" i="7"/>
  <c r="E398" i="7"/>
  <c r="D398" i="7"/>
  <c r="J397" i="7"/>
  <c r="I397" i="7"/>
  <c r="H397" i="7"/>
  <c r="G397" i="7"/>
  <c r="F397" i="7"/>
  <c r="E397" i="7"/>
  <c r="D397" i="7"/>
  <c r="J396" i="7"/>
  <c r="I396" i="7"/>
  <c r="H396" i="7"/>
  <c r="G396" i="7"/>
  <c r="F396" i="7"/>
  <c r="E396" i="7"/>
  <c r="D396" i="7"/>
  <c r="J395" i="7"/>
  <c r="I395" i="7"/>
  <c r="H395" i="7"/>
  <c r="G395" i="7"/>
  <c r="F395" i="7"/>
  <c r="E395" i="7"/>
  <c r="D395" i="7"/>
  <c r="J394" i="7"/>
  <c r="I394" i="7"/>
  <c r="H394" i="7"/>
  <c r="G394" i="7"/>
  <c r="F394" i="7"/>
  <c r="E394" i="7"/>
  <c r="D394" i="7"/>
  <c r="J393" i="7"/>
  <c r="I393" i="7"/>
  <c r="H393" i="7"/>
  <c r="G393" i="7"/>
  <c r="F393" i="7"/>
  <c r="E393" i="7"/>
  <c r="D393" i="7"/>
  <c r="J392" i="7"/>
  <c r="I392" i="7"/>
  <c r="H392" i="7"/>
  <c r="G392" i="7"/>
  <c r="F392" i="7"/>
  <c r="E392" i="7"/>
  <c r="D392" i="7"/>
  <c r="J391" i="7"/>
  <c r="I391" i="7"/>
  <c r="H391" i="7"/>
  <c r="G391" i="7"/>
  <c r="F391" i="7"/>
  <c r="E391" i="7"/>
  <c r="D391" i="7"/>
  <c r="J390" i="7"/>
  <c r="I390" i="7"/>
  <c r="H390" i="7"/>
  <c r="G390" i="7"/>
  <c r="F390" i="7"/>
  <c r="E390" i="7"/>
  <c r="D390" i="7"/>
  <c r="J389" i="7"/>
  <c r="I389" i="7"/>
  <c r="H389" i="7"/>
  <c r="G389" i="7"/>
  <c r="F389" i="7"/>
  <c r="E389" i="7"/>
  <c r="D389" i="7"/>
  <c r="J388" i="7"/>
  <c r="I388" i="7"/>
  <c r="H388" i="7"/>
  <c r="G388" i="7"/>
  <c r="F388" i="7"/>
  <c r="E388" i="7"/>
  <c r="D388" i="7"/>
  <c r="J387" i="7"/>
  <c r="I387" i="7"/>
  <c r="H387" i="7"/>
  <c r="G387" i="7"/>
  <c r="F387" i="7"/>
  <c r="E387" i="7"/>
  <c r="D387" i="7"/>
  <c r="J386" i="7"/>
  <c r="I386" i="7"/>
  <c r="H386" i="7"/>
  <c r="G386" i="7"/>
  <c r="F386" i="7"/>
  <c r="E386" i="7"/>
  <c r="D386" i="7"/>
  <c r="J385" i="7"/>
  <c r="I385" i="7"/>
  <c r="H385" i="7"/>
  <c r="G385" i="7"/>
  <c r="F385" i="7"/>
  <c r="E385" i="7"/>
  <c r="D385" i="7"/>
  <c r="J384" i="7"/>
  <c r="I384" i="7"/>
  <c r="H384" i="7"/>
  <c r="G384" i="7"/>
  <c r="F384" i="7"/>
  <c r="E384" i="7"/>
  <c r="D384" i="7"/>
  <c r="J383" i="7"/>
  <c r="I383" i="7"/>
  <c r="H383" i="7"/>
  <c r="G383" i="7"/>
  <c r="F383" i="7"/>
  <c r="E383" i="7"/>
  <c r="D383" i="7"/>
  <c r="J382" i="7"/>
  <c r="I382" i="7"/>
  <c r="H382" i="7"/>
  <c r="G382" i="7"/>
  <c r="F382" i="7"/>
  <c r="E382" i="7"/>
  <c r="D382" i="7"/>
  <c r="J381" i="7"/>
  <c r="I381" i="7"/>
  <c r="H381" i="7"/>
  <c r="G381" i="7"/>
  <c r="F381" i="7"/>
  <c r="E381" i="7"/>
  <c r="D381" i="7"/>
  <c r="J380" i="7"/>
  <c r="I380" i="7"/>
  <c r="H380" i="7"/>
  <c r="G380" i="7"/>
  <c r="F380" i="7"/>
  <c r="E380" i="7"/>
  <c r="D380" i="7"/>
  <c r="J379" i="7"/>
  <c r="I379" i="7"/>
  <c r="H379" i="7"/>
  <c r="G379" i="7"/>
  <c r="F379" i="7"/>
  <c r="E379" i="7"/>
  <c r="D379" i="7"/>
  <c r="J378" i="7"/>
  <c r="I378" i="7"/>
  <c r="H378" i="7"/>
  <c r="G378" i="7"/>
  <c r="F378" i="7"/>
  <c r="E378" i="7"/>
  <c r="D378" i="7"/>
  <c r="J377" i="7"/>
  <c r="I377" i="7"/>
  <c r="H377" i="7"/>
  <c r="G377" i="7"/>
  <c r="F377" i="7"/>
  <c r="E377" i="7"/>
  <c r="D377" i="7"/>
  <c r="J376" i="7"/>
  <c r="I376" i="7"/>
  <c r="H376" i="7"/>
  <c r="G376" i="7"/>
  <c r="F376" i="7"/>
  <c r="E376" i="7"/>
  <c r="D376" i="7"/>
  <c r="J375" i="7"/>
  <c r="I375" i="7"/>
  <c r="H375" i="7"/>
  <c r="G375" i="7"/>
  <c r="F375" i="7"/>
  <c r="E375" i="7"/>
  <c r="D375" i="7"/>
  <c r="J374" i="7"/>
  <c r="I374" i="7"/>
  <c r="H374" i="7"/>
  <c r="G374" i="7"/>
  <c r="F374" i="7"/>
  <c r="E374" i="7"/>
  <c r="D374" i="7"/>
  <c r="J373" i="7"/>
  <c r="I373" i="7"/>
  <c r="H373" i="7"/>
  <c r="G373" i="7"/>
  <c r="F373" i="7"/>
  <c r="E373" i="7"/>
  <c r="D373" i="7"/>
  <c r="J372" i="7"/>
  <c r="I372" i="7"/>
  <c r="H372" i="7"/>
  <c r="G372" i="7"/>
  <c r="F372" i="7"/>
  <c r="E372" i="7"/>
  <c r="D372" i="7"/>
  <c r="J371" i="7"/>
  <c r="I371" i="7"/>
  <c r="H371" i="7"/>
  <c r="G371" i="7"/>
  <c r="F371" i="7"/>
  <c r="E371" i="7"/>
  <c r="D371" i="7"/>
  <c r="J370" i="7"/>
  <c r="I370" i="7"/>
  <c r="H370" i="7"/>
  <c r="G370" i="7"/>
  <c r="F370" i="7"/>
  <c r="E370" i="7"/>
  <c r="D370" i="7"/>
  <c r="J369" i="7"/>
  <c r="I369" i="7"/>
  <c r="H369" i="7"/>
  <c r="G369" i="7"/>
  <c r="F369" i="7"/>
  <c r="E369" i="7"/>
  <c r="D369" i="7"/>
  <c r="J368" i="7"/>
  <c r="I368" i="7"/>
  <c r="H368" i="7"/>
  <c r="G368" i="7"/>
  <c r="F368" i="7"/>
  <c r="E368" i="7"/>
  <c r="D368" i="7"/>
  <c r="J367" i="7"/>
  <c r="I367" i="7"/>
  <c r="H367" i="7"/>
  <c r="G367" i="7"/>
  <c r="F367" i="7"/>
  <c r="E367" i="7"/>
  <c r="D367" i="7"/>
  <c r="J366" i="7"/>
  <c r="I366" i="7"/>
  <c r="H366" i="7"/>
  <c r="G366" i="7"/>
  <c r="F366" i="7"/>
  <c r="E366" i="7"/>
  <c r="D366" i="7"/>
  <c r="J365" i="7"/>
  <c r="I365" i="7"/>
  <c r="H365" i="7"/>
  <c r="G365" i="7"/>
  <c r="F365" i="7"/>
  <c r="E365" i="7"/>
  <c r="D365" i="7"/>
  <c r="J364" i="7"/>
  <c r="I364" i="7"/>
  <c r="H364" i="7"/>
  <c r="G364" i="7"/>
  <c r="F364" i="7"/>
  <c r="E364" i="7"/>
  <c r="D364" i="7"/>
  <c r="J363" i="7"/>
  <c r="I363" i="7"/>
  <c r="H363" i="7"/>
  <c r="G363" i="7"/>
  <c r="F363" i="7"/>
  <c r="E363" i="7"/>
  <c r="D363" i="7"/>
  <c r="J362" i="7"/>
  <c r="I362" i="7"/>
  <c r="H362" i="7"/>
  <c r="G362" i="7"/>
  <c r="F362" i="7"/>
  <c r="E362" i="7"/>
  <c r="D362" i="7"/>
  <c r="J361" i="7"/>
  <c r="I361" i="7"/>
  <c r="H361" i="7"/>
  <c r="G361" i="7"/>
  <c r="F361" i="7"/>
  <c r="E361" i="7"/>
  <c r="D361" i="7"/>
  <c r="J360" i="7"/>
  <c r="I360" i="7"/>
  <c r="H360" i="7"/>
  <c r="G360" i="7"/>
  <c r="F360" i="7"/>
  <c r="E360" i="7"/>
  <c r="D360" i="7"/>
  <c r="J359" i="7"/>
  <c r="I359" i="7"/>
  <c r="H359" i="7"/>
  <c r="G359" i="7"/>
  <c r="F359" i="7"/>
  <c r="E359" i="7"/>
  <c r="D359" i="7"/>
  <c r="J358" i="7"/>
  <c r="I358" i="7"/>
  <c r="H358" i="7"/>
  <c r="G358" i="7"/>
  <c r="F358" i="7"/>
  <c r="E358" i="7"/>
  <c r="D358" i="7"/>
  <c r="J357" i="7"/>
  <c r="I357" i="7"/>
  <c r="H357" i="7"/>
  <c r="G357" i="7"/>
  <c r="F357" i="7"/>
  <c r="E357" i="7"/>
  <c r="D357" i="7"/>
  <c r="J356" i="7"/>
  <c r="I356" i="7"/>
  <c r="H356" i="7"/>
  <c r="G356" i="7"/>
  <c r="F356" i="7"/>
  <c r="E356" i="7"/>
  <c r="D356" i="7"/>
  <c r="J355" i="7"/>
  <c r="I355" i="7"/>
  <c r="H355" i="7"/>
  <c r="G355" i="7"/>
  <c r="F355" i="7"/>
  <c r="E355" i="7"/>
  <c r="D355" i="7"/>
  <c r="J354" i="7"/>
  <c r="I354" i="7"/>
  <c r="H354" i="7"/>
  <c r="G354" i="7"/>
  <c r="F354" i="7"/>
  <c r="E354" i="7"/>
  <c r="D354" i="7"/>
  <c r="J353" i="7"/>
  <c r="I353" i="7"/>
  <c r="H353" i="7"/>
  <c r="G353" i="7"/>
  <c r="F353" i="7"/>
  <c r="E353" i="7"/>
  <c r="D353" i="7"/>
  <c r="J352" i="7"/>
  <c r="I352" i="7"/>
  <c r="H352" i="7"/>
  <c r="G352" i="7"/>
  <c r="F352" i="7"/>
  <c r="E352" i="7"/>
  <c r="D352" i="7"/>
  <c r="J351" i="7"/>
  <c r="I351" i="7"/>
  <c r="H351" i="7"/>
  <c r="G351" i="7"/>
  <c r="F351" i="7"/>
  <c r="E351" i="7"/>
  <c r="D351" i="7"/>
  <c r="J350" i="7"/>
  <c r="I350" i="7"/>
  <c r="H350" i="7"/>
  <c r="G350" i="7"/>
  <c r="F350" i="7"/>
  <c r="E350" i="7"/>
  <c r="D350" i="7"/>
  <c r="J349" i="7"/>
  <c r="I349" i="7"/>
  <c r="H349" i="7"/>
  <c r="G349" i="7"/>
  <c r="F349" i="7"/>
  <c r="E349" i="7"/>
  <c r="D349" i="7"/>
  <c r="J348" i="7"/>
  <c r="I348" i="7"/>
  <c r="H348" i="7"/>
  <c r="G348" i="7"/>
  <c r="F348" i="7"/>
  <c r="E348" i="7"/>
  <c r="D348" i="7"/>
  <c r="J347" i="7"/>
  <c r="I347" i="7"/>
  <c r="H347" i="7"/>
  <c r="G347" i="7"/>
  <c r="F347" i="7"/>
  <c r="E347" i="7"/>
  <c r="D347" i="7"/>
  <c r="J346" i="7"/>
  <c r="I346" i="7"/>
  <c r="H346" i="7"/>
  <c r="G346" i="7"/>
  <c r="F346" i="7"/>
  <c r="E346" i="7"/>
  <c r="D346" i="7"/>
  <c r="J345" i="7"/>
  <c r="I345" i="7"/>
  <c r="H345" i="7"/>
  <c r="G345" i="7"/>
  <c r="F345" i="7"/>
  <c r="E345" i="7"/>
  <c r="D345" i="7"/>
  <c r="J344" i="7"/>
  <c r="I344" i="7"/>
  <c r="H344" i="7"/>
  <c r="G344" i="7"/>
  <c r="F344" i="7"/>
  <c r="E344" i="7"/>
  <c r="D344" i="7"/>
  <c r="J343" i="7"/>
  <c r="I343" i="7"/>
  <c r="H343" i="7"/>
  <c r="G343" i="7"/>
  <c r="F343" i="7"/>
  <c r="E343" i="7"/>
  <c r="D343" i="7"/>
  <c r="J342" i="7"/>
  <c r="I342" i="7"/>
  <c r="H342" i="7"/>
  <c r="G342" i="7"/>
  <c r="F342" i="7"/>
  <c r="E342" i="7"/>
  <c r="D342" i="7"/>
  <c r="J341" i="7"/>
  <c r="I341" i="7"/>
  <c r="H341" i="7"/>
  <c r="G341" i="7"/>
  <c r="F341" i="7"/>
  <c r="E341" i="7"/>
  <c r="D341" i="7"/>
  <c r="J340" i="7"/>
  <c r="I340" i="7"/>
  <c r="H340" i="7"/>
  <c r="G340" i="7"/>
  <c r="F340" i="7"/>
  <c r="E340" i="7"/>
  <c r="D340" i="7"/>
  <c r="J339" i="7"/>
  <c r="I339" i="7"/>
  <c r="H339" i="7"/>
  <c r="G339" i="7"/>
  <c r="F339" i="7"/>
  <c r="E339" i="7"/>
  <c r="D339" i="7"/>
  <c r="J338" i="7"/>
  <c r="I338" i="7"/>
  <c r="H338" i="7"/>
  <c r="G338" i="7"/>
  <c r="F338" i="7"/>
  <c r="E338" i="7"/>
  <c r="D338" i="7"/>
  <c r="J337" i="7"/>
  <c r="I337" i="7"/>
  <c r="H337" i="7"/>
  <c r="G337" i="7"/>
  <c r="F337" i="7"/>
  <c r="E337" i="7"/>
  <c r="D337" i="7"/>
  <c r="J336" i="7"/>
  <c r="I336" i="7"/>
  <c r="H336" i="7"/>
  <c r="G336" i="7"/>
  <c r="F336" i="7"/>
  <c r="E336" i="7"/>
  <c r="D336" i="7"/>
  <c r="J335" i="7"/>
  <c r="I335" i="7"/>
  <c r="H335" i="7"/>
  <c r="G335" i="7"/>
  <c r="F335" i="7"/>
  <c r="E335" i="7"/>
  <c r="D335" i="7"/>
  <c r="J334" i="7"/>
  <c r="I334" i="7"/>
  <c r="H334" i="7"/>
  <c r="G334" i="7"/>
  <c r="F334" i="7"/>
  <c r="E334" i="7"/>
  <c r="D334" i="7"/>
  <c r="J333" i="7"/>
  <c r="I333" i="7"/>
  <c r="H333" i="7"/>
  <c r="G333" i="7"/>
  <c r="F333" i="7"/>
  <c r="E333" i="7"/>
  <c r="D333" i="7"/>
  <c r="J332" i="7"/>
  <c r="I332" i="7"/>
  <c r="H332" i="7"/>
  <c r="G332" i="7"/>
  <c r="F332" i="7"/>
  <c r="E332" i="7"/>
  <c r="D332" i="7"/>
  <c r="J331" i="7"/>
  <c r="I331" i="7"/>
  <c r="H331" i="7"/>
  <c r="G331" i="7"/>
  <c r="F331" i="7"/>
  <c r="E331" i="7"/>
  <c r="D331" i="7"/>
  <c r="J330" i="7"/>
  <c r="I330" i="7"/>
  <c r="H330" i="7"/>
  <c r="G330" i="7"/>
  <c r="F330" i="7"/>
  <c r="E330" i="7"/>
  <c r="D330" i="7"/>
  <c r="J329" i="7"/>
  <c r="I329" i="7"/>
  <c r="H329" i="7"/>
  <c r="G329" i="7"/>
  <c r="F329" i="7"/>
  <c r="E329" i="7"/>
  <c r="D329" i="7"/>
  <c r="J328" i="7"/>
  <c r="I328" i="7"/>
  <c r="H328" i="7"/>
  <c r="G328" i="7"/>
  <c r="F328" i="7"/>
  <c r="E328" i="7"/>
  <c r="D328" i="7"/>
  <c r="J327" i="7"/>
  <c r="I327" i="7"/>
  <c r="H327" i="7"/>
  <c r="G327" i="7"/>
  <c r="F327" i="7"/>
  <c r="E327" i="7"/>
  <c r="D327" i="7"/>
  <c r="J326" i="7"/>
  <c r="I326" i="7"/>
  <c r="H326" i="7"/>
  <c r="G326" i="7"/>
  <c r="F326" i="7"/>
  <c r="E326" i="7"/>
  <c r="D326" i="7"/>
  <c r="J325" i="7"/>
  <c r="I325" i="7"/>
  <c r="H325" i="7"/>
  <c r="G325" i="7"/>
  <c r="F325" i="7"/>
  <c r="E325" i="7"/>
  <c r="D325" i="7"/>
  <c r="J324" i="7"/>
  <c r="I324" i="7"/>
  <c r="H324" i="7"/>
  <c r="G324" i="7"/>
  <c r="F324" i="7"/>
  <c r="E324" i="7"/>
  <c r="D324" i="7"/>
  <c r="J323" i="7"/>
  <c r="I323" i="7"/>
  <c r="H323" i="7"/>
  <c r="G323" i="7"/>
  <c r="F323" i="7"/>
  <c r="E323" i="7"/>
  <c r="D323" i="7"/>
  <c r="J322" i="7"/>
  <c r="I322" i="7"/>
  <c r="H322" i="7"/>
  <c r="G322" i="7"/>
  <c r="F322" i="7"/>
  <c r="E322" i="7"/>
  <c r="D322" i="7"/>
  <c r="J321" i="7"/>
  <c r="I321" i="7"/>
  <c r="H321" i="7"/>
  <c r="G321" i="7"/>
  <c r="F321" i="7"/>
  <c r="E321" i="7"/>
  <c r="D321" i="7"/>
  <c r="J320" i="7"/>
  <c r="I320" i="7"/>
  <c r="H320" i="7"/>
  <c r="G320" i="7"/>
  <c r="F320" i="7"/>
  <c r="E320" i="7"/>
  <c r="D320" i="7"/>
  <c r="J319" i="7"/>
  <c r="I319" i="7"/>
  <c r="H319" i="7"/>
  <c r="G319" i="7"/>
  <c r="F319" i="7"/>
  <c r="E319" i="7"/>
  <c r="D319" i="7"/>
  <c r="J318" i="7"/>
  <c r="I318" i="7"/>
  <c r="H318" i="7"/>
  <c r="G318" i="7"/>
  <c r="F318" i="7"/>
  <c r="E318" i="7"/>
  <c r="D318" i="7"/>
  <c r="J317" i="7"/>
  <c r="I317" i="7"/>
  <c r="H317" i="7"/>
  <c r="G317" i="7"/>
  <c r="F317" i="7"/>
  <c r="E317" i="7"/>
  <c r="D317" i="7"/>
  <c r="J316" i="7"/>
  <c r="I316" i="7"/>
  <c r="H316" i="7"/>
  <c r="G316" i="7"/>
  <c r="F316" i="7"/>
  <c r="E316" i="7"/>
  <c r="D316" i="7"/>
  <c r="J315" i="7"/>
  <c r="I315" i="7"/>
  <c r="H315" i="7"/>
  <c r="G315" i="7"/>
  <c r="F315" i="7"/>
  <c r="E315" i="7"/>
  <c r="D315" i="7"/>
  <c r="J314" i="7"/>
  <c r="I314" i="7"/>
  <c r="H314" i="7"/>
  <c r="G314" i="7"/>
  <c r="F314" i="7"/>
  <c r="E314" i="7"/>
  <c r="D314" i="7"/>
  <c r="J313" i="7"/>
  <c r="I313" i="7"/>
  <c r="H313" i="7"/>
  <c r="G313" i="7"/>
  <c r="F313" i="7"/>
  <c r="E313" i="7"/>
  <c r="D313" i="7"/>
  <c r="J312" i="7"/>
  <c r="I312" i="7"/>
  <c r="H312" i="7"/>
  <c r="G312" i="7"/>
  <c r="F312" i="7"/>
  <c r="E312" i="7"/>
  <c r="D312" i="7"/>
  <c r="J311" i="7"/>
  <c r="I311" i="7"/>
  <c r="H311" i="7"/>
  <c r="G311" i="7"/>
  <c r="F311" i="7"/>
  <c r="E311" i="7"/>
  <c r="D311" i="7"/>
  <c r="J310" i="7"/>
  <c r="I310" i="7"/>
  <c r="H310" i="7"/>
  <c r="G310" i="7"/>
  <c r="F310" i="7"/>
  <c r="E310" i="7"/>
  <c r="D310" i="7"/>
  <c r="J309" i="7"/>
  <c r="I309" i="7"/>
  <c r="H309" i="7"/>
  <c r="G309" i="7"/>
  <c r="F309" i="7"/>
  <c r="E309" i="7"/>
  <c r="D309" i="7"/>
  <c r="J308" i="7"/>
  <c r="I308" i="7"/>
  <c r="H308" i="7"/>
  <c r="G308" i="7"/>
  <c r="F308" i="7"/>
  <c r="E308" i="7"/>
  <c r="D308" i="7"/>
  <c r="J307" i="7"/>
  <c r="I307" i="7"/>
  <c r="H307" i="7"/>
  <c r="G307" i="7"/>
  <c r="F307" i="7"/>
  <c r="E307" i="7"/>
  <c r="D307" i="7"/>
  <c r="J306" i="7"/>
  <c r="I306" i="7"/>
  <c r="H306" i="7"/>
  <c r="G306" i="7"/>
  <c r="F306" i="7"/>
  <c r="E306" i="7"/>
  <c r="D306" i="7"/>
  <c r="J305" i="7"/>
  <c r="I305" i="7"/>
  <c r="H305" i="7"/>
  <c r="G305" i="7"/>
  <c r="F305" i="7"/>
  <c r="E305" i="7"/>
  <c r="D305" i="7"/>
  <c r="J304" i="7"/>
  <c r="I304" i="7"/>
  <c r="H304" i="7"/>
  <c r="G304" i="7"/>
  <c r="F304" i="7"/>
  <c r="E304" i="7"/>
  <c r="D304" i="7"/>
  <c r="J303" i="7"/>
  <c r="I303" i="7"/>
  <c r="H303" i="7"/>
  <c r="G303" i="7"/>
  <c r="F303" i="7"/>
  <c r="E303" i="7"/>
  <c r="D303" i="7"/>
  <c r="J302" i="7"/>
  <c r="I302" i="7"/>
  <c r="H302" i="7"/>
  <c r="G302" i="7"/>
  <c r="F302" i="7"/>
  <c r="E302" i="7"/>
  <c r="D302" i="7"/>
  <c r="J301" i="7"/>
  <c r="I301" i="7"/>
  <c r="H301" i="7"/>
  <c r="G301" i="7"/>
  <c r="F301" i="7"/>
  <c r="E301" i="7"/>
  <c r="D301" i="7"/>
  <c r="J300" i="7"/>
  <c r="I300" i="7"/>
  <c r="H300" i="7"/>
  <c r="G300" i="7"/>
  <c r="F300" i="7"/>
  <c r="E300" i="7"/>
  <c r="D300" i="7"/>
  <c r="J299" i="7"/>
  <c r="I299" i="7"/>
  <c r="H299" i="7"/>
  <c r="G299" i="7"/>
  <c r="F299" i="7"/>
  <c r="E299" i="7"/>
  <c r="D299" i="7"/>
  <c r="J298" i="7"/>
  <c r="I298" i="7"/>
  <c r="H298" i="7"/>
  <c r="G298" i="7"/>
  <c r="F298" i="7"/>
  <c r="E298" i="7"/>
  <c r="D298" i="7"/>
  <c r="J297" i="7"/>
  <c r="I297" i="7"/>
  <c r="H297" i="7"/>
  <c r="G297" i="7"/>
  <c r="F297" i="7"/>
  <c r="E297" i="7"/>
  <c r="D297" i="7"/>
  <c r="J296" i="7"/>
  <c r="I296" i="7"/>
  <c r="H296" i="7"/>
  <c r="G296" i="7"/>
  <c r="F296" i="7"/>
  <c r="E296" i="7"/>
  <c r="D296" i="7"/>
  <c r="J295" i="7"/>
  <c r="I295" i="7"/>
  <c r="H295" i="7"/>
  <c r="G295" i="7"/>
  <c r="F295" i="7"/>
  <c r="E295" i="7"/>
  <c r="D295" i="7"/>
  <c r="J294" i="7"/>
  <c r="I294" i="7"/>
  <c r="H294" i="7"/>
  <c r="G294" i="7"/>
  <c r="F294" i="7"/>
  <c r="E294" i="7"/>
  <c r="D294" i="7"/>
  <c r="J293" i="7"/>
  <c r="I293" i="7"/>
  <c r="H293" i="7"/>
  <c r="G293" i="7"/>
  <c r="F293" i="7"/>
  <c r="E293" i="7"/>
  <c r="D293" i="7"/>
  <c r="J292" i="7"/>
  <c r="I292" i="7"/>
  <c r="H292" i="7"/>
  <c r="G292" i="7"/>
  <c r="F292" i="7"/>
  <c r="E292" i="7"/>
  <c r="D292" i="7"/>
  <c r="J291" i="7"/>
  <c r="I291" i="7"/>
  <c r="H291" i="7"/>
  <c r="G291" i="7"/>
  <c r="F291" i="7"/>
  <c r="E291" i="7"/>
  <c r="D291" i="7"/>
  <c r="J290" i="7"/>
  <c r="I290" i="7"/>
  <c r="H290" i="7"/>
  <c r="G290" i="7"/>
  <c r="F290" i="7"/>
  <c r="E290" i="7"/>
  <c r="D290" i="7"/>
  <c r="J289" i="7"/>
  <c r="I289" i="7"/>
  <c r="H289" i="7"/>
  <c r="G289" i="7"/>
  <c r="F289" i="7"/>
  <c r="E289" i="7"/>
  <c r="D289" i="7"/>
  <c r="J288" i="7"/>
  <c r="I288" i="7"/>
  <c r="H288" i="7"/>
  <c r="G288" i="7"/>
  <c r="F288" i="7"/>
  <c r="E288" i="7"/>
  <c r="D288" i="7"/>
  <c r="J287" i="7"/>
  <c r="I287" i="7"/>
  <c r="H287" i="7"/>
  <c r="G287" i="7"/>
  <c r="F287" i="7"/>
  <c r="E287" i="7"/>
  <c r="D287" i="7"/>
  <c r="J286" i="7"/>
  <c r="I286" i="7"/>
  <c r="H286" i="7"/>
  <c r="G286" i="7"/>
  <c r="F286" i="7"/>
  <c r="E286" i="7"/>
  <c r="D286" i="7"/>
  <c r="J285" i="7"/>
  <c r="I285" i="7"/>
  <c r="H285" i="7"/>
  <c r="G285" i="7"/>
  <c r="F285" i="7"/>
  <c r="E285" i="7"/>
  <c r="D285" i="7"/>
  <c r="J284" i="7"/>
  <c r="I284" i="7"/>
  <c r="H284" i="7"/>
  <c r="G284" i="7"/>
  <c r="F284" i="7"/>
  <c r="E284" i="7"/>
  <c r="D284" i="7"/>
  <c r="J283" i="7"/>
  <c r="I283" i="7"/>
  <c r="H283" i="7"/>
  <c r="G283" i="7"/>
  <c r="F283" i="7"/>
  <c r="E283" i="7"/>
  <c r="D283" i="7"/>
  <c r="J282" i="7"/>
  <c r="I282" i="7"/>
  <c r="H282" i="7"/>
  <c r="G282" i="7"/>
  <c r="F282" i="7"/>
  <c r="E282" i="7"/>
  <c r="D282" i="7"/>
  <c r="J281" i="7"/>
  <c r="I281" i="7"/>
  <c r="H281" i="7"/>
  <c r="G281" i="7"/>
  <c r="F281" i="7"/>
  <c r="E281" i="7"/>
  <c r="D281" i="7"/>
  <c r="J280" i="7"/>
  <c r="I280" i="7"/>
  <c r="H280" i="7"/>
  <c r="G280" i="7"/>
  <c r="F280" i="7"/>
  <c r="E280" i="7"/>
  <c r="D280" i="7"/>
  <c r="J279" i="7"/>
  <c r="I279" i="7"/>
  <c r="H279" i="7"/>
  <c r="G279" i="7"/>
  <c r="F279" i="7"/>
  <c r="E279" i="7"/>
  <c r="D279" i="7"/>
  <c r="J278" i="7"/>
  <c r="I278" i="7"/>
  <c r="H278" i="7"/>
  <c r="G278" i="7"/>
  <c r="F278" i="7"/>
  <c r="E278" i="7"/>
  <c r="D278" i="7"/>
  <c r="J277" i="7"/>
  <c r="I277" i="7"/>
  <c r="H277" i="7"/>
  <c r="G277" i="7"/>
  <c r="F277" i="7"/>
  <c r="E277" i="7"/>
  <c r="D277" i="7"/>
  <c r="J276" i="7"/>
  <c r="I276" i="7"/>
  <c r="H276" i="7"/>
  <c r="G276" i="7"/>
  <c r="F276" i="7"/>
  <c r="E276" i="7"/>
  <c r="D276" i="7"/>
  <c r="J275" i="7"/>
  <c r="I275" i="7"/>
  <c r="H275" i="7"/>
  <c r="G275" i="7"/>
  <c r="F275" i="7"/>
  <c r="E275" i="7"/>
  <c r="D275" i="7"/>
  <c r="J274" i="7"/>
  <c r="I274" i="7"/>
  <c r="H274" i="7"/>
  <c r="G274" i="7"/>
  <c r="F274" i="7"/>
  <c r="E274" i="7"/>
  <c r="D274" i="7"/>
  <c r="J273" i="7"/>
  <c r="I273" i="7"/>
  <c r="H273" i="7"/>
  <c r="G273" i="7"/>
  <c r="F273" i="7"/>
  <c r="E273" i="7"/>
  <c r="D273" i="7"/>
  <c r="J272" i="7"/>
  <c r="I272" i="7"/>
  <c r="H272" i="7"/>
  <c r="G272" i="7"/>
  <c r="F272" i="7"/>
  <c r="E272" i="7"/>
  <c r="D272" i="7"/>
  <c r="J271" i="7"/>
  <c r="I271" i="7"/>
  <c r="H271" i="7"/>
  <c r="G271" i="7"/>
  <c r="F271" i="7"/>
  <c r="E271" i="7"/>
  <c r="D271" i="7"/>
  <c r="J270" i="7"/>
  <c r="I270" i="7"/>
  <c r="H270" i="7"/>
  <c r="G270" i="7"/>
  <c r="F270" i="7"/>
  <c r="E270" i="7"/>
  <c r="D270" i="7"/>
  <c r="J269" i="7"/>
  <c r="I269" i="7"/>
  <c r="H269" i="7"/>
  <c r="G269" i="7"/>
  <c r="F269" i="7"/>
  <c r="E269" i="7"/>
  <c r="D269" i="7"/>
  <c r="J268" i="7"/>
  <c r="I268" i="7"/>
  <c r="H268" i="7"/>
  <c r="G268" i="7"/>
  <c r="F268" i="7"/>
  <c r="E268" i="7"/>
  <c r="D268" i="7"/>
  <c r="J267" i="7"/>
  <c r="I267" i="7"/>
  <c r="H267" i="7"/>
  <c r="G267" i="7"/>
  <c r="F267" i="7"/>
  <c r="E267" i="7"/>
  <c r="D267" i="7"/>
  <c r="J266" i="7"/>
  <c r="I266" i="7"/>
  <c r="H266" i="7"/>
  <c r="G266" i="7"/>
  <c r="F266" i="7"/>
  <c r="E266" i="7"/>
  <c r="D266" i="7"/>
  <c r="J265" i="7"/>
  <c r="I265" i="7"/>
  <c r="H265" i="7"/>
  <c r="G265" i="7"/>
  <c r="F265" i="7"/>
  <c r="E265" i="7"/>
  <c r="D265" i="7"/>
  <c r="J264" i="7"/>
  <c r="I264" i="7"/>
  <c r="H264" i="7"/>
  <c r="G264" i="7"/>
  <c r="F264" i="7"/>
  <c r="E264" i="7"/>
  <c r="D264" i="7"/>
  <c r="J263" i="7"/>
  <c r="I263" i="7"/>
  <c r="H263" i="7"/>
  <c r="G263" i="7"/>
  <c r="F263" i="7"/>
  <c r="E263" i="7"/>
  <c r="D263" i="7"/>
  <c r="J262" i="7"/>
  <c r="I262" i="7"/>
  <c r="H262" i="7"/>
  <c r="G262" i="7"/>
  <c r="F262" i="7"/>
  <c r="E262" i="7"/>
  <c r="D262" i="7"/>
  <c r="J261" i="7"/>
  <c r="I261" i="7"/>
  <c r="H261" i="7"/>
  <c r="G261" i="7"/>
  <c r="F261" i="7"/>
  <c r="E261" i="7"/>
  <c r="D261" i="7"/>
  <c r="J260" i="7"/>
  <c r="I260" i="7"/>
  <c r="H260" i="7"/>
  <c r="G260" i="7"/>
  <c r="F260" i="7"/>
  <c r="E260" i="7"/>
  <c r="D260" i="7"/>
  <c r="J259" i="7"/>
  <c r="I259" i="7"/>
  <c r="H259" i="7"/>
  <c r="G259" i="7"/>
  <c r="F259" i="7"/>
  <c r="E259" i="7"/>
  <c r="D259" i="7"/>
  <c r="J258" i="7"/>
  <c r="I258" i="7"/>
  <c r="H258" i="7"/>
  <c r="G258" i="7"/>
  <c r="F258" i="7"/>
  <c r="E258" i="7"/>
  <c r="D258" i="7"/>
  <c r="J257" i="7"/>
  <c r="I257" i="7"/>
  <c r="H257" i="7"/>
  <c r="G257" i="7"/>
  <c r="F257" i="7"/>
  <c r="E257" i="7"/>
  <c r="D257" i="7"/>
  <c r="J256" i="7"/>
  <c r="I256" i="7"/>
  <c r="H256" i="7"/>
  <c r="G256" i="7"/>
  <c r="F256" i="7"/>
  <c r="E256" i="7"/>
  <c r="D256" i="7"/>
  <c r="J255" i="7"/>
  <c r="I255" i="7"/>
  <c r="H255" i="7"/>
  <c r="G255" i="7"/>
  <c r="F255" i="7"/>
  <c r="E255" i="7"/>
  <c r="D255" i="7"/>
  <c r="J254" i="7"/>
  <c r="I254" i="7"/>
  <c r="H254" i="7"/>
  <c r="G254" i="7"/>
  <c r="F254" i="7"/>
  <c r="E254" i="7"/>
  <c r="D254" i="7"/>
  <c r="J253" i="7"/>
  <c r="I253" i="7"/>
  <c r="H253" i="7"/>
  <c r="G253" i="7"/>
  <c r="F253" i="7"/>
  <c r="E253" i="7"/>
  <c r="D253" i="7"/>
  <c r="J252" i="7"/>
  <c r="I252" i="7"/>
  <c r="H252" i="7"/>
  <c r="G252" i="7"/>
  <c r="F252" i="7"/>
  <c r="E252" i="7"/>
  <c r="D252" i="7"/>
  <c r="J251" i="7"/>
  <c r="I251" i="7"/>
  <c r="H251" i="7"/>
  <c r="G251" i="7"/>
  <c r="F251" i="7"/>
  <c r="E251" i="7"/>
  <c r="D251" i="7"/>
  <c r="J250" i="7"/>
  <c r="I250" i="7"/>
  <c r="H250" i="7"/>
  <c r="G250" i="7"/>
  <c r="F250" i="7"/>
  <c r="E250" i="7"/>
  <c r="D250" i="7"/>
  <c r="J249" i="7"/>
  <c r="I249" i="7"/>
  <c r="H249" i="7"/>
  <c r="G249" i="7"/>
  <c r="F249" i="7"/>
  <c r="E249" i="7"/>
  <c r="D249" i="7"/>
  <c r="J248" i="7"/>
  <c r="I248" i="7"/>
  <c r="H248" i="7"/>
  <c r="G248" i="7"/>
  <c r="F248" i="7"/>
  <c r="E248" i="7"/>
  <c r="D248" i="7"/>
  <c r="J247" i="7"/>
  <c r="I247" i="7"/>
  <c r="H247" i="7"/>
  <c r="G247" i="7"/>
  <c r="F247" i="7"/>
  <c r="E247" i="7"/>
  <c r="D247" i="7"/>
  <c r="J246" i="7"/>
  <c r="I246" i="7"/>
  <c r="H246" i="7"/>
  <c r="G246" i="7"/>
  <c r="F246" i="7"/>
  <c r="E246" i="7"/>
  <c r="D246" i="7"/>
  <c r="J245" i="7"/>
  <c r="I245" i="7"/>
  <c r="H245" i="7"/>
  <c r="G245" i="7"/>
  <c r="F245" i="7"/>
  <c r="E245" i="7"/>
  <c r="D245" i="7"/>
  <c r="J244" i="7"/>
  <c r="I244" i="7"/>
  <c r="H244" i="7"/>
  <c r="G244" i="7"/>
  <c r="F244" i="7"/>
  <c r="E244" i="7"/>
  <c r="D244" i="7"/>
  <c r="J243" i="7"/>
  <c r="I243" i="7"/>
  <c r="H243" i="7"/>
  <c r="G243" i="7"/>
  <c r="F243" i="7"/>
  <c r="E243" i="7"/>
  <c r="D243" i="7"/>
  <c r="J242" i="7"/>
  <c r="I242" i="7"/>
  <c r="H242" i="7"/>
  <c r="G242" i="7"/>
  <c r="F242" i="7"/>
  <c r="E242" i="7"/>
  <c r="D242" i="7"/>
  <c r="J241" i="7"/>
  <c r="I241" i="7"/>
  <c r="H241" i="7"/>
  <c r="G241" i="7"/>
  <c r="F241" i="7"/>
  <c r="E241" i="7"/>
  <c r="D241" i="7"/>
  <c r="J240" i="7"/>
  <c r="I240" i="7"/>
  <c r="H240" i="7"/>
  <c r="G240" i="7"/>
  <c r="F240" i="7"/>
  <c r="E240" i="7"/>
  <c r="D240" i="7"/>
  <c r="J239" i="7"/>
  <c r="I239" i="7"/>
  <c r="H239" i="7"/>
  <c r="G239" i="7"/>
  <c r="F239" i="7"/>
  <c r="E239" i="7"/>
  <c r="D239" i="7"/>
  <c r="J238" i="7"/>
  <c r="I238" i="7"/>
  <c r="H238" i="7"/>
  <c r="G238" i="7"/>
  <c r="F238" i="7"/>
  <c r="E238" i="7"/>
  <c r="D238" i="7"/>
  <c r="J237" i="7"/>
  <c r="I237" i="7"/>
  <c r="H237" i="7"/>
  <c r="G237" i="7"/>
  <c r="F237" i="7"/>
  <c r="E237" i="7"/>
  <c r="D237" i="7"/>
  <c r="J236" i="7"/>
  <c r="I236" i="7"/>
  <c r="H236" i="7"/>
  <c r="G236" i="7"/>
  <c r="F236" i="7"/>
  <c r="E236" i="7"/>
  <c r="D236" i="7"/>
  <c r="J235" i="7"/>
  <c r="I235" i="7"/>
  <c r="H235" i="7"/>
  <c r="G235" i="7"/>
  <c r="F235" i="7"/>
  <c r="E235" i="7"/>
  <c r="D235" i="7"/>
  <c r="J234" i="7"/>
  <c r="I234" i="7"/>
  <c r="H234" i="7"/>
  <c r="G234" i="7"/>
  <c r="F234" i="7"/>
  <c r="E234" i="7"/>
  <c r="D234" i="7"/>
  <c r="J233" i="7"/>
  <c r="I233" i="7"/>
  <c r="H233" i="7"/>
  <c r="G233" i="7"/>
  <c r="F233" i="7"/>
  <c r="E233" i="7"/>
  <c r="D233" i="7"/>
  <c r="J232" i="7"/>
  <c r="I232" i="7"/>
  <c r="H232" i="7"/>
  <c r="G232" i="7"/>
  <c r="F232" i="7"/>
  <c r="E232" i="7"/>
  <c r="D232" i="7"/>
  <c r="J231" i="7"/>
  <c r="I231" i="7"/>
  <c r="H231" i="7"/>
  <c r="G231" i="7"/>
  <c r="F231" i="7"/>
  <c r="E231" i="7"/>
  <c r="D231" i="7"/>
  <c r="J230" i="7"/>
  <c r="I230" i="7"/>
  <c r="H230" i="7"/>
  <c r="G230" i="7"/>
  <c r="F230" i="7"/>
  <c r="E230" i="7"/>
  <c r="D230" i="7"/>
  <c r="J229" i="7"/>
  <c r="I229" i="7"/>
  <c r="H229" i="7"/>
  <c r="G229" i="7"/>
  <c r="F229" i="7"/>
  <c r="E229" i="7"/>
  <c r="D229" i="7"/>
  <c r="J228" i="7"/>
  <c r="I228" i="7"/>
  <c r="H228" i="7"/>
  <c r="G228" i="7"/>
  <c r="F228" i="7"/>
  <c r="E228" i="7"/>
  <c r="D228" i="7"/>
  <c r="J227" i="7"/>
  <c r="I227" i="7"/>
  <c r="H227" i="7"/>
  <c r="G227" i="7"/>
  <c r="F227" i="7"/>
  <c r="E227" i="7"/>
  <c r="D227" i="7"/>
  <c r="J226" i="7"/>
  <c r="I226" i="7"/>
  <c r="H226" i="7"/>
  <c r="G226" i="7"/>
  <c r="F226" i="7"/>
  <c r="E226" i="7"/>
  <c r="D226" i="7"/>
  <c r="J225" i="7"/>
  <c r="I225" i="7"/>
  <c r="H225" i="7"/>
  <c r="G225" i="7"/>
  <c r="F225" i="7"/>
  <c r="E225" i="7"/>
  <c r="D225" i="7"/>
  <c r="J224" i="7"/>
  <c r="I224" i="7"/>
  <c r="H224" i="7"/>
  <c r="G224" i="7"/>
  <c r="F224" i="7"/>
  <c r="E224" i="7"/>
  <c r="D224" i="7"/>
  <c r="J223" i="7"/>
  <c r="I223" i="7"/>
  <c r="H223" i="7"/>
  <c r="G223" i="7"/>
  <c r="F223" i="7"/>
  <c r="E223" i="7"/>
  <c r="D223" i="7"/>
  <c r="J222" i="7"/>
  <c r="I222" i="7"/>
  <c r="H222" i="7"/>
  <c r="G222" i="7"/>
  <c r="F222" i="7"/>
  <c r="E222" i="7"/>
  <c r="D222" i="7"/>
  <c r="J221" i="7"/>
  <c r="I221" i="7"/>
  <c r="H221" i="7"/>
  <c r="G221" i="7"/>
  <c r="F221" i="7"/>
  <c r="E221" i="7"/>
  <c r="D221" i="7"/>
  <c r="J220" i="7"/>
  <c r="I220" i="7"/>
  <c r="H220" i="7"/>
  <c r="G220" i="7"/>
  <c r="F220" i="7"/>
  <c r="E220" i="7"/>
  <c r="D220" i="7"/>
  <c r="J219" i="7"/>
  <c r="I219" i="7"/>
  <c r="H219" i="7"/>
  <c r="G219" i="7"/>
  <c r="F219" i="7"/>
  <c r="E219" i="7"/>
  <c r="D219" i="7"/>
  <c r="J218" i="7"/>
  <c r="I218" i="7"/>
  <c r="H218" i="7"/>
  <c r="G218" i="7"/>
  <c r="F218" i="7"/>
  <c r="E218" i="7"/>
  <c r="D218" i="7"/>
  <c r="J217" i="7"/>
  <c r="I217" i="7"/>
  <c r="H217" i="7"/>
  <c r="G217" i="7"/>
  <c r="F217" i="7"/>
  <c r="E217" i="7"/>
  <c r="D217" i="7"/>
  <c r="J216" i="7"/>
  <c r="I216" i="7"/>
  <c r="H216" i="7"/>
  <c r="G216" i="7"/>
  <c r="F216" i="7"/>
  <c r="E216" i="7"/>
  <c r="D216" i="7"/>
  <c r="J215" i="7"/>
  <c r="I215" i="7"/>
  <c r="H215" i="7"/>
  <c r="G215" i="7"/>
  <c r="F215" i="7"/>
  <c r="E215" i="7"/>
  <c r="D215" i="7"/>
  <c r="J214" i="7"/>
  <c r="I214" i="7"/>
  <c r="H214" i="7"/>
  <c r="G214" i="7"/>
  <c r="F214" i="7"/>
  <c r="E214" i="7"/>
  <c r="D214" i="7"/>
  <c r="J213" i="7"/>
  <c r="I213" i="7"/>
  <c r="H213" i="7"/>
  <c r="G213" i="7"/>
  <c r="F213" i="7"/>
  <c r="E213" i="7"/>
  <c r="D213" i="7"/>
  <c r="J212" i="7"/>
  <c r="I212" i="7"/>
  <c r="H212" i="7"/>
  <c r="G212" i="7"/>
  <c r="F212" i="7"/>
  <c r="E212" i="7"/>
  <c r="D212" i="7"/>
  <c r="J211" i="7"/>
  <c r="I211" i="7"/>
  <c r="H211" i="7"/>
  <c r="G211" i="7"/>
  <c r="F211" i="7"/>
  <c r="E211" i="7"/>
  <c r="D211" i="7"/>
  <c r="J210" i="7"/>
  <c r="I210" i="7"/>
  <c r="H210" i="7"/>
  <c r="G210" i="7"/>
  <c r="F210" i="7"/>
  <c r="E210" i="7"/>
  <c r="D210" i="7"/>
  <c r="J209" i="7"/>
  <c r="I209" i="7"/>
  <c r="H209" i="7"/>
  <c r="G209" i="7"/>
  <c r="F209" i="7"/>
  <c r="E209" i="7"/>
  <c r="D209" i="7"/>
  <c r="J208" i="7"/>
  <c r="I208" i="7"/>
  <c r="H208" i="7"/>
  <c r="G208" i="7"/>
  <c r="F208" i="7"/>
  <c r="E208" i="7"/>
  <c r="D208" i="7"/>
  <c r="J207" i="7"/>
  <c r="I207" i="7"/>
  <c r="H207" i="7"/>
  <c r="G207" i="7"/>
  <c r="F207" i="7"/>
  <c r="E207" i="7"/>
  <c r="D207" i="7"/>
  <c r="J206" i="7"/>
  <c r="I206" i="7"/>
  <c r="H206" i="7"/>
  <c r="G206" i="7"/>
  <c r="F206" i="7"/>
  <c r="E206" i="7"/>
  <c r="D206" i="7"/>
  <c r="J205" i="7"/>
  <c r="I205" i="7"/>
  <c r="H205" i="7"/>
  <c r="G205" i="7"/>
  <c r="F205" i="7"/>
  <c r="E205" i="7"/>
  <c r="D205" i="7"/>
  <c r="J204" i="7"/>
  <c r="I204" i="7"/>
  <c r="H204" i="7"/>
  <c r="G204" i="7"/>
  <c r="F204" i="7"/>
  <c r="E204" i="7"/>
  <c r="D204" i="7"/>
  <c r="J203" i="7"/>
  <c r="I203" i="7"/>
  <c r="H203" i="7"/>
  <c r="G203" i="7"/>
  <c r="F203" i="7"/>
  <c r="E203" i="7"/>
  <c r="D203" i="7"/>
  <c r="J202" i="7"/>
  <c r="I202" i="7"/>
  <c r="H202" i="7"/>
  <c r="G202" i="7"/>
  <c r="F202" i="7"/>
  <c r="E202" i="7"/>
  <c r="D202" i="7"/>
  <c r="J201" i="7"/>
  <c r="I201" i="7"/>
  <c r="H201" i="7"/>
  <c r="G201" i="7"/>
  <c r="F201" i="7"/>
  <c r="E201" i="7"/>
  <c r="D201" i="7"/>
  <c r="J200" i="7"/>
  <c r="I200" i="7"/>
  <c r="H200" i="7"/>
  <c r="G200" i="7"/>
  <c r="F200" i="7"/>
  <c r="E200" i="7"/>
  <c r="D200" i="7"/>
  <c r="J199" i="7"/>
  <c r="I199" i="7"/>
  <c r="H199" i="7"/>
  <c r="G199" i="7"/>
  <c r="F199" i="7"/>
  <c r="E199" i="7"/>
  <c r="D199" i="7"/>
  <c r="J198" i="7"/>
  <c r="I198" i="7"/>
  <c r="H198" i="7"/>
  <c r="G198" i="7"/>
  <c r="F198" i="7"/>
  <c r="E198" i="7"/>
  <c r="D198" i="7"/>
  <c r="J197" i="7"/>
  <c r="I197" i="7"/>
  <c r="H197" i="7"/>
  <c r="G197" i="7"/>
  <c r="F197" i="7"/>
  <c r="E197" i="7"/>
  <c r="D197" i="7"/>
  <c r="J196" i="7"/>
  <c r="I196" i="7"/>
  <c r="H196" i="7"/>
  <c r="G196" i="7"/>
  <c r="F196" i="7"/>
  <c r="E196" i="7"/>
  <c r="D196" i="7"/>
  <c r="J195" i="7"/>
  <c r="I195" i="7"/>
  <c r="H195" i="7"/>
  <c r="G195" i="7"/>
  <c r="F195" i="7"/>
  <c r="E195" i="7"/>
  <c r="D195" i="7"/>
  <c r="J194" i="7"/>
  <c r="I194" i="7"/>
  <c r="H194" i="7"/>
  <c r="G194" i="7"/>
  <c r="F194" i="7"/>
  <c r="E194" i="7"/>
  <c r="D194" i="7"/>
  <c r="J193" i="7"/>
  <c r="I193" i="7"/>
  <c r="H193" i="7"/>
  <c r="G193" i="7"/>
  <c r="F193" i="7"/>
  <c r="E193" i="7"/>
  <c r="D193" i="7"/>
  <c r="J192" i="7"/>
  <c r="I192" i="7"/>
  <c r="H192" i="7"/>
  <c r="G192" i="7"/>
  <c r="F192" i="7"/>
  <c r="E192" i="7"/>
  <c r="D192" i="7"/>
  <c r="J191" i="7"/>
  <c r="I191" i="7"/>
  <c r="H191" i="7"/>
  <c r="G191" i="7"/>
  <c r="F191" i="7"/>
  <c r="E191" i="7"/>
  <c r="D191" i="7"/>
  <c r="J190" i="7"/>
  <c r="I190" i="7"/>
  <c r="H190" i="7"/>
  <c r="G190" i="7"/>
  <c r="F190" i="7"/>
  <c r="E190" i="7"/>
  <c r="D190" i="7"/>
  <c r="J189" i="7"/>
  <c r="I189" i="7"/>
  <c r="H189" i="7"/>
  <c r="G189" i="7"/>
  <c r="F189" i="7"/>
  <c r="E189" i="7"/>
  <c r="D189" i="7"/>
  <c r="J188" i="7"/>
  <c r="I188" i="7"/>
  <c r="H188" i="7"/>
  <c r="G188" i="7"/>
  <c r="F188" i="7"/>
  <c r="E188" i="7"/>
  <c r="D188" i="7"/>
  <c r="J187" i="7"/>
  <c r="I187" i="7"/>
  <c r="H187" i="7"/>
  <c r="G187" i="7"/>
  <c r="F187" i="7"/>
  <c r="E187" i="7"/>
  <c r="D187" i="7"/>
  <c r="J186" i="7"/>
  <c r="I186" i="7"/>
  <c r="H186" i="7"/>
  <c r="G186" i="7"/>
  <c r="F186" i="7"/>
  <c r="E186" i="7"/>
  <c r="D186" i="7"/>
  <c r="J185" i="7"/>
  <c r="I185" i="7"/>
  <c r="H185" i="7"/>
  <c r="G185" i="7"/>
  <c r="F185" i="7"/>
  <c r="E185" i="7"/>
  <c r="D185" i="7"/>
  <c r="J184" i="7"/>
  <c r="I184" i="7"/>
  <c r="H184" i="7"/>
  <c r="G184" i="7"/>
  <c r="F184" i="7"/>
  <c r="E184" i="7"/>
  <c r="D184" i="7"/>
  <c r="J183" i="7"/>
  <c r="I183" i="7"/>
  <c r="H183" i="7"/>
  <c r="G183" i="7"/>
  <c r="F183" i="7"/>
  <c r="E183" i="7"/>
  <c r="D183" i="7"/>
  <c r="J182" i="7"/>
  <c r="I182" i="7"/>
  <c r="H182" i="7"/>
  <c r="G182" i="7"/>
  <c r="F182" i="7"/>
  <c r="E182" i="7"/>
  <c r="D182" i="7"/>
  <c r="J181" i="7"/>
  <c r="I181" i="7"/>
  <c r="H181" i="7"/>
  <c r="G181" i="7"/>
  <c r="F181" i="7"/>
  <c r="E181" i="7"/>
  <c r="D181" i="7"/>
  <c r="J180" i="7"/>
  <c r="I180" i="7"/>
  <c r="H180" i="7"/>
  <c r="G180" i="7"/>
  <c r="F180" i="7"/>
  <c r="E180" i="7"/>
  <c r="D180" i="7"/>
  <c r="J179" i="7"/>
  <c r="I179" i="7"/>
  <c r="H179" i="7"/>
  <c r="G179" i="7"/>
  <c r="F179" i="7"/>
  <c r="E179" i="7"/>
  <c r="D179" i="7"/>
  <c r="J178" i="7"/>
  <c r="I178" i="7"/>
  <c r="H178" i="7"/>
  <c r="G178" i="7"/>
  <c r="F178" i="7"/>
  <c r="E178" i="7"/>
  <c r="D178" i="7"/>
  <c r="J177" i="7"/>
  <c r="I177" i="7"/>
  <c r="H177" i="7"/>
  <c r="G177" i="7"/>
  <c r="F177" i="7"/>
  <c r="E177" i="7"/>
  <c r="D177" i="7"/>
  <c r="J176" i="7"/>
  <c r="I176" i="7"/>
  <c r="H176" i="7"/>
  <c r="G176" i="7"/>
  <c r="F176" i="7"/>
  <c r="E176" i="7"/>
  <c r="D176" i="7"/>
  <c r="J175" i="7"/>
  <c r="I175" i="7"/>
  <c r="H175" i="7"/>
  <c r="G175" i="7"/>
  <c r="F175" i="7"/>
  <c r="E175" i="7"/>
  <c r="D175" i="7"/>
  <c r="J174" i="7"/>
  <c r="I174" i="7"/>
  <c r="H174" i="7"/>
  <c r="G174" i="7"/>
  <c r="F174" i="7"/>
  <c r="E174" i="7"/>
  <c r="D174" i="7"/>
  <c r="J173" i="7"/>
  <c r="I173" i="7"/>
  <c r="H173" i="7"/>
  <c r="G173" i="7"/>
  <c r="F173" i="7"/>
  <c r="E173" i="7"/>
  <c r="D173" i="7"/>
  <c r="J172" i="7"/>
  <c r="I172" i="7"/>
  <c r="H172" i="7"/>
  <c r="G172" i="7"/>
  <c r="F172" i="7"/>
  <c r="E172" i="7"/>
  <c r="D172" i="7"/>
  <c r="J171" i="7"/>
  <c r="I171" i="7"/>
  <c r="H171" i="7"/>
  <c r="G171" i="7"/>
  <c r="F171" i="7"/>
  <c r="E171" i="7"/>
  <c r="D171" i="7"/>
  <c r="J170" i="7"/>
  <c r="I170" i="7"/>
  <c r="H170" i="7"/>
  <c r="G170" i="7"/>
  <c r="F170" i="7"/>
  <c r="E170" i="7"/>
  <c r="D170" i="7"/>
  <c r="J169" i="7"/>
  <c r="I169" i="7"/>
  <c r="H169" i="7"/>
  <c r="G169" i="7"/>
  <c r="F169" i="7"/>
  <c r="E169" i="7"/>
  <c r="D169" i="7"/>
  <c r="J168" i="7"/>
  <c r="I168" i="7"/>
  <c r="H168" i="7"/>
  <c r="G168" i="7"/>
  <c r="F168" i="7"/>
  <c r="E168" i="7"/>
  <c r="D168" i="7"/>
  <c r="J167" i="7"/>
  <c r="I167" i="7"/>
  <c r="H167" i="7"/>
  <c r="G167" i="7"/>
  <c r="F167" i="7"/>
  <c r="E167" i="7"/>
  <c r="D167" i="7"/>
  <c r="J166" i="7"/>
  <c r="I166" i="7"/>
  <c r="H166" i="7"/>
  <c r="G166" i="7"/>
  <c r="F166" i="7"/>
  <c r="E166" i="7"/>
  <c r="D166" i="7"/>
  <c r="J165" i="7"/>
  <c r="I165" i="7"/>
  <c r="H165" i="7"/>
  <c r="G165" i="7"/>
  <c r="F165" i="7"/>
  <c r="E165" i="7"/>
  <c r="D165" i="7"/>
  <c r="J164" i="7"/>
  <c r="I164" i="7"/>
  <c r="H164" i="7"/>
  <c r="G164" i="7"/>
  <c r="F164" i="7"/>
  <c r="E164" i="7"/>
  <c r="D164" i="7"/>
  <c r="J163" i="7"/>
  <c r="I163" i="7"/>
  <c r="H163" i="7"/>
  <c r="G163" i="7"/>
  <c r="F163" i="7"/>
  <c r="E163" i="7"/>
  <c r="D163" i="7"/>
  <c r="J162" i="7"/>
  <c r="I162" i="7"/>
  <c r="H162" i="7"/>
  <c r="G162" i="7"/>
  <c r="F162" i="7"/>
  <c r="E162" i="7"/>
  <c r="D162" i="7"/>
  <c r="J161" i="7"/>
  <c r="I161" i="7"/>
  <c r="H161" i="7"/>
  <c r="G161" i="7"/>
  <c r="F161" i="7"/>
  <c r="E161" i="7"/>
  <c r="D161" i="7"/>
  <c r="J160" i="7"/>
  <c r="I160" i="7"/>
  <c r="H160" i="7"/>
  <c r="G160" i="7"/>
  <c r="F160" i="7"/>
  <c r="E160" i="7"/>
  <c r="D160" i="7"/>
  <c r="J159" i="7"/>
  <c r="I159" i="7"/>
  <c r="H159" i="7"/>
  <c r="G159" i="7"/>
  <c r="F159" i="7"/>
  <c r="E159" i="7"/>
  <c r="D159" i="7"/>
  <c r="J158" i="7"/>
  <c r="I158" i="7"/>
  <c r="H158" i="7"/>
  <c r="G158" i="7"/>
  <c r="F158" i="7"/>
  <c r="E158" i="7"/>
  <c r="D158" i="7"/>
  <c r="J157" i="7"/>
  <c r="I157" i="7"/>
  <c r="H157" i="7"/>
  <c r="G157" i="7"/>
  <c r="F157" i="7"/>
  <c r="E157" i="7"/>
  <c r="D157" i="7"/>
  <c r="J156" i="7"/>
  <c r="I156" i="7"/>
  <c r="H156" i="7"/>
  <c r="G156" i="7"/>
  <c r="F156" i="7"/>
  <c r="E156" i="7"/>
  <c r="D156" i="7"/>
  <c r="J155" i="7"/>
  <c r="I155" i="7"/>
  <c r="H155" i="7"/>
  <c r="G155" i="7"/>
  <c r="F155" i="7"/>
  <c r="E155" i="7"/>
  <c r="D155" i="7"/>
  <c r="J154" i="7"/>
  <c r="I154" i="7"/>
  <c r="H154" i="7"/>
  <c r="G154" i="7"/>
  <c r="F154" i="7"/>
  <c r="E154" i="7"/>
  <c r="D154" i="7"/>
  <c r="J153" i="7"/>
  <c r="I153" i="7"/>
  <c r="H153" i="7"/>
  <c r="G153" i="7"/>
  <c r="F153" i="7"/>
  <c r="E153" i="7"/>
  <c r="D153" i="7"/>
  <c r="J152" i="7"/>
  <c r="I152" i="7"/>
  <c r="H152" i="7"/>
  <c r="G152" i="7"/>
  <c r="F152" i="7"/>
  <c r="E152" i="7"/>
  <c r="D152" i="7"/>
  <c r="J151" i="7"/>
  <c r="I151" i="7"/>
  <c r="H151" i="7"/>
  <c r="G151" i="7"/>
  <c r="F151" i="7"/>
  <c r="E151" i="7"/>
  <c r="D151" i="7"/>
  <c r="J150" i="7"/>
  <c r="I150" i="7"/>
  <c r="H150" i="7"/>
  <c r="G150" i="7"/>
  <c r="F150" i="7"/>
  <c r="E150" i="7"/>
  <c r="D150" i="7"/>
  <c r="J149" i="7"/>
  <c r="I149" i="7"/>
  <c r="H149" i="7"/>
  <c r="G149" i="7"/>
  <c r="F149" i="7"/>
  <c r="E149" i="7"/>
  <c r="D149" i="7"/>
  <c r="J148" i="7"/>
  <c r="I148" i="7"/>
  <c r="H148" i="7"/>
  <c r="G148" i="7"/>
  <c r="F148" i="7"/>
  <c r="E148" i="7"/>
  <c r="D148" i="7"/>
  <c r="J147" i="7"/>
  <c r="I147" i="7"/>
  <c r="H147" i="7"/>
  <c r="G147" i="7"/>
  <c r="F147" i="7"/>
  <c r="E147" i="7"/>
  <c r="D147" i="7"/>
  <c r="J146" i="7"/>
  <c r="I146" i="7"/>
  <c r="H146" i="7"/>
  <c r="G146" i="7"/>
  <c r="F146" i="7"/>
  <c r="E146" i="7"/>
  <c r="D146" i="7"/>
  <c r="J145" i="7"/>
  <c r="I145" i="7"/>
  <c r="H145" i="7"/>
  <c r="G145" i="7"/>
  <c r="F145" i="7"/>
  <c r="E145" i="7"/>
  <c r="D145" i="7"/>
  <c r="J144" i="7"/>
  <c r="I144" i="7"/>
  <c r="H144" i="7"/>
  <c r="G144" i="7"/>
  <c r="F144" i="7"/>
  <c r="E144" i="7"/>
  <c r="D144" i="7"/>
  <c r="J143" i="7"/>
  <c r="I143" i="7"/>
  <c r="H143" i="7"/>
  <c r="G143" i="7"/>
  <c r="F143" i="7"/>
  <c r="E143" i="7"/>
  <c r="D143" i="7"/>
  <c r="J142" i="7"/>
  <c r="I142" i="7"/>
  <c r="H142" i="7"/>
  <c r="G142" i="7"/>
  <c r="F142" i="7"/>
  <c r="E142" i="7"/>
  <c r="D142" i="7"/>
  <c r="J141" i="7"/>
  <c r="I141" i="7"/>
  <c r="H141" i="7"/>
  <c r="G141" i="7"/>
  <c r="F141" i="7"/>
  <c r="E141" i="7"/>
  <c r="D141" i="7"/>
  <c r="J140" i="7"/>
  <c r="I140" i="7"/>
  <c r="H140" i="7"/>
  <c r="G140" i="7"/>
  <c r="F140" i="7"/>
  <c r="E140" i="7"/>
  <c r="D140" i="7"/>
  <c r="J139" i="7"/>
  <c r="I139" i="7"/>
  <c r="H139" i="7"/>
  <c r="G139" i="7"/>
  <c r="F139" i="7"/>
  <c r="E139" i="7"/>
  <c r="D139" i="7"/>
  <c r="J138" i="7"/>
  <c r="I138" i="7"/>
  <c r="H138" i="7"/>
  <c r="G138" i="7"/>
  <c r="F138" i="7"/>
  <c r="E138" i="7"/>
  <c r="D138" i="7"/>
  <c r="J137" i="7"/>
  <c r="I137" i="7"/>
  <c r="H137" i="7"/>
  <c r="G137" i="7"/>
  <c r="F137" i="7"/>
  <c r="E137" i="7"/>
  <c r="D137" i="7"/>
  <c r="J136" i="7"/>
  <c r="I136" i="7"/>
  <c r="H136" i="7"/>
  <c r="G136" i="7"/>
  <c r="F136" i="7"/>
  <c r="E136" i="7"/>
  <c r="D136" i="7"/>
  <c r="J135" i="7"/>
  <c r="I135" i="7"/>
  <c r="H135" i="7"/>
  <c r="G135" i="7"/>
  <c r="F135" i="7"/>
  <c r="E135" i="7"/>
  <c r="D135" i="7"/>
  <c r="J134" i="7"/>
  <c r="I134" i="7"/>
  <c r="H134" i="7"/>
  <c r="G134" i="7"/>
  <c r="F134" i="7"/>
  <c r="E134" i="7"/>
  <c r="D134" i="7"/>
  <c r="J133" i="7"/>
  <c r="I133" i="7"/>
  <c r="H133" i="7"/>
  <c r="G133" i="7"/>
  <c r="F133" i="7"/>
  <c r="E133" i="7"/>
  <c r="D133" i="7"/>
  <c r="J132" i="7"/>
  <c r="I132" i="7"/>
  <c r="H132" i="7"/>
  <c r="G132" i="7"/>
  <c r="F132" i="7"/>
  <c r="E132" i="7"/>
  <c r="D132" i="7"/>
  <c r="J131" i="7"/>
  <c r="I131" i="7"/>
  <c r="H131" i="7"/>
  <c r="G131" i="7"/>
  <c r="F131" i="7"/>
  <c r="E131" i="7"/>
  <c r="D131" i="7"/>
  <c r="J130" i="7"/>
  <c r="I130" i="7"/>
  <c r="H130" i="7"/>
  <c r="G130" i="7"/>
  <c r="F130" i="7"/>
  <c r="E130" i="7"/>
  <c r="D130" i="7"/>
  <c r="J129" i="7"/>
  <c r="I129" i="7"/>
  <c r="H129" i="7"/>
  <c r="G129" i="7"/>
  <c r="F129" i="7"/>
  <c r="E129" i="7"/>
  <c r="D129" i="7"/>
  <c r="J128" i="7"/>
  <c r="I128" i="7"/>
  <c r="H128" i="7"/>
  <c r="G128" i="7"/>
  <c r="F128" i="7"/>
  <c r="E128" i="7"/>
  <c r="D128" i="7"/>
  <c r="J127" i="7"/>
  <c r="I127" i="7"/>
  <c r="H127" i="7"/>
  <c r="G127" i="7"/>
  <c r="F127" i="7"/>
  <c r="E127" i="7"/>
  <c r="D127" i="7"/>
  <c r="J126" i="7"/>
  <c r="I126" i="7"/>
  <c r="H126" i="7"/>
  <c r="G126" i="7"/>
  <c r="F126" i="7"/>
  <c r="E126" i="7"/>
  <c r="D126" i="7"/>
  <c r="J125" i="7"/>
  <c r="I125" i="7"/>
  <c r="H125" i="7"/>
  <c r="G125" i="7"/>
  <c r="F125" i="7"/>
  <c r="E125" i="7"/>
  <c r="D125" i="7"/>
  <c r="J124" i="7"/>
  <c r="I124" i="7"/>
  <c r="H124" i="7"/>
  <c r="G124" i="7"/>
  <c r="F124" i="7"/>
  <c r="E124" i="7"/>
  <c r="D124" i="7"/>
  <c r="J123" i="7"/>
  <c r="I123" i="7"/>
  <c r="H123" i="7"/>
  <c r="G123" i="7"/>
  <c r="F123" i="7"/>
  <c r="E123" i="7"/>
  <c r="D123" i="7"/>
  <c r="J122" i="7"/>
  <c r="I122" i="7"/>
  <c r="H122" i="7"/>
  <c r="G122" i="7"/>
  <c r="F122" i="7"/>
  <c r="E122" i="7"/>
  <c r="D122" i="7"/>
  <c r="J121" i="7"/>
  <c r="I121" i="7"/>
  <c r="H121" i="7"/>
  <c r="G121" i="7"/>
  <c r="F121" i="7"/>
  <c r="E121" i="7"/>
  <c r="D121" i="7"/>
  <c r="J120" i="7"/>
  <c r="I120" i="7"/>
  <c r="H120" i="7"/>
  <c r="G120" i="7"/>
  <c r="F120" i="7"/>
  <c r="E120" i="7"/>
  <c r="D120" i="7"/>
  <c r="J119" i="7"/>
  <c r="I119" i="7"/>
  <c r="H119" i="7"/>
  <c r="G119" i="7"/>
  <c r="F119" i="7"/>
  <c r="E119" i="7"/>
  <c r="D119" i="7"/>
  <c r="J118" i="7"/>
  <c r="I118" i="7"/>
  <c r="H118" i="7"/>
  <c r="G118" i="7"/>
  <c r="F118" i="7"/>
  <c r="E118" i="7"/>
  <c r="D118" i="7"/>
  <c r="J117" i="7"/>
  <c r="I117" i="7"/>
  <c r="H117" i="7"/>
  <c r="G117" i="7"/>
  <c r="F117" i="7"/>
  <c r="E117" i="7"/>
  <c r="D117" i="7"/>
  <c r="J116" i="7"/>
  <c r="I116" i="7"/>
  <c r="H116" i="7"/>
  <c r="G116" i="7"/>
  <c r="F116" i="7"/>
  <c r="E116" i="7"/>
  <c r="D116" i="7"/>
  <c r="J115" i="7"/>
  <c r="I115" i="7"/>
  <c r="H115" i="7"/>
  <c r="G115" i="7"/>
  <c r="F115" i="7"/>
  <c r="E115" i="7"/>
  <c r="D115" i="7"/>
  <c r="J114" i="7"/>
  <c r="I114" i="7"/>
  <c r="H114" i="7"/>
  <c r="G114" i="7"/>
  <c r="F114" i="7"/>
  <c r="E114" i="7"/>
  <c r="D114" i="7"/>
  <c r="J113" i="7"/>
  <c r="I113" i="7"/>
  <c r="H113" i="7"/>
  <c r="G113" i="7"/>
  <c r="F113" i="7"/>
  <c r="E113" i="7"/>
  <c r="D113" i="7"/>
  <c r="J112" i="7"/>
  <c r="I112" i="7"/>
  <c r="H112" i="7"/>
  <c r="G112" i="7"/>
  <c r="F112" i="7"/>
  <c r="E112" i="7"/>
  <c r="D112" i="7"/>
  <c r="J111" i="7"/>
  <c r="I111" i="7"/>
  <c r="H111" i="7"/>
  <c r="G111" i="7"/>
  <c r="F111" i="7"/>
  <c r="E111" i="7"/>
  <c r="D111" i="7"/>
  <c r="J110" i="7"/>
  <c r="I110" i="7"/>
  <c r="H110" i="7"/>
  <c r="G110" i="7"/>
  <c r="F110" i="7"/>
  <c r="E110" i="7"/>
  <c r="D110" i="7"/>
  <c r="J109" i="7"/>
  <c r="I109" i="7"/>
  <c r="H109" i="7"/>
  <c r="G109" i="7"/>
  <c r="F109" i="7"/>
  <c r="E109" i="7"/>
  <c r="D109" i="7"/>
  <c r="J108" i="7"/>
  <c r="I108" i="7"/>
  <c r="H108" i="7"/>
  <c r="G108" i="7"/>
  <c r="F108" i="7"/>
  <c r="E108" i="7"/>
  <c r="D108" i="7"/>
  <c r="J107" i="7"/>
  <c r="I107" i="7"/>
  <c r="H107" i="7"/>
  <c r="G107" i="7"/>
  <c r="F107" i="7"/>
  <c r="E107" i="7"/>
  <c r="D107" i="7"/>
  <c r="J106" i="7"/>
  <c r="I106" i="7"/>
  <c r="H106" i="7"/>
  <c r="G106" i="7"/>
  <c r="F106" i="7"/>
  <c r="E106" i="7"/>
  <c r="D106" i="7"/>
  <c r="J105" i="7"/>
  <c r="I105" i="7"/>
  <c r="H105" i="7"/>
  <c r="G105" i="7"/>
  <c r="F105" i="7"/>
  <c r="E105" i="7"/>
  <c r="D105" i="7"/>
  <c r="J104" i="7"/>
  <c r="I104" i="7"/>
  <c r="H104" i="7"/>
  <c r="G104" i="7"/>
  <c r="F104" i="7"/>
  <c r="E104" i="7"/>
  <c r="D104" i="7"/>
  <c r="J103" i="7"/>
  <c r="I103" i="7"/>
  <c r="H103" i="7"/>
  <c r="G103" i="7"/>
  <c r="F103" i="7"/>
  <c r="E103" i="7"/>
  <c r="D103" i="7"/>
  <c r="J102" i="7"/>
  <c r="I102" i="7"/>
  <c r="H102" i="7"/>
  <c r="G102" i="7"/>
  <c r="F102" i="7"/>
  <c r="E102" i="7"/>
  <c r="D102" i="7"/>
  <c r="J101" i="7"/>
  <c r="I101" i="7"/>
  <c r="H101" i="7"/>
  <c r="G101" i="7"/>
  <c r="F101" i="7"/>
  <c r="E101" i="7"/>
  <c r="D101" i="7"/>
  <c r="J100" i="7"/>
  <c r="I100" i="7"/>
  <c r="H100" i="7"/>
  <c r="G100" i="7"/>
  <c r="F100" i="7"/>
  <c r="E100" i="7"/>
  <c r="D100" i="7"/>
  <c r="J99" i="7"/>
  <c r="I99" i="7"/>
  <c r="H99" i="7"/>
  <c r="G99" i="7"/>
  <c r="F99" i="7"/>
  <c r="E99" i="7"/>
  <c r="D99" i="7"/>
  <c r="J98" i="7"/>
  <c r="I98" i="7"/>
  <c r="H98" i="7"/>
  <c r="G98" i="7"/>
  <c r="F98" i="7"/>
  <c r="E98" i="7"/>
  <c r="D98" i="7"/>
  <c r="J97" i="7"/>
  <c r="I97" i="7"/>
  <c r="H97" i="7"/>
  <c r="G97" i="7"/>
  <c r="F97" i="7"/>
  <c r="E97" i="7"/>
  <c r="D97" i="7"/>
  <c r="J96" i="7"/>
  <c r="I96" i="7"/>
  <c r="H96" i="7"/>
  <c r="G96" i="7"/>
  <c r="F96" i="7"/>
  <c r="E96" i="7"/>
  <c r="D96" i="7"/>
  <c r="J95" i="7"/>
  <c r="I95" i="7"/>
  <c r="H95" i="7"/>
  <c r="G95" i="7"/>
  <c r="F95" i="7"/>
  <c r="E95" i="7"/>
  <c r="D95" i="7"/>
  <c r="J94" i="7"/>
  <c r="I94" i="7"/>
  <c r="H94" i="7"/>
  <c r="G94" i="7"/>
  <c r="F94" i="7"/>
  <c r="E94" i="7"/>
  <c r="D94" i="7"/>
  <c r="J93" i="7"/>
  <c r="I93" i="7"/>
  <c r="H93" i="7"/>
  <c r="G93" i="7"/>
  <c r="F93" i="7"/>
  <c r="E93" i="7"/>
  <c r="D93" i="7"/>
  <c r="J92" i="7"/>
  <c r="I92" i="7"/>
  <c r="H92" i="7"/>
  <c r="G92" i="7"/>
  <c r="F92" i="7"/>
  <c r="E92" i="7"/>
  <c r="D92" i="7"/>
  <c r="J91" i="7"/>
  <c r="I91" i="7"/>
  <c r="H91" i="7"/>
  <c r="G91" i="7"/>
  <c r="F91" i="7"/>
  <c r="E91" i="7"/>
  <c r="D91" i="7"/>
  <c r="J90" i="7"/>
  <c r="I90" i="7"/>
  <c r="H90" i="7"/>
  <c r="G90" i="7"/>
  <c r="F90" i="7"/>
  <c r="E90" i="7"/>
  <c r="D90" i="7"/>
  <c r="J89" i="7"/>
  <c r="I89" i="7"/>
  <c r="H89" i="7"/>
  <c r="G89" i="7"/>
  <c r="F89" i="7"/>
  <c r="E89" i="7"/>
  <c r="D89" i="7"/>
  <c r="J88" i="7"/>
  <c r="I88" i="7"/>
  <c r="H88" i="7"/>
  <c r="G88" i="7"/>
  <c r="F88" i="7"/>
  <c r="E88" i="7"/>
  <c r="D88" i="7"/>
  <c r="J87" i="7"/>
  <c r="I87" i="7"/>
  <c r="H87" i="7"/>
  <c r="G87" i="7"/>
  <c r="F87" i="7"/>
  <c r="E87" i="7"/>
  <c r="D87" i="7"/>
  <c r="J86" i="7"/>
  <c r="I86" i="7"/>
  <c r="H86" i="7"/>
  <c r="G86" i="7"/>
  <c r="F86" i="7"/>
  <c r="E86" i="7"/>
  <c r="D86" i="7"/>
  <c r="J85" i="7"/>
  <c r="I85" i="7"/>
  <c r="H85" i="7"/>
  <c r="G85" i="7"/>
  <c r="F85" i="7"/>
  <c r="E85" i="7"/>
  <c r="D85" i="7"/>
  <c r="J84" i="7"/>
  <c r="I84" i="7"/>
  <c r="H84" i="7"/>
  <c r="G84" i="7"/>
  <c r="F84" i="7"/>
  <c r="E84" i="7"/>
  <c r="D84" i="7"/>
  <c r="J83" i="7"/>
  <c r="I83" i="7"/>
  <c r="H83" i="7"/>
  <c r="G83" i="7"/>
  <c r="F83" i="7"/>
  <c r="E83" i="7"/>
  <c r="D83" i="7"/>
  <c r="J82" i="7"/>
  <c r="I82" i="7"/>
  <c r="H82" i="7"/>
  <c r="G82" i="7"/>
  <c r="F82" i="7"/>
  <c r="E82" i="7"/>
  <c r="D82" i="7"/>
  <c r="J81" i="7"/>
  <c r="I81" i="7"/>
  <c r="H81" i="7"/>
  <c r="G81" i="7"/>
  <c r="F81" i="7"/>
  <c r="E81" i="7"/>
  <c r="D81" i="7"/>
  <c r="J80" i="7"/>
  <c r="I80" i="7"/>
  <c r="H80" i="7"/>
  <c r="G80" i="7"/>
  <c r="F80" i="7"/>
  <c r="E80" i="7"/>
  <c r="D80" i="7"/>
  <c r="J79" i="7"/>
  <c r="I79" i="7"/>
  <c r="H79" i="7"/>
  <c r="G79" i="7"/>
  <c r="F79" i="7"/>
  <c r="E79" i="7"/>
  <c r="D79" i="7"/>
  <c r="J78" i="7"/>
  <c r="I78" i="7"/>
  <c r="H78" i="7"/>
  <c r="G78" i="7"/>
  <c r="F78" i="7"/>
  <c r="E78" i="7"/>
  <c r="D78" i="7"/>
  <c r="J77" i="7"/>
  <c r="I77" i="7"/>
  <c r="H77" i="7"/>
  <c r="G77" i="7"/>
  <c r="F77" i="7"/>
  <c r="E77" i="7"/>
  <c r="D77" i="7"/>
  <c r="J76" i="7"/>
  <c r="I76" i="7"/>
  <c r="H76" i="7"/>
  <c r="G76" i="7"/>
  <c r="F76" i="7"/>
  <c r="E76" i="7"/>
  <c r="D76" i="7"/>
  <c r="J75" i="7"/>
  <c r="I75" i="7"/>
  <c r="H75" i="7"/>
  <c r="G75" i="7"/>
  <c r="F75" i="7"/>
  <c r="E75" i="7"/>
  <c r="D75" i="7"/>
  <c r="J74" i="7"/>
  <c r="I74" i="7"/>
  <c r="H74" i="7"/>
  <c r="G74" i="7"/>
  <c r="F74" i="7"/>
  <c r="E74" i="7"/>
  <c r="D74" i="7"/>
  <c r="J73" i="7"/>
  <c r="I73" i="7"/>
  <c r="H73" i="7"/>
  <c r="G73" i="7"/>
  <c r="F73" i="7"/>
  <c r="E73" i="7"/>
  <c r="D73" i="7"/>
  <c r="J72" i="7"/>
  <c r="I72" i="7"/>
  <c r="H72" i="7"/>
  <c r="G72" i="7"/>
  <c r="F72" i="7"/>
  <c r="E72" i="7"/>
  <c r="D72" i="7"/>
  <c r="J71" i="7"/>
  <c r="I71" i="7"/>
  <c r="H71" i="7"/>
  <c r="G71" i="7"/>
  <c r="F71" i="7"/>
  <c r="E71" i="7"/>
  <c r="D71" i="7"/>
  <c r="J70" i="7"/>
  <c r="I70" i="7"/>
  <c r="H70" i="7"/>
  <c r="G70" i="7"/>
  <c r="F70" i="7"/>
  <c r="E70" i="7"/>
  <c r="D70" i="7"/>
  <c r="J69" i="7"/>
  <c r="I69" i="7"/>
  <c r="H69" i="7"/>
  <c r="G69" i="7"/>
  <c r="F69" i="7"/>
  <c r="E69" i="7"/>
  <c r="D69" i="7"/>
  <c r="J68" i="7"/>
  <c r="I68" i="7"/>
  <c r="H68" i="7"/>
  <c r="G68" i="7"/>
  <c r="F68" i="7"/>
  <c r="E68" i="7"/>
  <c r="D68" i="7"/>
  <c r="J67" i="7"/>
  <c r="I67" i="7"/>
  <c r="H67" i="7"/>
  <c r="G67" i="7"/>
  <c r="F67" i="7"/>
  <c r="E67" i="7"/>
  <c r="D67" i="7"/>
  <c r="J66" i="7"/>
  <c r="I66" i="7"/>
  <c r="H66" i="7"/>
  <c r="G66" i="7"/>
  <c r="F66" i="7"/>
  <c r="E66" i="7"/>
  <c r="D66" i="7"/>
  <c r="J65" i="7"/>
  <c r="I65" i="7"/>
  <c r="H65" i="7"/>
  <c r="G65" i="7"/>
  <c r="F65" i="7"/>
  <c r="E65" i="7"/>
  <c r="D65" i="7"/>
  <c r="J64" i="7"/>
  <c r="I64" i="7"/>
  <c r="H64" i="7"/>
  <c r="G64" i="7"/>
  <c r="F64" i="7"/>
  <c r="E64" i="7"/>
  <c r="D64" i="7"/>
  <c r="J63" i="7"/>
  <c r="I63" i="7"/>
  <c r="H63" i="7"/>
  <c r="G63" i="7"/>
  <c r="F63" i="7"/>
  <c r="E63" i="7"/>
  <c r="D63" i="7"/>
  <c r="J62" i="7"/>
  <c r="I62" i="7"/>
  <c r="H62" i="7"/>
  <c r="G62" i="7"/>
  <c r="F62" i="7"/>
  <c r="E62" i="7"/>
  <c r="D62" i="7"/>
  <c r="J61" i="7"/>
  <c r="I61" i="7"/>
  <c r="H61" i="7"/>
  <c r="G61" i="7"/>
  <c r="F61" i="7"/>
  <c r="E61" i="7"/>
  <c r="D61" i="7"/>
  <c r="J60" i="7"/>
  <c r="I60" i="7"/>
  <c r="H60" i="7"/>
  <c r="G60" i="7"/>
  <c r="F60" i="7"/>
  <c r="E60" i="7"/>
  <c r="D60" i="7"/>
  <c r="J59" i="7"/>
  <c r="I59" i="7"/>
  <c r="H59" i="7"/>
  <c r="G59" i="7"/>
  <c r="F59" i="7"/>
  <c r="E59" i="7"/>
  <c r="D59" i="7"/>
  <c r="J58" i="7"/>
  <c r="I58" i="7"/>
  <c r="H58" i="7"/>
  <c r="G58" i="7"/>
  <c r="F58" i="7"/>
  <c r="E58" i="7"/>
  <c r="D58" i="7"/>
  <c r="J57" i="7"/>
  <c r="I57" i="7"/>
  <c r="H57" i="7"/>
  <c r="G57" i="7"/>
  <c r="F57" i="7"/>
  <c r="E57" i="7"/>
  <c r="D57" i="7"/>
  <c r="J56" i="7"/>
  <c r="I56" i="7"/>
  <c r="H56" i="7"/>
  <c r="G56" i="7"/>
  <c r="F56" i="7"/>
  <c r="E56" i="7"/>
  <c r="D56" i="7"/>
  <c r="J55" i="7"/>
  <c r="I55" i="7"/>
  <c r="H55" i="7"/>
  <c r="G55" i="7"/>
  <c r="F55" i="7"/>
  <c r="E55" i="7"/>
  <c r="D55" i="7"/>
  <c r="J54" i="7"/>
  <c r="I54" i="7"/>
  <c r="H54" i="7"/>
  <c r="G54" i="7"/>
  <c r="F54" i="7"/>
  <c r="E54" i="7"/>
  <c r="D54" i="7"/>
  <c r="J53" i="7"/>
  <c r="I53" i="7"/>
  <c r="H53" i="7"/>
  <c r="G53" i="7"/>
  <c r="F53" i="7"/>
  <c r="E53" i="7"/>
  <c r="D53" i="7"/>
  <c r="J52" i="7"/>
  <c r="I52" i="7"/>
  <c r="H52" i="7"/>
  <c r="G52" i="7"/>
  <c r="F52" i="7"/>
  <c r="E52" i="7"/>
  <c r="D52" i="7"/>
  <c r="J51" i="7"/>
  <c r="I51" i="7"/>
  <c r="H51" i="7"/>
  <c r="G51" i="7"/>
  <c r="F51" i="7"/>
  <c r="E51" i="7"/>
  <c r="D51" i="7"/>
  <c r="J50" i="7"/>
  <c r="I50" i="7"/>
  <c r="H50" i="7"/>
  <c r="G50" i="7"/>
  <c r="F50" i="7"/>
  <c r="E50" i="7"/>
  <c r="D50" i="7"/>
  <c r="J49" i="7"/>
  <c r="I49" i="7"/>
  <c r="H49" i="7"/>
  <c r="G49" i="7"/>
  <c r="F49" i="7"/>
  <c r="E49" i="7"/>
  <c r="D49" i="7"/>
  <c r="J48" i="7"/>
  <c r="I48" i="7"/>
  <c r="H48" i="7"/>
  <c r="G48" i="7"/>
  <c r="F48" i="7"/>
  <c r="E48" i="7"/>
  <c r="D48" i="7"/>
  <c r="J47" i="7"/>
  <c r="I47" i="7"/>
  <c r="H47" i="7"/>
  <c r="G47" i="7"/>
  <c r="F47" i="7"/>
  <c r="E47" i="7"/>
  <c r="D47" i="7"/>
  <c r="J46" i="7"/>
  <c r="I46" i="7"/>
  <c r="H46" i="7"/>
  <c r="G46" i="7"/>
  <c r="F46" i="7"/>
  <c r="E46" i="7"/>
  <c r="D46" i="7"/>
  <c r="J45" i="7"/>
  <c r="I45" i="7"/>
  <c r="H45" i="7"/>
  <c r="G45" i="7"/>
  <c r="F45" i="7"/>
  <c r="E45" i="7"/>
  <c r="D45" i="7"/>
  <c r="J44" i="7"/>
  <c r="I44" i="7"/>
  <c r="H44" i="7"/>
  <c r="G44" i="7"/>
  <c r="F44" i="7"/>
  <c r="E44" i="7"/>
  <c r="D44" i="7"/>
  <c r="J43" i="7"/>
  <c r="I43" i="7"/>
  <c r="H43" i="7"/>
  <c r="G43" i="7"/>
  <c r="F43" i="7"/>
  <c r="E43" i="7"/>
  <c r="D43" i="7"/>
  <c r="J42" i="7"/>
  <c r="I42" i="7"/>
  <c r="H42" i="7"/>
  <c r="G42" i="7"/>
  <c r="F42" i="7"/>
  <c r="E42" i="7"/>
  <c r="D42" i="7"/>
  <c r="J41" i="7"/>
  <c r="I41" i="7"/>
  <c r="H41" i="7"/>
  <c r="G41" i="7"/>
  <c r="F41" i="7"/>
  <c r="E41" i="7"/>
  <c r="D41" i="7"/>
  <c r="J40" i="7"/>
  <c r="I40" i="7"/>
  <c r="H40" i="7"/>
  <c r="G40" i="7"/>
  <c r="F40" i="7"/>
  <c r="E40" i="7"/>
  <c r="D40" i="7"/>
  <c r="J39" i="7"/>
  <c r="I39" i="7"/>
  <c r="H39" i="7"/>
  <c r="G39" i="7"/>
  <c r="F39" i="7"/>
  <c r="E39" i="7"/>
  <c r="D39" i="7"/>
  <c r="J38" i="7"/>
  <c r="I38" i="7"/>
  <c r="H38" i="7"/>
  <c r="G38" i="7"/>
  <c r="F38" i="7"/>
  <c r="E38" i="7"/>
  <c r="D38" i="7"/>
  <c r="J37" i="7"/>
  <c r="I37" i="7"/>
  <c r="H37" i="7"/>
  <c r="G37" i="7"/>
  <c r="F37" i="7"/>
  <c r="E37" i="7"/>
  <c r="D37" i="7"/>
  <c r="J36" i="7"/>
  <c r="I36" i="7"/>
  <c r="H36" i="7"/>
  <c r="G36" i="7"/>
  <c r="F36" i="7"/>
  <c r="E36" i="7"/>
  <c r="D36" i="7"/>
  <c r="N35" i="7"/>
  <c r="J35" i="7"/>
  <c r="I35" i="7"/>
  <c r="H35" i="7"/>
  <c r="G35" i="7"/>
  <c r="F35" i="7"/>
  <c r="E35" i="7"/>
  <c r="D35" i="7"/>
  <c r="N34" i="7"/>
  <c r="J34" i="7"/>
  <c r="I34" i="7"/>
  <c r="H34" i="7"/>
  <c r="G34" i="7"/>
  <c r="F34" i="7"/>
  <c r="E34" i="7"/>
  <c r="D34" i="7"/>
  <c r="N33" i="7"/>
  <c r="J33" i="7"/>
  <c r="I33" i="7"/>
  <c r="H33" i="7"/>
  <c r="G33" i="7"/>
  <c r="F33" i="7"/>
  <c r="E33" i="7"/>
  <c r="D33" i="7"/>
  <c r="N32" i="7"/>
  <c r="J32" i="7"/>
  <c r="I32" i="7"/>
  <c r="H32" i="7"/>
  <c r="G32" i="7"/>
  <c r="F32" i="7"/>
  <c r="E32" i="7"/>
  <c r="D32" i="7"/>
  <c r="N31" i="7"/>
  <c r="J31" i="7"/>
  <c r="I31" i="7"/>
  <c r="H31" i="7"/>
  <c r="G31" i="7"/>
  <c r="F31" i="7"/>
  <c r="E31" i="7"/>
  <c r="D31" i="7"/>
  <c r="N30" i="7"/>
  <c r="J30" i="7"/>
  <c r="I30" i="7"/>
  <c r="H30" i="7"/>
  <c r="G30" i="7"/>
  <c r="F30" i="7"/>
  <c r="E30" i="7"/>
  <c r="D30" i="7"/>
  <c r="N29" i="7"/>
  <c r="J29" i="7"/>
  <c r="I29" i="7"/>
  <c r="H29" i="7"/>
  <c r="G29" i="7"/>
  <c r="F29" i="7"/>
  <c r="E29" i="7"/>
  <c r="D29" i="7"/>
  <c r="N28" i="7"/>
  <c r="J28" i="7"/>
  <c r="I28" i="7"/>
  <c r="H28" i="7"/>
  <c r="G28" i="7"/>
  <c r="F28" i="7"/>
  <c r="E28" i="7"/>
  <c r="D28" i="7"/>
  <c r="N27" i="7"/>
  <c r="J27" i="7"/>
  <c r="I27" i="7"/>
  <c r="H27" i="7"/>
  <c r="G27" i="7"/>
  <c r="F27" i="7"/>
  <c r="E27" i="7"/>
  <c r="D27" i="7"/>
  <c r="N26" i="7"/>
  <c r="J26" i="7"/>
  <c r="I26" i="7"/>
  <c r="H26" i="7"/>
  <c r="G26" i="7"/>
  <c r="F26" i="7"/>
  <c r="E26" i="7"/>
  <c r="D26" i="7"/>
  <c r="N25" i="7"/>
  <c r="J25" i="7"/>
  <c r="I25" i="7"/>
  <c r="H25" i="7"/>
  <c r="G25" i="7"/>
  <c r="F25" i="7"/>
  <c r="E25" i="7"/>
  <c r="D25" i="7"/>
  <c r="N24" i="7"/>
  <c r="J24" i="7"/>
  <c r="I24" i="7"/>
  <c r="H24" i="7"/>
  <c r="G24" i="7"/>
  <c r="F24" i="7"/>
  <c r="E24" i="7"/>
  <c r="D24" i="7"/>
  <c r="N23" i="7"/>
  <c r="J23" i="7"/>
  <c r="I23" i="7"/>
  <c r="H23" i="7"/>
  <c r="G23" i="7"/>
  <c r="F23" i="7"/>
  <c r="E23" i="7"/>
  <c r="D23" i="7"/>
  <c r="N22" i="7"/>
  <c r="J22" i="7"/>
  <c r="I22" i="7"/>
  <c r="H22" i="7"/>
  <c r="G22" i="7"/>
  <c r="F22" i="7"/>
  <c r="E22" i="7"/>
  <c r="D22" i="7"/>
  <c r="N21" i="7"/>
  <c r="J21" i="7"/>
  <c r="I21" i="7"/>
  <c r="H21" i="7"/>
  <c r="G21" i="7"/>
  <c r="F21" i="7"/>
  <c r="E21" i="7"/>
  <c r="D21" i="7"/>
  <c r="N20" i="7"/>
  <c r="J20" i="7"/>
  <c r="I20" i="7"/>
  <c r="H20" i="7"/>
  <c r="G20" i="7"/>
  <c r="F20" i="7"/>
  <c r="E20" i="7"/>
  <c r="D20" i="7"/>
  <c r="N19" i="7"/>
  <c r="J19" i="7"/>
  <c r="I19" i="7"/>
  <c r="H19" i="7"/>
  <c r="G19" i="7"/>
  <c r="F19" i="7"/>
  <c r="E19" i="7"/>
  <c r="D19" i="7"/>
  <c r="N18" i="7"/>
  <c r="J18" i="7"/>
  <c r="I18" i="7"/>
  <c r="H18" i="7"/>
  <c r="G18" i="7"/>
  <c r="F18" i="7"/>
  <c r="E18" i="7"/>
  <c r="D18" i="7"/>
  <c r="N17" i="7"/>
  <c r="J17" i="7"/>
  <c r="I17" i="7"/>
  <c r="H17" i="7"/>
  <c r="G17" i="7"/>
  <c r="F17" i="7"/>
  <c r="E17" i="7"/>
  <c r="D17" i="7"/>
  <c r="N16" i="7"/>
  <c r="J16" i="7"/>
  <c r="I16" i="7"/>
  <c r="H16" i="7"/>
  <c r="G16" i="7"/>
  <c r="F16" i="7"/>
  <c r="E16" i="7"/>
  <c r="D16" i="7"/>
  <c r="N15" i="7"/>
  <c r="J15" i="7"/>
  <c r="I15" i="7"/>
  <c r="H15" i="7"/>
  <c r="G15" i="7"/>
  <c r="F15" i="7"/>
  <c r="E15" i="7"/>
  <c r="D15" i="7"/>
  <c r="N14" i="7"/>
  <c r="J14" i="7"/>
  <c r="I14" i="7"/>
  <c r="H14" i="7"/>
  <c r="G14" i="7"/>
  <c r="F14" i="7"/>
  <c r="E14" i="7"/>
  <c r="D14" i="7"/>
  <c r="N13" i="7"/>
  <c r="J13" i="7"/>
  <c r="I13" i="7"/>
  <c r="H13" i="7"/>
  <c r="G13" i="7"/>
  <c r="F13" i="7"/>
  <c r="E13" i="7"/>
  <c r="D13" i="7"/>
  <c r="N12" i="7"/>
  <c r="J12" i="7"/>
  <c r="I12" i="7"/>
  <c r="H12" i="7"/>
  <c r="G12" i="7"/>
  <c r="F12" i="7"/>
  <c r="E12" i="7"/>
  <c r="D12" i="7"/>
  <c r="N11" i="7"/>
  <c r="J11" i="7"/>
  <c r="I11" i="7"/>
  <c r="H11" i="7"/>
  <c r="G11" i="7"/>
  <c r="F11" i="7"/>
  <c r="E11" i="7"/>
  <c r="D11" i="7"/>
  <c r="N10" i="7"/>
  <c r="J10" i="7"/>
  <c r="I10" i="7"/>
  <c r="H10" i="7"/>
  <c r="G10" i="7"/>
  <c r="F10" i="7"/>
  <c r="E10" i="7"/>
  <c r="D10" i="7"/>
  <c r="N9" i="7"/>
  <c r="J9" i="7"/>
  <c r="I9" i="7"/>
  <c r="H9" i="7"/>
  <c r="G9" i="7"/>
  <c r="F9" i="7"/>
  <c r="E9" i="7"/>
  <c r="D9" i="7"/>
  <c r="N8" i="7"/>
  <c r="J8" i="7"/>
  <c r="I8" i="7"/>
  <c r="H8" i="7"/>
  <c r="G8" i="7"/>
  <c r="F8" i="7"/>
  <c r="E8" i="7"/>
  <c r="D8" i="7"/>
  <c r="N7" i="7"/>
  <c r="J7" i="7"/>
  <c r="I7" i="7"/>
  <c r="H7" i="7"/>
  <c r="G7" i="7"/>
  <c r="F7" i="7"/>
  <c r="E7" i="7"/>
  <c r="D7" i="7"/>
  <c r="N6" i="7"/>
  <c r="J6" i="7"/>
  <c r="I6" i="7"/>
  <c r="H6" i="7"/>
  <c r="G6" i="7"/>
  <c r="F6" i="7"/>
  <c r="E6" i="7"/>
  <c r="D6" i="7"/>
  <c r="N5" i="7"/>
  <c r="J5" i="7"/>
  <c r="I5" i="7"/>
  <c r="H5" i="7"/>
  <c r="G5" i="7"/>
  <c r="F5" i="7"/>
  <c r="E5" i="7"/>
  <c r="D5" i="7"/>
  <c r="N4" i="7"/>
  <c r="J4" i="7"/>
  <c r="I4" i="7"/>
  <c r="H4" i="7"/>
  <c r="G4" i="7"/>
  <c r="F4" i="7"/>
  <c r="E4" i="7"/>
  <c r="D4" i="7"/>
  <c r="N3" i="7"/>
  <c r="J3" i="7"/>
  <c r="I3" i="7"/>
  <c r="H3" i="7"/>
  <c r="G3" i="7"/>
  <c r="F3" i="7"/>
  <c r="E3" i="7"/>
  <c r="D3" i="7"/>
  <c r="C2" i="7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288" i="6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10" i="6"/>
  <c r="E2209" i="6"/>
  <c r="E2208" i="6"/>
  <c r="E2207" i="6"/>
  <c r="E2206" i="6"/>
  <c r="E2205" i="6"/>
  <c r="E2204" i="6"/>
  <c r="E2203" i="6"/>
  <c r="E2202" i="6"/>
  <c r="E2201" i="6"/>
  <c r="E2200" i="6"/>
  <c r="E2199" i="6"/>
  <c r="E2198" i="6"/>
  <c r="E2197" i="6"/>
  <c r="E2196" i="6"/>
  <c r="E2195" i="6"/>
  <c r="E2194" i="6"/>
  <c r="E2193" i="6"/>
  <c r="E2192" i="6"/>
  <c r="E2191" i="6"/>
  <c r="E2190" i="6"/>
  <c r="E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76" i="6"/>
  <c r="E2175" i="6"/>
  <c r="E2174" i="6"/>
  <c r="E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E2104" i="6"/>
  <c r="E2103" i="6"/>
  <c r="E2102" i="6"/>
  <c r="E2101" i="6"/>
  <c r="E2100" i="6"/>
  <c r="E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56" i="6"/>
  <c r="E2055" i="6"/>
  <c r="E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C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C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C384" i="6"/>
  <c r="E383" i="6"/>
  <c r="C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C366" i="6"/>
  <c r="E365" i="6"/>
  <c r="C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C348" i="6"/>
  <c r="E347" i="6"/>
  <c r="C347" i="6"/>
  <c r="E346" i="6"/>
  <c r="E345" i="6"/>
  <c r="E344" i="6"/>
  <c r="E343" i="6"/>
  <c r="E342" i="6"/>
  <c r="C342" i="6"/>
  <c r="E341" i="6"/>
  <c r="C341" i="6"/>
  <c r="E340" i="6"/>
  <c r="C340" i="6"/>
  <c r="E339" i="6"/>
  <c r="C339" i="6"/>
  <c r="E338" i="6"/>
  <c r="C338" i="6"/>
  <c r="E337" i="6"/>
  <c r="C337" i="6"/>
  <c r="E336" i="6"/>
  <c r="C336" i="6"/>
  <c r="E335" i="6"/>
  <c r="C335" i="6"/>
  <c r="E334" i="6"/>
  <c r="C334" i="6"/>
  <c r="E333" i="6"/>
  <c r="C333" i="6"/>
  <c r="E332" i="6"/>
  <c r="C332" i="6"/>
  <c r="E331" i="6"/>
  <c r="C331" i="6"/>
  <c r="E330" i="6"/>
  <c r="C330" i="6"/>
  <c r="E329" i="6"/>
  <c r="C329" i="6"/>
  <c r="E328" i="6"/>
  <c r="C328" i="6"/>
  <c r="E327" i="6"/>
  <c r="C327" i="6"/>
  <c r="E326" i="6"/>
  <c r="C326" i="6"/>
  <c r="E325" i="6"/>
  <c r="C325" i="6"/>
  <c r="E324" i="6"/>
  <c r="C324" i="6"/>
  <c r="E323" i="6"/>
  <c r="C323" i="6"/>
  <c r="E322" i="6"/>
  <c r="C322" i="6"/>
  <c r="E321" i="6"/>
  <c r="C321" i="6"/>
  <c r="E320" i="6"/>
  <c r="C320" i="6"/>
  <c r="E319" i="6"/>
  <c r="E318" i="6"/>
  <c r="C318" i="6"/>
  <c r="E317" i="6"/>
  <c r="C317" i="6"/>
  <c r="E316" i="6"/>
  <c r="C316" i="6"/>
  <c r="E315" i="6"/>
  <c r="C315" i="6"/>
  <c r="E314" i="6"/>
  <c r="E313" i="6"/>
  <c r="C313" i="6"/>
  <c r="E312" i="6"/>
  <c r="C312" i="6"/>
  <c r="E311" i="6"/>
  <c r="C311" i="6"/>
  <c r="E310" i="6"/>
  <c r="C310" i="6"/>
  <c r="E309" i="6"/>
  <c r="E308" i="6"/>
  <c r="C308" i="6"/>
  <c r="E307" i="6"/>
  <c r="C307" i="6"/>
  <c r="E306" i="6"/>
  <c r="C306" i="6"/>
  <c r="E305" i="6"/>
  <c r="C305" i="6"/>
  <c r="E304" i="6"/>
  <c r="E303" i="6"/>
  <c r="C303" i="6"/>
  <c r="E302" i="6"/>
  <c r="C302" i="6"/>
  <c r="E301" i="6"/>
  <c r="E300" i="6"/>
  <c r="E299" i="6"/>
  <c r="C299" i="6"/>
  <c r="E298" i="6"/>
  <c r="E297" i="6"/>
  <c r="C297" i="6"/>
  <c r="E296" i="6"/>
  <c r="C296" i="6"/>
  <c r="E295" i="6"/>
  <c r="C295" i="6"/>
  <c r="E294" i="6"/>
  <c r="C294" i="6"/>
  <c r="E293" i="6"/>
  <c r="C293" i="6"/>
  <c r="E292" i="6"/>
  <c r="C292" i="6"/>
  <c r="E291" i="6"/>
  <c r="C291" i="6"/>
  <c r="E290" i="6"/>
  <c r="C290" i="6"/>
  <c r="E289" i="6"/>
  <c r="C289" i="6"/>
  <c r="E288" i="6"/>
  <c r="C288" i="6"/>
  <c r="E287" i="6"/>
  <c r="C287" i="6"/>
  <c r="E286" i="6"/>
  <c r="C286" i="6"/>
  <c r="E285" i="6"/>
  <c r="C285" i="6"/>
  <c r="E284" i="6"/>
  <c r="C284" i="6"/>
  <c r="E283" i="6"/>
  <c r="C283" i="6"/>
  <c r="E282" i="6"/>
  <c r="C282" i="6"/>
  <c r="E281" i="6"/>
  <c r="C281" i="6"/>
  <c r="E280" i="6"/>
  <c r="C280" i="6"/>
  <c r="E279" i="6"/>
  <c r="C279" i="6"/>
  <c r="E278" i="6"/>
  <c r="C278" i="6"/>
  <c r="E277" i="6"/>
  <c r="C277" i="6"/>
  <c r="E276" i="6"/>
  <c r="C276" i="6"/>
  <c r="E275" i="6"/>
  <c r="C275" i="6"/>
  <c r="E274" i="6"/>
  <c r="C274" i="6"/>
  <c r="E273" i="6"/>
  <c r="C273" i="6"/>
  <c r="E272" i="6"/>
  <c r="C272" i="6"/>
  <c r="E271" i="6"/>
  <c r="C271" i="6"/>
  <c r="E270" i="6"/>
  <c r="C270" i="6"/>
  <c r="E269" i="6"/>
  <c r="C269" i="6"/>
  <c r="E268" i="6"/>
  <c r="C268" i="6"/>
  <c r="E267" i="6"/>
  <c r="C267" i="6"/>
  <c r="E266" i="6"/>
  <c r="C266" i="6"/>
  <c r="E265" i="6"/>
  <c r="C265" i="6"/>
  <c r="E264" i="6"/>
  <c r="C264" i="6"/>
  <c r="E263" i="6"/>
  <c r="C263" i="6"/>
  <c r="E262" i="6"/>
  <c r="C262" i="6"/>
  <c r="E261" i="6"/>
  <c r="C261" i="6"/>
  <c r="E260" i="6"/>
  <c r="C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C64" i="6"/>
  <c r="E63" i="6"/>
  <c r="C63" i="6"/>
  <c r="E62" i="6"/>
  <c r="C62" i="6"/>
  <c r="E61" i="6"/>
  <c r="C61" i="6"/>
  <c r="E60" i="6"/>
  <c r="C60" i="6"/>
  <c r="E59" i="6"/>
  <c r="C59" i="6"/>
  <c r="E58" i="6"/>
  <c r="C58" i="6"/>
  <c r="E57" i="6"/>
  <c r="C57" i="6"/>
  <c r="E56" i="6"/>
  <c r="C56" i="6"/>
  <c r="E55" i="6"/>
  <c r="C55" i="6"/>
  <c r="E54" i="6"/>
  <c r="C54" i="6"/>
  <c r="E53" i="6"/>
  <c r="C53" i="6"/>
  <c r="E52" i="6"/>
  <c r="C52" i="6"/>
  <c r="E51" i="6"/>
  <c r="C51" i="6"/>
  <c r="E50" i="6"/>
  <c r="E49" i="6"/>
  <c r="E48" i="6"/>
  <c r="C48" i="6"/>
  <c r="E47" i="6"/>
  <c r="E46" i="6"/>
  <c r="C46" i="6"/>
  <c r="E45" i="6"/>
  <c r="C45" i="6"/>
  <c r="E44" i="6"/>
  <c r="C44" i="6"/>
  <c r="E43" i="6"/>
  <c r="C43" i="6"/>
  <c r="E42" i="6"/>
  <c r="E41" i="6"/>
  <c r="C41" i="6"/>
  <c r="E40" i="6"/>
  <c r="C40" i="6"/>
  <c r="E39" i="6"/>
  <c r="C39" i="6"/>
  <c r="E38" i="6"/>
  <c r="C38" i="6"/>
  <c r="E37" i="6"/>
  <c r="C37" i="6"/>
  <c r="E36" i="6"/>
  <c r="C36" i="6"/>
  <c r="E35" i="6"/>
  <c r="C35" i="6"/>
  <c r="E34" i="6"/>
  <c r="C34" i="6"/>
  <c r="E33" i="6"/>
  <c r="C33" i="6"/>
  <c r="E32" i="6"/>
  <c r="C32" i="6"/>
  <c r="E31" i="6"/>
  <c r="C31" i="6"/>
  <c r="E30" i="6"/>
  <c r="C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C17" i="6"/>
  <c r="E16" i="6"/>
  <c r="E15" i="6"/>
  <c r="E14" i="6"/>
  <c r="E13" i="6"/>
  <c r="E12" i="6"/>
  <c r="E11" i="6"/>
  <c r="E10" i="6"/>
  <c r="S9" i="6"/>
  <c r="N9" i="6"/>
  <c r="E9" i="6"/>
  <c r="X8" i="6"/>
  <c r="V8" i="6"/>
  <c r="U8" i="6"/>
  <c r="S8" i="6"/>
  <c r="R8" i="6"/>
  <c r="N8" i="6"/>
  <c r="E8" i="6"/>
  <c r="U7" i="6"/>
  <c r="S7" i="6"/>
  <c r="R7" i="6"/>
  <c r="N7" i="6"/>
  <c r="X6" i="6"/>
  <c r="V6" i="6"/>
  <c r="U6" i="6"/>
  <c r="S6" i="6"/>
  <c r="R6" i="6"/>
  <c r="N6" i="6"/>
  <c r="X5" i="6"/>
  <c r="V5" i="6"/>
  <c r="U5" i="6"/>
  <c r="S5" i="6"/>
  <c r="R5" i="6"/>
  <c r="N5" i="6"/>
  <c r="U4" i="6"/>
  <c r="S4" i="6"/>
  <c r="R4" i="6"/>
  <c r="N4" i="6"/>
  <c r="X3" i="6"/>
  <c r="V3" i="6"/>
  <c r="U3" i="6"/>
  <c r="S3" i="6"/>
  <c r="R3" i="6"/>
  <c r="N3" i="6"/>
  <c r="X2" i="6"/>
  <c r="V2" i="6"/>
  <c r="U2" i="6"/>
  <c r="S2" i="6"/>
  <c r="R2" i="6"/>
  <c r="N2" i="6"/>
  <c r="X1" i="6"/>
  <c r="V1" i="6"/>
  <c r="U1" i="6"/>
  <c r="S1" i="6"/>
  <c r="R1" i="6"/>
  <c r="N1" i="6"/>
  <c r="S517" i="5"/>
  <c r="R517" i="5"/>
  <c r="Q517" i="5"/>
  <c r="S516" i="5"/>
  <c r="R516" i="5"/>
  <c r="Q516" i="5"/>
  <c r="S515" i="5"/>
  <c r="R515" i="5"/>
  <c r="Q515" i="5"/>
  <c r="S514" i="5"/>
  <c r="R514" i="5"/>
  <c r="Q514" i="5"/>
  <c r="S513" i="5"/>
  <c r="R513" i="5"/>
  <c r="Q513" i="5"/>
  <c r="S512" i="5"/>
  <c r="R512" i="5"/>
  <c r="Q512" i="5"/>
  <c r="S511" i="5"/>
  <c r="R511" i="5"/>
  <c r="Q511" i="5"/>
  <c r="S510" i="5"/>
  <c r="R510" i="5"/>
  <c r="Q510" i="5"/>
  <c r="S509" i="5"/>
  <c r="R509" i="5"/>
  <c r="Q509" i="5"/>
  <c r="S508" i="5"/>
  <c r="R508" i="5"/>
  <c r="Q508" i="5"/>
  <c r="S507" i="5"/>
  <c r="R507" i="5"/>
  <c r="Q507" i="5"/>
  <c r="S506" i="5"/>
  <c r="R506" i="5"/>
  <c r="Q506" i="5"/>
  <c r="S505" i="5"/>
  <c r="R505" i="5"/>
  <c r="Q505" i="5"/>
  <c r="S504" i="5"/>
  <c r="R504" i="5"/>
  <c r="Q504" i="5"/>
  <c r="S503" i="5"/>
  <c r="R503" i="5"/>
  <c r="Q503" i="5"/>
  <c r="S502" i="5"/>
  <c r="R502" i="5"/>
  <c r="Q502" i="5"/>
  <c r="S501" i="5"/>
  <c r="R501" i="5"/>
  <c r="Q501" i="5"/>
  <c r="S500" i="5"/>
  <c r="R500" i="5"/>
  <c r="Q500" i="5"/>
  <c r="S499" i="5"/>
  <c r="R499" i="5"/>
  <c r="Q499" i="5"/>
  <c r="S498" i="5"/>
  <c r="R498" i="5"/>
  <c r="Q498" i="5"/>
  <c r="S497" i="5"/>
  <c r="R497" i="5"/>
  <c r="Q497" i="5"/>
  <c r="S496" i="5"/>
  <c r="R496" i="5"/>
  <c r="Q496" i="5"/>
  <c r="S495" i="5"/>
  <c r="R495" i="5"/>
  <c r="Q495" i="5"/>
  <c r="L40" i="5"/>
  <c r="J40" i="5"/>
  <c r="I40" i="5"/>
  <c r="L39" i="5"/>
  <c r="J39" i="5"/>
  <c r="I39" i="5"/>
  <c r="L38" i="5"/>
  <c r="J38" i="5"/>
  <c r="I38" i="5"/>
  <c r="L37" i="5"/>
  <c r="J37" i="5"/>
  <c r="I37" i="5"/>
  <c r="L36" i="5"/>
  <c r="J36" i="5"/>
  <c r="I36" i="5"/>
  <c r="L35" i="5"/>
  <c r="J35" i="5"/>
  <c r="I35" i="5"/>
  <c r="L34" i="5"/>
  <c r="J34" i="5"/>
  <c r="I34" i="5"/>
  <c r="L33" i="5"/>
  <c r="J33" i="5"/>
  <c r="I33" i="5"/>
  <c r="L32" i="5"/>
  <c r="J32" i="5"/>
  <c r="I32" i="5"/>
  <c r="L31" i="5"/>
  <c r="J31" i="5"/>
  <c r="I31" i="5"/>
  <c r="L30" i="5"/>
  <c r="J30" i="5"/>
  <c r="I30" i="5"/>
  <c r="L29" i="5"/>
  <c r="J29" i="5"/>
  <c r="I29" i="5"/>
  <c r="L28" i="5"/>
  <c r="J28" i="5"/>
  <c r="I28" i="5"/>
  <c r="L27" i="5"/>
  <c r="J27" i="5"/>
  <c r="I27" i="5"/>
  <c r="L26" i="5"/>
  <c r="J26" i="5"/>
  <c r="I26" i="5"/>
  <c r="L25" i="5"/>
  <c r="J25" i="5"/>
  <c r="I25" i="5"/>
  <c r="L24" i="5"/>
  <c r="J24" i="5"/>
  <c r="I24" i="5"/>
  <c r="L23" i="5"/>
  <c r="J23" i="5"/>
  <c r="I23" i="5"/>
  <c r="L22" i="5"/>
  <c r="J22" i="5"/>
  <c r="I22" i="5"/>
  <c r="L21" i="5"/>
  <c r="J21" i="5"/>
  <c r="I21" i="5"/>
  <c r="L20" i="5"/>
  <c r="J20" i="5"/>
  <c r="I20" i="5"/>
  <c r="L19" i="5"/>
  <c r="J19" i="5"/>
  <c r="I19" i="5"/>
  <c r="L18" i="5"/>
  <c r="J18" i="5"/>
  <c r="I18" i="5"/>
  <c r="L17" i="5"/>
  <c r="J17" i="5"/>
  <c r="I17" i="5"/>
  <c r="L16" i="5"/>
  <c r="J16" i="5"/>
  <c r="I16" i="5"/>
  <c r="L15" i="5"/>
  <c r="J15" i="5"/>
  <c r="I15" i="5"/>
  <c r="L14" i="5"/>
  <c r="J14" i="5"/>
  <c r="I14" i="5"/>
  <c r="L13" i="5"/>
  <c r="J13" i="5"/>
  <c r="I13" i="5"/>
  <c r="L12" i="5"/>
  <c r="J12" i="5"/>
  <c r="I12" i="5"/>
  <c r="L11" i="5"/>
  <c r="J11" i="5"/>
  <c r="I11" i="5"/>
  <c r="L10" i="5"/>
  <c r="J10" i="5"/>
  <c r="I10" i="5"/>
  <c r="L9" i="5"/>
  <c r="J9" i="5"/>
  <c r="I9" i="5"/>
  <c r="L8" i="5"/>
  <c r="J8" i="5"/>
  <c r="I8" i="5"/>
  <c r="L7" i="5"/>
  <c r="J7" i="5"/>
  <c r="I7" i="5"/>
  <c r="L6" i="5"/>
  <c r="J6" i="5"/>
  <c r="I6" i="5"/>
  <c r="R5" i="5"/>
  <c r="L5" i="5"/>
  <c r="J5" i="5"/>
  <c r="I5" i="5"/>
  <c r="F11" i="3"/>
  <c r="D11" i="3"/>
  <c r="F10" i="3"/>
  <c r="D10" i="3"/>
  <c r="F9" i="3"/>
  <c r="D9" i="3"/>
  <c r="F8" i="3"/>
  <c r="D8" i="3"/>
  <c r="F7" i="3"/>
  <c r="D7" i="3"/>
  <c r="F6" i="3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21" i="1"/>
  <c r="A3720" i="1"/>
  <c r="A3719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549" i="1"/>
  <c r="A2548" i="1"/>
  <c r="A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256" i="1"/>
  <c r="A255" i="1"/>
  <c r="A2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G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每个格子必须每个等级都要有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G1" authorId="0" shapeId="0" xr:uid="{00000000-0006-0000-0500-000001000000}">
      <text>
        <r>
          <rPr>
            <b/>
            <sz val="9"/>
            <rFont val="宋体"/>
            <family val="3"/>
            <charset val="134"/>
          </rPr>
          <t>每个格子必须每个等级都要有</t>
        </r>
      </text>
    </comment>
  </commentList>
</comments>
</file>

<file path=xl/sharedStrings.xml><?xml version="1.0" encoding="utf-8"?>
<sst xmlns="http://schemas.openxmlformats.org/spreadsheetml/2006/main" count="28924" uniqueCount="4137">
  <si>
    <t>Id</t>
  </si>
  <si>
    <t>GoodsName</t>
  </si>
  <si>
    <t>StoreId</t>
  </si>
  <si>
    <t>Sort</t>
  </si>
  <si>
    <t>Weight</t>
  </si>
  <si>
    <t>OpenLv</t>
  </si>
  <si>
    <t>Goods</t>
  </si>
  <si>
    <t>PremiumType</t>
  </si>
  <si>
    <t>Cost</t>
  </si>
  <si>
    <t>RelatedtoVIP</t>
  </si>
  <si>
    <t>Limit</t>
  </si>
  <si>
    <t>IsDiscount</t>
  </si>
  <si>
    <t>DiscountDegree</t>
  </si>
  <si>
    <t>NoUse1</t>
  </si>
  <si>
    <t>ExtraAdd</t>
  </si>
  <si>
    <t>OpenPrivilege</t>
  </si>
  <si>
    <t>Rebate</t>
  </si>
  <si>
    <t>ShowRule</t>
  </si>
  <si>
    <t>OpenRule</t>
  </si>
  <si>
    <t>BuyRule</t>
  </si>
  <si>
    <t>FunctionType</t>
  </si>
  <si>
    <t>int</t>
  </si>
  <si>
    <t>string</t>
  </si>
  <si>
    <t>mut,int#int,1</t>
  </si>
  <si>
    <t>mut,int#int,2</t>
  </si>
  <si>
    <t>id 最高100000</t>
  </si>
  <si>
    <t>商品名称</t>
  </si>
  <si>
    <t>商店id</t>
  </si>
  <si>
    <t>排序
（栏位显示顺序）</t>
  </si>
  <si>
    <t>权重</t>
  </si>
  <si>
    <t>等级开启区间</t>
  </si>
  <si>
    <t>物品id#数量</t>
  </si>
  <si>
    <t>购买溢价类型
1走公式
2走配置数量（第X次购买价格#第X+1次购买价格）</t>
  </si>
  <si>
    <t>购买道具|价格公式（ax^3+bx^2+cx+d)
（abcd为配置参数，x为购买次数）</t>
  </si>
  <si>
    <t>限购次是否和vip关联
0不关联
1关联</t>
  </si>
  <si>
    <r>
      <rPr>
        <sz val="9"/>
        <color theme="1"/>
        <rFont val="微软雅黑"/>
        <family val="2"/>
        <charset val="134"/>
      </rPr>
      <t xml:space="preserve">限购次数
0则为不限购
</t>
    </r>
    <r>
      <rPr>
        <b/>
        <sz val="9"/>
        <color rgb="FFFF0000"/>
        <rFont val="微软雅黑"/>
        <family val="2"/>
        <charset val="134"/>
      </rPr>
      <t>当限购次数，该列填特权id</t>
    </r>
  </si>
  <si>
    <t>是否折扣
0没有折扣
1折扣</t>
  </si>
  <si>
    <t>折扣力度
5折就写5</t>
  </si>
  <si>
    <t>备注</t>
  </si>
  <si>
    <t xml:space="preserve">额外加成
1等级控制
2#特权id
</t>
  </si>
  <si>
    <t>购买这个物品可解锁特权id</t>
  </si>
  <si>
    <t>礼包价值</t>
  </si>
  <si>
    <t>商品显示条件
1累充额度达到xx元</t>
  </si>
  <si>
    <t>条件类型#条件数量
1：探索杀敌数
2：神尊特权等级
3：名望特权等级</t>
  </si>
  <si>
    <t>商品可购买条件
1累充额度达到xx元
2神尊特权到达等级
3名望达到等级</t>
  </si>
  <si>
    <t>默认值</t>
  </si>
  <si>
    <t xml:space="preserve"> </t>
  </si>
  <si>
    <r>
      <rPr>
        <sz val="9"/>
        <color theme="1"/>
        <rFont val="微软雅黑"/>
        <family val="2"/>
        <charset val="134"/>
      </rPr>
      <t>0#</t>
    </r>
    <r>
      <rPr>
        <sz val="9"/>
        <color theme="1"/>
        <rFont val="微软雅黑"/>
        <family val="2"/>
        <charset val="134"/>
      </rPr>
      <t>0</t>
    </r>
  </si>
  <si>
    <t>正确性校对</t>
  </si>
  <si>
    <t>校对值</t>
  </si>
  <si>
    <t>史诗自选</t>
  </si>
  <si>
    <t>1#200</t>
  </si>
  <si>
    <t>81229#1</t>
  </si>
  <si>
    <t>26|0#0#0#5000</t>
  </si>
  <si>
    <t>仙尘商店</t>
  </si>
  <si>
    <t>人系5星碎片</t>
  </si>
  <si>
    <t>12009#50</t>
  </si>
  <si>
    <t>佛系5星碎片</t>
  </si>
  <si>
    <t>12011#50</t>
  </si>
  <si>
    <t>妖系5星碎片</t>
  </si>
  <si>
    <t>12008#50</t>
  </si>
  <si>
    <t>道系5星碎片</t>
  </si>
  <si>
    <t>12010#50</t>
  </si>
  <si>
    <t>伏虎罗汉碎片</t>
  </si>
  <si>
    <t>300#301</t>
  </si>
  <si>
    <t>11015#50</t>
  </si>
  <si>
    <t>26|0#0#0#4000</t>
  </si>
  <si>
    <t>嫦娥碎片</t>
  </si>
  <si>
    <t>11017#50</t>
  </si>
  <si>
    <t>九天玄女碎片</t>
  </si>
  <si>
    <t>11042#50</t>
  </si>
  <si>
    <t>百花仙子碎片</t>
  </si>
  <si>
    <t>11045#50</t>
  </si>
  <si>
    <t>26|0#0#0#2500</t>
  </si>
  <si>
    <t>焚天碎片</t>
  </si>
  <si>
    <t>11030#50</t>
  </si>
  <si>
    <t>赵公明碎片</t>
  </si>
  <si>
    <t>11036#50</t>
  </si>
  <si>
    <t>夜叉碎片</t>
  </si>
  <si>
    <t>11038#50</t>
  </si>
  <si>
    <t>量天尺</t>
  </si>
  <si>
    <t>1#235</t>
  </si>
  <si>
    <t>90001#1</t>
  </si>
  <si>
    <t>25|0#0#0#200</t>
  </si>
  <si>
    <t>云游商店</t>
  </si>
  <si>
    <t>山河扇</t>
  </si>
  <si>
    <t>1#236</t>
  </si>
  <si>
    <t>90002#1</t>
  </si>
  <si>
    <t>八卦镜</t>
  </si>
  <si>
    <t>1#237</t>
  </si>
  <si>
    <t>90003#1</t>
  </si>
  <si>
    <t>道经残卷</t>
  </si>
  <si>
    <t>1#238</t>
  </si>
  <si>
    <t>90004#1</t>
  </si>
  <si>
    <t>南山砚</t>
  </si>
  <si>
    <t>1#239</t>
  </si>
  <si>
    <t>90005#1</t>
  </si>
  <si>
    <t>1#240</t>
  </si>
  <si>
    <t>1#241</t>
  </si>
  <si>
    <t>1#242</t>
  </si>
  <si>
    <t>1#243</t>
  </si>
  <si>
    <t>破煞金刚杵</t>
  </si>
  <si>
    <t>90201#1</t>
  </si>
  <si>
    <t>25|0#0#0#1500</t>
  </si>
  <si>
    <t>紫金铃</t>
  </si>
  <si>
    <t>1#246</t>
  </si>
  <si>
    <t>90202#1</t>
  </si>
  <si>
    <t>蟠龙令</t>
  </si>
  <si>
    <t>1#247</t>
  </si>
  <si>
    <t>90203#1</t>
  </si>
  <si>
    <t>摩尼符</t>
  </si>
  <si>
    <t>1#248</t>
  </si>
  <si>
    <t>90204#1</t>
  </si>
  <si>
    <t>无魔金轮</t>
  </si>
  <si>
    <t>1#249</t>
  </si>
  <si>
    <t>90205#1</t>
  </si>
  <si>
    <t>1#250</t>
  </si>
  <si>
    <t>1#251</t>
  </si>
  <si>
    <t>1#252</t>
  </si>
  <si>
    <t>1#253</t>
  </si>
  <si>
    <t>1#254</t>
  </si>
  <si>
    <t>乘风戒指</t>
  </si>
  <si>
    <t>1#255</t>
  </si>
  <si>
    <t>60095#1</t>
  </si>
  <si>
    <t>25|0#0#0#600</t>
  </si>
  <si>
    <t>乘风束带</t>
  </si>
  <si>
    <t>1#256</t>
  </si>
  <si>
    <t>60098#1</t>
  </si>
  <si>
    <t>斩尘神斧</t>
  </si>
  <si>
    <t>1#257</t>
  </si>
  <si>
    <t>60101#1</t>
  </si>
  <si>
    <t>25|0#0#0#2400</t>
  </si>
  <si>
    <t>斩尘神剑</t>
  </si>
  <si>
    <t>1#258</t>
  </si>
  <si>
    <t>60106#1</t>
  </si>
  <si>
    <t>斩尘神杖</t>
  </si>
  <si>
    <t>1#259</t>
  </si>
  <si>
    <t>60111#1</t>
  </si>
  <si>
    <t>斩尘古剑</t>
  </si>
  <si>
    <t>1#260</t>
  </si>
  <si>
    <t>60116#1</t>
  </si>
  <si>
    <t>斩尘圣铃</t>
  </si>
  <si>
    <t>1#261</t>
  </si>
  <si>
    <t>60121#1</t>
  </si>
  <si>
    <t>神凰羽衣</t>
  </si>
  <si>
    <t>1#290</t>
  </si>
  <si>
    <t>60126#1</t>
  </si>
  <si>
    <t>盘龙战甲</t>
  </si>
  <si>
    <t>1#291</t>
  </si>
  <si>
    <t>60131#1</t>
  </si>
  <si>
    <t>神凰战盔</t>
  </si>
  <si>
    <t>1#292</t>
  </si>
  <si>
    <t>60136#1</t>
  </si>
  <si>
    <t>神凰战靴</t>
  </si>
  <si>
    <t>1#293</t>
  </si>
  <si>
    <t>60141#1</t>
  </si>
  <si>
    <t>神凰神戒</t>
  </si>
  <si>
    <t>1#294</t>
  </si>
  <si>
    <t>60146#1</t>
  </si>
  <si>
    <t>神凰束带</t>
  </si>
  <si>
    <t>1#295</t>
  </si>
  <si>
    <t>60151#1</t>
  </si>
  <si>
    <t>戮魔之刃-蓝图</t>
  </si>
  <si>
    <t>1#296</t>
  </si>
  <si>
    <t>3007#1</t>
  </si>
  <si>
    <t>天武之刃-蓝图</t>
  </si>
  <si>
    <t>1#297</t>
  </si>
  <si>
    <t>3008#1</t>
  </si>
  <si>
    <t>戮魔法铃-蓝图</t>
  </si>
  <si>
    <t>1#298</t>
  </si>
  <si>
    <t>3009#1</t>
  </si>
  <si>
    <t>天武法铃-蓝图</t>
  </si>
  <si>
    <t>1#299</t>
  </si>
  <si>
    <t>3010#1</t>
  </si>
  <si>
    <t>修罗战甲-蓝图</t>
  </si>
  <si>
    <t>1#300</t>
  </si>
  <si>
    <t>3011#1</t>
  </si>
  <si>
    <t>1#301</t>
  </si>
  <si>
    <t>3012#1</t>
  </si>
  <si>
    <t>红莲战甲-蓝图</t>
  </si>
  <si>
    <t>3013#1</t>
  </si>
  <si>
    <t>3014#1</t>
  </si>
  <si>
    <t>修罗战盔-蓝图</t>
  </si>
  <si>
    <t>3015#1</t>
  </si>
  <si>
    <t>红莲战盔-蓝图</t>
  </si>
  <si>
    <t>3016#1</t>
  </si>
  <si>
    <t>修罗战靴-蓝图</t>
  </si>
  <si>
    <t>3017#1</t>
  </si>
  <si>
    <t>红莲战靴-蓝图</t>
  </si>
  <si>
    <t>3018#1</t>
  </si>
  <si>
    <t>朔方铃</t>
  </si>
  <si>
    <t>1#333</t>
  </si>
  <si>
    <t>6001#1</t>
  </si>
  <si>
    <t>24|0#0#0#60</t>
  </si>
  <si>
    <t>魂晶商店</t>
  </si>
  <si>
    <t>狱魔角</t>
  </si>
  <si>
    <t>1#334</t>
  </si>
  <si>
    <t>6002#1</t>
  </si>
  <si>
    <t>荒之息</t>
  </si>
  <si>
    <t>1#335</t>
  </si>
  <si>
    <t>6003#1</t>
  </si>
  <si>
    <t>桃竹笼</t>
  </si>
  <si>
    <t>1#336</t>
  </si>
  <si>
    <t>6004#1</t>
  </si>
  <si>
    <t>玄蒲叶</t>
  </si>
  <si>
    <t>1#337</t>
  </si>
  <si>
    <t>6005#1</t>
  </si>
  <si>
    <t>灵隐螭</t>
  </si>
  <si>
    <t>1#338</t>
  </si>
  <si>
    <t>6006#1</t>
  </si>
  <si>
    <t>移命杖</t>
  </si>
  <si>
    <t>1#339</t>
  </si>
  <si>
    <t>6007#1</t>
  </si>
  <si>
    <t>吉钱冠</t>
  </si>
  <si>
    <t>1#340</t>
  </si>
  <si>
    <t>6008#1</t>
  </si>
  <si>
    <t>聚宝坠</t>
  </si>
  <si>
    <t>1#341</t>
  </si>
  <si>
    <t>6009#1</t>
  </si>
  <si>
    <t>玲玉笛</t>
  </si>
  <si>
    <t>1#342</t>
  </si>
  <si>
    <t>6010#1</t>
  </si>
  <si>
    <t>宿元镜</t>
  </si>
  <si>
    <t>1#343</t>
  </si>
  <si>
    <t>6011#1</t>
  </si>
  <si>
    <t>天宁栓</t>
  </si>
  <si>
    <t>1#344</t>
  </si>
  <si>
    <t>6012#1</t>
  </si>
  <si>
    <t>九阴刃</t>
  </si>
  <si>
    <t>1#345</t>
  </si>
  <si>
    <t>6025#1</t>
  </si>
  <si>
    <t>24|0#0#0#180</t>
  </si>
  <si>
    <t>武藏卷</t>
  </si>
  <si>
    <t>1#346</t>
  </si>
  <si>
    <t>6026#1</t>
  </si>
  <si>
    <t>战鬼血</t>
  </si>
  <si>
    <t>1#347</t>
  </si>
  <si>
    <t>6027#1</t>
  </si>
  <si>
    <t>四臂骸</t>
  </si>
  <si>
    <t>1#348</t>
  </si>
  <si>
    <t>6028#1</t>
  </si>
  <si>
    <t>熠风刀</t>
  </si>
  <si>
    <t>1#349</t>
  </si>
  <si>
    <t>6029#1</t>
  </si>
  <si>
    <t>镇魂酒</t>
  </si>
  <si>
    <t>1#350</t>
  </si>
  <si>
    <t>6030#1</t>
  </si>
  <si>
    <t>扶桑鼬</t>
  </si>
  <si>
    <t>1#351</t>
  </si>
  <si>
    <t>6031#1</t>
  </si>
  <si>
    <t>舞阳纹</t>
  </si>
  <si>
    <t>1#352</t>
  </si>
  <si>
    <t>6032#1</t>
  </si>
  <si>
    <t>灵丹</t>
  </si>
  <si>
    <t>1#353</t>
  </si>
  <si>
    <t>5#150</t>
  </si>
  <si>
    <t>24|0#0#0#15</t>
  </si>
  <si>
    <t>1#355</t>
  </si>
  <si>
    <t>22|0#0#0#55</t>
  </si>
  <si>
    <t>秘盒商店</t>
  </si>
  <si>
    <t>1#356</t>
  </si>
  <si>
    <t>1#357</t>
  </si>
  <si>
    <t>1#358</t>
  </si>
  <si>
    <t>1#359</t>
  </si>
  <si>
    <t>1#360</t>
  </si>
  <si>
    <t>1#361</t>
  </si>
  <si>
    <t>1#362</t>
  </si>
  <si>
    <t>1#363</t>
  </si>
  <si>
    <t>1#364</t>
  </si>
  <si>
    <t>1#365</t>
  </si>
  <si>
    <t>1#366</t>
  </si>
  <si>
    <t>通灵火</t>
  </si>
  <si>
    <t>1#367</t>
  </si>
  <si>
    <t>6013#1</t>
  </si>
  <si>
    <t>22|0#0#0#180</t>
  </si>
  <si>
    <t>化形绫</t>
  </si>
  <si>
    <t>1#368</t>
  </si>
  <si>
    <t>6014#1</t>
  </si>
  <si>
    <t>缚鼠皮</t>
  </si>
  <si>
    <t>1#369</t>
  </si>
  <si>
    <t>6015#1</t>
  </si>
  <si>
    <t>无忌鬃</t>
  </si>
  <si>
    <t>1#370</t>
  </si>
  <si>
    <t>6016#1</t>
  </si>
  <si>
    <t>镔烟锅</t>
  </si>
  <si>
    <t>1#371</t>
  </si>
  <si>
    <t>6017#1</t>
  </si>
  <si>
    <t>天竺笠</t>
  </si>
  <si>
    <t>1#372</t>
  </si>
  <si>
    <t>6018#1</t>
  </si>
  <si>
    <t>那迦珠</t>
  </si>
  <si>
    <t>1#373</t>
  </si>
  <si>
    <t>6019#1</t>
  </si>
  <si>
    <t>凝云符</t>
  </si>
  <si>
    <t>1#374</t>
  </si>
  <si>
    <t>6020#1</t>
  </si>
  <si>
    <t>笑面谱</t>
  </si>
  <si>
    <t>1#375</t>
  </si>
  <si>
    <t>6021#1</t>
  </si>
  <si>
    <t>映心剑</t>
  </si>
  <si>
    <t>1#376</t>
  </si>
  <si>
    <t>6022#1</t>
  </si>
  <si>
    <t>渴魂刀</t>
  </si>
  <si>
    <t>1#377</t>
  </si>
  <si>
    <t>6023#1</t>
  </si>
  <si>
    <t>魔烟罗</t>
  </si>
  <si>
    <t>1#378</t>
  </si>
  <si>
    <t>6024#1</t>
  </si>
  <si>
    <t>1#379</t>
  </si>
  <si>
    <t>1#380</t>
  </si>
  <si>
    <t>1#381</t>
  </si>
  <si>
    <t>1#382</t>
  </si>
  <si>
    <t>1#383</t>
  </si>
  <si>
    <t>1#384</t>
  </si>
  <si>
    <t>1#385</t>
  </si>
  <si>
    <t>1#386</t>
  </si>
  <si>
    <t>5#100</t>
  </si>
  <si>
    <t>22|0#0#0#10</t>
  </si>
  <si>
    <t>群英招募单抽</t>
  </si>
  <si>
    <t>19#1</t>
  </si>
  <si>
    <t>16|0#0#0#250</t>
  </si>
  <si>
    <t>功能商店</t>
  </si>
  <si>
    <t>群英招募十连抽</t>
  </si>
  <si>
    <t>19#10</t>
  </si>
  <si>
    <t>16|0#0#0#2500</t>
  </si>
  <si>
    <t>幸运探宝券2</t>
  </si>
  <si>
    <t>60#2</t>
  </si>
  <si>
    <t>16|0#0#0#100</t>
  </si>
  <si>
    <t>幸运探宝券5</t>
  </si>
  <si>
    <t>60#5</t>
  </si>
  <si>
    <t>购买金币</t>
  </si>
  <si>
    <t>1#387</t>
  </si>
  <si>
    <t>14#25000</t>
  </si>
  <si>
    <t>16|0#0#0#0</t>
  </si>
  <si>
    <t>点金功能商店</t>
  </si>
  <si>
    <t>1#0|2#21</t>
  </si>
  <si>
    <t>购买玉衡龙魂丹</t>
  </si>
  <si>
    <t>1#388</t>
  </si>
  <si>
    <t>0#0</t>
  </si>
  <si>
    <t>16|0#0#50#50</t>
  </si>
  <si>
    <t>16|50000#100000#150000#200000#300000#500000#1000000#1500000#2000000</t>
  </si>
  <si>
    <t>购买竞技场挑战券</t>
  </si>
  <si>
    <t>1#389</t>
  </si>
  <si>
    <t>23#1</t>
  </si>
  <si>
    <t>16|0#0#0#20</t>
  </si>
  <si>
    <t>时光沙漏花费</t>
  </si>
  <si>
    <t>1#390</t>
  </si>
  <si>
    <t>47|0#0#0#1</t>
  </si>
  <si>
    <t>普通副本次数购买</t>
  </si>
  <si>
    <t>1#391</t>
  </si>
  <si>
    <t>27#1</t>
  </si>
  <si>
    <t>16|0#0#20#20</t>
  </si>
  <si>
    <t>英雄副本次数购买</t>
  </si>
  <si>
    <t>1#392</t>
  </si>
  <si>
    <t>28#1</t>
  </si>
  <si>
    <t>16|0#0#150#100</t>
  </si>
  <si>
    <t>天赋树重置花费</t>
  </si>
  <si>
    <t>1#393</t>
  </si>
  <si>
    <t>16|0#200#400#400#600#600#1000</t>
  </si>
  <si>
    <t>外敌挑战券购买</t>
  </si>
  <si>
    <t>44#1</t>
  </si>
  <si>
    <t>16|20#20#40#40#60#80#100#120#160#200</t>
  </si>
  <si>
    <t>魂晶妖晶兑换</t>
  </si>
  <si>
    <t>16#10000</t>
  </si>
  <si>
    <t>16|0#0#0#1</t>
  </si>
  <si>
    <t>云梦华羽购买</t>
  </si>
  <si>
    <t>46#1</t>
  </si>
  <si>
    <t>16|200#200#200#500#500#1000#1000#2000</t>
  </si>
  <si>
    <t>冒险极速探索妖晶花费</t>
  </si>
  <si>
    <t>16|50#100#200#200#200#200#200#200#200#300#300</t>
  </si>
  <si>
    <t>行动力</t>
  </si>
  <si>
    <t>1#100</t>
  </si>
  <si>
    <t>16|0#0#100#150</t>
  </si>
  <si>
    <t>兽潮来袭兽首道具</t>
  </si>
  <si>
    <t>53#1</t>
  </si>
  <si>
    <t>购买改名卡</t>
  </si>
  <si>
    <t>64#1</t>
  </si>
  <si>
    <t>16|0#0#0#500</t>
  </si>
  <si>
    <t>法术占星强制召唤</t>
  </si>
  <si>
    <t>备用</t>
  </si>
  <si>
    <t>16|0#0#10#10</t>
  </si>
  <si>
    <t>每日金币副本购买次数</t>
  </si>
  <si>
    <t>1#400</t>
  </si>
  <si>
    <t>90#0</t>
  </si>
  <si>
    <t>16|0#0#0#50</t>
  </si>
  <si>
    <t>每日经验副本购买次数</t>
  </si>
  <si>
    <t>每日角色碎片副本购买次数</t>
  </si>
  <si>
    <t>每日法宝副本购买次数</t>
  </si>
  <si>
    <t>每日法术副本购买次数</t>
  </si>
  <si>
    <t>中等购买金币</t>
  </si>
  <si>
    <t>14#50000</t>
  </si>
  <si>
    <t>高等购买金币</t>
  </si>
  <si>
    <t>14#125000</t>
  </si>
  <si>
    <t>公会技能重置</t>
  </si>
  <si>
    <t>16|300#500#800#1000</t>
  </si>
  <si>
    <t>回春散购买</t>
  </si>
  <si>
    <t>31#1</t>
  </si>
  <si>
    <t>每日轩辕秘境购买次数</t>
  </si>
  <si>
    <t>71#0</t>
  </si>
  <si>
    <t>16|50#100#200#200#200#200#200#200</t>
  </si>
  <si>
    <t>公会副本挑战价格</t>
  </si>
  <si>
    <t>72#0</t>
  </si>
  <si>
    <t>16|20#30#40#60</t>
  </si>
  <si>
    <t>云游逍遥游物品</t>
  </si>
  <si>
    <t>98#1</t>
  </si>
  <si>
    <t>16|40#80#100#200#200</t>
  </si>
  <si>
    <t>97#50</t>
  </si>
  <si>
    <t>98|0#0#0#1</t>
  </si>
  <si>
    <t>撼云锤购买</t>
  </si>
  <si>
    <t>1004#1</t>
  </si>
  <si>
    <t>七界试炼购买次数</t>
  </si>
  <si>
    <t>16|100#200</t>
  </si>
  <si>
    <t>灵脉秘境购买次数</t>
  </si>
  <si>
    <t>1271#1</t>
  </si>
  <si>
    <t>16|50#50#100#100#200</t>
  </si>
  <si>
    <t>挑战副本购买次数</t>
  </si>
  <si>
    <t>102#0</t>
  </si>
  <si>
    <t>16|200</t>
  </si>
  <si>
    <t>跨服gvg资源金币次数</t>
  </si>
  <si>
    <t>14|0#0#0#500000</t>
  </si>
  <si>
    <t>跨服gvg资源钻石次数</t>
  </si>
  <si>
    <t>跨服gvg体力次数</t>
  </si>
  <si>
    <t>16|0#0#120#0</t>
  </si>
  <si>
    <t>双队探索妖晶花费</t>
  </si>
  <si>
    <t>三队探索妖晶花费</t>
  </si>
  <si>
    <t>武将经验*100000</t>
  </si>
  <si>
    <t>3#100000</t>
  </si>
  <si>
    <t>试炼商店1</t>
  </si>
  <si>
    <t>武将经验*200000</t>
  </si>
  <si>
    <t>3#200000</t>
  </si>
  <si>
    <t>16|0#0#0#200</t>
  </si>
  <si>
    <t>武将经验*400000</t>
  </si>
  <si>
    <t>3#400000</t>
  </si>
  <si>
    <t>16|0#0#0#400</t>
  </si>
  <si>
    <t>阵营抽*1</t>
  </si>
  <si>
    <t>20#1</t>
  </si>
  <si>
    <t>高抽*1</t>
  </si>
  <si>
    <t>高抽*3</t>
  </si>
  <si>
    <t>19#3</t>
  </si>
  <si>
    <t>16|0#0#0#750</t>
  </si>
  <si>
    <t>高抽*5</t>
  </si>
  <si>
    <t>19#5</t>
  </si>
  <si>
    <t>16|0#0#0#1250</t>
  </si>
  <si>
    <t>刷新券</t>
  </si>
  <si>
    <t>80#1</t>
  </si>
  <si>
    <t>16|0#0#0#150</t>
  </si>
  <si>
    <t>80#2</t>
  </si>
  <si>
    <t>80#4</t>
  </si>
  <si>
    <t>进阶丹*500</t>
  </si>
  <si>
    <t>4#500</t>
  </si>
  <si>
    <t>进阶丹*1000</t>
  </si>
  <si>
    <t>4#1000</t>
  </si>
  <si>
    <t>16|0#0#0#1000</t>
  </si>
  <si>
    <t>竞技次数*3</t>
  </si>
  <si>
    <t>23#3</t>
  </si>
  <si>
    <t>16|0#0#0#60</t>
  </si>
  <si>
    <t>竞技次数*5</t>
  </si>
  <si>
    <t>23#5</t>
  </si>
  <si>
    <t>竞技次数*10</t>
  </si>
  <si>
    <t>23#10</t>
  </si>
  <si>
    <t>人系5星碎片*50</t>
  </si>
  <si>
    <t>16|0#0#0#6000</t>
  </si>
  <si>
    <t>佛系5星碎片*50</t>
  </si>
  <si>
    <t>妖系5星碎片*50</t>
  </si>
  <si>
    <t>道系5星碎片*50</t>
  </si>
  <si>
    <t>5星碎片*50</t>
  </si>
  <si>
    <t>12013#50</t>
  </si>
  <si>
    <t>试炼商店2</t>
  </si>
  <si>
    <t>14|0#0#0#1000000</t>
  </si>
  <si>
    <t>14|0#0#0#2000000</t>
  </si>
  <si>
    <t>14|0#0#0#300000</t>
  </si>
  <si>
    <t>14|0#0#0#2500000</t>
  </si>
  <si>
    <t>14|0#0#0#5000000</t>
  </si>
  <si>
    <t>1阵营5星碎片*50</t>
  </si>
  <si>
    <t>2阵营5星碎片*50</t>
  </si>
  <si>
    <t>3阵营5星碎片*50</t>
  </si>
  <si>
    <t>4阵营5星碎片*50</t>
  </si>
  <si>
    <t>寻宝图*3</t>
  </si>
  <si>
    <t>寻宝图*5</t>
  </si>
  <si>
    <t>寻宝图*10</t>
  </si>
  <si>
    <t>升星自选箱</t>
  </si>
  <si>
    <t>1#500</t>
  </si>
  <si>
    <t>81136#1</t>
  </si>
  <si>
    <t>24|0#0#0#3500</t>
  </si>
  <si>
    <t>竞技场。逐胜商店</t>
  </si>
  <si>
    <t>元素神符</t>
  </si>
  <si>
    <t>301#999</t>
  </si>
  <si>
    <t>24|0#0#0#20</t>
  </si>
  <si>
    <t>九转金丹*100</t>
  </si>
  <si>
    <t>1#225</t>
  </si>
  <si>
    <t>4#100</t>
  </si>
  <si>
    <r>
      <rPr>
        <sz val="9"/>
        <color theme="1"/>
        <rFont val="微软雅黑"/>
        <family val="2"/>
        <charset val="134"/>
      </rPr>
      <t>24|0#0#0#</t>
    </r>
    <r>
      <rPr>
        <sz val="9"/>
        <color theme="1"/>
        <rFont val="微软雅黑"/>
        <family val="2"/>
        <charset val="134"/>
      </rPr>
      <t>80</t>
    </r>
  </si>
  <si>
    <t>寻仙玉</t>
  </si>
  <si>
    <t>87#10</t>
  </si>
  <si>
    <t>24|0#0#0#4000</t>
  </si>
  <si>
    <t>传说神将自选箱</t>
  </si>
  <si>
    <t>81182#1</t>
  </si>
  <si>
    <r>
      <rPr>
        <sz val="9"/>
        <color theme="1"/>
        <rFont val="微软雅黑"/>
        <family val="2"/>
        <charset val="134"/>
      </rPr>
      <t>24|0#0#0#</t>
    </r>
    <r>
      <rPr>
        <sz val="9"/>
        <color theme="1"/>
        <rFont val="微软雅黑"/>
        <family val="2"/>
        <charset val="134"/>
      </rPr>
      <t>20000</t>
    </r>
  </si>
  <si>
    <t>判官笔</t>
  </si>
  <si>
    <t>48#1</t>
  </si>
  <si>
    <t>24|0#0#0#1000</t>
  </si>
  <si>
    <t>飞升石</t>
  </si>
  <si>
    <r>
      <rPr>
        <sz val="9"/>
        <color theme="1"/>
        <rFont val="微软雅黑"/>
        <family val="2"/>
        <charset val="134"/>
      </rPr>
      <t>1#</t>
    </r>
    <r>
      <rPr>
        <sz val="9"/>
        <color theme="1"/>
        <rFont val="微软雅黑"/>
        <family val="2"/>
        <charset val="134"/>
      </rPr>
      <t>500</t>
    </r>
  </si>
  <si>
    <t>1291#1</t>
  </si>
  <si>
    <t>300#500</t>
  </si>
  <si>
    <t>水系4星碎片</t>
  </si>
  <si>
    <t>1#497</t>
  </si>
  <si>
    <t>12002#40</t>
  </si>
  <si>
    <t>86|0#0#0#100</t>
  </si>
  <si>
    <t>巅峰赛商店</t>
  </si>
  <si>
    <t>火系4星碎片</t>
  </si>
  <si>
    <t>12003#40</t>
  </si>
  <si>
    <t>地系4星碎片</t>
  </si>
  <si>
    <t>12004#40</t>
  </si>
  <si>
    <t>风系4星碎片</t>
  </si>
  <si>
    <t>12005#40</t>
  </si>
  <si>
    <t>5星万能碎片</t>
  </si>
  <si>
    <t>86|0#0#0#800</t>
  </si>
  <si>
    <t>水系5星碎片</t>
  </si>
  <si>
    <t>火系5星碎片</t>
  </si>
  <si>
    <t>地系5星碎片</t>
  </si>
  <si>
    <t>风系5星碎片</t>
  </si>
  <si>
    <t>小乔碎片</t>
  </si>
  <si>
    <t>11022#50</t>
  </si>
  <si>
    <t>86|0#0#0#1000</t>
  </si>
  <si>
    <t>燃灯碎片</t>
  </si>
  <si>
    <t>11004#50</t>
  </si>
  <si>
    <t>86|0#0#0#2000</t>
  </si>
  <si>
    <t>东华帝君碎片</t>
  </si>
  <si>
    <t>86|0#0#0#3000</t>
  </si>
  <si>
    <t>醉释浮屠自选箱</t>
  </si>
  <si>
    <t>1274#1</t>
  </si>
  <si>
    <t>1273|0#0#0#40</t>
  </si>
  <si>
    <t>灵脉商店</t>
  </si>
  <si>
    <t>一梦三秋自选箱</t>
  </si>
  <si>
    <t>1275#1</t>
  </si>
  <si>
    <t>海渊地冥自选箱</t>
  </si>
  <si>
    <t>1276#1</t>
  </si>
  <si>
    <t>物宝天华自选箱</t>
  </si>
  <si>
    <t>1277#1</t>
  </si>
  <si>
    <t>道种佛心自选箱</t>
  </si>
  <si>
    <t>1278#1</t>
  </si>
  <si>
    <t>1273|0#0#0#180</t>
  </si>
  <si>
    <t>道法自然自选箱</t>
  </si>
  <si>
    <t>1279#1</t>
  </si>
  <si>
    <t>云起潮生自选箱</t>
  </si>
  <si>
    <t>1280#1</t>
  </si>
  <si>
    <t>翻江倒海自选箱</t>
  </si>
  <si>
    <t>1281#1</t>
  </si>
  <si>
    <t>乾端坤倪自选箱</t>
  </si>
  <si>
    <t>1282#1</t>
  </si>
  <si>
    <t>1273|0#0#0#360</t>
  </si>
  <si>
    <t>一苇渡江自选箱</t>
  </si>
  <si>
    <t>1283#1</t>
  </si>
  <si>
    <t>月陨星沉自选箱</t>
  </si>
  <si>
    <t>1284#1</t>
  </si>
  <si>
    <t>明镜菩提自选箱</t>
  </si>
  <si>
    <t>1285#1</t>
  </si>
  <si>
    <t>降妖卫道自选箱</t>
  </si>
  <si>
    <t>200#300</t>
  </si>
  <si>
    <t>1286#1</t>
  </si>
  <si>
    <t>金币礼包</t>
  </si>
  <si>
    <t>16|50#50#50#50</t>
  </si>
  <si>
    <t>活动礼包</t>
  </si>
  <si>
    <t>16|100#100#100#100</t>
  </si>
  <si>
    <t>14#100000</t>
  </si>
  <si>
    <t>16|200#200#200#200</t>
  </si>
  <si>
    <t>装备礼包</t>
  </si>
  <si>
    <t>60128#1</t>
  </si>
  <si>
    <t>60148#1</t>
  </si>
  <si>
    <t>60153#1</t>
  </si>
  <si>
    <t>异妖礼包</t>
  </si>
  <si>
    <t>元素神符礼包</t>
  </si>
  <si>
    <t>20#5|16#100</t>
  </si>
  <si>
    <t>20#10|16#200</t>
  </si>
  <si>
    <t>20#20|16#400</t>
  </si>
  <si>
    <t>妖魂魔符礼包</t>
  </si>
  <si>
    <t>21#5|16#100</t>
  </si>
  <si>
    <t>21#10|16#200</t>
  </si>
  <si>
    <t>21#20|16#400</t>
  </si>
  <si>
    <t>碎片礼包</t>
  </si>
  <si>
    <t>11006#1|14#5000|3#200</t>
  </si>
  <si>
    <t>16|0#0#0#88</t>
  </si>
  <si>
    <t>每日福利</t>
  </si>
  <si>
    <t>每日超值</t>
  </si>
  <si>
    <t>12013#10</t>
  </si>
  <si>
    <t>全民福利礼包</t>
  </si>
  <si>
    <t>4#20</t>
  </si>
  <si>
    <t>七日狂欢商店</t>
  </si>
  <si>
    <t>全民超值小礼包</t>
  </si>
  <si>
    <t>4#300</t>
  </si>
  <si>
    <t>16|0#0#0#300</t>
  </si>
  <si>
    <t>全民超值大礼包</t>
  </si>
  <si>
    <t>20#10</t>
  </si>
  <si>
    <t>3#2000000</t>
  </si>
  <si>
    <t>16|0#0#0#2000</t>
  </si>
  <si>
    <t>4#2000</t>
  </si>
  <si>
    <t>24#50</t>
  </si>
  <si>
    <t>1001#50000</t>
  </si>
  <si>
    <t>16|0#0#0#5000</t>
  </si>
  <si>
    <t>3#4000000</t>
  </si>
  <si>
    <t>16|0#0#0#4000</t>
  </si>
  <si>
    <t>14#2500000</t>
  </si>
  <si>
    <t>81238#1</t>
  </si>
  <si>
    <t>12059#1</t>
  </si>
  <si>
    <t>曹操碎片*50</t>
  </si>
  <si>
    <t>11008#50</t>
  </si>
  <si>
    <t>67|0#0#0#1250</t>
  </si>
  <si>
    <t>活动商店2</t>
  </si>
  <si>
    <t>67|0#0#0#25</t>
  </si>
  <si>
    <t>67|0#0#0#1000</t>
  </si>
  <si>
    <t>高级寻宝图*1</t>
  </si>
  <si>
    <t>67|0#0#0#30</t>
  </si>
  <si>
    <t>兵魂*1000</t>
  </si>
  <si>
    <t>1001#1000</t>
  </si>
  <si>
    <t>67|0#0#0#10</t>
  </si>
  <si>
    <t>进阶丹*10</t>
  </si>
  <si>
    <t>4#10</t>
  </si>
  <si>
    <t>67|0#0#0#1</t>
  </si>
  <si>
    <t>金币*50000</t>
  </si>
  <si>
    <t>武将经验*10000</t>
  </si>
  <si>
    <t>3#10000</t>
  </si>
  <si>
    <t>80#5</t>
  </si>
  <si>
    <t>67|0#0#0#62</t>
  </si>
  <si>
    <t>白金法术任选</t>
  </si>
  <si>
    <t>1#999</t>
  </si>
  <si>
    <t>81147#1</t>
  </si>
  <si>
    <t>1005|0#0#0#5000</t>
  </si>
  <si>
    <t>申公豹碎片*50</t>
  </si>
  <si>
    <t>11076#50</t>
  </si>
  <si>
    <t>1005|0#0#0#1600</t>
  </si>
  <si>
    <t>龙吉公主碎片*50</t>
  </si>
  <si>
    <t>11009#50</t>
  </si>
  <si>
    <t>ID特殊</t>
  </si>
  <si>
    <t>精卫碎片*50</t>
  </si>
  <si>
    <t>达摩碎片*50</t>
  </si>
  <si>
    <t>红色灵符自选箱*1</t>
  </si>
  <si>
    <t>81126#1</t>
  </si>
  <si>
    <t>1005|0#0#0#1500</t>
  </si>
  <si>
    <t>姜子牙碎片*50</t>
  </si>
  <si>
    <t>11024#50</t>
  </si>
  <si>
    <t>1005|0#0#0#1200</t>
  </si>
  <si>
    <t>降龙罗汉碎片*50</t>
  </si>
  <si>
    <t>11012#50</t>
  </si>
  <si>
    <t>娥皇碎片*50</t>
  </si>
  <si>
    <t>11075#50</t>
  </si>
  <si>
    <t>巨灵神碎片*50</t>
  </si>
  <si>
    <t>11019#50</t>
  </si>
  <si>
    <t>姑获鸟碎片*50</t>
  </si>
  <si>
    <t>11020#50</t>
  </si>
  <si>
    <t>伏虎罗汉碎片*50</t>
  </si>
  <si>
    <t>嫦娥碎片*50</t>
  </si>
  <si>
    <t>九天玄女碎片*50</t>
  </si>
  <si>
    <t>金色灵符随机箱*1</t>
  </si>
  <si>
    <t>81120#1</t>
  </si>
  <si>
    <t>1005|0#0#0#600</t>
  </si>
  <si>
    <t>乾坤宝匙*10</t>
  </si>
  <si>
    <t>1002#10</t>
  </si>
  <si>
    <t>1005|0#0#0#350</t>
  </si>
  <si>
    <t>唤元神符*1</t>
  </si>
  <si>
    <t>1005|0#0#0#300</t>
  </si>
  <si>
    <t>点将神符*10</t>
  </si>
  <si>
    <t>5星随机碎片*10</t>
  </si>
  <si>
    <t>1005|0#0#0#200</t>
  </si>
  <si>
    <t>陨铁*10000</t>
  </si>
  <si>
    <t>1001#10000</t>
  </si>
  <si>
    <t>1005|0#0#0#125</t>
  </si>
  <si>
    <t>高级探宝券*1</t>
  </si>
  <si>
    <t>300#999</t>
  </si>
  <si>
    <t>太初之气*20</t>
  </si>
  <si>
    <t>1211#20</t>
  </si>
  <si>
    <t>1005|0#0#0#20</t>
  </si>
  <si>
    <t>1005|0#0#0#15</t>
  </si>
  <si>
    <t>星魂*100</t>
  </si>
  <si>
    <t>66#100</t>
  </si>
  <si>
    <t>1005|0#0#0#10</t>
  </si>
  <si>
    <t>金币*5万</t>
  </si>
  <si>
    <t>1005|0#0#0#2</t>
  </si>
  <si>
    <t>成长护符*1万</t>
  </si>
  <si>
    <t>孔雀明王碎片</t>
  </si>
  <si>
    <t>11016#50</t>
  </si>
  <si>
    <t>活动商店3</t>
  </si>
  <si>
    <t>67|0#0#0#300</t>
  </si>
  <si>
    <t>高级探宝券</t>
  </si>
  <si>
    <t>67|0#0#0#175</t>
  </si>
  <si>
    <t>5星随机碎片</t>
  </si>
  <si>
    <t>67|0#0#0#600</t>
  </si>
  <si>
    <t>点将神符</t>
  </si>
  <si>
    <t>幸运探宝券4</t>
  </si>
  <si>
    <t>幸运探宝券</t>
  </si>
  <si>
    <t>67|0#0#0#12</t>
  </si>
  <si>
    <t>4星随机碎片</t>
  </si>
  <si>
    <t>12012#10</t>
  </si>
  <si>
    <t>67|0#0#0#20</t>
  </si>
  <si>
    <t>5#50</t>
  </si>
  <si>
    <t>67|0#0#0#3</t>
  </si>
  <si>
    <t>九转金丹</t>
  </si>
  <si>
    <t>4#50</t>
  </si>
  <si>
    <t>67|0#0#0#5</t>
  </si>
  <si>
    <t>金币</t>
  </si>
  <si>
    <t>14#30000</t>
  </si>
  <si>
    <t>活动商店4</t>
  </si>
  <si>
    <t>幸运探宝券10</t>
  </si>
  <si>
    <t>红色法术自选箱</t>
  </si>
  <si>
    <t>81129#1</t>
  </si>
  <si>
    <r>
      <rPr>
        <sz val="9"/>
        <color theme="1"/>
        <rFont val="微软雅黑"/>
        <family val="2"/>
        <charset val="134"/>
      </rPr>
      <t>65|0#0#0#</t>
    </r>
    <r>
      <rPr>
        <sz val="9"/>
        <color theme="1"/>
        <rFont val="微软雅黑"/>
        <family val="2"/>
        <charset val="134"/>
      </rPr>
      <t>15000</t>
    </r>
  </si>
  <si>
    <t>公会商店</t>
  </si>
  <si>
    <t>白素贞</t>
  </si>
  <si>
    <t>11002#50</t>
  </si>
  <si>
    <t>猪八戒</t>
  </si>
  <si>
    <t>11003#50</t>
  </si>
  <si>
    <t>慈航道人</t>
  </si>
  <si>
    <t>铁扇公主</t>
  </si>
  <si>
    <t>牛魔王</t>
  </si>
  <si>
    <t>11006#50</t>
  </si>
  <si>
    <t>善财童子</t>
  </si>
  <si>
    <t>11007#50</t>
  </si>
  <si>
    <t>女儿国王</t>
  </si>
  <si>
    <t>帝释天</t>
  </si>
  <si>
    <t>11034#50</t>
  </si>
  <si>
    <t>降龙罗汉</t>
  </si>
  <si>
    <t>韩湘子</t>
  </si>
  <si>
    <t>11013#50</t>
  </si>
  <si>
    <t>伏虎罗汉</t>
  </si>
  <si>
    <t>吴刚</t>
  </si>
  <si>
    <t>嫦娥</t>
  </si>
  <si>
    <t>九命猫</t>
  </si>
  <si>
    <t>11018#50</t>
  </si>
  <si>
    <t>金灵圣母</t>
  </si>
  <si>
    <t>11077#50</t>
  </si>
  <si>
    <t>玄鸟</t>
  </si>
  <si>
    <t>东陵圣母</t>
  </si>
  <si>
    <t>11021#50</t>
  </si>
  <si>
    <t>达摩</t>
  </si>
  <si>
    <t>姜子牙</t>
  </si>
  <si>
    <t>菩提树神</t>
  </si>
  <si>
    <t>11033#50</t>
  </si>
  <si>
    <t>赵公明</t>
  </si>
  <si>
    <t>常羲</t>
  </si>
  <si>
    <t>瑶池圣母</t>
  </si>
  <si>
    <t>11043#50</t>
  </si>
  <si>
    <t>申公豹</t>
  </si>
  <si>
    <t>1225|0#0#0#200</t>
  </si>
  <si>
    <t>1225|0#0#0#1500</t>
  </si>
  <si>
    <t>1225|0#0#0#600</t>
  </si>
  <si>
    <r>
      <rPr>
        <sz val="9"/>
        <color theme="1"/>
        <rFont val="微软雅黑"/>
        <family val="2"/>
        <charset val="134"/>
      </rPr>
      <t>陨铁*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000</t>
    </r>
  </si>
  <si>
    <r>
      <rPr>
        <sz val="9"/>
        <color theme="1"/>
        <rFont val="微软雅黑"/>
        <family val="2"/>
        <charset val="134"/>
      </rPr>
      <t>1001#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000</t>
    </r>
  </si>
  <si>
    <t>1225|0#0#0#125</t>
  </si>
  <si>
    <t>1225|0#0#0#300</t>
  </si>
  <si>
    <t>1225|0#0#0#2</t>
  </si>
  <si>
    <t>共工碎片*50</t>
  </si>
  <si>
    <t>燃灯碎片*50</t>
  </si>
  <si>
    <t>雷震子碎片*50</t>
  </si>
  <si>
    <t>11011#50</t>
  </si>
  <si>
    <r>
      <rPr>
        <sz val="9"/>
        <color theme="1"/>
        <rFont val="微软雅黑"/>
        <family val="2"/>
        <charset val="134"/>
      </rPr>
      <t>1#</t>
    </r>
    <r>
      <rPr>
        <sz val="9"/>
        <color theme="1"/>
        <rFont val="微软雅黑"/>
        <family val="2"/>
        <charset val="134"/>
      </rPr>
      <t>999</t>
    </r>
  </si>
  <si>
    <t>1225|0#0#0#1000</t>
  </si>
  <si>
    <t>二级攻击命石</t>
  </si>
  <si>
    <t>45002#1</t>
  </si>
  <si>
    <t>1201|0#0#0#2250</t>
  </si>
  <si>
    <t>无尽商店</t>
  </si>
  <si>
    <t>二级生命命石</t>
  </si>
  <si>
    <t>45012#1</t>
  </si>
  <si>
    <t>二级增伤命石</t>
  </si>
  <si>
    <t>45022#1</t>
  </si>
  <si>
    <t>二级减伤命石</t>
  </si>
  <si>
    <t>45032#1</t>
  </si>
  <si>
    <t>二级人杰命石</t>
  </si>
  <si>
    <t>45042#1</t>
  </si>
  <si>
    <t>二级佛禅命石</t>
  </si>
  <si>
    <t>45052#1</t>
  </si>
  <si>
    <t>二级妖灵命石</t>
  </si>
  <si>
    <t>45062#1</t>
  </si>
  <si>
    <t>二级道玄命石</t>
  </si>
  <si>
    <t>45072#1</t>
  </si>
  <si>
    <t>一级攻击命石</t>
  </si>
  <si>
    <t>45001#1</t>
  </si>
  <si>
    <t>1201|0#0#0#1250</t>
  </si>
  <si>
    <t>一级生命命石</t>
  </si>
  <si>
    <t>45011#1</t>
  </si>
  <si>
    <t>一级增伤命石</t>
  </si>
  <si>
    <t>45021#1</t>
  </si>
  <si>
    <t>一级减伤命石</t>
  </si>
  <si>
    <t>45031#1</t>
  </si>
  <si>
    <t>一级人杰命石</t>
  </si>
  <si>
    <t>45041#1</t>
  </si>
  <si>
    <t>一级佛禅命石</t>
  </si>
  <si>
    <t>45051#1</t>
  </si>
  <si>
    <t>一级妖灵命石</t>
  </si>
  <si>
    <t>45061#1</t>
  </si>
  <si>
    <t>一级道玄命石</t>
  </si>
  <si>
    <t>45071#1</t>
  </si>
  <si>
    <t>兽骨大斧</t>
  </si>
  <si>
    <t>1#60</t>
  </si>
  <si>
    <t>60002#1</t>
  </si>
  <si>
    <t>1201|0#0#0#45</t>
  </si>
  <si>
    <t>硬木战甲</t>
  </si>
  <si>
    <t>60017#1</t>
  </si>
  <si>
    <t>兽皮兜帽</t>
  </si>
  <si>
    <t>60023#1</t>
  </si>
  <si>
    <t>兽皮皮靴</t>
  </si>
  <si>
    <t>60026#1</t>
  </si>
  <si>
    <t>乌木大斧</t>
  </si>
  <si>
    <t>11#80</t>
  </si>
  <si>
    <t>60034#1</t>
  </si>
  <si>
    <t>1201|0#0#0#75</t>
  </si>
  <si>
    <t>乌木战甲</t>
  </si>
  <si>
    <t>60049#1</t>
  </si>
  <si>
    <t>乌木战盔</t>
  </si>
  <si>
    <t>60055#1</t>
  </si>
  <si>
    <t>乌木战靴</t>
  </si>
  <si>
    <t>60058#1</t>
  </si>
  <si>
    <t>陨铁大斧</t>
  </si>
  <si>
    <t>21#100</t>
  </si>
  <si>
    <t>60035#1</t>
  </si>
  <si>
    <t>1201|0#0#0#125</t>
  </si>
  <si>
    <t>陨铁战甲</t>
  </si>
  <si>
    <t>60050#1</t>
  </si>
  <si>
    <t>陨铁战盔</t>
  </si>
  <si>
    <t>60056#1</t>
  </si>
  <si>
    <t>陨铁战靴</t>
  </si>
  <si>
    <t>60059#1</t>
  </si>
  <si>
    <t>御风战斧</t>
  </si>
  <si>
    <t>31#120</t>
  </si>
  <si>
    <t>60067#1</t>
  </si>
  <si>
    <t>1201|0#0#0#215</t>
  </si>
  <si>
    <t>屠戮战甲</t>
  </si>
  <si>
    <t>60082#1</t>
  </si>
  <si>
    <t>神行战盔</t>
  </si>
  <si>
    <t>60088#1</t>
  </si>
  <si>
    <t>神行战靴</t>
  </si>
  <si>
    <t>60091#1</t>
  </si>
  <si>
    <t>困雨战斧</t>
  </si>
  <si>
    <t>41#140</t>
  </si>
  <si>
    <t>60068#1</t>
  </si>
  <si>
    <t>1201|0#0#0#365</t>
  </si>
  <si>
    <t>明光战甲</t>
  </si>
  <si>
    <t>60083#1</t>
  </si>
  <si>
    <t>乘风战盔</t>
  </si>
  <si>
    <t>60089#1</t>
  </si>
  <si>
    <t>乘风战靴</t>
  </si>
  <si>
    <t>60092#1</t>
  </si>
  <si>
    <t>折雪战斧</t>
  </si>
  <si>
    <t>61#999</t>
  </si>
  <si>
    <t>60069#1</t>
  </si>
  <si>
    <t>1201|0#0#0#625</t>
  </si>
  <si>
    <t>冥魂战甲</t>
  </si>
  <si>
    <t>60084#1</t>
  </si>
  <si>
    <t>破空战盔</t>
  </si>
  <si>
    <t>60090#1</t>
  </si>
  <si>
    <t>破空战靴</t>
  </si>
  <si>
    <t>60093#1</t>
  </si>
  <si>
    <t>断念神斧</t>
  </si>
  <si>
    <t>81#999</t>
  </si>
  <si>
    <t>60100#1</t>
  </si>
  <si>
    <t>1201|0#0#0#1075</t>
  </si>
  <si>
    <t>虬龙仙甲</t>
  </si>
  <si>
    <t>60125#1</t>
  </si>
  <si>
    <t>虬龙战盔</t>
  </si>
  <si>
    <t>60135#1</t>
  </si>
  <si>
    <t>虬龙战靴</t>
  </si>
  <si>
    <t>60140#1</t>
  </si>
  <si>
    <t>101#999</t>
  </si>
  <si>
    <t>1201|0#0#0#1825</t>
  </si>
  <si>
    <t>凝墨神斧</t>
  </si>
  <si>
    <t>121#999</t>
  </si>
  <si>
    <t>60102#1</t>
  </si>
  <si>
    <t>1201|0#0#0#3125</t>
  </si>
  <si>
    <t>饕餮战衣</t>
  </si>
  <si>
    <t>60127#1</t>
  </si>
  <si>
    <t>饕餮战盔</t>
  </si>
  <si>
    <t>60137#1</t>
  </si>
  <si>
    <t>饕餮战靴</t>
  </si>
  <si>
    <t>60142#1</t>
  </si>
  <si>
    <t>碎弦神斧</t>
  </si>
  <si>
    <t>141#999</t>
  </si>
  <si>
    <t>60103#1</t>
  </si>
  <si>
    <t>1201|0#0#0#5375</t>
  </si>
  <si>
    <t>微澜羽衣</t>
  </si>
  <si>
    <t>微澜战盔</t>
  </si>
  <si>
    <t>60138#1</t>
  </si>
  <si>
    <t>无垠战靴</t>
  </si>
  <si>
    <t>60144#1</t>
  </si>
  <si>
    <t>16|0#0#0#1100</t>
  </si>
  <si>
    <t>挑战券</t>
  </si>
  <si>
    <t>23#30</t>
  </si>
  <si>
    <t>16|0#0#0#600</t>
  </si>
  <si>
    <t>元素招募</t>
  </si>
  <si>
    <t>16|0#0#0#7500</t>
  </si>
  <si>
    <t>橙装礼包</t>
  </si>
  <si>
    <t>19#6</t>
  </si>
  <si>
    <t>16|0#0#0#1500</t>
  </si>
  <si>
    <t>雷震子碎片</t>
  </si>
  <si>
    <t>11014#10</t>
  </si>
  <si>
    <t>1201|0#0#0#20000</t>
  </si>
  <si>
    <t>姜子牙碎片</t>
  </si>
  <si>
    <t>11007#10</t>
  </si>
  <si>
    <t>1201|0#0#0#5000</t>
  </si>
  <si>
    <t>张飞碎片</t>
  </si>
  <si>
    <t>11006#10</t>
  </si>
  <si>
    <t>降龙罗汉碎片</t>
  </si>
  <si>
    <t>11003#10</t>
  </si>
  <si>
    <t>无尽商店2</t>
  </si>
  <si>
    <t>11022#10</t>
  </si>
  <si>
    <t>罗刹碎片</t>
  </si>
  <si>
    <t>11025#1</t>
  </si>
  <si>
    <t>1201|0#0#0#150</t>
  </si>
  <si>
    <t>大乔碎片</t>
  </si>
  <si>
    <t>11030#1</t>
  </si>
  <si>
    <t>步练师碎片</t>
  </si>
  <si>
    <t>11036#1</t>
  </si>
  <si>
    <t>英招碎片</t>
  </si>
  <si>
    <t>11045#1</t>
  </si>
  <si>
    <t>1201|0#0#0#20</t>
  </si>
  <si>
    <t>1201|0#0#0#50</t>
  </si>
  <si>
    <t>蒸笼仔妖魂箱</t>
  </si>
  <si>
    <t>33#1</t>
  </si>
  <si>
    <t>1201|0#0#0#600</t>
  </si>
  <si>
    <t>传说法术箱</t>
  </si>
  <si>
    <t>81106#1</t>
  </si>
  <si>
    <t>1201|0#0#0#1500</t>
  </si>
  <si>
    <t>5星碎片*10</t>
  </si>
  <si>
    <t>93|0#0#0#6250</t>
  </si>
  <si>
    <t>天宫商店</t>
  </si>
  <si>
    <t>1阵营4星碎片*10</t>
  </si>
  <si>
    <t>12003#10</t>
  </si>
  <si>
    <t>93|0#0#0#1000</t>
  </si>
  <si>
    <t>2阵营4星碎片*10</t>
  </si>
  <si>
    <t>12002#10</t>
  </si>
  <si>
    <t>3阵营4星碎片*10</t>
  </si>
  <si>
    <t>12004#10</t>
  </si>
  <si>
    <t>4阵营4星碎片*10</t>
  </si>
  <si>
    <t>12005#10</t>
  </si>
  <si>
    <t>嫦娥变身卡碎片</t>
  </si>
  <si>
    <t>19011#1</t>
  </si>
  <si>
    <t>93|0#0#0#500</t>
  </si>
  <si>
    <t>化神玉</t>
  </si>
  <si>
    <t>1243#1</t>
  </si>
  <si>
    <t>93|0#0#0#200</t>
  </si>
  <si>
    <t>猪八戒变身卡碎片</t>
  </si>
  <si>
    <t>19002#1</t>
  </si>
  <si>
    <t>慈航道人变身卡碎片</t>
  </si>
  <si>
    <t>19003#1</t>
  </si>
  <si>
    <t>妲己变身卡碎片</t>
  </si>
  <si>
    <t>19004#1</t>
  </si>
  <si>
    <t>菩提树神变身卡碎片</t>
  </si>
  <si>
    <t>19017#1</t>
  </si>
  <si>
    <t>降龙罗汉变身卡碎片</t>
  </si>
  <si>
    <t>19007#1</t>
  </si>
  <si>
    <t>韩湘子变身卡碎片</t>
  </si>
  <si>
    <t>19008#1</t>
  </si>
  <si>
    <t>哪吒变身卡碎片</t>
  </si>
  <si>
    <t>19026#1</t>
  </si>
  <si>
    <t>通天教主变身卡碎片</t>
  </si>
  <si>
    <t>19031#1</t>
  </si>
  <si>
    <t>萌新礼包</t>
  </si>
  <si>
    <t>16#60|19#1|47#2|14#100000</t>
  </si>
  <si>
    <t>16|0#0#0#6</t>
  </si>
  <si>
    <t>新手礼包</t>
  </si>
  <si>
    <t>元气礼包</t>
  </si>
  <si>
    <t>16#300|19#5|47#2|3#5000</t>
  </si>
  <si>
    <t>16|0#0#0#30</t>
  </si>
  <si>
    <t>成长礼包</t>
  </si>
  <si>
    <t>16#700|81002#2|47#2|4#1000</t>
  </si>
  <si>
    <t>16|0#0#0#70</t>
  </si>
  <si>
    <t>无双礼包</t>
  </si>
  <si>
    <t>16#1980|10007#1|47#4|19#10</t>
  </si>
  <si>
    <t>16|0#0#0#198</t>
  </si>
  <si>
    <t>荣耀礼包</t>
  </si>
  <si>
    <t>16#3980|49#1|47#6|21#40</t>
  </si>
  <si>
    <t>16|0#0#0#398</t>
  </si>
  <si>
    <t>登峰礼包</t>
  </si>
  <si>
    <t>16#6500|10015#1|47#8|20#10</t>
  </si>
  <si>
    <t>16|0#0#0#650</t>
  </si>
  <si>
    <t>新手进阶礼包</t>
  </si>
  <si>
    <t>48#1|19#6</t>
  </si>
  <si>
    <t>新手豪华礼包</t>
  </si>
  <si>
    <t>19#6|10004#1</t>
  </si>
  <si>
    <t>10004#1|39#1</t>
  </si>
  <si>
    <t>39#1|19#10</t>
  </si>
  <si>
    <t>8小时金币*1|8小时武将经验*1|寻宝图*2</t>
  </si>
  <si>
    <t>12038#1|12042#1|80#1</t>
  </si>
  <si>
    <t>1#0</t>
  </si>
  <si>
    <t>进阶丹*300|寻宝图*3|24小时金币*1</t>
  </si>
  <si>
    <t>4#300|80#2|12039#1</t>
  </si>
  <si>
    <t>16|0#0#0#238</t>
  </si>
  <si>
    <t>1#6</t>
  </si>
  <si>
    <t>4星碎片*30|进阶丹*300|24小时武将经验*1</t>
  </si>
  <si>
    <t>12012#30|4#300|12043#1</t>
  </si>
  <si>
    <t>16|0#0#0#388</t>
  </si>
  <si>
    <t>1#30</t>
  </si>
  <si>
    <t>高级寻宝图*1|阵营抽*1|24小时金币*2</t>
  </si>
  <si>
    <t>20#2|12039#2</t>
  </si>
  <si>
    <t>16|0#0#0#988</t>
  </si>
  <si>
    <t>5星碎片*50|阵营抽*1|24小时武将经验*2</t>
  </si>
  <si>
    <t>12013#50|20#1|12043#2</t>
  </si>
  <si>
    <t>16|0#0#0#1888</t>
  </si>
  <si>
    <t>传说自选箱*1|阵营抽*1|24小时金币*2</t>
  </si>
  <si>
    <t>81182#1|20#1|12039#2</t>
  </si>
  <si>
    <t>16|0#0#0#3288</t>
  </si>
  <si>
    <t>传说自选箱*1|阵营抽*2|24小时武将经验*2</t>
  </si>
  <si>
    <t>81182#1|20#2|12043#2</t>
  </si>
  <si>
    <t>16|0#0#0#4288</t>
  </si>
  <si>
    <t>1#1000</t>
  </si>
  <si>
    <t>辅助自选箱*1|阵营抽*5|24小时金币*5</t>
  </si>
  <si>
    <t>81222#1|20#5|12039#5</t>
  </si>
  <si>
    <t>16|0#0#0#5288</t>
  </si>
  <si>
    <t>1#1500</t>
  </si>
  <si>
    <t>神话自选箱*1|阵营抽*10|24小时武将经验*10</t>
  </si>
  <si>
    <t>81223#1|20#10|12043#10</t>
  </si>
  <si>
    <t>16|0#0#0#6888</t>
  </si>
  <si>
    <t>1#2000</t>
  </si>
  <si>
    <t>神话自选箱*1|阵营抽*10|24小时金币*10</t>
  </si>
  <si>
    <t>81223#1|20#10|12039#10</t>
  </si>
  <si>
    <t>16|0#0#0#8888</t>
  </si>
  <si>
    <t>1#3000</t>
  </si>
  <si>
    <t>神话自选箱*1|红色法术自选箱*1|阵营抽*10</t>
  </si>
  <si>
    <t>81223#1|81129#1|20#10</t>
  </si>
  <si>
    <t>16|0#0#0#9888</t>
  </si>
  <si>
    <t>1#5000</t>
  </si>
  <si>
    <t>飞升石*1|红色法术自选箱*1|阵营抽*10</t>
  </si>
  <si>
    <t>1291#1|81129#1|20#10</t>
  </si>
  <si>
    <t>16|0#0#0#10888</t>
  </si>
  <si>
    <t>1#10000</t>
  </si>
  <si>
    <t>飞升石*2|红色法术自选箱*1|阵营抽*15</t>
  </si>
  <si>
    <t>1291#2|81129#1|20#15</t>
  </si>
  <si>
    <t>16|0#0#0#12888</t>
  </si>
  <si>
    <t>1#15000</t>
  </si>
  <si>
    <t>飞升石*2|红色法术自选箱*2|阵营抽*20</t>
  </si>
  <si>
    <t>1291#2|81129#2|20#20</t>
  </si>
  <si>
    <t>16|0#0#0#15888</t>
  </si>
  <si>
    <t>1#30000</t>
  </si>
  <si>
    <t>神尊特权1</t>
  </si>
  <si>
    <t>80#2|12037#2|12041#2|12045#1</t>
  </si>
  <si>
    <t>神尊</t>
  </si>
  <si>
    <t>2#1</t>
  </si>
  <si>
    <t>神尊特权2</t>
  </si>
  <si>
    <t>12038#2|12042#2|12046#1|80#12</t>
  </si>
  <si>
    <t>16|0#0#0#288</t>
  </si>
  <si>
    <t>2#2</t>
  </si>
  <si>
    <t>神尊特权3</t>
  </si>
  <si>
    <t>19#10|12038#4|12042#4|12062#5000</t>
  </si>
  <si>
    <t>16|0#0#0#588</t>
  </si>
  <si>
    <t>2#3</t>
  </si>
  <si>
    <t>神尊特权4</t>
  </si>
  <si>
    <t>12039#2|19#20|1001#20000|12062#20000</t>
  </si>
  <si>
    <t>2#4</t>
  </si>
  <si>
    <t>神尊特权5</t>
  </si>
  <si>
    <t>12043#2|19#30|1001#30000|1294#10000</t>
  </si>
  <si>
    <t>16|0#0#0#1288</t>
  </si>
  <si>
    <t>2#5</t>
  </si>
  <si>
    <t>神尊特权6</t>
  </si>
  <si>
    <t>12047#3|20#20|1294#20000|66#5000</t>
  </si>
  <si>
    <t>16|0#0#0#1588</t>
  </si>
  <si>
    <t>2#6</t>
  </si>
  <si>
    <t>神尊特权7</t>
  </si>
  <si>
    <t>20#30|81187#10|87#10|81136#2</t>
  </si>
  <si>
    <t>2#7</t>
  </si>
  <si>
    <t>神尊特权8</t>
  </si>
  <si>
    <t>81242#10|12043#5|12047#2|12059#2</t>
  </si>
  <si>
    <t>16|0#0#0#2588</t>
  </si>
  <si>
    <t>2#8</t>
  </si>
  <si>
    <t>神尊特权9</t>
  </si>
  <si>
    <t>81242#10|12059#2|1269#10|1295#2000</t>
  </si>
  <si>
    <t>16|0#0#0#2888</t>
  </si>
  <si>
    <t>2#9</t>
  </si>
  <si>
    <t>神尊特权10</t>
  </si>
  <si>
    <t>81242#10|1270#10|12059#2|1001#30000</t>
  </si>
  <si>
    <t>2#10</t>
  </si>
  <si>
    <t>神尊特权11</t>
  </si>
  <si>
    <t>81242#10|1291#1|12059#2|1001#50000</t>
  </si>
  <si>
    <t>2#11</t>
  </si>
  <si>
    <t>神尊特权12</t>
  </si>
  <si>
    <t>2#12</t>
  </si>
  <si>
    <t>名望特权1</t>
  </si>
  <si>
    <t>12036#2|12040#2</t>
  </si>
  <si>
    <t>名望</t>
  </si>
  <si>
    <t>3#1</t>
  </si>
  <si>
    <t>名望特权2</t>
  </si>
  <si>
    <t>12039#2|12043#2</t>
  </si>
  <si>
    <t>3#2</t>
  </si>
  <si>
    <t>名望特权3</t>
  </si>
  <si>
    <t>12059#1|19#10</t>
  </si>
  <si>
    <t>3#3</t>
  </si>
  <si>
    <t>名望特权4</t>
  </si>
  <si>
    <t>12059#2|19#20</t>
  </si>
  <si>
    <t>3#4</t>
  </si>
  <si>
    <t>名望特权5</t>
  </si>
  <si>
    <t>81185#1|19#10</t>
  </si>
  <si>
    <t>3#5</t>
  </si>
  <si>
    <t>名望特权6</t>
  </si>
  <si>
    <t>87#20|20#20</t>
  </si>
  <si>
    <t>3#6</t>
  </si>
  <si>
    <t>名望特权7</t>
  </si>
  <si>
    <t>87#30|20#30</t>
  </si>
  <si>
    <t>3#7</t>
  </si>
  <si>
    <t>名望特权8</t>
  </si>
  <si>
    <t>87#40|20#40</t>
  </si>
  <si>
    <t>16|0#0#0#8000</t>
  </si>
  <si>
    <t>3#8</t>
  </si>
  <si>
    <t>名望特权9</t>
  </si>
  <si>
    <t>87#50|20#50</t>
  </si>
  <si>
    <t>16|0#0#0#10000</t>
  </si>
  <si>
    <t>3#9</t>
  </si>
  <si>
    <t>名望特权10</t>
  </si>
  <si>
    <t>3#10</t>
  </si>
  <si>
    <t>名望特权11</t>
  </si>
  <si>
    <t>3#11</t>
  </si>
  <si>
    <t>名望特权12</t>
  </si>
  <si>
    <t>3#12</t>
  </si>
  <si>
    <t>名望特权13</t>
  </si>
  <si>
    <t>3#13</t>
  </si>
  <si>
    <t>名望特权14</t>
  </si>
  <si>
    <t>3#14</t>
  </si>
  <si>
    <t>名望特权15</t>
  </si>
  <si>
    <t>3#15</t>
  </si>
  <si>
    <t>聂小倩碎片</t>
  </si>
  <si>
    <t>11058#30</t>
  </si>
  <si>
    <t>杂货商店</t>
  </si>
  <si>
    <t>九婴碎片</t>
  </si>
  <si>
    <t>怨鬼灵碎片</t>
  </si>
  <si>
    <t>11060#30</t>
  </si>
  <si>
    <t>金鼻白毛鼠碎片</t>
  </si>
  <si>
    <t>韦陀碎片</t>
  </si>
  <si>
    <t>11061#30</t>
  </si>
  <si>
    <t>善光公主碎片</t>
  </si>
  <si>
    <t>11062#30</t>
  </si>
  <si>
    <t>伽罗尊者碎片</t>
  </si>
  <si>
    <t>阿修罗碎片</t>
  </si>
  <si>
    <t>木吒碎片</t>
  </si>
  <si>
    <t>11065#30</t>
  </si>
  <si>
    <t>姜后碎片</t>
  </si>
  <si>
    <t>11066#30</t>
  </si>
  <si>
    <t>梦蝶碎片</t>
  </si>
  <si>
    <t>金吒碎片</t>
  </si>
  <si>
    <t>火德星君碎片</t>
  </si>
  <si>
    <t>11071#30</t>
  </si>
  <si>
    <t>水德星君碎片</t>
  </si>
  <si>
    <t>11072#30</t>
  </si>
  <si>
    <t>九河神女碎片</t>
  </si>
  <si>
    <t>灵扇仙碎片</t>
  </si>
  <si>
    <t>大火妖碎片</t>
  </si>
  <si>
    <t>11047#20</t>
  </si>
  <si>
    <t>雪女碎片</t>
  </si>
  <si>
    <t>娜迦王碎片</t>
  </si>
  <si>
    <t>11050#20</t>
  </si>
  <si>
    <t>摩呼碎片</t>
  </si>
  <si>
    <t>半仙碎片</t>
  </si>
  <si>
    <t>11051#20</t>
  </si>
  <si>
    <t>荷莲碎片</t>
  </si>
  <si>
    <t>鬼差头子碎片</t>
  </si>
  <si>
    <t>11053#20</t>
  </si>
  <si>
    <t>仙灵碎片</t>
  </si>
  <si>
    <t>14|0#0#0#1750000</t>
  </si>
  <si>
    <t>1#10</t>
  </si>
  <si>
    <t>14|0#0#0#100000</t>
  </si>
  <si>
    <t>11#20</t>
  </si>
  <si>
    <t>14|0#0#0#150000</t>
  </si>
  <si>
    <t>21#30</t>
  </si>
  <si>
    <t>14|0#0#0#250000</t>
  </si>
  <si>
    <t>31#40</t>
  </si>
  <si>
    <t>16|0#0#0#85</t>
  </si>
  <si>
    <t>14|0#0#0#425000</t>
  </si>
  <si>
    <t>41#60</t>
  </si>
  <si>
    <t>16|0#0#0#145</t>
  </si>
  <si>
    <t>14|0#0#0#725000</t>
  </si>
  <si>
    <t>61#80</t>
  </si>
  <si>
    <t>14|0#0#0#1250000</t>
  </si>
  <si>
    <t>81#100</t>
  </si>
  <si>
    <t>16|0#0#0#430</t>
  </si>
  <si>
    <t>14|0#0#0#2150000</t>
  </si>
  <si>
    <t>101#120</t>
  </si>
  <si>
    <t>16|0#0#0#730</t>
  </si>
  <si>
    <t>14|0#0#0#3650000</t>
  </si>
  <si>
    <t>121#140</t>
  </si>
  <si>
    <t>14|0#0#0#6250000</t>
  </si>
  <si>
    <t>16|0#0#0#2150</t>
  </si>
  <si>
    <t>5#441</t>
  </si>
  <si>
    <t>5#442</t>
  </si>
  <si>
    <t>5#444</t>
  </si>
  <si>
    <t>5#445</t>
  </si>
  <si>
    <t>1#5</t>
  </si>
  <si>
    <t>5#447</t>
  </si>
  <si>
    <t>成长护符</t>
  </si>
  <si>
    <t>3#50000</t>
  </si>
  <si>
    <t>3#20000</t>
  </si>
  <si>
    <t>1#394</t>
  </si>
  <si>
    <t>1#398</t>
  </si>
  <si>
    <t>1#399</t>
  </si>
  <si>
    <t>1#401</t>
  </si>
  <si>
    <t>1#402</t>
  </si>
  <si>
    <t>1#403</t>
  </si>
  <si>
    <t>1#404</t>
  </si>
  <si>
    <t>1#405</t>
  </si>
  <si>
    <t>1#406</t>
  </si>
  <si>
    <t>1#407</t>
  </si>
  <si>
    <t>1#408</t>
  </si>
  <si>
    <t>1#409</t>
  </si>
  <si>
    <t>1#410</t>
  </si>
  <si>
    <t>1#411</t>
  </si>
  <si>
    <t>1#412</t>
  </si>
  <si>
    <t>1#413</t>
  </si>
  <si>
    <t>1#414</t>
  </si>
  <si>
    <t>1#415</t>
  </si>
  <si>
    <t>1#416</t>
  </si>
  <si>
    <t>1#417</t>
  </si>
  <si>
    <t>1#418</t>
  </si>
  <si>
    <t>1#419</t>
  </si>
  <si>
    <t>1#420</t>
  </si>
  <si>
    <t>1#421</t>
  </si>
  <si>
    <t>1#422</t>
  </si>
  <si>
    <t>1#423</t>
  </si>
  <si>
    <t>1#424</t>
  </si>
  <si>
    <t>1#425</t>
  </si>
  <si>
    <t>1#426</t>
  </si>
  <si>
    <t>1#427</t>
  </si>
  <si>
    <t>1#428</t>
  </si>
  <si>
    <t>1#429</t>
  </si>
  <si>
    <t>1#430</t>
  </si>
  <si>
    <t>1#431</t>
  </si>
  <si>
    <t>1#432</t>
  </si>
  <si>
    <t>1#441</t>
  </si>
  <si>
    <t>1#442</t>
  </si>
  <si>
    <t>1#444</t>
  </si>
  <si>
    <t>1#445</t>
  </si>
  <si>
    <t>1#447</t>
  </si>
  <si>
    <t>1#448</t>
  </si>
  <si>
    <t>1#449</t>
  </si>
  <si>
    <t>1#450</t>
  </si>
  <si>
    <t>1#451</t>
  </si>
  <si>
    <t>1#452</t>
  </si>
  <si>
    <t>1#453</t>
  </si>
  <si>
    <t>1#454</t>
  </si>
  <si>
    <t>嫦娥法术</t>
  </si>
  <si>
    <t>5000001#1</t>
  </si>
  <si>
    <t>66|0#0#0#800</t>
  </si>
  <si>
    <t>法术商店</t>
  </si>
  <si>
    <t>申公豹法术</t>
  </si>
  <si>
    <t>5000002#1</t>
  </si>
  <si>
    <t>摩耶夫人法术</t>
  </si>
  <si>
    <t>5000003#1</t>
  </si>
  <si>
    <t>达摩法术</t>
  </si>
  <si>
    <t>5000004#1</t>
  </si>
  <si>
    <t>红孩儿法术</t>
  </si>
  <si>
    <t>5000005#1</t>
  </si>
  <si>
    <t>混世魔王法术</t>
  </si>
  <si>
    <t>5000006#1</t>
  </si>
  <si>
    <t>吴刚法术</t>
  </si>
  <si>
    <t>5000007#1</t>
  </si>
  <si>
    <t>金翅大鹏法术</t>
  </si>
  <si>
    <t>5000008#1</t>
  </si>
  <si>
    <t>妲己法术</t>
  </si>
  <si>
    <t>5000009#1</t>
  </si>
  <si>
    <t>66|0#0#0#3000</t>
  </si>
  <si>
    <t>猪八戒法术</t>
  </si>
  <si>
    <t>5000010#1</t>
  </si>
  <si>
    <t>闻太师法术</t>
  </si>
  <si>
    <t>5000011#1</t>
  </si>
  <si>
    <t>精卫法术</t>
  </si>
  <si>
    <t>5000012#1</t>
  </si>
  <si>
    <t>百花仙子法术</t>
  </si>
  <si>
    <t>5000013#1</t>
  </si>
  <si>
    <t>唐僧法术</t>
  </si>
  <si>
    <t>5000014#1</t>
  </si>
  <si>
    <t>九天玄女法术</t>
  </si>
  <si>
    <t>5000015#1</t>
  </si>
  <si>
    <t>孙悟空法术</t>
  </si>
  <si>
    <t>5000016#1</t>
  </si>
  <si>
    <t>降龙罗汉法术</t>
  </si>
  <si>
    <t>5000017#1</t>
  </si>
  <si>
    <t>孔雀明王法术</t>
  </si>
  <si>
    <t>5000018#1</t>
  </si>
  <si>
    <t>燃灯法术</t>
  </si>
  <si>
    <t>5000019#1</t>
  </si>
  <si>
    <t>妙音天女法术</t>
  </si>
  <si>
    <t>5000020#1</t>
  </si>
  <si>
    <t>龙吉公主法术</t>
  </si>
  <si>
    <t>5000021#1</t>
  </si>
  <si>
    <t>九命猫法术</t>
  </si>
  <si>
    <t>5000022#1</t>
  </si>
  <si>
    <t>蚩尤法术</t>
  </si>
  <si>
    <t>5000023#1</t>
  </si>
  <si>
    <t>妈祖法术</t>
  </si>
  <si>
    <t>5000024#1</t>
  </si>
  <si>
    <t>娥皇法术</t>
  </si>
  <si>
    <t>5000025#1</t>
  </si>
  <si>
    <t>冥毒邪宴法术</t>
  </si>
  <si>
    <t>5000026#1</t>
  </si>
  <si>
    <t>王母娘娘法术</t>
  </si>
  <si>
    <t>5000027#1</t>
  </si>
  <si>
    <t>巨灵神法术</t>
  </si>
  <si>
    <t>5000028#1</t>
  </si>
  <si>
    <t>通天教主法术</t>
  </si>
  <si>
    <t>5000029#1</t>
  </si>
  <si>
    <t>罗刹法术</t>
  </si>
  <si>
    <t>5000030#1</t>
  </si>
  <si>
    <t>夜叉法术</t>
  </si>
  <si>
    <t>5000031#1</t>
  </si>
  <si>
    <t>须菩提法术</t>
  </si>
  <si>
    <t>5000032#1</t>
  </si>
  <si>
    <t>瘟癀疫病法术</t>
  </si>
  <si>
    <t>5000033#1</t>
  </si>
  <si>
    <t>66|0#0#0#10000</t>
  </si>
  <si>
    <t>蚀骨火毒法术</t>
  </si>
  <si>
    <t>5000034#1</t>
  </si>
  <si>
    <t>神女庇佑法术</t>
  </si>
  <si>
    <t>5000035#1</t>
  </si>
  <si>
    <t>姑获鸟法术</t>
  </si>
  <si>
    <t>5000036#1</t>
  </si>
  <si>
    <t>敖丙法术</t>
  </si>
  <si>
    <t>5000037#1</t>
  </si>
  <si>
    <t>义结金兰法术</t>
  </si>
  <si>
    <t>5000038#1</t>
  </si>
  <si>
    <t>青鸟传信法术</t>
  </si>
  <si>
    <t>5000039#1</t>
  </si>
  <si>
    <t>火烧连城法术</t>
  </si>
  <si>
    <t>5000040#1</t>
  </si>
  <si>
    <t>破邪怒斩法术</t>
  </si>
  <si>
    <t>5000041#1</t>
  </si>
  <si>
    <t>狂噬戮兽法术</t>
  </si>
  <si>
    <t>5000042#1</t>
  </si>
  <si>
    <t>哪吒法术</t>
  </si>
  <si>
    <t>5000043#1</t>
  </si>
  <si>
    <t>失心暴怒法术</t>
  </si>
  <si>
    <t>5000044#1</t>
  </si>
  <si>
    <t>起死回生法术</t>
  </si>
  <si>
    <t>5000045#1</t>
  </si>
  <si>
    <t>破军法术</t>
  </si>
  <si>
    <t>5000046#1</t>
  </si>
  <si>
    <t>辟邪守护法术</t>
  </si>
  <si>
    <t>5000047#1</t>
  </si>
  <si>
    <t>破盾法术</t>
  </si>
  <si>
    <t>伏虎罗汉法术</t>
  </si>
  <si>
    <r>
      <rPr>
        <sz val="9"/>
        <color theme="1"/>
        <rFont val="微软雅黑"/>
        <family val="2"/>
        <charset val="134"/>
      </rPr>
      <t>5000063</t>
    </r>
    <r>
      <rPr>
        <sz val="9"/>
        <color theme="1"/>
        <rFont val="微软雅黑"/>
        <family val="2"/>
        <charset val="134"/>
      </rPr>
      <t>#1</t>
    </r>
  </si>
  <si>
    <t>牛魔王法术</t>
  </si>
  <si>
    <r>
      <rPr>
        <sz val="9"/>
        <color theme="1"/>
        <rFont val="微软雅黑"/>
        <family val="2"/>
        <charset val="134"/>
      </rPr>
      <t>5000064</t>
    </r>
    <r>
      <rPr>
        <sz val="9"/>
        <color theme="1"/>
        <rFont val="微软雅黑"/>
        <family val="2"/>
        <charset val="134"/>
      </rPr>
      <t>#1</t>
    </r>
  </si>
  <si>
    <t>东陵圣母法术</t>
  </si>
  <si>
    <r>
      <rPr>
        <sz val="9"/>
        <color theme="1"/>
        <rFont val="微软雅黑"/>
        <family val="2"/>
        <charset val="134"/>
      </rPr>
      <t>5000065</t>
    </r>
    <r>
      <rPr>
        <sz val="9"/>
        <color theme="1"/>
        <rFont val="微软雅黑"/>
        <family val="2"/>
        <charset val="134"/>
      </rPr>
      <t>#1</t>
    </r>
  </si>
  <si>
    <t>雷震子法术</t>
  </si>
  <si>
    <r>
      <rPr>
        <sz val="9"/>
        <color theme="1"/>
        <rFont val="微软雅黑"/>
        <family val="2"/>
        <charset val="134"/>
      </rPr>
      <t>5000066</t>
    </r>
    <r>
      <rPr>
        <sz val="9"/>
        <color theme="1"/>
        <rFont val="微软雅黑"/>
        <family val="2"/>
        <charset val="134"/>
      </rPr>
      <t>#1</t>
    </r>
  </si>
  <si>
    <t>16|0#0#0#800</t>
  </si>
  <si>
    <t>16|0#0#0#3000</t>
  </si>
  <si>
    <t>74|0#0#0#90</t>
  </si>
  <si>
    <t>四元元神商店.妖</t>
  </si>
  <si>
    <t>精卫碎片</t>
  </si>
  <si>
    <t>共工碎片</t>
  </si>
  <si>
    <t>74|0#0#0#45</t>
  </si>
  <si>
    <t>敖丙碎片</t>
  </si>
  <si>
    <t>300#300</t>
  </si>
  <si>
    <r>
      <rPr>
        <sz val="9"/>
        <color theme="1"/>
        <rFont val="微软雅黑"/>
        <family val="2"/>
        <charset val="134"/>
      </rPr>
      <t>11073#</t>
    </r>
    <r>
      <rPr>
        <sz val="9"/>
        <color theme="1"/>
        <rFont val="微软雅黑"/>
        <family val="2"/>
        <charset val="134"/>
      </rPr>
      <t>50</t>
    </r>
  </si>
  <si>
    <t>洛神碎片</t>
  </si>
  <si>
    <t>九命猫碎片</t>
  </si>
  <si>
    <t>猪八戒碎片</t>
  </si>
  <si>
    <t>妲己碎片</t>
  </si>
  <si>
    <t>11005#50</t>
  </si>
  <si>
    <t>姑获鸟碎片</t>
  </si>
  <si>
    <t>混世魔王碎片</t>
  </si>
  <si>
    <t>11044#50</t>
  </si>
  <si>
    <t>74|0#0#0#25</t>
  </si>
  <si>
    <t>红孩儿碎片</t>
  </si>
  <si>
    <t>11031#50</t>
  </si>
  <si>
    <t>石矶娘娘碎片</t>
  </si>
  <si>
    <t>11028#50</t>
  </si>
  <si>
    <t>74|0#0#0#5</t>
  </si>
  <si>
    <t>白骨精碎片</t>
  </si>
  <si>
    <r>
      <rPr>
        <sz val="9"/>
        <color theme="1"/>
        <rFont val="微软雅黑"/>
        <family val="2"/>
        <charset val="134"/>
      </rPr>
      <t>11091#</t>
    </r>
    <r>
      <rPr>
        <sz val="9"/>
        <color theme="1"/>
        <rFont val="微软雅黑"/>
        <family val="2"/>
        <charset val="134"/>
      </rPr>
      <t>50</t>
    </r>
  </si>
  <si>
    <t>不动明王碎片</t>
  </si>
  <si>
    <t>11074#50</t>
  </si>
  <si>
    <t>四元元神商店.佛</t>
  </si>
  <si>
    <t>孙悟空碎片</t>
  </si>
  <si>
    <t>11023#50</t>
  </si>
  <si>
    <t>达摩碎片</t>
  </si>
  <si>
    <t>唐僧碎片</t>
  </si>
  <si>
    <t>11010#50</t>
  </si>
  <si>
    <t>净光天女碎片</t>
  </si>
  <si>
    <t>须菩提碎片</t>
  </si>
  <si>
    <t>摩耶夫人碎片</t>
  </si>
  <si>
    <t>11039#50</t>
  </si>
  <si>
    <t>妙音天女碎片</t>
  </si>
  <si>
    <t>11029#50</t>
  </si>
  <si>
    <t>杨戬碎片</t>
  </si>
  <si>
    <t>11040#50</t>
  </si>
  <si>
    <t>四元元神商店.人</t>
  </si>
  <si>
    <t>蚩尤碎片</t>
  </si>
  <si>
    <t>11001#50</t>
  </si>
  <si>
    <t>哪吒碎片</t>
  </si>
  <si>
    <t>11014#50</t>
  </si>
  <si>
    <t>龙吉公主碎片</t>
  </si>
  <si>
    <t>慈航道人碎片</t>
  </si>
  <si>
    <t>东陵圣母碎片</t>
  </si>
  <si>
    <t>娥皇碎片</t>
  </si>
  <si>
    <t>女英碎片</t>
  </si>
  <si>
    <t>11046#50</t>
  </si>
  <si>
    <t>吴刚碎片</t>
  </si>
  <si>
    <t>11032#50</t>
  </si>
  <si>
    <t>妈祖碎片</t>
  </si>
  <si>
    <t>11035#50</t>
  </si>
  <si>
    <t>申公豹碎片</t>
  </si>
  <si>
    <t>四元元神商店.道</t>
  </si>
  <si>
    <t>11026#50</t>
  </si>
  <si>
    <t>通天教主碎片</t>
  </si>
  <si>
    <t>11041#50</t>
  </si>
  <si>
    <t>巨灵神碎片</t>
  </si>
  <si>
    <t>王母娘娘碎片</t>
  </si>
  <si>
    <t>吕洞宾碎片</t>
  </si>
  <si>
    <t>王灵官碎片</t>
  </si>
  <si>
    <t>11025#50</t>
  </si>
  <si>
    <t>11037#50</t>
  </si>
  <si>
    <t>孟婆碎片</t>
  </si>
  <si>
    <t>11027#50</t>
  </si>
  <si>
    <t>11078#50</t>
  </si>
  <si>
    <t>五世泽斩法术*1</t>
  </si>
  <si>
    <t>5000048#1</t>
  </si>
  <si>
    <t>1003|0#0#0#480</t>
  </si>
  <si>
    <t>乾坤商店</t>
  </si>
  <si>
    <t>饕餮吞鲸法术*1</t>
  </si>
  <si>
    <t>5000049#1</t>
  </si>
  <si>
    <t>恶来典韦法术*1</t>
  </si>
  <si>
    <t>5000050#1</t>
  </si>
  <si>
    <t>羲农之佑法术*1</t>
  </si>
  <si>
    <t>5000051#1</t>
  </si>
  <si>
    <t>武圣关羽法术*1</t>
  </si>
  <si>
    <t>5000052#1</t>
  </si>
  <si>
    <t>历战之躯法术*1</t>
  </si>
  <si>
    <t>5000053#1</t>
  </si>
  <si>
    <t>舍身济世法术*1</t>
  </si>
  <si>
    <t>5000054#1</t>
  </si>
  <si>
    <t>魔王董卓法术*1</t>
  </si>
  <si>
    <t>5000055#1</t>
  </si>
  <si>
    <t>司马懿法术*1</t>
  </si>
  <si>
    <t>1003|0#0#0#160</t>
  </si>
  <si>
    <t>神荀彧法术*1</t>
  </si>
  <si>
    <t>曹操法术*1</t>
  </si>
  <si>
    <t>神曹仁法术*1</t>
  </si>
  <si>
    <t>新增</t>
  </si>
  <si>
    <t>赵云法术*1</t>
  </si>
  <si>
    <t>桃园结义法术*1</t>
  </si>
  <si>
    <t>周瑜法术*1</t>
  </si>
  <si>
    <t>神太史慈法术*1</t>
  </si>
  <si>
    <t>神黄月英法术*1</t>
  </si>
  <si>
    <t>神孙尚香法术*1</t>
  </si>
  <si>
    <t>神华雄法术*1</t>
  </si>
  <si>
    <t>神华佗法术*1</t>
  </si>
  <si>
    <t>神于吉法术*1</t>
  </si>
  <si>
    <t>千里单骑法术*1</t>
  </si>
  <si>
    <t>一骑当千法术*1</t>
  </si>
  <si>
    <t>郭嘉法术*1</t>
  </si>
  <si>
    <t>1003|0#0#0#50</t>
  </si>
  <si>
    <t>夏侯惇法术*1</t>
  </si>
  <si>
    <t>典韦法术*1</t>
  </si>
  <si>
    <t>许褚法术*1</t>
  </si>
  <si>
    <t>甄姬法术*1</t>
  </si>
  <si>
    <t>刘备法术*1</t>
  </si>
  <si>
    <t>黄月英法术*1</t>
  </si>
  <si>
    <t>关羽法术*1</t>
  </si>
  <si>
    <t>张飞法术*1</t>
  </si>
  <si>
    <t>马超法术*1</t>
  </si>
  <si>
    <t>黄忠法术*1</t>
  </si>
  <si>
    <t>魏延法术*1</t>
  </si>
  <si>
    <t>小乔法术*1</t>
  </si>
  <si>
    <t>大乔法术*1</t>
  </si>
  <si>
    <t>孙坚法术*1</t>
  </si>
  <si>
    <t>陆逊法术*1</t>
  </si>
  <si>
    <t>孙尚香法术*1</t>
  </si>
  <si>
    <t>华佗法术*1</t>
  </si>
  <si>
    <t>貂蝉法术*1</t>
  </si>
  <si>
    <t>董卓法术*1</t>
  </si>
  <si>
    <t>华雄法术*1</t>
  </si>
  <si>
    <t>公孙瓒法术*1</t>
  </si>
  <si>
    <t>于吉法术*1</t>
  </si>
  <si>
    <t>袁术法术*1</t>
  </si>
  <si>
    <t>灭魂一击法术*1</t>
  </si>
  <si>
    <r>
      <rPr>
        <sz val="9"/>
        <color theme="1"/>
        <rFont val="微软雅黑"/>
        <family val="2"/>
        <charset val="134"/>
      </rPr>
      <t>5000056</t>
    </r>
    <r>
      <rPr>
        <sz val="9"/>
        <color theme="1"/>
        <rFont val="微软雅黑"/>
        <family val="2"/>
        <charset val="134"/>
      </rPr>
      <t>#</t>
    </r>
    <r>
      <rPr>
        <sz val="9"/>
        <color theme="1"/>
        <rFont val="微软雅黑"/>
        <family val="2"/>
        <charset val="134"/>
      </rPr>
      <t>1</t>
    </r>
  </si>
  <si>
    <t>见血封喉法术*1</t>
  </si>
  <si>
    <r>
      <rPr>
        <sz val="9"/>
        <color theme="1"/>
        <rFont val="微软雅黑"/>
        <family val="2"/>
        <charset val="134"/>
      </rPr>
      <t>5000057</t>
    </r>
    <r>
      <rPr>
        <sz val="9"/>
        <color theme="1"/>
        <rFont val="微软雅黑"/>
        <family val="2"/>
        <charset val="134"/>
      </rPr>
      <t>#</t>
    </r>
    <r>
      <rPr>
        <sz val="9"/>
        <color theme="1"/>
        <rFont val="微软雅黑"/>
        <family val="2"/>
        <charset val="134"/>
      </rPr>
      <t>1</t>
    </r>
  </si>
  <si>
    <t>阴阳调和法术*1</t>
  </si>
  <si>
    <r>
      <rPr>
        <sz val="9"/>
        <color theme="1"/>
        <rFont val="微软雅黑"/>
        <family val="2"/>
        <charset val="134"/>
      </rPr>
      <t>5000058</t>
    </r>
    <r>
      <rPr>
        <sz val="9"/>
        <color theme="1"/>
        <rFont val="微软雅黑"/>
        <family val="2"/>
        <charset val="134"/>
      </rPr>
      <t>#1</t>
    </r>
  </si>
  <si>
    <t>气运在握法术*1</t>
  </si>
  <si>
    <r>
      <rPr>
        <sz val="9"/>
        <color theme="1"/>
        <rFont val="微软雅黑"/>
        <family val="2"/>
        <charset val="134"/>
      </rPr>
      <t>5000059</t>
    </r>
    <r>
      <rPr>
        <sz val="9"/>
        <color theme="1"/>
        <rFont val="微软雅黑"/>
        <family val="2"/>
        <charset val="134"/>
      </rPr>
      <t>#1</t>
    </r>
  </si>
  <si>
    <t>惑心乱神法术*1</t>
  </si>
  <si>
    <r>
      <rPr>
        <sz val="9"/>
        <color theme="1"/>
        <rFont val="微软雅黑"/>
        <family val="2"/>
        <charset val="134"/>
      </rPr>
      <t>5000060</t>
    </r>
    <r>
      <rPr>
        <sz val="9"/>
        <color theme="1"/>
        <rFont val="微软雅黑"/>
        <family val="2"/>
        <charset val="134"/>
      </rPr>
      <t>#1</t>
    </r>
  </si>
  <si>
    <t>妙法莲华法术*1</t>
  </si>
  <si>
    <r>
      <rPr>
        <sz val="9"/>
        <color theme="1"/>
        <rFont val="微软雅黑"/>
        <family val="2"/>
        <charset val="134"/>
      </rPr>
      <t>5000061#</t>
    </r>
    <r>
      <rPr>
        <sz val="9"/>
        <color theme="1"/>
        <rFont val="微软雅黑"/>
        <family val="2"/>
        <charset val="134"/>
      </rPr>
      <t>1</t>
    </r>
  </si>
  <si>
    <t>阎罗王法术</t>
  </si>
  <si>
    <t>1299#1</t>
  </si>
  <si>
    <t>初级天书任选*1</t>
  </si>
  <si>
    <t>秘宝商店</t>
  </si>
  <si>
    <t>九转金丹*50</t>
  </si>
  <si>
    <t>69|0#0#0#500</t>
  </si>
  <si>
    <t>九转金丹*10</t>
  </si>
  <si>
    <t>69|0#0#0#100</t>
  </si>
  <si>
    <t>神装碎片自选箱</t>
  </si>
  <si>
    <t>81247#1</t>
  </si>
  <si>
    <t>69|0#0#0#2000</t>
  </si>
  <si>
    <t>神装觉醒石碎片*1</t>
  </si>
  <si>
    <t>81256#1</t>
  </si>
  <si>
    <t>16|0#0#0#25</t>
  </si>
  <si>
    <t>点将神符*1</t>
  </si>
  <si>
    <t>命符*1</t>
  </si>
  <si>
    <t>122#1</t>
  </si>
  <si>
    <t>红色灵符自选箱</t>
  </si>
  <si>
    <t>81125#1</t>
  </si>
  <si>
    <t>12009#25</t>
  </si>
  <si>
    <t>大闹天宫节点商店</t>
  </si>
  <si>
    <t>12008#25</t>
  </si>
  <si>
    <t>12010#25</t>
  </si>
  <si>
    <t>12011#25</t>
  </si>
  <si>
    <t>12013#25</t>
  </si>
  <si>
    <t>12009#20</t>
  </si>
  <si>
    <t>16|0#0#0#1800</t>
  </si>
  <si>
    <t>12008#20</t>
  </si>
  <si>
    <t>12010#20</t>
  </si>
  <si>
    <t>12011#20</t>
  </si>
  <si>
    <t>12013#20</t>
  </si>
  <si>
    <t>12009#15</t>
  </si>
  <si>
    <t>12008#15</t>
  </si>
  <si>
    <t>12010#15</t>
  </si>
  <si>
    <t>12011#15</t>
  </si>
  <si>
    <t>12013#15</t>
  </si>
  <si>
    <t>12009#10</t>
  </si>
  <si>
    <t>12008#10</t>
  </si>
  <si>
    <t>12010#10</t>
  </si>
  <si>
    <t>12011#10</t>
  </si>
  <si>
    <t>1#65</t>
  </si>
  <si>
    <t>孤星战斧</t>
  </si>
  <si>
    <t>66#90</t>
  </si>
  <si>
    <t>孤星战衣</t>
  </si>
  <si>
    <t>孤星战盔</t>
  </si>
  <si>
    <t>孤星战靴</t>
  </si>
  <si>
    <t>弹指神戟</t>
  </si>
  <si>
    <t>91#999</t>
  </si>
  <si>
    <t>60155#1</t>
  </si>
  <si>
    <t>16|0#0#0#3500</t>
  </si>
  <si>
    <t>炎帝战甲</t>
  </si>
  <si>
    <t>60180#1</t>
  </si>
  <si>
    <t>六合战盔</t>
  </si>
  <si>
    <t>60190#1</t>
  </si>
  <si>
    <t>六合战靴</t>
  </si>
  <si>
    <t>60195#1</t>
  </si>
  <si>
    <t>人修佩</t>
  </si>
  <si>
    <t>100001#1</t>
  </si>
  <si>
    <t>16|0#0#0#40</t>
  </si>
  <si>
    <t>人灵佩</t>
  </si>
  <si>
    <t>100002#1</t>
  </si>
  <si>
    <t>人杰佩</t>
  </si>
  <si>
    <t>100003#1</t>
  </si>
  <si>
    <t>人修符</t>
  </si>
  <si>
    <t>100006#1</t>
  </si>
  <si>
    <t>人灵符</t>
  </si>
  <si>
    <t>100007#1</t>
  </si>
  <si>
    <t>人杰符</t>
  </si>
  <si>
    <t>100008#1</t>
  </si>
  <si>
    <t>佛居佩</t>
  </si>
  <si>
    <t>100011#1</t>
  </si>
  <si>
    <t>佛师佩</t>
  </si>
  <si>
    <t>100012#1</t>
  </si>
  <si>
    <t>佛禅佩</t>
  </si>
  <si>
    <t>100013#1</t>
  </si>
  <si>
    <t>佛居符</t>
  </si>
  <si>
    <t>100016#1</t>
  </si>
  <si>
    <t>佛师符</t>
  </si>
  <si>
    <t>100017#1</t>
  </si>
  <si>
    <t>佛禅符</t>
  </si>
  <si>
    <t>100018#1</t>
  </si>
  <si>
    <t>妖祟佩</t>
  </si>
  <si>
    <t>100021#1</t>
  </si>
  <si>
    <t>妖魂佩</t>
  </si>
  <si>
    <t>100022#1</t>
  </si>
  <si>
    <t>妖灵佩</t>
  </si>
  <si>
    <t>100023#1</t>
  </si>
  <si>
    <t>妖祟符</t>
  </si>
  <si>
    <t>100026#1</t>
  </si>
  <si>
    <t>妖魂符</t>
  </si>
  <si>
    <t>100027#1</t>
  </si>
  <si>
    <t>妖灵符</t>
  </si>
  <si>
    <t>100028#1</t>
  </si>
  <si>
    <t>道度佩</t>
  </si>
  <si>
    <t>100031#1</t>
  </si>
  <si>
    <t>道心佩</t>
  </si>
  <si>
    <t>100032#1</t>
  </si>
  <si>
    <t>道灵佩</t>
  </si>
  <si>
    <t>100033#1</t>
  </si>
  <si>
    <t>道度符</t>
  </si>
  <si>
    <t>100036#1</t>
  </si>
  <si>
    <t>道心符</t>
  </si>
  <si>
    <t>100037#1</t>
  </si>
  <si>
    <t>道灵符</t>
  </si>
  <si>
    <t>100038#1</t>
  </si>
  <si>
    <t>火魂玉</t>
  </si>
  <si>
    <t>29#2000</t>
  </si>
  <si>
    <t>75#999</t>
  </si>
  <si>
    <t>神兽经验*10000</t>
  </si>
  <si>
    <t>1202#10000</t>
  </si>
  <si>
    <t>1205|0#0#0#40</t>
  </si>
  <si>
    <t>神兽商城</t>
  </si>
  <si>
    <t>神兽精血*1</t>
  </si>
  <si>
    <t>1203#1</t>
  </si>
  <si>
    <t>白泽</t>
  </si>
  <si>
    <t>21006#1</t>
  </si>
  <si>
    <t>1205|0#0#0#2000</t>
  </si>
  <si>
    <t>应龙</t>
  </si>
  <si>
    <t>21003#1</t>
  </si>
  <si>
    <t>1205|0#0#0#50</t>
  </si>
  <si>
    <t>烛龙</t>
  </si>
  <si>
    <t>21004#1</t>
  </si>
  <si>
    <t>青鸾</t>
  </si>
  <si>
    <t>21001#1</t>
  </si>
  <si>
    <t>1205|0#0#0#2</t>
  </si>
  <si>
    <t>祸斗</t>
  </si>
  <si>
    <t>21002#1</t>
  </si>
  <si>
    <t>貔貅</t>
  </si>
  <si>
    <t>999#999</t>
  </si>
  <si>
    <t>21005#1</t>
  </si>
  <si>
    <t>凤凰</t>
  </si>
  <si>
    <t>21007#1</t>
  </si>
  <si>
    <t>金乌</t>
  </si>
  <si>
    <t>21008#1</t>
  </si>
  <si>
    <t>巨鲲</t>
  </si>
  <si>
    <t>21009#1</t>
  </si>
  <si>
    <t>麒麟</t>
  </si>
  <si>
    <t>21010#1</t>
  </si>
  <si>
    <t>穷奇</t>
  </si>
  <si>
    <t>21011#1</t>
  </si>
  <si>
    <t>50003|0#0#0#600</t>
  </si>
  <si>
    <t>社稷商店</t>
  </si>
  <si>
    <t>闻太师碎片</t>
  </si>
  <si>
    <t>50003|0#0#0#375</t>
  </si>
  <si>
    <t>50003|0#0#0#40</t>
  </si>
  <si>
    <t>50003|0#0#0#800</t>
  </si>
  <si>
    <t>金色灵符随机箱</t>
  </si>
  <si>
    <t>50003|0#0#0#260</t>
  </si>
  <si>
    <t>陨铁</t>
  </si>
  <si>
    <t>1001#5000</t>
  </si>
  <si>
    <t>50003|0#0#0#20</t>
  </si>
  <si>
    <t>唤元神符</t>
  </si>
  <si>
    <t>50003|0#0#0#125</t>
  </si>
  <si>
    <t>50003|0#0#0#1</t>
  </si>
  <si>
    <t>跨服天梯挑战次数购买</t>
  </si>
  <si>
    <t>40#400</t>
  </si>
  <si>
    <t>1206#0</t>
  </si>
  <si>
    <t>16|50#50#50#100#100#100</t>
  </si>
  <si>
    <t>新将来袭挑战次数购买</t>
  </si>
  <si>
    <t>1208#0</t>
  </si>
  <si>
    <t>4灵试炼1阵营每日付费获得次数</t>
  </si>
  <si>
    <t>1216#0</t>
  </si>
  <si>
    <t>16|50#100#200</t>
  </si>
  <si>
    <t>4灵试炼2阵营每日付费获得次数</t>
  </si>
  <si>
    <t>1217#0</t>
  </si>
  <si>
    <t>4灵试炼3阵营每日付费获得次数</t>
  </si>
  <si>
    <t>1218#0</t>
  </si>
  <si>
    <t>4灵试炼4阵营每日付费获得次数</t>
  </si>
  <si>
    <t>1219#0</t>
  </si>
  <si>
    <t>心魔每日购买获得次数</t>
  </si>
  <si>
    <t>103#0</t>
  </si>
  <si>
    <t>16|30#50#100#100#100</t>
  </si>
  <si>
    <t>玉虚论道购买获得次数</t>
  </si>
  <si>
    <t>106#0</t>
  </si>
  <si>
    <t>16|50#50#50#100#200</t>
  </si>
  <si>
    <t>神将胚子碎片</t>
  </si>
  <si>
    <t>81271#50</t>
  </si>
  <si>
    <t>1210|0#0#0#100</t>
  </si>
  <si>
    <t>新将商店</t>
  </si>
  <si>
    <t>法宝自选箱</t>
  </si>
  <si>
    <t>81246#1</t>
  </si>
  <si>
    <t>1210|0#0#0#5</t>
  </si>
  <si>
    <t>豪华材料自选</t>
  </si>
  <si>
    <t>81187#1</t>
  </si>
  <si>
    <t>1210|0#0#0#10</t>
  </si>
  <si>
    <t>1210|0#0#0#700</t>
  </si>
  <si>
    <t>1210|0#0#0#600</t>
  </si>
  <si>
    <t>1210|0#0#0#500</t>
  </si>
  <si>
    <t>五星随机碎片</t>
  </si>
  <si>
    <t>1210|0#0#0#750</t>
  </si>
  <si>
    <t>绿色灵符随机箱</t>
  </si>
  <si>
    <t>81117#1</t>
  </si>
  <si>
    <t>1210|0#0#0#50</t>
  </si>
  <si>
    <t>20006#1</t>
  </si>
  <si>
    <t>1210|0#0#0#1000</t>
  </si>
  <si>
    <t>20007#1</t>
  </si>
  <si>
    <t>招贤令</t>
  </si>
  <si>
    <t>1210|0#0#0#150</t>
  </si>
  <si>
    <t>百年杜康</t>
  </si>
  <si>
    <t>铜钱</t>
  </si>
  <si>
    <t>1210|0#0#0#1</t>
  </si>
  <si>
    <t>经验</t>
  </si>
  <si>
    <t>1210|0#0#0#650</t>
  </si>
  <si>
    <t>1210|0#0#0#550</t>
  </si>
  <si>
    <t>20005#1</t>
  </si>
  <si>
    <t>传说任选</t>
  </si>
  <si>
    <t>1007|0#0#0#60</t>
  </si>
  <si>
    <t>星辰</t>
  </si>
  <si>
    <t>神话任选</t>
  </si>
  <si>
    <t>33003#1</t>
  </si>
  <si>
    <t>1007|0#0#0#120</t>
  </si>
  <si>
    <t>神将升星自选箱</t>
  </si>
  <si>
    <t>1#311</t>
  </si>
  <si>
    <r>
      <rPr>
        <sz val="9"/>
        <color theme="1"/>
        <rFont val="微软雅黑"/>
        <family val="2"/>
        <charset val="134"/>
      </rPr>
      <t>1007|0#0#0#</t>
    </r>
    <r>
      <rPr>
        <sz val="9"/>
        <color theme="1"/>
        <rFont val="微软雅黑"/>
        <family val="2"/>
        <charset val="134"/>
      </rPr>
      <t>20</t>
    </r>
  </si>
  <si>
    <t>宝库</t>
  </si>
  <si>
    <t>元神玉</t>
  </si>
  <si>
    <t>87#5</t>
  </si>
  <si>
    <t>破阵诛仙</t>
  </si>
  <si>
    <t>化灵符</t>
  </si>
  <si>
    <t>1204#5</t>
  </si>
  <si>
    <t>5星神将碎片</t>
  </si>
  <si>
    <t>大典</t>
  </si>
  <si>
    <t>8折限时抽*5</t>
  </si>
  <si>
    <t>勇冠三军</t>
  </si>
  <si>
    <t>8折宝阁抽*5</t>
  </si>
  <si>
    <t>9折高抽*10</t>
  </si>
  <si>
    <t>4折5星碎片*50</t>
  </si>
  <si>
    <t>5折5星碎片*50</t>
  </si>
  <si>
    <t>6折5星碎片*50</t>
  </si>
  <si>
    <t>兑换</t>
  </si>
  <si>
    <t>万象豪礼3</t>
  </si>
  <si>
    <t>81197#1</t>
  </si>
  <si>
    <t>16|0#0#0#20000</t>
  </si>
  <si>
    <t>叱咤风云</t>
  </si>
  <si>
    <t>万象豪礼4</t>
  </si>
  <si>
    <t>81198#1</t>
  </si>
  <si>
    <t>万象豪礼5</t>
  </si>
  <si>
    <t>81199#1</t>
  </si>
  <si>
    <t>万象豪礼6</t>
  </si>
  <si>
    <t>81200#1</t>
  </si>
  <si>
    <t>万象豪礼1</t>
  </si>
  <si>
    <t>81195#1</t>
  </si>
  <si>
    <t>万象豪礼2</t>
  </si>
  <si>
    <t>81196#1</t>
  </si>
  <si>
    <t>新将</t>
  </si>
  <si>
    <t>势不可挡</t>
  </si>
  <si>
    <t>1204#10</t>
  </si>
  <si>
    <t>4星碎片自选箱</t>
  </si>
  <si>
    <t>81184#8</t>
  </si>
  <si>
    <t>进阶丹</t>
  </si>
  <si>
    <t>3#1000000</t>
  </si>
  <si>
    <t>法术</t>
  </si>
  <si>
    <t>神符自选箱</t>
  </si>
  <si>
    <t>81186#1</t>
  </si>
  <si>
    <t>玄机妙算</t>
  </si>
  <si>
    <t>1星红装自选箱</t>
  </si>
  <si>
    <t>81181#1</t>
  </si>
  <si>
    <t>物资自选箱</t>
  </si>
  <si>
    <t>固定2周法术</t>
  </si>
  <si>
    <t>1228|0#0#0#200</t>
  </si>
  <si>
    <t>绝品神将自选箱</t>
  </si>
  <si>
    <t>1228|0#0#0#800</t>
  </si>
  <si>
    <t>1228|0#0#0#300</t>
  </si>
  <si>
    <t>1228|0#0#0#450</t>
  </si>
  <si>
    <t>极品神将自选箱</t>
  </si>
  <si>
    <t>81185#1</t>
  </si>
  <si>
    <t>1228|0#0#0#600</t>
  </si>
  <si>
    <t>1228|0#0#0#30</t>
  </si>
  <si>
    <t>玉虚商店</t>
  </si>
  <si>
    <t>107|0#0#0#40000</t>
  </si>
  <si>
    <t>81269#1</t>
  </si>
  <si>
    <t>107|0#0#0#1000</t>
  </si>
  <si>
    <t>天书石</t>
  </si>
  <si>
    <t>一级魔抗地石</t>
  </si>
  <si>
    <t>107|0#0#0#10000</t>
  </si>
  <si>
    <t>一级命石随机箱</t>
  </si>
  <si>
    <t>81219#1</t>
  </si>
  <si>
    <t>二级命石随机箱</t>
  </si>
  <si>
    <t>81232#1</t>
  </si>
  <si>
    <t>107|0#0#0#20000</t>
  </si>
  <si>
    <t>红3武器</t>
  </si>
  <si>
    <t>60157#1</t>
  </si>
  <si>
    <t>红3衣服</t>
  </si>
  <si>
    <t>60182#1</t>
  </si>
  <si>
    <t>红3头</t>
  </si>
  <si>
    <t>60192#1</t>
  </si>
  <si>
    <t>九黎壶碎片</t>
  </si>
  <si>
    <t>40001#1</t>
  </si>
  <si>
    <t>1240|0#0#0#400</t>
  </si>
  <si>
    <t>七界商店</t>
  </si>
  <si>
    <t>道德真经碎片</t>
  </si>
  <si>
    <t>40002#1</t>
  </si>
  <si>
    <t>西凉皇威碎片</t>
  </si>
  <si>
    <t>40003#1</t>
  </si>
  <si>
    <t>风火轮碎片</t>
  </si>
  <si>
    <t>40004#1</t>
  </si>
  <si>
    <t>无极战斧碎片</t>
  </si>
  <si>
    <t>40005#1</t>
  </si>
  <si>
    <t>月兔碎片</t>
  </si>
  <si>
    <t>40006#1</t>
  </si>
  <si>
    <t>青鸟使碎片</t>
  </si>
  <si>
    <t>40007#1</t>
  </si>
  <si>
    <t>铁嘴神鹰碎片</t>
  </si>
  <si>
    <t>40008#1</t>
  </si>
  <si>
    <t>妈祖铜符碎片</t>
  </si>
  <si>
    <t>40009#1</t>
  </si>
  <si>
    <t>通天神火炉碎片</t>
  </si>
  <si>
    <t>40010#1</t>
  </si>
  <si>
    <t>玄钢槊碎片</t>
  </si>
  <si>
    <t>40011#1</t>
  </si>
  <si>
    <t>定海珠碎片</t>
  </si>
  <si>
    <t>40012#1</t>
  </si>
  <si>
    <t>火尖枪碎片</t>
  </si>
  <si>
    <t>40013#1</t>
  </si>
  <si>
    <t>降魔杵碎片</t>
  </si>
  <si>
    <t>40014#1</t>
  </si>
  <si>
    <t>降龙杖碎片</t>
  </si>
  <si>
    <t>40015#1</t>
  </si>
  <si>
    <t>伏虎钵碎片</t>
  </si>
  <si>
    <t>40016#1</t>
  </si>
  <si>
    <t>达摩禅经碎片</t>
  </si>
  <si>
    <t>40017#1</t>
  </si>
  <si>
    <t>金箍棒碎片</t>
  </si>
  <si>
    <t>40018#1</t>
  </si>
  <si>
    <t>妙音莲华碎片</t>
  </si>
  <si>
    <t>40019#1</t>
  </si>
  <si>
    <t>天授五法碎片</t>
  </si>
  <si>
    <t>40020#1</t>
  </si>
  <si>
    <t>菩提叶碎片</t>
  </si>
  <si>
    <t>40021#1</t>
  </si>
  <si>
    <t>孔雀翎碎片</t>
  </si>
  <si>
    <t>40022#1</t>
  </si>
  <si>
    <t>六牙白象碎片</t>
  </si>
  <si>
    <t>40023#1</t>
  </si>
  <si>
    <t>灵柩灯碎片</t>
  </si>
  <si>
    <t>40024#1</t>
  </si>
  <si>
    <t>雄黄宝剑碎片</t>
  </si>
  <si>
    <t>40025#1</t>
  </si>
  <si>
    <t>九齿钉耙碎片</t>
  </si>
  <si>
    <t>40026#1</t>
  </si>
  <si>
    <t>百花篮碎片</t>
  </si>
  <si>
    <t>40027#1</t>
  </si>
  <si>
    <t>混铁棍碎片</t>
  </si>
  <si>
    <t>40028#1</t>
  </si>
  <si>
    <t>镇海石碎片</t>
  </si>
  <si>
    <t>40029#1</t>
  </si>
  <si>
    <t>风雷翅碎片</t>
  </si>
  <si>
    <t>40030#1</t>
  </si>
  <si>
    <t>貔貅铃碎片</t>
  </si>
  <si>
    <t>40031#1</t>
  </si>
  <si>
    <t>彩羽衣碎片</t>
  </si>
  <si>
    <t>40032#1</t>
  </si>
  <si>
    <t>八卦云光帕碎片</t>
  </si>
  <si>
    <t>40033#1</t>
  </si>
  <si>
    <t>唤灵蝶碎片</t>
  </si>
  <si>
    <t>40034#1</t>
  </si>
  <si>
    <t>混世魔刀碎片</t>
  </si>
  <si>
    <t>40035#1</t>
  </si>
  <si>
    <t>倾世元禳碎片</t>
  </si>
  <si>
    <t>40036#1</t>
  </si>
  <si>
    <t>紫金萧碎片</t>
  </si>
  <si>
    <t>40037#1</t>
  </si>
  <si>
    <t>斩鬼令碎片</t>
  </si>
  <si>
    <t>40038#1</t>
  </si>
  <si>
    <t>打神鞭碎片</t>
  </si>
  <si>
    <t>40039#1</t>
  </si>
  <si>
    <t>三清如意碎片</t>
  </si>
  <si>
    <t>40040#1</t>
  </si>
  <si>
    <t>太极图</t>
  </si>
  <si>
    <t>40041#1</t>
  </si>
  <si>
    <t>孟婆汤碎片</t>
  </si>
  <si>
    <t>40042#1</t>
  </si>
  <si>
    <t>阴狱锁碎片</t>
  </si>
  <si>
    <t>40043#1</t>
  </si>
  <si>
    <t>托天叉碎片</t>
  </si>
  <si>
    <t>40044#1</t>
  </si>
  <si>
    <t>诛仙四剑碎片</t>
  </si>
  <si>
    <t>40045#1</t>
  </si>
  <si>
    <t>夺魄石碎片</t>
  </si>
  <si>
    <t>40046#1</t>
  </si>
  <si>
    <t>东皇钟碎片</t>
  </si>
  <si>
    <t>40047#1</t>
  </si>
  <si>
    <t>雷公鞭碎片</t>
  </si>
  <si>
    <t>40048#1</t>
  </si>
  <si>
    <t>礼物狂欢主角礼物自选箱</t>
  </si>
  <si>
    <t>5119001#1</t>
  </si>
  <si>
    <t>1230|0#0#0#750</t>
  </si>
  <si>
    <t>礼物狂欢商店</t>
  </si>
  <si>
    <t>礼物狂欢神将礼物自选箱</t>
  </si>
  <si>
    <t>5219001#1</t>
  </si>
  <si>
    <t>1230|0#0#0#150</t>
  </si>
  <si>
    <t>万能仙魄</t>
  </si>
  <si>
    <t>12031#1</t>
  </si>
  <si>
    <t>1230|0#0#0#3000</t>
  </si>
  <si>
    <t>四不像</t>
  </si>
  <si>
    <t>80020#1</t>
  </si>
  <si>
    <t>1230|0#0#0#3750</t>
  </si>
  <si>
    <t>首周新服狂欢</t>
  </si>
  <si>
    <t>乾元丹</t>
  </si>
  <si>
    <t>1203#100</t>
  </si>
  <si>
    <t>新服限定主角礼物3</t>
  </si>
  <si>
    <t>300#311</t>
  </si>
  <si>
    <t>5110003#1</t>
  </si>
  <si>
    <t>1230|0#0#0#4500</t>
  </si>
  <si>
    <t>时空神将自选箱</t>
  </si>
  <si>
    <t>33010#50</t>
  </si>
  <si>
    <t>神将胚子碎片自选箱</t>
  </si>
  <si>
    <t>1230|0#0#0#1500</t>
  </si>
  <si>
    <t>貔貅碎片</t>
  </si>
  <si>
    <t>21005#100</t>
  </si>
  <si>
    <t>阴-动如雷霆法相碎片</t>
  </si>
  <si>
    <t>22105#100</t>
  </si>
  <si>
    <t>杨戬变身碎片</t>
  </si>
  <si>
    <t>19030#100</t>
  </si>
  <si>
    <t>赤霄剑碎片</t>
  </si>
  <si>
    <t>32005#100</t>
  </si>
  <si>
    <t>白金法术碎片自选箱</t>
  </si>
  <si>
    <t>81147#200</t>
  </si>
  <si>
    <t>11091#50</t>
  </si>
  <si>
    <t>橙色变身自选</t>
  </si>
  <si>
    <t>81203#1</t>
  </si>
  <si>
    <t>1010|0#0#0#800</t>
  </si>
  <si>
    <t>御剑商店</t>
  </si>
  <si>
    <t>通用圣魂</t>
  </si>
  <si>
    <t>12026#1</t>
  </si>
  <si>
    <t>1010|0#0#0#1000</t>
  </si>
  <si>
    <t>化身石</t>
  </si>
  <si>
    <t>1295#50</t>
  </si>
  <si>
    <t>1010|0#0#0#100</t>
  </si>
  <si>
    <t>紫色变身随机*1</t>
  </si>
  <si>
    <t>81235#1</t>
  </si>
  <si>
    <t>1010|0#0#0#200</t>
  </si>
  <si>
    <t>1010|0#0#0#500</t>
  </si>
  <si>
    <t>1010|0#0#0#20</t>
  </si>
  <si>
    <t>御兽灵符</t>
  </si>
  <si>
    <t>21#1</t>
  </si>
  <si>
    <t>置换玉</t>
  </si>
  <si>
    <t>92#100</t>
  </si>
  <si>
    <t>仙灵草</t>
  </si>
  <si>
    <t>1010|0#0#0#10</t>
  </si>
  <si>
    <t>1010|0#0#0#2200</t>
  </si>
  <si>
    <t>雄黄宝剑碎片*10</t>
  </si>
  <si>
    <t>40003#10</t>
  </si>
  <si>
    <t>1289|0#0#0#5</t>
  </si>
  <si>
    <t>洪炉商店</t>
  </si>
  <si>
    <t>锦襕袈裟碎片*10</t>
  </si>
  <si>
    <t>40016#10</t>
  </si>
  <si>
    <t>九黎壶碎片*10</t>
  </si>
  <si>
    <t>40027#10</t>
  </si>
  <si>
    <t>紫金萧碎片*10</t>
  </si>
  <si>
    <t>40046#10</t>
  </si>
  <si>
    <t>九齿钉耙碎片*10</t>
  </si>
  <si>
    <t>40006#10</t>
  </si>
  <si>
    <t>孔雀翎碎片*10</t>
  </si>
  <si>
    <t>40017#10</t>
  </si>
  <si>
    <t>道德真经碎片*10</t>
  </si>
  <si>
    <t>40029#10</t>
  </si>
  <si>
    <t>斩鬼令碎片*10</t>
  </si>
  <si>
    <t>40043#10</t>
  </si>
  <si>
    <t>倾世元禳碎片*10</t>
  </si>
  <si>
    <t>40007#10</t>
  </si>
  <si>
    <t>降龙杖碎片*10</t>
  </si>
  <si>
    <t>40021#10</t>
  </si>
  <si>
    <t>西凉皇威碎片*10</t>
  </si>
  <si>
    <t>40031#10</t>
  </si>
  <si>
    <t>打神鞭碎片*10</t>
  </si>
  <si>
    <t>40042#10</t>
  </si>
  <si>
    <t>混铁棍碎片*10</t>
  </si>
  <si>
    <t>40004#10</t>
  </si>
  <si>
    <t>伏虎钵碎片*10</t>
  </si>
  <si>
    <t>40020#10</t>
  </si>
  <si>
    <t>风火轮碎片*10</t>
  </si>
  <si>
    <t>40028#10</t>
  </si>
  <si>
    <t>十二行珠冠碎片*10</t>
  </si>
  <si>
    <t>40041#10</t>
  </si>
  <si>
    <t>风雷翅之灵*10</t>
  </si>
  <si>
    <t>40001#10</t>
  </si>
  <si>
    <t>1289|0#0#0#10</t>
  </si>
  <si>
    <t>貔貅铃之灵*10</t>
  </si>
  <si>
    <t>40005#10</t>
  </si>
  <si>
    <t>彩羽衣之灵*10</t>
  </si>
  <si>
    <t>40008#10</t>
  </si>
  <si>
    <t>万龙甲之灵*10</t>
  </si>
  <si>
    <t>40013#10</t>
  </si>
  <si>
    <t>金箍棒之灵*10</t>
  </si>
  <si>
    <t>40014#10</t>
  </si>
  <si>
    <t>菩提叶之灵*10</t>
  </si>
  <si>
    <t>40019#10</t>
  </si>
  <si>
    <t>降魔杵之灵*10</t>
  </si>
  <si>
    <t>40026#10</t>
  </si>
  <si>
    <t>灵柩灯之灵*10</t>
  </si>
  <si>
    <t>40018#10</t>
  </si>
  <si>
    <t>月兔之灵*10</t>
  </si>
  <si>
    <t>40033#10</t>
  </si>
  <si>
    <t>青鸟使之灵*10</t>
  </si>
  <si>
    <t>40032#10</t>
  </si>
  <si>
    <t>两面三尖枪之灵*10</t>
  </si>
  <si>
    <t>40039#10</t>
  </si>
  <si>
    <t>八卦炉之灵*10</t>
  </si>
  <si>
    <t>40034#10</t>
  </si>
  <si>
    <t>夺魄石之灵*10</t>
  </si>
  <si>
    <t>40044#10</t>
  </si>
  <si>
    <t>太阴杖之灵*10</t>
  </si>
  <si>
    <t>40045#10</t>
  </si>
  <si>
    <t>雷公鞭之灵*10</t>
  </si>
  <si>
    <t>40040#10</t>
  </si>
  <si>
    <t>九天玄女梭之灵*10</t>
  </si>
  <si>
    <t>40052#10</t>
  </si>
  <si>
    <t>镇海石之灵*10</t>
  </si>
  <si>
    <t>40002#10</t>
  </si>
  <si>
    <t>达摩禅经之灵*10</t>
  </si>
  <si>
    <t>40015#10</t>
  </si>
  <si>
    <t>伐桂斧之灵*10</t>
  </si>
  <si>
    <t>40030#10</t>
  </si>
  <si>
    <t>诛仙四剑之灵*10</t>
  </si>
  <si>
    <t>40047#10</t>
  </si>
  <si>
    <t>永恒之钥</t>
  </si>
  <si>
    <t>1287#5</t>
  </si>
  <si>
    <t>万象商会</t>
  </si>
  <si>
    <r>
      <rPr>
        <sz val="9"/>
        <color theme="1"/>
        <rFont val="微软雅黑"/>
        <family val="2"/>
        <charset val="134"/>
      </rPr>
      <t>4#</t>
    </r>
    <r>
      <rPr>
        <sz val="9"/>
        <color theme="1"/>
        <rFont val="微软雅黑"/>
        <family val="2"/>
        <charset val="134"/>
      </rPr>
      <t>100</t>
    </r>
  </si>
  <si>
    <t>孙悟空变身卡</t>
  </si>
  <si>
    <t>19028#1</t>
  </si>
  <si>
    <t>1290|0#0#0#40</t>
  </si>
  <si>
    <t>方寸商店</t>
  </si>
  <si>
    <t>杨戬变身卡</t>
  </si>
  <si>
    <t>19030#1</t>
  </si>
  <si>
    <t>红色变身碎片*1</t>
  </si>
  <si>
    <t>81249#1</t>
  </si>
  <si>
    <t>1290|0#0#0#20</t>
  </si>
  <si>
    <t>化神玉*1</t>
  </si>
  <si>
    <t>1290|0#0#0#8</t>
  </si>
  <si>
    <t>化身石*10</t>
  </si>
  <si>
    <t>1295#10</t>
  </si>
  <si>
    <t>不动明王变身卡</t>
  </si>
  <si>
    <t>19033#1</t>
  </si>
  <si>
    <t>姜子牙变身卡*1</t>
  </si>
  <si>
    <t>19016#1</t>
  </si>
  <si>
    <t>雷震子变身卡*1</t>
  </si>
  <si>
    <t>41011#1</t>
  </si>
  <si>
    <t>1290|0#0#0#3500</t>
  </si>
  <si>
    <t>猪八戒变身卡*1</t>
  </si>
  <si>
    <t>41003#1</t>
  </si>
  <si>
    <t>#1</t>
  </si>
  <si>
    <t>慈航道人变身卡*1</t>
  </si>
  <si>
    <t>41004#1</t>
  </si>
  <si>
    <t>天罡·普通攻击</t>
  </si>
  <si>
    <t>34013#1</t>
  </si>
  <si>
    <t>1294|0#0#0#2000</t>
  </si>
  <si>
    <t>天书商店</t>
  </si>
  <si>
    <t>天罡·普通魔抗</t>
  </si>
  <si>
    <t>34023#1</t>
  </si>
  <si>
    <t>天罡·普通护甲</t>
  </si>
  <si>
    <t>34033#1</t>
  </si>
  <si>
    <t>天罡·普通生命</t>
  </si>
  <si>
    <t>34083#1</t>
  </si>
  <si>
    <t>地煞·普通攻击</t>
  </si>
  <si>
    <t>34123#1</t>
  </si>
  <si>
    <t>地煞·普通护甲</t>
  </si>
  <si>
    <t>34133#1</t>
  </si>
  <si>
    <t>地煞·普通魔抗</t>
  </si>
  <si>
    <t>34143#1</t>
  </si>
  <si>
    <t>地煞·普通生命</t>
  </si>
  <si>
    <t>34153#1</t>
  </si>
  <si>
    <t>穿刺·普通攻击</t>
  </si>
  <si>
    <t>34163#1</t>
  </si>
  <si>
    <t>穿刺·普通魔抗</t>
  </si>
  <si>
    <t>34173#1</t>
  </si>
  <si>
    <t>穿刺·普通护甲</t>
  </si>
  <si>
    <t>34183#1</t>
  </si>
  <si>
    <t>穿刺·普通生命</t>
  </si>
  <si>
    <t>34193#1</t>
  </si>
  <si>
    <t>抵抗·普通攻击</t>
  </si>
  <si>
    <t>34203#1</t>
  </si>
  <si>
    <t>抵抗·普通魔抗</t>
  </si>
  <si>
    <t>34213#1</t>
  </si>
  <si>
    <t>抵抗·普通护甲</t>
  </si>
  <si>
    <t>34223#1</t>
  </si>
  <si>
    <t>抵抗·普通生命</t>
  </si>
  <si>
    <t>34233#1</t>
  </si>
  <si>
    <t>分伤·普通攻击</t>
  </si>
  <si>
    <t>34243#1</t>
  </si>
  <si>
    <t>分伤·普通魔抗</t>
  </si>
  <si>
    <t>34253#1</t>
  </si>
  <si>
    <t>分伤·普通护甲</t>
  </si>
  <si>
    <t>34263#1</t>
  </si>
  <si>
    <t>分伤·普通生命</t>
  </si>
  <si>
    <t>34273#1</t>
  </si>
  <si>
    <t>禁锢·普通攻击</t>
  </si>
  <si>
    <t>34283#1</t>
  </si>
  <si>
    <t>禁锢·普通魔抗</t>
  </si>
  <si>
    <t>34293#1</t>
  </si>
  <si>
    <t>禁锢·普通护甲</t>
  </si>
  <si>
    <t>34303#1</t>
  </si>
  <si>
    <t>禁锢·普通生命</t>
  </si>
  <si>
    <t>34313#1</t>
  </si>
  <si>
    <t>治愈·普通攻击</t>
  </si>
  <si>
    <t>34323#1</t>
  </si>
  <si>
    <t>治愈·普通魔抗</t>
  </si>
  <si>
    <t>34333#1</t>
  </si>
  <si>
    <t>治愈·普通护甲</t>
  </si>
  <si>
    <t>34343#1</t>
  </si>
  <si>
    <t>治愈·普通生命</t>
  </si>
  <si>
    <t>34353#1</t>
  </si>
  <si>
    <t>探索杀敌商品1</t>
  </si>
  <si>
    <t>12061#8000</t>
  </si>
  <si>
    <t>探索商店</t>
  </si>
  <si>
    <t>探索杀敌商品2</t>
  </si>
  <si>
    <t>探索杀敌商品3</t>
  </si>
  <si>
    <t>12062#10000</t>
  </si>
  <si>
    <t>1#20</t>
  </si>
  <si>
    <t>探索杀敌商品4</t>
  </si>
  <si>
    <t>1#50</t>
  </si>
  <si>
    <t>探索杀敌商品5</t>
  </si>
  <si>
    <t>12061#40000</t>
  </si>
  <si>
    <t>探索杀敌商品6</t>
  </si>
  <si>
    <t>探索杀敌商品7</t>
  </si>
  <si>
    <t>探索杀敌商品8</t>
  </si>
  <si>
    <t>20#5</t>
  </si>
  <si>
    <t>探索杀敌商品9</t>
  </si>
  <si>
    <t>1#800</t>
  </si>
  <si>
    <t>探索杀敌商品10</t>
  </si>
  <si>
    <t>1#1200</t>
  </si>
  <si>
    <t>探索杀敌商品11</t>
  </si>
  <si>
    <t>1#1600</t>
  </si>
  <si>
    <t>探索杀敌商品12</t>
  </si>
  <si>
    <t>66#5000</t>
  </si>
  <si>
    <t>探索杀敌商品13</t>
  </si>
  <si>
    <t>1294#5000</t>
  </si>
  <si>
    <t>1#2500</t>
  </si>
  <si>
    <t>探索杀敌商品14</t>
  </si>
  <si>
    <t>1211#1000</t>
  </si>
  <si>
    <t>探索杀敌商品15</t>
  </si>
  <si>
    <t>1#3500</t>
  </si>
  <si>
    <t>探索杀敌商品16</t>
  </si>
  <si>
    <t>1#4000</t>
  </si>
  <si>
    <t>探索杀敌商品17</t>
  </si>
  <si>
    <t>1#4500</t>
  </si>
  <si>
    <t>探索杀敌商品18</t>
  </si>
  <si>
    <t>探索杀敌商品19</t>
  </si>
  <si>
    <t>1#6000</t>
  </si>
  <si>
    <t>探索杀敌商品20</t>
  </si>
  <si>
    <t>1#7000</t>
  </si>
  <si>
    <t>探索杀敌商品21</t>
  </si>
  <si>
    <t>1#8000</t>
  </si>
  <si>
    <t>探索杀敌商品22</t>
  </si>
  <si>
    <t>1#9000</t>
  </si>
  <si>
    <t>探索杀敌商品23</t>
  </si>
  <si>
    <t>探索杀敌商品24</t>
  </si>
  <si>
    <t>1#12000</t>
  </si>
  <si>
    <t>探索杀敌商品25</t>
  </si>
  <si>
    <t>1#14000</t>
  </si>
  <si>
    <t>探索杀敌商品26</t>
  </si>
  <si>
    <t>1#16000</t>
  </si>
  <si>
    <t>探索杀敌商品27</t>
  </si>
  <si>
    <t>1#18000</t>
  </si>
  <si>
    <t>探索杀敌商品28</t>
  </si>
  <si>
    <t>1#20000</t>
  </si>
  <si>
    <t>探索杀敌商品29</t>
  </si>
  <si>
    <t>1#25000</t>
  </si>
  <si>
    <t>探索杀敌商品30</t>
  </si>
  <si>
    <t>雷震子</t>
  </si>
  <si>
    <t>11011#5</t>
  </si>
  <si>
    <t>1011|0#0#0#50</t>
  </si>
  <si>
    <t>寻仙商店</t>
  </si>
  <si>
    <t>孙悟空</t>
  </si>
  <si>
    <t>11023#5</t>
  </si>
  <si>
    <t>蚩尤</t>
  </si>
  <si>
    <t>11001#5</t>
  </si>
  <si>
    <t>玉皇大帝</t>
  </si>
  <si>
    <t>11026#5</t>
  </si>
  <si>
    <t>精卫</t>
  </si>
  <si>
    <t>11008#5</t>
  </si>
  <si>
    <t>燃灯</t>
  </si>
  <si>
    <t>11077#5</t>
  </si>
  <si>
    <t>哪吒</t>
  </si>
  <si>
    <t>11014#5</t>
  </si>
  <si>
    <t>王母</t>
  </si>
  <si>
    <t>11043#5</t>
  </si>
  <si>
    <t>传说神将碎片任选箱</t>
  </si>
  <si>
    <t>81240#5</t>
  </si>
  <si>
    <t>1011|0#0#0#25</t>
  </si>
  <si>
    <t>1293#5</t>
  </si>
  <si>
    <t>风雷翅</t>
  </si>
  <si>
    <t>1001|0#0#0#5000</t>
  </si>
  <si>
    <t>镇海石</t>
  </si>
  <si>
    <t>雄黄宝剑</t>
  </si>
  <si>
    <t>混铁棍</t>
  </si>
  <si>
    <t>貔貅铃</t>
  </si>
  <si>
    <t>九齿钉耙</t>
  </si>
  <si>
    <t>90006#1</t>
  </si>
  <si>
    <t>倾世元禳</t>
  </si>
  <si>
    <t>90007#1</t>
  </si>
  <si>
    <t>彩羽衣</t>
  </si>
  <si>
    <t>90008#1</t>
  </si>
  <si>
    <t>混世魔刀</t>
  </si>
  <si>
    <t>90009#1</t>
  </si>
  <si>
    <t>唤灵蝶</t>
  </si>
  <si>
    <t>90010#1</t>
  </si>
  <si>
    <t>八卦云光帕</t>
  </si>
  <si>
    <t>90011#1</t>
  </si>
  <si>
    <t>百花篮</t>
  </si>
  <si>
    <t>90012#1</t>
  </si>
  <si>
    <t>万龙甲</t>
  </si>
  <si>
    <t>90013#1</t>
  </si>
  <si>
    <t>金箍棒</t>
  </si>
  <si>
    <t>90014#1</t>
  </si>
  <si>
    <t>达摩禅经</t>
  </si>
  <si>
    <t>90015#1</t>
  </si>
  <si>
    <t>锦襕袈裟</t>
  </si>
  <si>
    <t>90016#1</t>
  </si>
  <si>
    <t>孔雀翎</t>
  </si>
  <si>
    <t>90017#1</t>
  </si>
  <si>
    <t>灵柩灯</t>
  </si>
  <si>
    <t>90018#1</t>
  </si>
  <si>
    <t>菩提叶</t>
  </si>
  <si>
    <t>90019#1</t>
  </si>
  <si>
    <t>伏虎钵</t>
  </si>
  <si>
    <t>90020#1</t>
  </si>
  <si>
    <t>降龙杖</t>
  </si>
  <si>
    <t>90021#1</t>
  </si>
  <si>
    <t>降魔杵</t>
  </si>
  <si>
    <t>90022#1</t>
  </si>
  <si>
    <t>六牙白象</t>
  </si>
  <si>
    <t>90023#1</t>
  </si>
  <si>
    <t>妙音莲华</t>
  </si>
  <si>
    <t>90024#1</t>
  </si>
  <si>
    <t>天授五法</t>
  </si>
  <si>
    <t>90025#1</t>
  </si>
  <si>
    <t>90026#1</t>
  </si>
  <si>
    <t>九黎壶</t>
  </si>
  <si>
    <t>90027#1</t>
  </si>
  <si>
    <t>风火轮</t>
  </si>
  <si>
    <t>90028#1</t>
  </si>
  <si>
    <t>道德真经</t>
  </si>
  <si>
    <t>90029#1</t>
  </si>
  <si>
    <t>无极战斧</t>
  </si>
  <si>
    <t>90030#1</t>
  </si>
  <si>
    <t>西凉皇威</t>
  </si>
  <si>
    <t>90031#1</t>
  </si>
  <si>
    <t>青鸟使</t>
  </si>
  <si>
    <t>90032#1</t>
  </si>
  <si>
    <t>月兔</t>
  </si>
  <si>
    <t>90033#1</t>
  </si>
  <si>
    <t>通天神火炉</t>
  </si>
  <si>
    <t>90034#1</t>
  </si>
  <si>
    <t>玄钢槊</t>
  </si>
  <si>
    <t>90035#1</t>
  </si>
  <si>
    <t>铁嘴神鹰</t>
  </si>
  <si>
    <t>90036#1</t>
  </si>
  <si>
    <t>妈祖铜符</t>
  </si>
  <si>
    <t>90037#1</t>
  </si>
  <si>
    <t>定海珠</t>
  </si>
  <si>
    <t>90038#1</t>
  </si>
  <si>
    <t>两面三尖枪</t>
  </si>
  <si>
    <t>90039#1</t>
  </si>
  <si>
    <t>雷公鞭</t>
  </si>
  <si>
    <t>90040#1</t>
  </si>
  <si>
    <t>十二行珠冠</t>
  </si>
  <si>
    <t>90041#1</t>
  </si>
  <si>
    <t>打神鞭</t>
  </si>
  <si>
    <t>90042#1</t>
  </si>
  <si>
    <t>斩鬼令</t>
  </si>
  <si>
    <t>90043#1</t>
  </si>
  <si>
    <t>夺魄石</t>
  </si>
  <si>
    <t>90044#1</t>
  </si>
  <si>
    <t>东皇钟</t>
  </si>
  <si>
    <t>90045#1</t>
  </si>
  <si>
    <t>紫金萧</t>
  </si>
  <si>
    <t>90046#1</t>
  </si>
  <si>
    <t>诛仙四剑</t>
  </si>
  <si>
    <t>90047#1</t>
  </si>
  <si>
    <t>三清如意</t>
  </si>
  <si>
    <t>90048#1</t>
  </si>
  <si>
    <t>阴狱锁</t>
  </si>
  <si>
    <t>90049#1</t>
  </si>
  <si>
    <t>孟婆汤</t>
  </si>
  <si>
    <t>90050#1</t>
  </si>
  <si>
    <t>托天叉</t>
  </si>
  <si>
    <t>90051#1</t>
  </si>
  <si>
    <t>奇门遁甲</t>
  </si>
  <si>
    <t>90052#1</t>
  </si>
  <si>
    <t>白骨灵冠</t>
  </si>
  <si>
    <t>90053#1</t>
  </si>
  <si>
    <t>羊脂玉净瓶</t>
  </si>
  <si>
    <t>90054#1</t>
  </si>
  <si>
    <t>后裔弓</t>
  </si>
  <si>
    <t>90055#1</t>
  </si>
  <si>
    <t>噬魂骷髅</t>
  </si>
  <si>
    <t>90056#1</t>
  </si>
  <si>
    <t>1001|0#0#0#6000</t>
  </si>
  <si>
    <t>赤鬼碎片</t>
  </si>
  <si>
    <t>81146#1</t>
  </si>
  <si>
    <t>109|0#0#0#25000</t>
  </si>
  <si>
    <t>国战军功商店</t>
  </si>
  <si>
    <t>109|0#0#0#50000</t>
  </si>
  <si>
    <t>81004#1</t>
  </si>
  <si>
    <t>109|0#0#0#15000</t>
  </si>
  <si>
    <t>109|0#0#0#12500</t>
  </si>
  <si>
    <t>81121#1</t>
  </si>
  <si>
    <t>109|0#0#0#5000</t>
  </si>
  <si>
    <t>木头</t>
  </si>
  <si>
    <t>111#1</t>
  </si>
  <si>
    <t>109|0#0#0#6000</t>
  </si>
  <si>
    <t>2级商城-皇大神宫</t>
  </si>
  <si>
    <t>体力药剂</t>
  </si>
  <si>
    <t>114#1</t>
  </si>
  <si>
    <t>守卫招募令</t>
  </si>
  <si>
    <t>117#1</t>
  </si>
  <si>
    <t>112#1</t>
  </si>
  <si>
    <t>109|0#0#0#30000</t>
  </si>
  <si>
    <t>114#5</t>
  </si>
  <si>
    <t>118#1</t>
  </si>
  <si>
    <t>109|0#0#0#75000</t>
  </si>
  <si>
    <t>113#1</t>
  </si>
  <si>
    <t>109|0#0#0#60000</t>
  </si>
  <si>
    <t>115#5</t>
  </si>
  <si>
    <t>119#1</t>
  </si>
  <si>
    <t>109|0#0#0#150000</t>
  </si>
  <si>
    <t>112#4</t>
  </si>
  <si>
    <t>109|0#0#0#120000</t>
  </si>
  <si>
    <t>116#5</t>
  </si>
  <si>
    <t>109|0#0#0#100000</t>
  </si>
  <si>
    <t>118#4</t>
  </si>
  <si>
    <t>109|0#0#0#300000</t>
  </si>
  <si>
    <t>113#5</t>
  </si>
  <si>
    <t>115#25</t>
  </si>
  <si>
    <t>109|0#0#0#250000</t>
  </si>
  <si>
    <t>119#5</t>
  </si>
  <si>
    <t>109|0#0#0#750000</t>
  </si>
  <si>
    <t>2级商城-稻荷大社</t>
  </si>
  <si>
    <t>3级商城-高原城</t>
  </si>
  <si>
    <t>宣战令牌</t>
  </si>
  <si>
    <t>110#1</t>
  </si>
  <si>
    <t>110#5</t>
  </si>
  <si>
    <t>109|0#0#0#500000</t>
  </si>
  <si>
    <t>110#10</t>
  </si>
  <si>
    <t>109|0#0#0#1000000</t>
  </si>
  <si>
    <t>110#20</t>
  </si>
  <si>
    <t>109|0#0#0#2000000</t>
  </si>
  <si>
    <t>110#50</t>
  </si>
  <si>
    <t>109|0#0#0#5000000</t>
  </si>
  <si>
    <t>神尊特权兑换</t>
  </si>
  <si>
    <t>1352#1</t>
  </si>
  <si>
    <t>16|0#0#0#10</t>
  </si>
  <si>
    <t>神尊特权兑换神尊经验</t>
  </si>
  <si>
    <t>神器炼器石</t>
  </si>
  <si>
    <t>22301#1000</t>
  </si>
  <si>
    <t>22302|0#0#0#1000</t>
  </si>
  <si>
    <t>神器商城</t>
  </si>
  <si>
    <t>32005#1</t>
  </si>
  <si>
    <t>22302|0#0#0#4000</t>
  </si>
  <si>
    <t>刑天盾碎片</t>
  </si>
  <si>
    <t>32006#1</t>
  </si>
  <si>
    <t>燎原火凤枪碎片</t>
  </si>
  <si>
    <t>32001#1</t>
  </si>
  <si>
    <t>22302|0#0#0#2000</t>
  </si>
  <si>
    <t>修罗伞碎片</t>
  </si>
  <si>
    <t>32002#1</t>
  </si>
  <si>
    <t>轩辕弓碎片</t>
  </si>
  <si>
    <t>32003#1</t>
  </si>
  <si>
    <t>七星龙渊剑碎片</t>
  </si>
  <si>
    <t>32004#1</t>
  </si>
  <si>
    <t>神兽碎片自选</t>
  </si>
  <si>
    <t>玲珑商店</t>
  </si>
  <si>
    <t>究极天书自选</t>
  </si>
  <si>
    <t>81243#1</t>
  </si>
  <si>
    <t>白金灵符自选</t>
  </si>
  <si>
    <t>1203#10</t>
  </si>
  <si>
    <t>16|0#0#0#75</t>
  </si>
  <si>
    <t>白金法相碎片</t>
  </si>
  <si>
    <t>22203#10</t>
  </si>
  <si>
    <t>姜子牙碎片50</t>
  </si>
  <si>
    <t>神将碎片自选宝箱</t>
  </si>
  <si>
    <t>81128#1</t>
  </si>
  <si>
    <t>随机2星红装宝箱</t>
  </si>
  <si>
    <t>81127#1</t>
  </si>
  <si>
    <t>高级探宝券1</t>
  </si>
  <si>
    <t>置换玉100</t>
  </si>
  <si>
    <t>太初之气100</t>
  </si>
  <si>
    <t>1211#100</t>
  </si>
  <si>
    <t>16|0#0#0#80</t>
  </si>
  <si>
    <t>点将神符1</t>
  </si>
  <si>
    <t>琉璃晶2</t>
  </si>
  <si>
    <t>32#2</t>
  </si>
  <si>
    <t>神兽自选箱</t>
  </si>
  <si>
    <t>8115#1</t>
  </si>
  <si>
    <t>神兽狂欢商店</t>
  </si>
  <si>
    <t>神兽内丹（神兽飞升用）</t>
  </si>
  <si>
    <t>1209#1</t>
  </si>
  <si>
    <t>1202#100000</t>
  </si>
  <si>
    <t>1230|0#0#0#200</t>
  </si>
  <si>
    <t>仙灵草5折</t>
  </si>
  <si>
    <t>1230|0#0#0#600</t>
  </si>
  <si>
    <t>1230|0#0#0#500</t>
  </si>
  <si>
    <t>1230|0#0#0#15</t>
  </si>
  <si>
    <t>1230|0#0#0#100</t>
  </si>
  <si>
    <t>1230|0#0#0#80</t>
  </si>
  <si>
    <t>1230|0#0#0#10</t>
  </si>
  <si>
    <t>1230|0#0#0#1</t>
  </si>
  <si>
    <t>白金变身碎片自选</t>
  </si>
  <si>
    <t>37001#100</t>
  </si>
  <si>
    <t>身外化身商店</t>
  </si>
  <si>
    <t>玉衡龙魂丹5折</t>
  </si>
  <si>
    <t>1226#100000</t>
  </si>
  <si>
    <t>玉衡龙魂丹</t>
  </si>
  <si>
    <t>神装升星碎片自选箱</t>
  </si>
  <si>
    <t>81247#50</t>
  </si>
  <si>
    <t>白金法灵</t>
  </si>
  <si>
    <t>1230|0#0#0#800</t>
  </si>
  <si>
    <t>将·天魔角</t>
  </si>
  <si>
    <t>5200006#1</t>
  </si>
  <si>
    <t>124|0#0#0#3000</t>
  </si>
  <si>
    <t>礼物商店</t>
  </si>
  <si>
    <t>将·培婴鳞</t>
  </si>
  <si>
    <t>1#312</t>
  </si>
  <si>
    <t>5200016#1</t>
  </si>
  <si>
    <t>将·清虚铃</t>
  </si>
  <si>
    <t>1#313</t>
  </si>
  <si>
    <t>5200026#1</t>
  </si>
  <si>
    <t>将·涤魂钱</t>
  </si>
  <si>
    <t>1#314</t>
  </si>
  <si>
    <t>5200036#1</t>
  </si>
  <si>
    <t>将·渡厄珠</t>
  </si>
  <si>
    <t>1#315</t>
  </si>
  <si>
    <t>5200046#1</t>
  </si>
  <si>
    <t>将·昊元伞</t>
  </si>
  <si>
    <t>1#316</t>
  </si>
  <si>
    <t>5200056#1</t>
  </si>
  <si>
    <t>将·万古镜</t>
  </si>
  <si>
    <t>1#317</t>
  </si>
  <si>
    <t>5200066#1</t>
  </si>
  <si>
    <t>将·紫灵烟</t>
  </si>
  <si>
    <t>1#318</t>
  </si>
  <si>
    <t>5200076#1</t>
  </si>
  <si>
    <t>将·白羽包</t>
  </si>
  <si>
    <t>1#319</t>
  </si>
  <si>
    <t>5200086#1</t>
  </si>
  <si>
    <t>将·云梭刀</t>
  </si>
  <si>
    <t>301#320</t>
  </si>
  <si>
    <t>5200096#1</t>
  </si>
  <si>
    <t>将·渡业经</t>
  </si>
  <si>
    <t>5200106#1</t>
  </si>
  <si>
    <t>将·葫芦</t>
  </si>
  <si>
    <t>5200116#1</t>
  </si>
  <si>
    <t>将·妖魄叶</t>
  </si>
  <si>
    <t>5200126#1</t>
  </si>
  <si>
    <t>将·幽冰刀</t>
  </si>
  <si>
    <t>5200136#1</t>
  </si>
  <si>
    <t>将·金光圈</t>
  </si>
  <si>
    <t>5200146#1</t>
  </si>
  <si>
    <t>将·巨雾带</t>
  </si>
  <si>
    <t>5200156#1</t>
  </si>
  <si>
    <t>将·布明鬼面</t>
  </si>
  <si>
    <t>5200166#1</t>
  </si>
  <si>
    <t>将·凄煌蝶云</t>
  </si>
  <si>
    <t>5200176#1</t>
  </si>
  <si>
    <t>将·麒麟玄爪</t>
  </si>
  <si>
    <t>5200186#1</t>
  </si>
  <si>
    <t>将·净魂妖面</t>
  </si>
  <si>
    <t>5200196#1</t>
  </si>
  <si>
    <t>玉玺</t>
  </si>
  <si>
    <t>5100038#1</t>
  </si>
  <si>
    <t>127|0#0#0#1000</t>
  </si>
  <si>
    <t>罗浮商店</t>
  </si>
  <si>
    <t>天魔角</t>
  </si>
  <si>
    <t>5200018#1</t>
  </si>
  <si>
    <t>127|0#0#0#180</t>
  </si>
  <si>
    <t>无弦琴</t>
  </si>
  <si>
    <t>5100048#1</t>
  </si>
  <si>
    <t>128|0#0#0#1000</t>
  </si>
  <si>
    <t>天龙鳞片</t>
  </si>
  <si>
    <t>5200028#1</t>
  </si>
  <si>
    <t>128|0#0#0#180</t>
  </si>
  <si>
    <t>涤魂钱</t>
  </si>
  <si>
    <t>5100058#1</t>
  </si>
  <si>
    <t>129|0#0#0#1000</t>
  </si>
  <si>
    <t>白羽包</t>
  </si>
  <si>
    <t>5200038#1</t>
  </si>
  <si>
    <t>129|0#0#0#180</t>
  </si>
  <si>
    <t>凤爪</t>
  </si>
  <si>
    <t>5100068#1</t>
  </si>
  <si>
    <t>130|0#0#0#1000</t>
  </si>
  <si>
    <t>金光圈</t>
  </si>
  <si>
    <t>5200048#1</t>
  </si>
  <si>
    <t>130|0#0#0#180</t>
  </si>
  <si>
    <t>129|0#0#0#9999</t>
  </si>
  <si>
    <t>id</t>
  </si>
  <si>
    <t>数量</t>
  </si>
  <si>
    <t>消耗</t>
  </si>
  <si>
    <t>高级招募券</t>
  </si>
  <si>
    <t>妖魂魔戒</t>
  </si>
  <si>
    <t>五星万能碎片（4系）</t>
  </si>
  <si>
    <t>橙色符文1</t>
  </si>
  <si>
    <t>橙色符文2</t>
  </si>
  <si>
    <t>橙色符文3</t>
  </si>
  <si>
    <t>荀彧碎片*50</t>
  </si>
  <si>
    <t>1207|0#0#0#45000</t>
  </si>
  <si>
    <t>跨服天梯商店</t>
  </si>
  <si>
    <t>刘备碎片*50</t>
  </si>
  <si>
    <t>大乔碎片*50</t>
  </si>
  <si>
    <t>华佗碎片*50</t>
  </si>
  <si>
    <t>一念神戟</t>
  </si>
  <si>
    <t>1207|0#0#0#25000</t>
  </si>
  <si>
    <t>云龙战甲</t>
  </si>
  <si>
    <t>太初战盔</t>
  </si>
  <si>
    <t>太初战靴</t>
  </si>
  <si>
    <t>60197#1</t>
  </si>
  <si>
    <t>法宝强化石</t>
  </si>
  <si>
    <t>1298#100</t>
  </si>
  <si>
    <t>1001|0#0#0#1000</t>
  </si>
  <si>
    <t>1298#300</t>
  </si>
  <si>
    <t>1001|0#0#0#3000</t>
  </si>
  <si>
    <t>1298#500</t>
  </si>
  <si>
    <t>1298#800</t>
  </si>
  <si>
    <t>1298#1000</t>
  </si>
  <si>
    <t>Name</t>
  </si>
  <si>
    <t>试炼商店</t>
  </si>
  <si>
    <t>道具id</t>
  </si>
  <si>
    <t>道具名</t>
  </si>
  <si>
    <t>16|0#0#0#</t>
  </si>
  <si>
    <t>梦魇妖壶</t>
  </si>
  <si>
    <t>聚灵神戒</t>
  </si>
  <si>
    <t>体力</t>
  </si>
  <si>
    <t>元素神戒</t>
  </si>
  <si>
    <t>魔铃</t>
  </si>
  <si>
    <t>牛魔</t>
  </si>
  <si>
    <t>归元髓液</t>
  </si>
  <si>
    <t>破狼刃</t>
  </si>
  <si>
    <t>叶青</t>
  </si>
  <si>
    <t>魂晶</t>
  </si>
  <si>
    <t>饕餮</t>
  </si>
  <si>
    <t>妖晶</t>
  </si>
  <si>
    <t>嗜魂虎</t>
  </si>
  <si>
    <t>经验(玩家)</t>
  </si>
  <si>
    <t>散财</t>
  </si>
  <si>
    <t>vip经验</t>
  </si>
  <si>
    <t>狐云</t>
  </si>
  <si>
    <t>鳞波甲</t>
  </si>
  <si>
    <t>不尽木</t>
  </si>
  <si>
    <t>灼炎</t>
  </si>
  <si>
    <t>妖灵玉</t>
  </si>
  <si>
    <t>火浣纹</t>
  </si>
  <si>
    <t>赤瞳</t>
  </si>
  <si>
    <t>荣耀徽章</t>
  </si>
  <si>
    <t>飞云</t>
  </si>
  <si>
    <t>精英证明</t>
  </si>
  <si>
    <t>无善念珠</t>
  </si>
  <si>
    <t>心火明晶</t>
  </si>
  <si>
    <t>非雾</t>
  </si>
  <si>
    <t>普通入场券</t>
  </si>
  <si>
    <t>流苏</t>
  </si>
  <si>
    <t>精英入场券</t>
  </si>
  <si>
    <t>锋刃</t>
  </si>
  <si>
    <t>深渊魔石</t>
  </si>
  <si>
    <t>狂刀</t>
  </si>
  <si>
    <t>远古妖魂宝箱</t>
  </si>
  <si>
    <t>幽芒</t>
  </si>
  <si>
    <t>不朽妖魂宝箱</t>
  </si>
  <si>
    <t>不仁</t>
  </si>
  <si>
    <t>刀劳鬼妖魂箱</t>
  </si>
  <si>
    <t>霸刀</t>
  </si>
  <si>
    <t>铁甲</t>
  </si>
  <si>
    <t>拘魂姬妖魂箱</t>
  </si>
  <si>
    <t>魔尊</t>
  </si>
  <si>
    <t>横公妖魂箱</t>
  </si>
  <si>
    <t>血锈</t>
  </si>
  <si>
    <t>孙龙妖魂箱</t>
  </si>
  <si>
    <t>瞳玉</t>
  </si>
  <si>
    <t>陌刀妖魂箱</t>
  </si>
  <si>
    <t>风行</t>
  </si>
  <si>
    <t>火鼠妖魂箱</t>
  </si>
  <si>
    <t>铁骨</t>
  </si>
  <si>
    <t>拦面叟妖魂箱</t>
  </si>
  <si>
    <t>伤药葫芦</t>
  </si>
  <si>
    <t>风狸妖魂箱</t>
  </si>
  <si>
    <t>天麟妖魂箱</t>
  </si>
  <si>
    <t>神秘妖魂宝箱</t>
  </si>
  <si>
    <t>次元炸弹</t>
  </si>
  <si>
    <t>外敌挑战券</t>
  </si>
  <si>
    <t>试炼币</t>
  </si>
  <si>
    <t>杂货店</t>
  </si>
  <si>
    <t>光辉灵戒</t>
  </si>
  <si>
    <t>时光沙漏</t>
  </si>
  <si>
    <t>铁矿石</t>
  </si>
  <si>
    <t>3星角色碎片</t>
  </si>
  <si>
    <t>金矿石（未使用）</t>
  </si>
  <si>
    <t>灵石（未使用）</t>
  </si>
  <si>
    <t>4星角色碎片</t>
  </si>
  <si>
    <t>赤血石（未使用）</t>
  </si>
  <si>
    <t>皮革（未使用）</t>
  </si>
  <si>
    <t>月影水晶（未使用）</t>
  </si>
  <si>
    <t>铁锭</t>
  </si>
  <si>
    <t>秘钢锭</t>
  </si>
  <si>
    <t>玄金锭</t>
  </si>
  <si>
    <t>小型铁矿堆（未使用）</t>
  </si>
  <si>
    <t>中型铁矿堆（未使用）</t>
  </si>
  <si>
    <t>大型铁矿堆（未使用）</t>
  </si>
  <si>
    <t>超大型铁矿堆（未使用）</t>
  </si>
  <si>
    <t>小型灵石堆（未使用）</t>
  </si>
  <si>
    <t>中型灵石堆（未使用）</t>
  </si>
  <si>
    <t>大型灵石堆（未使用）</t>
  </si>
  <si>
    <t>超大型灵石堆（未使用）</t>
  </si>
  <si>
    <t>小型金矿堆（未使用）</t>
  </si>
  <si>
    <t>中型金矿堆（未使用）</t>
  </si>
  <si>
    <t>大型金矿堆（未使用）</t>
  </si>
  <si>
    <t>超大型金矿堆（未使用）</t>
  </si>
  <si>
    <t>遁地符（未使用）</t>
  </si>
  <si>
    <t>照妖镜（未使用）</t>
  </si>
  <si>
    <t>镐头（未使用）</t>
  </si>
  <si>
    <t>藏宝图碎片</t>
  </si>
  <si>
    <t>太初藏宝图碎片</t>
  </si>
  <si>
    <t>藏宝图</t>
  </si>
  <si>
    <t>太初藏宝图</t>
  </si>
  <si>
    <t>绿色装备</t>
  </si>
  <si>
    <t>蓝色装备</t>
  </si>
  <si>
    <t>紫色装备</t>
  </si>
  <si>
    <t>橙色装备</t>
  </si>
  <si>
    <t>迷魂之心</t>
  </si>
  <si>
    <t>阵石</t>
  </si>
  <si>
    <t>妖兽精血</t>
  </si>
  <si>
    <t>刻笔</t>
  </si>
  <si>
    <t>破损的兵器</t>
  </si>
  <si>
    <t>记忆碎片</t>
  </si>
  <si>
    <t>木材</t>
  </si>
  <si>
    <t>半卷藏宝图</t>
  </si>
  <si>
    <t>淡水</t>
  </si>
  <si>
    <t>兽肉</t>
  </si>
  <si>
    <t>幻魂草</t>
  </si>
  <si>
    <t>平民的财物</t>
  </si>
  <si>
    <t>法阵灵石</t>
  </si>
  <si>
    <t>长青叶</t>
  </si>
  <si>
    <t>止血散</t>
  </si>
  <si>
    <t>精纯精血</t>
  </si>
  <si>
    <t>忠义之心</t>
  </si>
  <si>
    <t>仁慈之心</t>
  </si>
  <si>
    <t>坚毅之心</t>
  </si>
  <si>
    <t>羁绊之心</t>
  </si>
  <si>
    <t>耳目之石</t>
  </si>
  <si>
    <t>饕餮之津</t>
  </si>
  <si>
    <t>生死之悟</t>
  </si>
  <si>
    <t>七叶草</t>
  </si>
  <si>
    <t>兽骨</t>
  </si>
  <si>
    <t>天山雪莲</t>
  </si>
  <si>
    <t>妖兽毛皮</t>
  </si>
  <si>
    <t>墓穴宝石</t>
  </si>
  <si>
    <t>请帖</t>
  </si>
  <si>
    <t>气息结晶</t>
  </si>
  <si>
    <t>大块气息结晶</t>
  </si>
  <si>
    <t>透镜</t>
  </si>
  <si>
    <t>母亲的信物</t>
  </si>
  <si>
    <t>史诗装备宝箱</t>
  </si>
  <si>
    <t>传说装备宝箱</t>
  </si>
  <si>
    <t>戮魔短杖-蓝图</t>
  </si>
  <si>
    <t>天武短杖-蓝图</t>
  </si>
  <si>
    <t>戮魔之刺-蓝图</t>
  </si>
  <si>
    <t>天武之刺-蓝图</t>
  </si>
  <si>
    <t>戮魔战斧-蓝图</t>
  </si>
  <si>
    <t>天武战斧-蓝图</t>
  </si>
  <si>
    <t>修罗戒指-蓝图</t>
  </si>
  <si>
    <t>红莲戒指-蓝图</t>
  </si>
  <si>
    <t>修罗束带-蓝图</t>
  </si>
  <si>
    <t>红莲腰带-蓝图</t>
  </si>
  <si>
    <t>无为神杖-蓝图</t>
  </si>
  <si>
    <t>悯生神杖-蓝图</t>
  </si>
  <si>
    <t>无为神剑-蓝图</t>
  </si>
  <si>
    <t>悯生神剑-蓝图</t>
  </si>
  <si>
    <t>无为神斧-蓝图</t>
  </si>
  <si>
    <t>悯生神斧-蓝图</t>
  </si>
  <si>
    <t>无为之刃-蓝图</t>
  </si>
  <si>
    <t>悯生之刃-蓝图</t>
  </si>
  <si>
    <t>无为圣铃-蓝图</t>
  </si>
  <si>
    <t>悯生圣铃-蓝图</t>
  </si>
  <si>
    <t>七星神甲-蓝图</t>
  </si>
  <si>
    <t>紫微神甲-蓝图</t>
  </si>
  <si>
    <t>七星战盔-蓝图</t>
  </si>
  <si>
    <t>紫微战盔-蓝图</t>
  </si>
  <si>
    <t>七星战靴-蓝图</t>
  </si>
  <si>
    <t>紫微战靴-蓝图</t>
  </si>
  <si>
    <t>七星戒指-蓝图</t>
  </si>
  <si>
    <t>紫微戒指-蓝图</t>
  </si>
  <si>
    <t>七星玉带-蓝图</t>
  </si>
  <si>
    <t>紫微束带-蓝图</t>
  </si>
  <si>
    <t>藏雷短杖-蓝图</t>
  </si>
  <si>
    <t>藏雷长剑-蓝图</t>
  </si>
  <si>
    <t>藏雷战斧-蓝图</t>
  </si>
  <si>
    <t>藏雷之刃-蓝图</t>
  </si>
  <si>
    <t>藏雷法铃-蓝图</t>
  </si>
  <si>
    <t>洞察战甲-蓝图</t>
  </si>
  <si>
    <t>洞察战盔-蓝图</t>
  </si>
  <si>
    <t>洞察战靴-蓝图</t>
  </si>
  <si>
    <t>洞察戒指-蓝图</t>
  </si>
  <si>
    <t>洞察束带-蓝图</t>
  </si>
  <si>
    <t>刹那神杖-蓝图</t>
  </si>
  <si>
    <t>刹那神刺-蓝图</t>
  </si>
  <si>
    <t>刹那神戟-蓝图</t>
  </si>
  <si>
    <t>刹那古剑-蓝图</t>
  </si>
  <si>
    <t>刹那圣铃-蓝图</t>
  </si>
  <si>
    <t>玄冥战甲-蓝图</t>
  </si>
  <si>
    <t>玄冥战盔-蓝图</t>
  </si>
  <si>
    <t>玄冥战靴-蓝图</t>
  </si>
  <si>
    <t>玄冥神戒-蓝图</t>
  </si>
  <si>
    <t>玄冥束带-蓝图</t>
  </si>
  <si>
    <t>史诗装备蓝图宝箱</t>
  </si>
  <si>
    <t>传说装备蓝图宝箱</t>
  </si>
  <si>
    <t>触魔</t>
  </si>
  <si>
    <t>回音</t>
  </si>
  <si>
    <t>镜心玉笛</t>
  </si>
  <si>
    <t>天谴</t>
  </si>
  <si>
    <t>紫霄</t>
  </si>
  <si>
    <t>灵尊</t>
  </si>
  <si>
    <t>圣魂</t>
  </si>
  <si>
    <t>混沌符文</t>
  </si>
  <si>
    <t>生命符文</t>
  </si>
  <si>
    <t>攻击符文</t>
  </si>
  <si>
    <t>护甲符文</t>
  </si>
  <si>
    <t>抗性符文</t>
  </si>
  <si>
    <t>速度符文</t>
  </si>
  <si>
    <t>减伤符文</t>
  </si>
  <si>
    <t>增伤符文</t>
  </si>
  <si>
    <t>命中符文</t>
  </si>
  <si>
    <t>抵抗符文</t>
  </si>
  <si>
    <t>暴击符文</t>
  </si>
  <si>
    <t>暴伤符文</t>
  </si>
  <si>
    <t>火焰符文</t>
  </si>
  <si>
    <t>碧水符文</t>
  </si>
  <si>
    <t>清风符文</t>
  </si>
  <si>
    <t>大地符文</t>
  </si>
  <si>
    <t>光明符文</t>
  </si>
  <si>
    <t>暗黑符文</t>
  </si>
  <si>
    <t>烈焰符文</t>
  </si>
  <si>
    <t>洛水符文</t>
  </si>
  <si>
    <t>狂风符文</t>
  </si>
  <si>
    <t>裂地符文</t>
  </si>
  <si>
    <t>纯白符文</t>
  </si>
  <si>
    <t>黑曜符文</t>
  </si>
  <si>
    <t>高级通用符文</t>
  </si>
  <si>
    <t>珍贵通用符文</t>
  </si>
  <si>
    <t>史诗通用符文</t>
  </si>
  <si>
    <t>传说通用符文</t>
  </si>
  <si>
    <t>圣纹宝箱</t>
  </si>
  <si>
    <t>玄天宝箱</t>
  </si>
  <si>
    <t>流光宝箱</t>
  </si>
  <si>
    <t>史诗符文宝箱</t>
  </si>
  <si>
    <t>传说符文宝箱</t>
  </si>
  <si>
    <t>初级调味品</t>
  </si>
  <si>
    <t>中级调味品</t>
  </si>
  <si>
    <t>高级调味品</t>
  </si>
  <si>
    <t>顶级调味品</t>
  </si>
  <si>
    <t>御水盐岩</t>
  </si>
  <si>
    <t>血蒜瓣</t>
  </si>
  <si>
    <t>驱邪姜</t>
  </si>
  <si>
    <t>蜂王蜜浆</t>
  </si>
  <si>
    <t>六角杨桃</t>
  </si>
  <si>
    <t>野生二荆条</t>
  </si>
  <si>
    <t>靛色橄榄油</t>
  </si>
  <si>
    <t>黑枫糖浆</t>
  </si>
  <si>
    <t>角羊肉</t>
  </si>
  <si>
    <t>无名蕨</t>
  </si>
  <si>
    <t>小叶延始祖的蛋</t>
  </si>
  <si>
    <t>狐熊掌</t>
  </si>
  <si>
    <t>魔王橄榄</t>
  </si>
  <si>
    <t>彼岸花蕊</t>
  </si>
  <si>
    <t>板栗</t>
  </si>
  <si>
    <t>纯白兔腿肉</t>
  </si>
  <si>
    <t>角羊腿</t>
  </si>
  <si>
    <t>肉兔兔头</t>
  </si>
  <si>
    <t>生菜</t>
  </si>
  <si>
    <t>胡萝卜</t>
  </si>
  <si>
    <t>小麦</t>
  </si>
  <si>
    <t>苹果</t>
  </si>
  <si>
    <t>松茸</t>
  </si>
  <si>
    <t>蘑菇</t>
  </si>
  <si>
    <t>羊杂</t>
  </si>
  <si>
    <t>巨猿肉</t>
  </si>
  <si>
    <t>海岸黄金蟹</t>
  </si>
  <si>
    <t>五彩皮皮虾</t>
  </si>
  <si>
    <t>血狼宴</t>
  </si>
  <si>
    <t>酸甜七彩蛋</t>
  </si>
  <si>
    <t>魔王蕨</t>
  </si>
  <si>
    <t>蜂王熊掌</t>
  </si>
  <si>
    <t>姜汁彼岸花</t>
  </si>
  <si>
    <t>板栗兔腿</t>
  </si>
  <si>
    <t>手撕角羊腿</t>
  </si>
  <si>
    <t>香辣兔头</t>
  </si>
  <si>
    <t>酥炸肉丸</t>
  </si>
  <si>
    <t>平原萝卜饼</t>
  </si>
  <si>
    <t>水果蜜饯</t>
  </si>
  <si>
    <t>草原菌菇汤</t>
  </si>
  <si>
    <t>羊杂汤</t>
  </si>
  <si>
    <t>无名大拌菜</t>
  </si>
  <si>
    <t>生拌牛肉</t>
  </si>
  <si>
    <t>盐焗巨猿肉</t>
  </si>
  <si>
    <t>蜜汁烤羊腿</t>
  </si>
  <si>
    <t>烤小土豆</t>
  </si>
  <si>
    <t>和果子</t>
  </si>
  <si>
    <t>水晶虾饺</t>
  </si>
  <si>
    <t>菌菇浓汤</t>
  </si>
  <si>
    <t>红烧肉</t>
  </si>
  <si>
    <t>照烧鸡肉串</t>
  </si>
  <si>
    <t>烧鸡</t>
  </si>
  <si>
    <t>宫保鸡丁</t>
  </si>
  <si>
    <t>清蒸大闸蟹</t>
  </si>
  <si>
    <t>盐渍秋刀鱼</t>
  </si>
  <si>
    <t>红酒烩羊肉 </t>
  </si>
  <si>
    <t>清蒸鳗鱼</t>
  </si>
  <si>
    <t>烤全羊</t>
  </si>
  <si>
    <t>黑暗料理</t>
  </si>
  <si>
    <t>夏侯鸿天</t>
  </si>
  <si>
    <t>石御霏</t>
  </si>
  <si>
    <t>叶辽</t>
  </si>
  <si>
    <t>孔谦</t>
  </si>
  <si>
    <t>兰卿</t>
  </si>
  <si>
    <t>朱贺</t>
  </si>
  <si>
    <t>应茹</t>
  </si>
  <si>
    <t>颜无雍</t>
  </si>
  <si>
    <t>祁菲</t>
  </si>
  <si>
    <t>颜祈佳</t>
  </si>
  <si>
    <t>尹正霄</t>
  </si>
  <si>
    <t>慕容子期</t>
  </si>
  <si>
    <t>白梦凡</t>
  </si>
  <si>
    <t>颜无诡</t>
  </si>
  <si>
    <t>凝儿</t>
  </si>
  <si>
    <t>枫元正</t>
  </si>
  <si>
    <t>解幽</t>
  </si>
  <si>
    <t>紫苏</t>
  </si>
  <si>
    <t>云</t>
  </si>
  <si>
    <t>司空染</t>
  </si>
  <si>
    <t>清然</t>
  </si>
  <si>
    <t>云灵</t>
  </si>
  <si>
    <t>荧荧</t>
  </si>
  <si>
    <t>许槿然</t>
  </si>
  <si>
    <t>炎琪儿</t>
  </si>
  <si>
    <t>楚恒</t>
  </si>
  <si>
    <t>柳月</t>
  </si>
  <si>
    <t>岑以航</t>
  </si>
  <si>
    <t>姜燧</t>
  </si>
  <si>
    <t>晏息</t>
  </si>
  <si>
    <t>冉宜</t>
  </si>
  <si>
    <t>孙晴</t>
  </si>
  <si>
    <t>艾欣</t>
  </si>
  <si>
    <t>影蓟</t>
  </si>
  <si>
    <t>辛夷</t>
  </si>
  <si>
    <t>岑以璇</t>
  </si>
  <si>
    <t>薛苓</t>
  </si>
  <si>
    <t>伏冥</t>
  </si>
  <si>
    <t>呼延腾</t>
  </si>
  <si>
    <t>贾裴武</t>
  </si>
  <si>
    <t>孟灿</t>
  </si>
  <si>
    <t>白木</t>
  </si>
  <si>
    <t>紫川</t>
  </si>
  <si>
    <t>靖之</t>
  </si>
  <si>
    <t>殷婉儿</t>
  </si>
  <si>
    <t>林越</t>
  </si>
  <si>
    <t>赤肥肥</t>
  </si>
  <si>
    <t>银肥肥</t>
  </si>
  <si>
    <t>苍肥肥</t>
  </si>
  <si>
    <t>金肥肥</t>
  </si>
  <si>
    <t>阳魔</t>
  </si>
  <si>
    <t>阴魔</t>
  </si>
  <si>
    <t>夏侯鸿天碎片</t>
  </si>
  <si>
    <t>石御霏碎片</t>
  </si>
  <si>
    <t>叶辽碎片</t>
  </si>
  <si>
    <t>孔谦碎片</t>
  </si>
  <si>
    <t>兰卿碎片</t>
  </si>
  <si>
    <t>朱贺碎片</t>
  </si>
  <si>
    <t>应茹碎片</t>
  </si>
  <si>
    <t>颜无雍碎片</t>
  </si>
  <si>
    <t>祁菲碎片</t>
  </si>
  <si>
    <t>颜祈佳碎片</t>
  </si>
  <si>
    <t>尹正霄碎片</t>
  </si>
  <si>
    <t>慕容子期碎片</t>
  </si>
  <si>
    <t>白梦凡碎片</t>
  </si>
  <si>
    <t>颜无诡碎片</t>
  </si>
  <si>
    <t>凝儿碎片</t>
  </si>
  <si>
    <t>枫元正碎片</t>
  </si>
  <si>
    <t>解幽碎片</t>
  </si>
  <si>
    <t>紫苏碎片</t>
  </si>
  <si>
    <t>云碎片</t>
  </si>
  <si>
    <t>司空染碎片</t>
  </si>
  <si>
    <t>清然碎片</t>
  </si>
  <si>
    <t>云灵碎片</t>
  </si>
  <si>
    <t>荧荧碎片</t>
  </si>
  <si>
    <t>许槿然碎片</t>
  </si>
  <si>
    <t>炎琪儿碎片</t>
  </si>
  <si>
    <t>楚恒碎片</t>
  </si>
  <si>
    <t>柳月碎片</t>
  </si>
  <si>
    <t>岑以航碎片</t>
  </si>
  <si>
    <t>姜燧碎片</t>
  </si>
  <si>
    <t>晏息碎片</t>
  </si>
  <si>
    <t>冉宜碎片</t>
  </si>
  <si>
    <t>孙晴碎片</t>
  </si>
  <si>
    <t>艾欣碎片</t>
  </si>
  <si>
    <t>影蓟碎片</t>
  </si>
  <si>
    <t>辛夷碎片</t>
  </si>
  <si>
    <t>岑以璇碎片</t>
  </si>
  <si>
    <t>薛苓碎片</t>
  </si>
  <si>
    <t>伏冥碎片</t>
  </si>
  <si>
    <t>呼延腾碎片</t>
  </si>
  <si>
    <t>贾裴武碎片</t>
  </si>
  <si>
    <t>孟灿碎片</t>
  </si>
  <si>
    <t>白木碎片</t>
  </si>
  <si>
    <t>紫川碎片</t>
  </si>
  <si>
    <t>靖之碎片</t>
  </si>
  <si>
    <t>殷婉儿碎片</t>
  </si>
  <si>
    <t>林越碎片</t>
  </si>
  <si>
    <t>赤肥肥碎片</t>
  </si>
  <si>
    <t>银肥肥碎片</t>
  </si>
  <si>
    <t>苍肥肥碎片</t>
  </si>
  <si>
    <t>金肥肥碎片</t>
  </si>
  <si>
    <t>阳魔碎片</t>
  </si>
  <si>
    <t>阴魔碎片</t>
  </si>
  <si>
    <t>3星随机碎片</t>
  </si>
  <si>
    <t>光系4星碎片</t>
  </si>
  <si>
    <t>暗系4星碎片</t>
  </si>
  <si>
    <t>测试随机角色宝箱</t>
  </si>
  <si>
    <t>戮魔短杖</t>
  </si>
  <si>
    <t>天武短杖</t>
  </si>
  <si>
    <t>戮魔之刺</t>
  </si>
  <si>
    <t>天武之刺</t>
  </si>
  <si>
    <t>戮魔战斧</t>
  </si>
  <si>
    <t>天武战斧</t>
  </si>
  <si>
    <t>戮魔之刃</t>
  </si>
  <si>
    <t>天武之刃</t>
  </si>
  <si>
    <t>戮魔法铃</t>
  </si>
  <si>
    <t>天武法铃</t>
  </si>
  <si>
    <t>修罗战甲</t>
  </si>
  <si>
    <t>红莲战甲</t>
  </si>
  <si>
    <t>修罗战盔</t>
  </si>
  <si>
    <t>红莲战盔</t>
  </si>
  <si>
    <t>修罗战靴</t>
  </si>
  <si>
    <t>红莲战靴</t>
  </si>
  <si>
    <t>修罗戒指</t>
  </si>
  <si>
    <t>红莲戒指</t>
  </si>
  <si>
    <t>修罗束带</t>
  </si>
  <si>
    <t>红莲腰带</t>
  </si>
  <si>
    <t>无为神杖</t>
  </si>
  <si>
    <t>悯生神杖</t>
  </si>
  <si>
    <t>无为神剑</t>
  </si>
  <si>
    <t>悯生神剑</t>
  </si>
  <si>
    <t>无为神斧</t>
  </si>
  <si>
    <t>悯生神斧</t>
  </si>
  <si>
    <t>无为之刃</t>
  </si>
  <si>
    <t>悯生之刃</t>
  </si>
  <si>
    <t>无为圣铃</t>
  </si>
  <si>
    <t>悯生圣铃</t>
  </si>
  <si>
    <t>七星神甲</t>
  </si>
  <si>
    <t>紫微神甲</t>
  </si>
  <si>
    <t>七星战盔</t>
  </si>
  <si>
    <t>紫微战盔</t>
  </si>
  <si>
    <t>七星战靴</t>
  </si>
  <si>
    <t>紫微战靴</t>
  </si>
  <si>
    <t>七星戒指</t>
  </si>
  <si>
    <t>紫微戒指</t>
  </si>
  <si>
    <t>七星玉带</t>
  </si>
  <si>
    <t>紫微束带</t>
  </si>
  <si>
    <t>猎户法杖</t>
  </si>
  <si>
    <t>兽骨法杖</t>
  </si>
  <si>
    <t>坚固法杖</t>
  </si>
  <si>
    <t>家传法杖</t>
  </si>
  <si>
    <t>游侠法杖</t>
  </si>
  <si>
    <t>戍卫法杖</t>
  </si>
  <si>
    <t>硬木法杖</t>
  </si>
  <si>
    <t>黑铁法杖</t>
  </si>
  <si>
    <t>黄铜法杖</t>
  </si>
  <si>
    <t>锻钢法杖</t>
  </si>
  <si>
    <t>赤金法杖</t>
  </si>
  <si>
    <t>灵玉法杖</t>
  </si>
  <si>
    <t>地龙法杖</t>
  </si>
  <si>
    <t>妖麟法杖</t>
  </si>
  <si>
    <t>飞羽法杖</t>
  </si>
  <si>
    <t>青烟法杖</t>
  </si>
  <si>
    <t>追光法杖</t>
  </si>
  <si>
    <t>轻灵法杖</t>
  </si>
  <si>
    <t>先知法杖</t>
  </si>
  <si>
    <t>杀戮法杖</t>
  </si>
  <si>
    <t>猎户短剑</t>
  </si>
  <si>
    <t>兽骨短剑</t>
  </si>
  <si>
    <t>坚固短剑</t>
  </si>
  <si>
    <t>家传短剑</t>
  </si>
  <si>
    <t>游侠短剑</t>
  </si>
  <si>
    <t>戍卫短剑</t>
  </si>
  <si>
    <t>硬木短剑</t>
  </si>
  <si>
    <t>黑铁短剑</t>
  </si>
  <si>
    <t>黄铜短剑</t>
  </si>
  <si>
    <t>锻钢短剑</t>
  </si>
  <si>
    <t>赤金长剑</t>
  </si>
  <si>
    <t>灵玉长剑</t>
  </si>
  <si>
    <t>地龙长剑</t>
  </si>
  <si>
    <t>妖麟长剑</t>
  </si>
  <si>
    <t>飞羽之刺</t>
  </si>
  <si>
    <t>青烟之刺</t>
  </si>
  <si>
    <t>追光之刺</t>
  </si>
  <si>
    <t>轻灵之刺</t>
  </si>
  <si>
    <t>先知之刺</t>
  </si>
  <si>
    <t>杀戮之刺</t>
  </si>
  <si>
    <t>猎户大斧</t>
  </si>
  <si>
    <t>坚固大斧</t>
  </si>
  <si>
    <t>家传大斧</t>
  </si>
  <si>
    <t>游侠大斧</t>
  </si>
  <si>
    <t>戍卫大斧</t>
  </si>
  <si>
    <t>硬木斧</t>
  </si>
  <si>
    <t>黑铁斧</t>
  </si>
  <si>
    <t>黄铜斧</t>
  </si>
  <si>
    <t>锻钢斧</t>
  </si>
  <si>
    <t>赤金斧</t>
  </si>
  <si>
    <t>灵玉斧</t>
  </si>
  <si>
    <t>地龙戟</t>
  </si>
  <si>
    <t>妖麟戟</t>
  </si>
  <si>
    <t>飞羽戟</t>
  </si>
  <si>
    <t>青烟戟</t>
  </si>
  <si>
    <t>追光戟</t>
  </si>
  <si>
    <t>轻灵戟</t>
  </si>
  <si>
    <t>先知戟</t>
  </si>
  <si>
    <t>杀戮戟</t>
  </si>
  <si>
    <t>猎户战刀</t>
  </si>
  <si>
    <t>兽骨战刀</t>
  </si>
  <si>
    <t>坚固战刀</t>
  </si>
  <si>
    <t>家传战刀</t>
  </si>
  <si>
    <t>游侠战刀</t>
  </si>
  <si>
    <t>戍卫战刀</t>
  </si>
  <si>
    <t>硬木短刀</t>
  </si>
  <si>
    <t>黑铁短刀</t>
  </si>
  <si>
    <t>黄铜短刀</t>
  </si>
  <si>
    <t>锻钢短刀</t>
  </si>
  <si>
    <t>赤金短刀</t>
  </si>
  <si>
    <t>灵玉短刀</t>
  </si>
  <si>
    <t>地龙短刀</t>
  </si>
  <si>
    <t>妖麟短刀</t>
  </si>
  <si>
    <t>飞羽长刀</t>
  </si>
  <si>
    <t>青烟长刀</t>
  </si>
  <si>
    <t>追光长刀</t>
  </si>
  <si>
    <t>轻灵长刀</t>
  </si>
  <si>
    <t>先知长刀</t>
  </si>
  <si>
    <t>杀戮长刀</t>
  </si>
  <si>
    <t>猎户铜铃</t>
  </si>
  <si>
    <t>兽骨铜铃</t>
  </si>
  <si>
    <t>坚固铜铃</t>
  </si>
  <si>
    <t>家传铜铃</t>
  </si>
  <si>
    <t>游侠铜铃</t>
  </si>
  <si>
    <t>戍卫铜铃</t>
  </si>
  <si>
    <t>硬木铜铃</t>
  </si>
  <si>
    <t>黑铁铜铃</t>
  </si>
  <si>
    <t>黄铜法铃</t>
  </si>
  <si>
    <t>锻钢法铃</t>
  </si>
  <si>
    <t>赤金法铃</t>
  </si>
  <si>
    <t>灵玉法铃</t>
  </si>
  <si>
    <t>地龙法铃</t>
  </si>
  <si>
    <t>妖麟法铃</t>
  </si>
  <si>
    <t>飞羽法铃</t>
  </si>
  <si>
    <t>青烟法铃</t>
  </si>
  <si>
    <t>追光法铃</t>
  </si>
  <si>
    <t>轻灵法铃</t>
  </si>
  <si>
    <t>先知法铃</t>
  </si>
  <si>
    <t>杀戮法铃</t>
  </si>
  <si>
    <t>猎户蓑衣</t>
  </si>
  <si>
    <t>兽皮软甲</t>
  </si>
  <si>
    <t>坚固皮甲</t>
  </si>
  <si>
    <t>家传锁甲</t>
  </si>
  <si>
    <t>游侠软甲</t>
  </si>
  <si>
    <t>戍卫战甲</t>
  </si>
  <si>
    <t>黑铁战甲</t>
  </si>
  <si>
    <t>黄铜战甲</t>
  </si>
  <si>
    <t>锻钢战甲</t>
  </si>
  <si>
    <t>赤金战甲</t>
  </si>
  <si>
    <t>灵玉战甲</t>
  </si>
  <si>
    <t>地龙皮甲</t>
  </si>
  <si>
    <t>妖麟皮甲</t>
  </si>
  <si>
    <t>猎户草帽</t>
  </si>
  <si>
    <t>坚固头盔</t>
  </si>
  <si>
    <t>家传头盔</t>
  </si>
  <si>
    <t>游侠兜帽</t>
  </si>
  <si>
    <t>戍卫战盔</t>
  </si>
  <si>
    <t>硬木战盔</t>
  </si>
  <si>
    <t>黑铁战盔</t>
  </si>
  <si>
    <t>黄铜战盔</t>
  </si>
  <si>
    <t>锻钢战盔</t>
  </si>
  <si>
    <t>赤金战盔</t>
  </si>
  <si>
    <t>灵玉战盔</t>
  </si>
  <si>
    <t>地龙皮帽</t>
  </si>
  <si>
    <t>妖麟皮帽</t>
  </si>
  <si>
    <t>猎户草鞋</t>
  </si>
  <si>
    <t>坚固布鞋</t>
  </si>
  <si>
    <t>家传皮靴</t>
  </si>
  <si>
    <t>游侠皮靴</t>
  </si>
  <si>
    <t>戍卫战靴</t>
  </si>
  <si>
    <t>硬木战靴</t>
  </si>
  <si>
    <t>黑铁战靴</t>
  </si>
  <si>
    <t>黄铜战靴</t>
  </si>
  <si>
    <t>锻钢战靴</t>
  </si>
  <si>
    <t>赤金战靴</t>
  </si>
  <si>
    <t>灵玉战靴</t>
  </si>
  <si>
    <t>地龙皮靴</t>
  </si>
  <si>
    <t>妖麟皮靴</t>
  </si>
  <si>
    <t>猎户指环</t>
  </si>
  <si>
    <t>兽皮指环</t>
  </si>
  <si>
    <t>坚固手套</t>
  </si>
  <si>
    <t>家传指环</t>
  </si>
  <si>
    <t>游侠戒指</t>
  </si>
  <si>
    <t>戍卫戒指</t>
  </si>
  <si>
    <t>硬木戒指</t>
  </si>
  <si>
    <t>黑铁戒指</t>
  </si>
  <si>
    <t>黄铜戒指</t>
  </si>
  <si>
    <t>锻钢戒指</t>
  </si>
  <si>
    <t>赤金戒指</t>
  </si>
  <si>
    <t>灵玉戒指</t>
  </si>
  <si>
    <t>地龙戒指</t>
  </si>
  <si>
    <t>妖麟戒指</t>
  </si>
  <si>
    <t>猎户皮带</t>
  </si>
  <si>
    <t>兽皮束带</t>
  </si>
  <si>
    <t>坚固腰带</t>
  </si>
  <si>
    <t>家传腰带</t>
  </si>
  <si>
    <t>游侠束带</t>
  </si>
  <si>
    <t>戍卫腰带</t>
  </si>
  <si>
    <t>硬木腰带</t>
  </si>
  <si>
    <t>黑铁腰带</t>
  </si>
  <si>
    <t>黄铜腰带</t>
  </si>
  <si>
    <t>锻钢腰带</t>
  </si>
  <si>
    <t>赤金腰带</t>
  </si>
  <si>
    <t>灵玉腰带</t>
  </si>
  <si>
    <t>地龙皮带</t>
  </si>
  <si>
    <t>妖麟皮带</t>
  </si>
  <si>
    <t>乌木法杖</t>
  </si>
  <si>
    <t>陨铁法杖</t>
  </si>
  <si>
    <t>寒铜法杖</t>
  </si>
  <si>
    <t>秘钢法杖</t>
  </si>
  <si>
    <t>玄金法杖</t>
  </si>
  <si>
    <t>墨玉法杖</t>
  </si>
  <si>
    <t>神行法杖</t>
  </si>
  <si>
    <t>乘风法杖</t>
  </si>
  <si>
    <t>光羽法杖</t>
  </si>
  <si>
    <t>破空法杖</t>
  </si>
  <si>
    <t>逐光法杖</t>
  </si>
  <si>
    <t>轻尘法杖</t>
  </si>
  <si>
    <t>洞察法杖</t>
  </si>
  <si>
    <t>屠戮法杖</t>
  </si>
  <si>
    <t>乌木短剑</t>
  </si>
  <si>
    <t>陨铁短剑</t>
  </si>
  <si>
    <t>寒铜短剑</t>
  </si>
  <si>
    <t>秘钢短剑</t>
  </si>
  <si>
    <t>玄金长剑</t>
  </si>
  <si>
    <t>墨玉长剑</t>
  </si>
  <si>
    <t>神行长剑</t>
  </si>
  <si>
    <t>乘风长剑</t>
  </si>
  <si>
    <t>光羽之刺</t>
  </si>
  <si>
    <t>破空之刺</t>
  </si>
  <si>
    <t>逐光之刺</t>
  </si>
  <si>
    <t>轻尘之刺</t>
  </si>
  <si>
    <t>洞察之刺</t>
  </si>
  <si>
    <t>屠戮之刺</t>
  </si>
  <si>
    <t>寒铜大斧</t>
  </si>
  <si>
    <t>秘钢大斧</t>
  </si>
  <si>
    <t>玄金大斧</t>
  </si>
  <si>
    <t>墨玉大斧</t>
  </si>
  <si>
    <t>神行大戟</t>
  </si>
  <si>
    <t>乘风大戟</t>
  </si>
  <si>
    <t>光羽大戟</t>
  </si>
  <si>
    <t>破空大戟</t>
  </si>
  <si>
    <t>逐光大戟</t>
  </si>
  <si>
    <t>轻尘大戟</t>
  </si>
  <si>
    <t>洞察大戟</t>
  </si>
  <si>
    <t>屠戮大戟</t>
  </si>
  <si>
    <t>玄金短剑</t>
  </si>
  <si>
    <t>墨玉短剑</t>
  </si>
  <si>
    <t>神行短剑</t>
  </si>
  <si>
    <t>乘风短剑</t>
  </si>
  <si>
    <t>光羽长剑</t>
  </si>
  <si>
    <t>破空长剑</t>
  </si>
  <si>
    <t>逐光长剑</t>
  </si>
  <si>
    <t>轻尘长剑</t>
  </si>
  <si>
    <t>洞察长剑</t>
  </si>
  <si>
    <t>屠戮长剑</t>
  </si>
  <si>
    <t>乌木法铃</t>
  </si>
  <si>
    <t>陨铁法铃</t>
  </si>
  <si>
    <t>寒铜法铃</t>
  </si>
  <si>
    <t>秘钢法铃</t>
  </si>
  <si>
    <t>玄金法铃</t>
  </si>
  <si>
    <t>墨玉法铃</t>
  </si>
  <si>
    <t>神行法铃</t>
  </si>
  <si>
    <t>乘风法铃</t>
  </si>
  <si>
    <t>光羽法铃</t>
  </si>
  <si>
    <t>破空法铃</t>
  </si>
  <si>
    <t>逐光法铃</t>
  </si>
  <si>
    <t>轻尘法铃</t>
  </si>
  <si>
    <t>洞察法铃</t>
  </si>
  <si>
    <t>屠戮法铃</t>
  </si>
  <si>
    <t>寒铜战甲</t>
  </si>
  <si>
    <t>秘钢战甲</t>
  </si>
  <si>
    <t>玄金战甲</t>
  </si>
  <si>
    <t>墨玉战甲</t>
  </si>
  <si>
    <t>飞羽战甲</t>
  </si>
  <si>
    <t>青烟战甲</t>
  </si>
  <si>
    <t>追光战甲</t>
  </si>
  <si>
    <t>轻灵战甲</t>
  </si>
  <si>
    <t>杀戮战甲</t>
  </si>
  <si>
    <t>寒铜战盔</t>
  </si>
  <si>
    <t>秘钢战盔</t>
  </si>
  <si>
    <t>玄金战盔</t>
  </si>
  <si>
    <t>墨玉战盔</t>
  </si>
  <si>
    <t>飞羽战盔</t>
  </si>
  <si>
    <t>青烟战盔</t>
  </si>
  <si>
    <t>追光战盔</t>
  </si>
  <si>
    <t>轻灵战盔</t>
  </si>
  <si>
    <t>杀戮战盔</t>
  </si>
  <si>
    <t>寒铜战靴</t>
  </si>
  <si>
    <t>秘钢战靴</t>
  </si>
  <si>
    <t>玄金战靴</t>
  </si>
  <si>
    <t>墨玉战靴</t>
  </si>
  <si>
    <t>飞羽战靴</t>
  </si>
  <si>
    <t>青烟战靴</t>
  </si>
  <si>
    <t>追光战靴</t>
  </si>
  <si>
    <t>轻灵战靴</t>
  </si>
  <si>
    <t>杀戮战靴</t>
  </si>
  <si>
    <t>乌木戒指</t>
  </si>
  <si>
    <t>陨铁戒指</t>
  </si>
  <si>
    <t>寒铜戒指</t>
  </si>
  <si>
    <t>秘钢戒指</t>
  </si>
  <si>
    <t>玄金戒指</t>
  </si>
  <si>
    <t>墨玉戒指</t>
  </si>
  <si>
    <t>飞羽戒指</t>
  </si>
  <si>
    <t>青烟戒指</t>
  </si>
  <si>
    <t>追光戒指</t>
  </si>
  <si>
    <t>轻灵戒指</t>
  </si>
  <si>
    <t>杀戮戒指</t>
  </si>
  <si>
    <t>乌木腰带</t>
  </si>
  <si>
    <t>陨铁腰带</t>
  </si>
  <si>
    <t>寒铜腰带</t>
  </si>
  <si>
    <t>秘钢腰带</t>
  </si>
  <si>
    <t>玄金腰带</t>
  </si>
  <si>
    <t>墨玉腰带</t>
  </si>
  <si>
    <t>飞羽束带</t>
  </si>
  <si>
    <t>青烟束带</t>
  </si>
  <si>
    <t>追光束带</t>
  </si>
  <si>
    <t>轻灵束带</t>
  </si>
  <si>
    <t>杀戮束带</t>
  </si>
  <si>
    <t>御风短杖</t>
  </si>
  <si>
    <t>困雨短杖</t>
  </si>
  <si>
    <t>折雪短杖</t>
  </si>
  <si>
    <t>碎土短杖</t>
  </si>
  <si>
    <t>叠云短杖</t>
  </si>
  <si>
    <t>藏雷短杖</t>
  </si>
  <si>
    <t>残雾短杖</t>
  </si>
  <si>
    <t>踏江短杖</t>
  </si>
  <si>
    <t>悬河短杖</t>
  </si>
  <si>
    <t>镜湖短杖</t>
  </si>
  <si>
    <t>无锋短杖</t>
  </si>
  <si>
    <t>撼岳短杖</t>
  </si>
  <si>
    <t>御风短剑</t>
  </si>
  <si>
    <t>困雨短剑</t>
  </si>
  <si>
    <t>折雪短剑</t>
  </si>
  <si>
    <t>碎土短剑</t>
  </si>
  <si>
    <t>叠云长剑</t>
  </si>
  <si>
    <t>藏雷长剑</t>
  </si>
  <si>
    <t>残雾长剑</t>
  </si>
  <si>
    <t>踏江长剑</t>
  </si>
  <si>
    <t>悬河之刺</t>
  </si>
  <si>
    <t>镜湖之刺</t>
  </si>
  <si>
    <t>止玄之刺</t>
  </si>
  <si>
    <t>无锋之刺</t>
  </si>
  <si>
    <t>碎土战斧</t>
  </si>
  <si>
    <t>叠云战斧</t>
  </si>
  <si>
    <t>藏雷战斧</t>
  </si>
  <si>
    <t>残雾战戟</t>
  </si>
  <si>
    <t>踏江战戟</t>
  </si>
  <si>
    <t>悬河战戟</t>
  </si>
  <si>
    <t>镜湖战戟</t>
  </si>
  <si>
    <t>止玄战戟</t>
  </si>
  <si>
    <t>无锋战戟</t>
  </si>
  <si>
    <t>御风之刃</t>
  </si>
  <si>
    <t>困雨之刃</t>
  </si>
  <si>
    <t>折雪之刃</t>
  </si>
  <si>
    <t>碎土之刃</t>
  </si>
  <si>
    <t>叠云之刃</t>
  </si>
  <si>
    <t>藏雷之刃</t>
  </si>
  <si>
    <t>残雾之刃</t>
  </si>
  <si>
    <t>踏江之刃</t>
  </si>
  <si>
    <t>悬河之刃</t>
  </si>
  <si>
    <t>镜湖之刃</t>
  </si>
  <si>
    <t>止玄之刃</t>
  </si>
  <si>
    <t>无锋之刃</t>
  </si>
  <si>
    <t>御风法铃</t>
  </si>
  <si>
    <t>困雨法铃</t>
  </si>
  <si>
    <t>折雪法铃</t>
  </si>
  <si>
    <t>碎土法铃</t>
  </si>
  <si>
    <t>叠云法铃</t>
  </si>
  <si>
    <t>藏雷法铃</t>
  </si>
  <si>
    <t>残雾法铃</t>
  </si>
  <si>
    <t>踏江法铃</t>
  </si>
  <si>
    <t>悬河法铃</t>
  </si>
  <si>
    <t>镜湖法铃</t>
  </si>
  <si>
    <t>止玄法铃</t>
  </si>
  <si>
    <t>无锋法铃</t>
  </si>
  <si>
    <t>神行战甲</t>
  </si>
  <si>
    <t>乘风战甲</t>
  </si>
  <si>
    <t>破空战甲</t>
  </si>
  <si>
    <t>逐光战甲</t>
  </si>
  <si>
    <t>轻尘战甲</t>
  </si>
  <si>
    <t>洞察战甲</t>
  </si>
  <si>
    <t>遗迹战甲</t>
  </si>
  <si>
    <t>天启战甲</t>
  </si>
  <si>
    <t>逐光战盔</t>
  </si>
  <si>
    <t>轻尘战盔</t>
  </si>
  <si>
    <t>洞察战盔</t>
  </si>
  <si>
    <t>屠戮战盔</t>
  </si>
  <si>
    <t>遗迹战盔</t>
  </si>
  <si>
    <t>天启战盔</t>
  </si>
  <si>
    <t>明光战盔</t>
  </si>
  <si>
    <t>冥魂战盔</t>
  </si>
  <si>
    <t>逐光战靴</t>
  </si>
  <si>
    <t>轻尘战靴</t>
  </si>
  <si>
    <t>洞察战靴</t>
  </si>
  <si>
    <t>屠戮战靴</t>
  </si>
  <si>
    <t>遗迹战靴</t>
  </si>
  <si>
    <t>天启战靴</t>
  </si>
  <si>
    <t>明光战靴</t>
  </si>
  <si>
    <t>冥魂战靴</t>
  </si>
  <si>
    <t>神行戒指</t>
  </si>
  <si>
    <t>破空戒指</t>
  </si>
  <si>
    <t>逐光戒指</t>
  </si>
  <si>
    <t>轻尘戒指</t>
  </si>
  <si>
    <t>洞察戒指</t>
  </si>
  <si>
    <t>屠戮戒指</t>
  </si>
  <si>
    <t>遗迹戒指</t>
  </si>
  <si>
    <t>天启戒指</t>
  </si>
  <si>
    <t>明光戒指</t>
  </si>
  <si>
    <t>冥魂戒指</t>
  </si>
  <si>
    <t>神行束带</t>
  </si>
  <si>
    <t>破空束带</t>
  </si>
  <si>
    <t>逐光束带</t>
  </si>
  <si>
    <t>轻尘束带</t>
  </si>
  <si>
    <t>洞察束带</t>
  </si>
  <si>
    <t>屠戮束带</t>
  </si>
  <si>
    <t>遗迹束带</t>
  </si>
  <si>
    <t>天启束带</t>
  </si>
  <si>
    <t>明光束带</t>
  </si>
  <si>
    <t>冥魂束带</t>
  </si>
  <si>
    <t>灵动短杖</t>
  </si>
  <si>
    <t>破晓短杖</t>
  </si>
  <si>
    <t>辉光短杖</t>
  </si>
  <si>
    <t>蔽日短杖</t>
  </si>
  <si>
    <t>卷云短杖</t>
  </si>
  <si>
    <t>流光短杖</t>
  </si>
  <si>
    <t>灵锋短杖</t>
  </si>
  <si>
    <t>破煞短杖</t>
  </si>
  <si>
    <t>神魂短杖</t>
  </si>
  <si>
    <t>无魔短杖</t>
  </si>
  <si>
    <t>灵动长剑</t>
  </si>
  <si>
    <t>破晓长剑</t>
  </si>
  <si>
    <t>辉光长剑</t>
  </si>
  <si>
    <t>蔽日长剑</t>
  </si>
  <si>
    <t>卷云长剑</t>
  </si>
  <si>
    <t>流光长剑</t>
  </si>
  <si>
    <t>灵锋长剑</t>
  </si>
  <si>
    <t>破煞长剑</t>
  </si>
  <si>
    <t>神魂长剑</t>
  </si>
  <si>
    <t>无魔长剑</t>
  </si>
  <si>
    <t>灵动战斧</t>
  </si>
  <si>
    <t>破晓战斧</t>
  </si>
  <si>
    <t>辉光战斧</t>
  </si>
  <si>
    <t>蔽日战斧</t>
  </si>
  <si>
    <t>卷云战斧</t>
  </si>
  <si>
    <t>流光战斧</t>
  </si>
  <si>
    <t>灵锋战斧</t>
  </si>
  <si>
    <t>破煞战斧</t>
  </si>
  <si>
    <t>神魂战斧</t>
  </si>
  <si>
    <t>无魔战斧</t>
  </si>
  <si>
    <t>灵动之刃</t>
  </si>
  <si>
    <t>破晓之刃</t>
  </si>
  <si>
    <t>辉光之刃</t>
  </si>
  <si>
    <t>蔽日之刃</t>
  </si>
  <si>
    <t>卷云之刃</t>
  </si>
  <si>
    <t>流光之刃</t>
  </si>
  <si>
    <t>灵锋之刃</t>
  </si>
  <si>
    <t>破煞之刃</t>
  </si>
  <si>
    <t>神魂之刃</t>
  </si>
  <si>
    <t>无魔之刃</t>
  </si>
  <si>
    <t>灵动法铃</t>
  </si>
  <si>
    <t>破晓法铃</t>
  </si>
  <si>
    <t>辉光法铃</t>
  </si>
  <si>
    <t>蔽日法铃</t>
  </si>
  <si>
    <t>卷云法铃</t>
  </si>
  <si>
    <t>流光法铃</t>
  </si>
  <si>
    <t>灵锋法铃</t>
  </si>
  <si>
    <t>破煞法铃</t>
  </si>
  <si>
    <t>神魂法铃</t>
  </si>
  <si>
    <t>无魔法铃</t>
  </si>
  <si>
    <t>神铸战甲</t>
  </si>
  <si>
    <t>碧波战甲</t>
  </si>
  <si>
    <t>流火战甲</t>
  </si>
  <si>
    <t>幻辰战甲</t>
  </si>
  <si>
    <t>飞云战甲</t>
  </si>
  <si>
    <t>风华战甲</t>
  </si>
  <si>
    <t>临渊战甲</t>
  </si>
  <si>
    <t>风回战甲</t>
  </si>
  <si>
    <t>裂风战甲</t>
  </si>
  <si>
    <t>雁翎战甲</t>
  </si>
  <si>
    <t>龙鳞战甲</t>
  </si>
  <si>
    <t>神铸战盔</t>
  </si>
  <si>
    <t>碧波战盔</t>
  </si>
  <si>
    <t>流火战盔</t>
  </si>
  <si>
    <t>幻辰战盔</t>
  </si>
  <si>
    <t>飞云战盔</t>
  </si>
  <si>
    <t>风华战盔</t>
  </si>
  <si>
    <t>临渊战盔</t>
  </si>
  <si>
    <t>风回战盔</t>
  </si>
  <si>
    <t>裂风战盔</t>
  </si>
  <si>
    <t>雁翎战盔</t>
  </si>
  <si>
    <t>龙鳞战盔</t>
  </si>
  <si>
    <t>神铸战靴</t>
  </si>
  <si>
    <t>碧波战靴</t>
  </si>
  <si>
    <t>流火战靴</t>
  </si>
  <si>
    <t>幻辰战靴</t>
  </si>
  <si>
    <t>飞云战靴</t>
  </si>
  <si>
    <t>风华战靴</t>
  </si>
  <si>
    <t>临渊战靴</t>
  </si>
  <si>
    <t>风回战靴</t>
  </si>
  <si>
    <t>裂风战靴</t>
  </si>
  <si>
    <t>雁翎战靴</t>
  </si>
  <si>
    <t>龙鳞战靴</t>
  </si>
  <si>
    <t>神铸戒指</t>
  </si>
  <si>
    <t>碧波戒指</t>
  </si>
  <si>
    <t>流火戒指</t>
  </si>
  <si>
    <t>幻辰戒指</t>
  </si>
  <si>
    <t>飞云戒指</t>
  </si>
  <si>
    <t>风华戒指</t>
  </si>
  <si>
    <t>临渊戒指</t>
  </si>
  <si>
    <t>风回戒指</t>
  </si>
  <si>
    <t>裂风戒指</t>
  </si>
  <si>
    <t>雁翎戒指</t>
  </si>
  <si>
    <t>龙鳞戒指</t>
  </si>
  <si>
    <t>神铸束带</t>
  </si>
  <si>
    <t>碧波束带</t>
  </si>
  <si>
    <t>流火束带</t>
  </si>
  <si>
    <t>幻辰束带</t>
  </si>
  <si>
    <t>飞云束带</t>
  </si>
  <si>
    <t>风华束带</t>
  </si>
  <si>
    <t>临渊束带</t>
  </si>
  <si>
    <t>风回束带</t>
  </si>
  <si>
    <t>裂风束带</t>
  </si>
  <si>
    <t>雁翎束带</t>
  </si>
  <si>
    <t>龙鳞束带</t>
  </si>
  <si>
    <t>断念神杖</t>
  </si>
  <si>
    <t>凝墨神杖</t>
  </si>
  <si>
    <t>碎弦神杖</t>
  </si>
  <si>
    <t>星落神杖</t>
  </si>
  <si>
    <t>月耀神杖</t>
  </si>
  <si>
    <t>赤阳神杖</t>
  </si>
  <si>
    <t>神华神杖</t>
  </si>
  <si>
    <t>弹指神杖</t>
  </si>
  <si>
    <t>刹那神杖</t>
  </si>
  <si>
    <t>一念神杖</t>
  </si>
  <si>
    <t>须臾神杖</t>
  </si>
  <si>
    <t>劫火神杖</t>
  </si>
  <si>
    <t>破锋神杖</t>
  </si>
  <si>
    <t>寂灭神杖</t>
  </si>
  <si>
    <t>太玄神杖</t>
  </si>
  <si>
    <t>离恨神杖</t>
  </si>
  <si>
    <t>归凡神杖</t>
  </si>
  <si>
    <t>断念神剑</t>
  </si>
  <si>
    <t>凝墨神剑</t>
  </si>
  <si>
    <t>碎弦神剑</t>
  </si>
  <si>
    <t>星落神剑</t>
  </si>
  <si>
    <t>月耀神刺</t>
  </si>
  <si>
    <t>赤阳神刺</t>
  </si>
  <si>
    <t>神华神刺</t>
  </si>
  <si>
    <t>弹指神刺</t>
  </si>
  <si>
    <t>刹那神刺</t>
  </si>
  <si>
    <t>一念神刺</t>
  </si>
  <si>
    <t>须臾神刺</t>
  </si>
  <si>
    <t>劫火神刺</t>
  </si>
  <si>
    <t>破锋神刺</t>
  </si>
  <si>
    <t>寂灭神刺</t>
  </si>
  <si>
    <t>太玄神刺</t>
  </si>
  <si>
    <t>归凡神刺</t>
  </si>
  <si>
    <t>道衍神刺</t>
  </si>
  <si>
    <t>星落神戟</t>
  </si>
  <si>
    <t>月耀神戟</t>
  </si>
  <si>
    <t>赤阳神戟</t>
  </si>
  <si>
    <t>神华神戟</t>
  </si>
  <si>
    <t>刹那神戟</t>
  </si>
  <si>
    <t>须臾神戟</t>
  </si>
  <si>
    <t>劫火神戟</t>
  </si>
  <si>
    <t>破锋神戟</t>
  </si>
  <si>
    <t>寂灭神戟</t>
  </si>
  <si>
    <t>太玄神戟</t>
  </si>
  <si>
    <t>归凡神戟</t>
  </si>
  <si>
    <t>道衍神戟</t>
  </si>
  <si>
    <t>断念古剑</t>
  </si>
  <si>
    <t>凝墨古剑</t>
  </si>
  <si>
    <t>碎弦古剑</t>
  </si>
  <si>
    <t>星落古剑</t>
  </si>
  <si>
    <t>月耀古剑</t>
  </si>
  <si>
    <t>赤阳古剑</t>
  </si>
  <si>
    <t>神华古剑</t>
  </si>
  <si>
    <t>弹指古剑</t>
  </si>
  <si>
    <t>刹那古剑</t>
  </si>
  <si>
    <t>一念古剑</t>
  </si>
  <si>
    <t>须臾古剑</t>
  </si>
  <si>
    <t>劫火古剑</t>
  </si>
  <si>
    <t>破锋古剑</t>
  </si>
  <si>
    <t>寂灭古剑</t>
  </si>
  <si>
    <t>太玄古剑</t>
  </si>
  <si>
    <t>无始古剑</t>
  </si>
  <si>
    <t>道衍古剑</t>
  </si>
  <si>
    <t>断念圣铃</t>
  </si>
  <si>
    <t>凝墨圣铃</t>
  </si>
  <si>
    <t>碎弦圣铃</t>
  </si>
  <si>
    <t>星落圣铃</t>
  </si>
  <si>
    <t>月耀圣铃</t>
  </si>
  <si>
    <t>赤阳圣铃</t>
  </si>
  <si>
    <t>神华圣铃</t>
  </si>
  <si>
    <t>弹指圣铃</t>
  </si>
  <si>
    <t>刹那圣铃</t>
  </si>
  <si>
    <t>一念圣铃</t>
  </si>
  <si>
    <t>须臾圣铃</t>
  </si>
  <si>
    <t>劫火圣铃</t>
  </si>
  <si>
    <t>破锋圣铃</t>
  </si>
  <si>
    <t>寂灭圣铃</t>
  </si>
  <si>
    <t>太玄圣铃</t>
  </si>
  <si>
    <t>无始圣铃</t>
  </si>
  <si>
    <t>归凡圣铃</t>
  </si>
  <si>
    <t>无垠罩衣</t>
  </si>
  <si>
    <t>黑狱战甲</t>
  </si>
  <si>
    <t>诸天神甲</t>
  </si>
  <si>
    <t>轮回羽衣</t>
  </si>
  <si>
    <t>玄冥战甲</t>
  </si>
  <si>
    <t>千霄战甲</t>
  </si>
  <si>
    <t>麒麟战甲</t>
  </si>
  <si>
    <t>应龙战甲</t>
  </si>
  <si>
    <t>九霄华裳</t>
  </si>
  <si>
    <t>无垠战盔</t>
  </si>
  <si>
    <t>黑狱战盔</t>
  </si>
  <si>
    <t>诸天战盔</t>
  </si>
  <si>
    <t>轮回战盔</t>
  </si>
  <si>
    <t>盘龙战盔</t>
  </si>
  <si>
    <t>玄冥战盔</t>
  </si>
  <si>
    <t>千霄战盔</t>
  </si>
  <si>
    <t>麒麟战盔</t>
  </si>
  <si>
    <t>应龙战盔</t>
  </si>
  <si>
    <t>微澜战靴</t>
  </si>
  <si>
    <t>黑狱战靴</t>
  </si>
  <si>
    <t>诸天战靴</t>
  </si>
  <si>
    <t>轮回战靴</t>
  </si>
  <si>
    <t>盘龙战靴</t>
  </si>
  <si>
    <t>玄冥战靴</t>
  </si>
  <si>
    <t>千霄战靴</t>
  </si>
  <si>
    <t>麒麟战靴</t>
  </si>
  <si>
    <t>应龙战靴</t>
  </si>
  <si>
    <t>九霄华履</t>
  </si>
  <si>
    <t>求败战靴</t>
  </si>
  <si>
    <t>虬龙神戒</t>
  </si>
  <si>
    <t>饕餮神戒</t>
  </si>
  <si>
    <t>微澜神戒</t>
  </si>
  <si>
    <t>无垠神戒</t>
  </si>
  <si>
    <t>黑狱神戒</t>
  </si>
  <si>
    <t>诸天神戒</t>
  </si>
  <si>
    <t>轮回神戒</t>
  </si>
  <si>
    <t>盘龙神戒</t>
  </si>
  <si>
    <t>玄冥神戒</t>
  </si>
  <si>
    <t>千霄神戒</t>
  </si>
  <si>
    <t>麒麟神戒</t>
  </si>
  <si>
    <t>应龙神戒</t>
  </si>
  <si>
    <t>九霄神戒</t>
  </si>
  <si>
    <t>求败神戒</t>
  </si>
  <si>
    <t>虬龙束带</t>
  </si>
  <si>
    <t>饕餮束带</t>
  </si>
  <si>
    <t>微澜束带</t>
  </si>
  <si>
    <t>无垠束带</t>
  </si>
  <si>
    <t>黑狱束带</t>
  </si>
  <si>
    <t>诸天束带</t>
  </si>
  <si>
    <t>轮回束带</t>
  </si>
  <si>
    <t>盘龙束带</t>
  </si>
  <si>
    <t>玄冥束带</t>
  </si>
  <si>
    <t>千霄束带</t>
  </si>
  <si>
    <t>麒麟束带</t>
  </si>
  <si>
    <t>应龙束带</t>
  </si>
  <si>
    <t>九霄束带</t>
  </si>
  <si>
    <t>求败束带</t>
  </si>
  <si>
    <t>绝涛神杖</t>
  </si>
  <si>
    <t>风华神杖</t>
  </si>
  <si>
    <t>凌云神杖</t>
  </si>
  <si>
    <t>星陨神杖</t>
  </si>
  <si>
    <t>斩龙神杖</t>
  </si>
  <si>
    <t>化渊神杖</t>
  </si>
  <si>
    <t>玄雷神杖</t>
  </si>
  <si>
    <t>覆雨神杖</t>
  </si>
  <si>
    <t>风吟神杖</t>
  </si>
  <si>
    <t>绝天神杖</t>
  </si>
  <si>
    <t>斩魂神杖</t>
  </si>
  <si>
    <t>极冰神杖</t>
  </si>
  <si>
    <t>凰翎神杖</t>
  </si>
  <si>
    <t>龙炎神杖</t>
  </si>
  <si>
    <t>天煞神杖</t>
  </si>
  <si>
    <t>青帝神杖</t>
  </si>
  <si>
    <t>望舒神杖</t>
  </si>
  <si>
    <t>羲和神杖</t>
  </si>
  <si>
    <t>绝涛神剑</t>
  </si>
  <si>
    <t>风华神剑</t>
  </si>
  <si>
    <t>凌云神剑</t>
  </si>
  <si>
    <t>星陨神剑</t>
  </si>
  <si>
    <t>斩龙神剑</t>
  </si>
  <si>
    <t>化渊神剑</t>
  </si>
  <si>
    <t>玄雷神剑</t>
  </si>
  <si>
    <t>覆雨神剑</t>
  </si>
  <si>
    <t>风吟神剑</t>
  </si>
  <si>
    <t>绝天神剑</t>
  </si>
  <si>
    <t>斩魂神剑</t>
  </si>
  <si>
    <t>极冰神剑</t>
  </si>
  <si>
    <t>凰翎神剑</t>
  </si>
  <si>
    <t>龙炎神剑</t>
  </si>
  <si>
    <t>天煞神剑</t>
  </si>
  <si>
    <t>青帝神剑</t>
  </si>
  <si>
    <t>望舒神剑</t>
  </si>
  <si>
    <t>羲和神剑</t>
  </si>
  <si>
    <t>绝涛神斧</t>
  </si>
  <si>
    <t>风华神斧</t>
  </si>
  <si>
    <t>凌云神斧</t>
  </si>
  <si>
    <t>星陨神斧</t>
  </si>
  <si>
    <t>斩龙神斧</t>
  </si>
  <si>
    <t>化渊神斧</t>
  </si>
  <si>
    <t>玄雷神斧</t>
  </si>
  <si>
    <t>覆雨神斧</t>
  </si>
  <si>
    <t>风吟神斧</t>
  </si>
  <si>
    <t>绝天神斧</t>
  </si>
  <si>
    <t>斩魂神斧</t>
  </si>
  <si>
    <t>极冰神斧</t>
  </si>
  <si>
    <t>凰翎神斧</t>
  </si>
  <si>
    <t>龙炎神斧</t>
  </si>
  <si>
    <t>天煞神斧</t>
  </si>
  <si>
    <t>青帝神斧</t>
  </si>
  <si>
    <t>望舒神斧</t>
  </si>
  <si>
    <t>羲和神斧</t>
  </si>
  <si>
    <t>绝涛古剑</t>
  </si>
  <si>
    <t>风华古剑</t>
  </si>
  <si>
    <t>凌云古剑</t>
  </si>
  <si>
    <t>星陨古剑</t>
  </si>
  <si>
    <t>斩龙古剑</t>
  </si>
  <si>
    <t>化渊古剑</t>
  </si>
  <si>
    <t>玄雷古剑</t>
  </si>
  <si>
    <t>覆雨古剑</t>
  </si>
  <si>
    <t>风吟古剑</t>
  </si>
  <si>
    <t>绝天古剑</t>
  </si>
  <si>
    <t>斩魂古剑</t>
  </si>
  <si>
    <t>极冰古剑</t>
  </si>
  <si>
    <t>凰翎古剑</t>
  </si>
  <si>
    <t>龙炎古剑</t>
  </si>
  <si>
    <t>天煞古剑</t>
  </si>
  <si>
    <t>青帝古剑</t>
  </si>
  <si>
    <t>望舒古剑</t>
  </si>
  <si>
    <t>羲和古剑</t>
  </si>
  <si>
    <t>绝涛圣铃</t>
  </si>
  <si>
    <t>风华圣铃</t>
  </si>
  <si>
    <t>凌云圣铃</t>
  </si>
  <si>
    <t>星陨圣铃</t>
  </si>
  <si>
    <t>斩龙圣铃</t>
  </si>
  <si>
    <t>化渊圣铃</t>
  </si>
  <si>
    <t>玄雷圣铃</t>
  </si>
  <si>
    <t>覆雨圣铃</t>
  </si>
  <si>
    <t>风吟圣铃</t>
  </si>
  <si>
    <t>绝天圣铃</t>
  </si>
  <si>
    <t>斩魂圣铃</t>
  </si>
  <si>
    <t>极冰圣铃</t>
  </si>
  <si>
    <t>凰翎圣铃</t>
  </si>
  <si>
    <t>龙炎圣铃</t>
  </si>
  <si>
    <t>天煞圣铃</t>
  </si>
  <si>
    <t>青帝圣铃</t>
  </si>
  <si>
    <t>望舒圣铃</t>
  </si>
  <si>
    <t>羲和圣铃</t>
  </si>
  <si>
    <t>求败战甲</t>
  </si>
  <si>
    <t>倾寒战甲</t>
  </si>
  <si>
    <t>句芒战甲</t>
  </si>
  <si>
    <t>霜狼战甲</t>
  </si>
  <si>
    <t>银月战甲</t>
  </si>
  <si>
    <t>天庭战甲</t>
  </si>
  <si>
    <t>青虹战甲</t>
  </si>
  <si>
    <t>倚天战甲</t>
  </si>
  <si>
    <t>炼狱战甲</t>
  </si>
  <si>
    <t>血饮战甲</t>
  </si>
  <si>
    <t>奔雷战甲</t>
  </si>
  <si>
    <t>无极战甲</t>
  </si>
  <si>
    <t>惊云战甲</t>
  </si>
  <si>
    <t>夸父战甲</t>
  </si>
  <si>
    <t>盘古战甲</t>
  </si>
  <si>
    <t>六合战甲</t>
  </si>
  <si>
    <t>八荒战甲</t>
  </si>
  <si>
    <t>太初战甲</t>
  </si>
  <si>
    <t>鸿蒙战甲</t>
  </si>
  <si>
    <t>轩辕战甲</t>
  </si>
  <si>
    <t>九霄华冠</t>
  </si>
  <si>
    <t>求败战盔</t>
  </si>
  <si>
    <t>倾寒战盔</t>
  </si>
  <si>
    <t>炎帝战盔</t>
  </si>
  <si>
    <t>句芒战盔</t>
  </si>
  <si>
    <t>云龙战盔</t>
  </si>
  <si>
    <t>霜狼战盔</t>
  </si>
  <si>
    <t>银月战盔</t>
  </si>
  <si>
    <t>天庭战盔</t>
  </si>
  <si>
    <t>青虹战盔</t>
  </si>
  <si>
    <t>倚天战盔</t>
  </si>
  <si>
    <t>炼狱战盔</t>
  </si>
  <si>
    <t>血饮战盔</t>
  </si>
  <si>
    <t>奔雷战盔</t>
  </si>
  <si>
    <t>无极战盔</t>
  </si>
  <si>
    <t>惊云战盔</t>
  </si>
  <si>
    <t>夸父战盔</t>
  </si>
  <si>
    <t>盘古战盔</t>
  </si>
  <si>
    <t>八荒战盔</t>
  </si>
  <si>
    <t>鸿蒙战盔</t>
  </si>
  <si>
    <t>轩辕战盔</t>
  </si>
  <si>
    <t>倾寒战靴</t>
  </si>
  <si>
    <t>炎帝战靴</t>
  </si>
  <si>
    <t>句芒战靴</t>
  </si>
  <si>
    <t>云龙战靴</t>
  </si>
  <si>
    <t>霜狼战靴</t>
  </si>
  <si>
    <t>银月战靴</t>
  </si>
  <si>
    <t>天庭战靴</t>
  </si>
  <si>
    <t>青虹战靴</t>
  </si>
  <si>
    <t>倚天战靴</t>
  </si>
  <si>
    <t>炼狱战靴</t>
  </si>
  <si>
    <t>血饮战靴</t>
  </si>
  <si>
    <t>奔雷战靴</t>
  </si>
  <si>
    <t>无极战靴</t>
  </si>
  <si>
    <t>惊云战靴</t>
  </si>
  <si>
    <t>夸父战靴</t>
  </si>
  <si>
    <t>盘古战靴</t>
  </si>
  <si>
    <t>八荒战靴</t>
  </si>
  <si>
    <t>鸿蒙战靴</t>
  </si>
  <si>
    <t>轩辕战靴</t>
  </si>
  <si>
    <t>倾寒神戒</t>
  </si>
  <si>
    <t>炎帝神戒</t>
  </si>
  <si>
    <t>句芒神戒</t>
  </si>
  <si>
    <t>云龙神戒</t>
  </si>
  <si>
    <t>霜狼神戒</t>
  </si>
  <si>
    <t>银月神戒</t>
  </si>
  <si>
    <t>天庭神戒</t>
  </si>
  <si>
    <t>青虹神戒</t>
  </si>
  <si>
    <t>倚天神戒</t>
  </si>
  <si>
    <t>炼狱神戒</t>
  </si>
  <si>
    <t>血饮神戒</t>
  </si>
  <si>
    <t>奔雷神戒</t>
  </si>
  <si>
    <t>无极神戒</t>
  </si>
  <si>
    <t>惊云神戒</t>
  </si>
  <si>
    <t>夸父神戒</t>
  </si>
  <si>
    <t>盘古神戒</t>
  </si>
  <si>
    <t>六合神戒</t>
  </si>
  <si>
    <t>八荒神戒</t>
  </si>
  <si>
    <t>太初神戒</t>
  </si>
  <si>
    <t>鸿蒙神戒</t>
  </si>
  <si>
    <t>轩辕神戒</t>
  </si>
  <si>
    <t>倾寒束带</t>
  </si>
  <si>
    <t>炎帝束带</t>
  </si>
  <si>
    <t>句芒束带</t>
  </si>
  <si>
    <t>云龙束带</t>
  </si>
  <si>
    <t>霜狼束带</t>
  </si>
  <si>
    <t>银月束带</t>
  </si>
  <si>
    <t>天庭束带</t>
  </si>
  <si>
    <t>青虹束带</t>
  </si>
  <si>
    <t>倚天束带</t>
  </si>
  <si>
    <t>炼狱束带</t>
  </si>
  <si>
    <t>血饮束带</t>
  </si>
  <si>
    <t>奔雷束带</t>
  </si>
  <si>
    <t>无极束带</t>
  </si>
  <si>
    <t>惊云束带</t>
  </si>
  <si>
    <t>夸父束带</t>
  </si>
  <si>
    <t>盘古束带</t>
  </si>
  <si>
    <t>六合束带</t>
  </si>
  <si>
    <t>八荒束带</t>
  </si>
  <si>
    <t>太初束带</t>
  </si>
  <si>
    <t>鸿蒙束带</t>
  </si>
  <si>
    <t>轩辕束带</t>
  </si>
  <si>
    <t>御风法杖</t>
  </si>
  <si>
    <t>灵犀头巾</t>
  </si>
  <si>
    <t>青麟羽鞋</t>
  </si>
  <si>
    <t>瑞兽戒指</t>
  </si>
  <si>
    <t>空蝉束带</t>
  </si>
  <si>
    <t>橙装宝箱</t>
  </si>
  <si>
    <t>绿装宝箱</t>
  </si>
  <si>
    <t>蓝装宝箱</t>
  </si>
  <si>
    <t>异界石</t>
  </si>
  <si>
    <t>烈日石</t>
  </si>
  <si>
    <t>清月石</t>
  </si>
  <si>
    <t>辰星石</t>
  </si>
  <si>
    <t>混沌石</t>
  </si>
  <si>
    <t>辉煌异界石</t>
  </si>
  <si>
    <t>辉煌烈日石</t>
  </si>
  <si>
    <t>辉煌清月石</t>
  </si>
  <si>
    <t>辉煌辰星石</t>
  </si>
  <si>
    <t>辉煌混沌石</t>
  </si>
  <si>
    <t>灼热异界石</t>
  </si>
  <si>
    <t>灼热烈日石</t>
  </si>
  <si>
    <t>灼热清月石</t>
  </si>
  <si>
    <t>灼热辰星石</t>
  </si>
  <si>
    <t>灼热混沌石</t>
  </si>
  <si>
    <t>灿烂异界石</t>
  </si>
  <si>
    <t>灿烂烈日石</t>
  </si>
  <si>
    <t>灿烂清月石</t>
  </si>
  <si>
    <t>灿烂辰星石</t>
  </si>
  <si>
    <t>灿烂混沌石</t>
  </si>
  <si>
    <t>璀璨异界石</t>
  </si>
  <si>
    <t>璀璨烈日石</t>
  </si>
  <si>
    <t>璀璨清月石</t>
  </si>
  <si>
    <t>璀璨辰星石</t>
  </si>
  <si>
    <t>璀璨混沌石</t>
  </si>
  <si>
    <t>默认</t>
  </si>
  <si>
    <t>月卡头像框</t>
  </si>
  <si>
    <t>豪华月卡头像框</t>
  </si>
  <si>
    <t>活动1头像框</t>
  </si>
  <si>
    <t>活动2头像框</t>
  </si>
  <si>
    <t>活动3头像框</t>
  </si>
  <si>
    <t>活动4头像框</t>
  </si>
  <si>
    <t>竞技次数*1</t>
  </si>
  <si>
    <t>mut,int</t>
  </si>
  <si>
    <t>物品id</t>
  </si>
  <si>
    <t>5星碎片*1</t>
  </si>
  <si>
    <t>12013#1</t>
  </si>
  <si>
    <t>null</t>
  </si>
  <si>
    <t>判官笔*1</t>
  </si>
  <si>
    <t>藏宝图*5</t>
  </si>
  <si>
    <t>8小时金丹收益*1</t>
  </si>
  <si>
    <t>12046#1</t>
  </si>
  <si>
    <t>伏羲碎片</t>
  </si>
  <si>
    <t>69|0#0#0#</t>
  </si>
  <si>
    <t>洛神赋</t>
  </si>
  <si>
    <t>断玉钩</t>
  </si>
  <si>
    <t>购买体力</t>
  </si>
  <si>
    <t>2#100</t>
  </si>
  <si>
    <t/>
  </si>
  <si>
    <t>16#10</t>
  </si>
  <si>
    <t>云梦华羽</t>
  </si>
  <si>
    <t>试炼令</t>
  </si>
  <si>
    <t>改名卡</t>
  </si>
  <si>
    <t>魂印占星强制召唤</t>
  </si>
  <si>
    <t>日常副本次数</t>
  </si>
  <si>
    <t>每日魂印副本购买次数</t>
  </si>
  <si>
    <t>回春散</t>
  </si>
  <si>
    <t>轩辕宝境次数</t>
  </si>
  <si>
    <t>公会副本挑战次数</t>
  </si>
  <si>
    <t>60#3</t>
  </si>
  <si>
    <t>60#10</t>
  </si>
  <si>
    <t>11077#10</t>
  </si>
  <si>
    <t>11009#10</t>
  </si>
  <si>
    <t>11041#10</t>
  </si>
  <si>
    <t>妖系4星碎片</t>
  </si>
  <si>
    <t>人系4星碎片</t>
  </si>
  <si>
    <t>道系4星碎片</t>
  </si>
  <si>
    <t>佛系4星碎片</t>
  </si>
  <si>
    <t>青衫引</t>
  </si>
  <si>
    <t>90401#1</t>
  </si>
  <si>
    <t>梦回还</t>
  </si>
  <si>
    <t>90402#1</t>
  </si>
  <si>
    <t>混元金斗</t>
  </si>
  <si>
    <t>90403#1</t>
  </si>
  <si>
    <t>紫金葫芦</t>
  </si>
  <si>
    <t>90404#1</t>
  </si>
  <si>
    <t>番天印</t>
  </si>
  <si>
    <t>90405#1</t>
  </si>
  <si>
    <t>九龙神火罩</t>
  </si>
  <si>
    <t>90406#1</t>
  </si>
  <si>
    <t>60122#1</t>
  </si>
  <si>
    <t>60132#1</t>
  </si>
  <si>
    <t>60147#1</t>
  </si>
  <si>
    <t>60152#1</t>
  </si>
  <si>
    <t>60108#1</t>
  </si>
  <si>
    <t>60113#1</t>
  </si>
  <si>
    <t>60118#1</t>
  </si>
  <si>
    <t>60123#1</t>
  </si>
  <si>
    <t>3023#1</t>
  </si>
  <si>
    <t>3024#1</t>
  </si>
  <si>
    <t>3025#1</t>
  </si>
  <si>
    <t>3026#1</t>
  </si>
  <si>
    <t>3027#1</t>
  </si>
  <si>
    <t>3028#1</t>
  </si>
  <si>
    <t>3029#1</t>
  </si>
  <si>
    <t>3030#1</t>
  </si>
  <si>
    <t>3031#1</t>
  </si>
  <si>
    <t>3032#1</t>
  </si>
  <si>
    <t>3033#1</t>
  </si>
  <si>
    <t>3034#1</t>
  </si>
  <si>
    <t>3035#1</t>
  </si>
  <si>
    <t>3036#1</t>
  </si>
  <si>
    <t>3037#1</t>
  </si>
  <si>
    <t>3038#1</t>
  </si>
  <si>
    <t>3039#1</t>
  </si>
  <si>
    <t>3040#1</t>
  </si>
  <si>
    <t>60#1</t>
  </si>
  <si>
    <t>高级寻宝</t>
  </si>
  <si>
    <t>高级寻宝特权</t>
  </si>
  <si>
    <t>81#1|19#5|4#200</t>
  </si>
  <si>
    <t>豪华寻宝</t>
  </si>
  <si>
    <t>豪华寻宝特权</t>
  </si>
  <si>
    <t>82#1|20#1|19#10</t>
  </si>
  <si>
    <t>12012#30</t>
  </si>
  <si>
    <t>20#4</t>
  </si>
  <si>
    <t>19#4</t>
  </si>
  <si>
    <t>逐胜徽章</t>
  </si>
  <si>
    <t>1001#20000</t>
  </si>
  <si>
    <t>60#40</t>
  </si>
  <si>
    <t>孙悟空魂印</t>
  </si>
  <si>
    <t>61#5</t>
  </si>
  <si>
    <t>61#1</t>
  </si>
  <si>
    <t>红色宝物自选箱</t>
  </si>
  <si>
    <t>红色宝物自选箱*1</t>
  </si>
  <si>
    <t>金色宝物随机箱</t>
  </si>
  <si>
    <t>金色宝物随机箱*1</t>
  </si>
  <si>
    <t>金翅大鹏碎片</t>
  </si>
  <si>
    <t>金翅大鹏碎片*50</t>
  </si>
  <si>
    <t>杨戬碎片*50</t>
  </si>
  <si>
    <t>阎罗王碎片</t>
  </si>
  <si>
    <t>阎罗王碎片*50</t>
  </si>
  <si>
    <t>60#4</t>
  </si>
  <si>
    <t>11057#30</t>
  </si>
  <si>
    <t>地藏碎片</t>
  </si>
  <si>
    <t>11069#30</t>
  </si>
  <si>
    <t>召唤神符</t>
  </si>
  <si>
    <t>91#1</t>
  </si>
  <si>
    <t>太阴星君碎片</t>
  </si>
  <si>
    <t>骊山老祖碎片</t>
  </si>
  <si>
    <t>道德天尊碎片</t>
  </si>
  <si>
    <t>月光菩萨碎片</t>
  </si>
  <si>
    <t>梵天碎片</t>
  </si>
  <si>
    <t>帝释天碎片</t>
  </si>
  <si>
    <t>普贤菩萨碎片</t>
  </si>
  <si>
    <t>传说魂印箱</t>
  </si>
  <si>
    <t>诸葛亮碎片*50</t>
  </si>
  <si>
    <t>周瑜碎片*50</t>
  </si>
  <si>
    <t>左慈碎片*50</t>
  </si>
  <si>
    <t>金币*200000、武将经验*100000、寻宝图*2、</t>
  </si>
  <si>
    <t>14#200000|3#100000|60#2</t>
  </si>
  <si>
    <t>进阶丹*300、寻宝图*3、金币*2000000、</t>
  </si>
  <si>
    <t>4#300|60#3|14#2000000</t>
  </si>
  <si>
    <t>4星碎片*30、进阶丹*300、武将经验*2000000、</t>
  </si>
  <si>
    <t>12012#30|4#300|3#2000000</t>
  </si>
  <si>
    <t>高级寻宝图*1、阵营抽*1、金币*4000000、</t>
  </si>
  <si>
    <t>61#1|20#1|14#4000000</t>
  </si>
  <si>
    <t>5星碎片*50、阵营抽*1、武将经验*4000000、</t>
  </si>
  <si>
    <t>12013#50|20#1|3#4000000</t>
  </si>
  <si>
    <t>5星碎片*50、阵营抽*1、金币*6000000、</t>
  </si>
  <si>
    <t>12010#50|20#1|14#6000000</t>
  </si>
  <si>
    <t>吕布碎片*50、阵营抽*2、武将经验*6000000、</t>
  </si>
  <si>
    <t>11026#50|20#2|3#6000000</t>
  </si>
  <si>
    <t>吕布碎片*50、阵营抽*3、金币*8000000、</t>
  </si>
  <si>
    <t>11026#50|20#3|14#8000000</t>
  </si>
  <si>
    <t>周瑜碎片*50、阵营抽*5、武将经验*8000000、红1星武器*1、</t>
  </si>
  <si>
    <t>11014#50|20#5|3#8000000|60155#1</t>
  </si>
  <si>
    <t>诸葛亮碎片*50、阵营抽*5、金币*10000000、红1星鞋*1、兵魂*50000、</t>
  </si>
  <si>
    <t>11022#50|20#5|14#10000000|60195#1|1001#50000</t>
  </si>
  <si>
    <t>周瑜碎片*50、武将经验*10000000、红1星衣服*1、兵魂*100000、</t>
  </si>
  <si>
    <t>11014#50|3#10000000|81129#1|60180#1|1001#100000</t>
  </si>
  <si>
    <t>诸葛亮碎片*50、金币*15000000、红1星裤子*1、兵魂*200000、</t>
  </si>
  <si>
    <t>11022#50|14#15000000|81129#1|60190#1|1001#200000</t>
  </si>
  <si>
    <t>司马懿碎片*50、武将经验*15000000、阵营抽*10、兵魂*300000、</t>
  </si>
  <si>
    <t>11011#50|3#15000000|81129#1|20#10|1001#300000</t>
  </si>
  <si>
    <t>司马懿碎片*50、金币*20000000、阵营抽*10、兵魂*400000、</t>
  </si>
  <si>
    <t>11011#50|14#20000000|81129#2|20#10|1001#400000</t>
  </si>
  <si>
    <t>11059#30</t>
  </si>
  <si>
    <t>幽魂姬碎片</t>
  </si>
  <si>
    <t>迦楼罗碎片</t>
  </si>
  <si>
    <t>11063#30</t>
  </si>
  <si>
    <t>11064#30</t>
  </si>
  <si>
    <t>孟姜女碎片</t>
  </si>
  <si>
    <t>11067#30</t>
  </si>
  <si>
    <t>11068#30</t>
  </si>
  <si>
    <t>11070#30</t>
  </si>
  <si>
    <t>赤尾妖碎片</t>
  </si>
  <si>
    <t>11048#20</t>
  </si>
  <si>
    <t>娜迦碎片</t>
  </si>
  <si>
    <t>11049#20</t>
  </si>
  <si>
    <t>菩提遗枝碎片</t>
  </si>
  <si>
    <t>灵使碎片</t>
  </si>
  <si>
    <t>11052#20</t>
  </si>
  <si>
    <t>鬼差碎片</t>
  </si>
  <si>
    <t>11054#20</t>
  </si>
  <si>
    <t>普通抽</t>
  </si>
  <si>
    <t>嫦娥魂印</t>
  </si>
  <si>
    <t>申公豹魂印</t>
  </si>
  <si>
    <t>普贤菩萨魂印</t>
  </si>
  <si>
    <t>达摩魂印</t>
  </si>
  <si>
    <t>红孩儿魂印</t>
  </si>
  <si>
    <t>混世魔王魂印</t>
  </si>
  <si>
    <t>吴刚魂印</t>
  </si>
  <si>
    <t>金翅大鹏魂印</t>
  </si>
  <si>
    <t>妲己魂印</t>
  </si>
  <si>
    <t>猪八戒魂印</t>
  </si>
  <si>
    <t>伏羲魂印</t>
  </si>
  <si>
    <t>精卫魂印</t>
  </si>
  <si>
    <t>百花仙子魂印</t>
  </si>
  <si>
    <t>唐僧魂印</t>
  </si>
  <si>
    <t>九天玄女魂印</t>
  </si>
  <si>
    <t>降龙罗汉魂印</t>
  </si>
  <si>
    <t>孔雀明王魂印</t>
  </si>
  <si>
    <t>燃灯魂印</t>
  </si>
  <si>
    <t>月光菩萨魂印</t>
  </si>
  <si>
    <t>龙吉公主魂印</t>
  </si>
  <si>
    <t>九命猫魂印</t>
  </si>
  <si>
    <t>蚩尤魂印</t>
  </si>
  <si>
    <t>妈祖魂印</t>
  </si>
  <si>
    <t>娥皇魂印</t>
  </si>
  <si>
    <t>冥毒邪宴魂印</t>
  </si>
  <si>
    <t>太阴星君魂印</t>
  </si>
  <si>
    <t>巨灵神魂印</t>
  </si>
  <si>
    <t>通天教主魂印</t>
  </si>
  <si>
    <t>罗刹魂印</t>
  </si>
  <si>
    <t>夜叉魂印</t>
  </si>
  <si>
    <t>帝释天魂印</t>
  </si>
  <si>
    <t>瘟癀疫病魂印</t>
  </si>
  <si>
    <t>蚀骨火毒魂印</t>
  </si>
  <si>
    <t>神女庇佑魂印</t>
  </si>
  <si>
    <t>姑获鸟魂印</t>
  </si>
  <si>
    <t>敖丙魂印</t>
  </si>
  <si>
    <t>义结金兰魂印</t>
  </si>
  <si>
    <t>青鸟传信魂印</t>
  </si>
  <si>
    <t>火烧连城魂印</t>
  </si>
  <si>
    <t>破邪怒斩魂印</t>
  </si>
  <si>
    <t>狂噬戮兽魂印</t>
  </si>
  <si>
    <t>哪吒魂印</t>
  </si>
  <si>
    <t>失心暴怒魂印</t>
  </si>
  <si>
    <t>起死回生魂印</t>
  </si>
  <si>
    <t>破军魂印</t>
  </si>
  <si>
    <t>辟邪守护魂印</t>
  </si>
  <si>
    <t>11073#50</t>
  </si>
  <si>
    <t>破阵穿心魂印</t>
  </si>
  <si>
    <t>五世泽斩魂印*1</t>
  </si>
  <si>
    <t>饕餮吞鲸魂印</t>
  </si>
  <si>
    <t>饕餮吞鲸魂印*1</t>
  </si>
  <si>
    <t>斩妖净气魂印</t>
  </si>
  <si>
    <t>恶来典韦魂印*1</t>
  </si>
  <si>
    <t>羲农之佑魂印</t>
  </si>
  <si>
    <t>羲农之佑魂印*1</t>
  </si>
  <si>
    <t>除妖斩魔魂印</t>
  </si>
  <si>
    <t>武圣关羽魂印*1</t>
  </si>
  <si>
    <t>历战之躯魂印</t>
  </si>
  <si>
    <t>历战之躯魂印*1</t>
  </si>
  <si>
    <t>舍身济世魂印</t>
  </si>
  <si>
    <t>舍身济世魂印*1</t>
  </si>
  <si>
    <t>灵气护体魂印</t>
  </si>
  <si>
    <t>魔王董卓魂印*1</t>
  </si>
  <si>
    <t>灭魂一击魂印</t>
  </si>
  <si>
    <t>娄候张昭魂印*1</t>
  </si>
  <si>
    <t>5000056#1</t>
  </si>
  <si>
    <t>见血封喉魂印</t>
  </si>
  <si>
    <t>见血封喉魂印*1</t>
  </si>
  <si>
    <t>5000057#1</t>
  </si>
  <si>
    <t>阴阳调和魂印</t>
  </si>
  <si>
    <t>迟谋陈宫魂印*1</t>
  </si>
  <si>
    <t>5000058#1</t>
  </si>
  <si>
    <t>气运在握魂印</t>
  </si>
  <si>
    <t>礼坏乐崩魂印*1</t>
  </si>
  <si>
    <t>5000059#1</t>
  </si>
  <si>
    <t>司马懿魂印*1</t>
  </si>
  <si>
    <t>神荀彧魂印*1</t>
  </si>
  <si>
    <t>曹操魂印*1</t>
  </si>
  <si>
    <t>神曹仁魂印*1</t>
  </si>
  <si>
    <t>赵云魂印*1</t>
  </si>
  <si>
    <t>桃园结义魂印*1</t>
  </si>
  <si>
    <t>周瑜魂印*1</t>
  </si>
  <si>
    <t>神太史慈魂印*1</t>
  </si>
  <si>
    <t>神黄月英魂印*1</t>
  </si>
  <si>
    <t>神孙尚香魂印*1</t>
  </si>
  <si>
    <t>神华雄魂印*1</t>
  </si>
  <si>
    <t>神华佗魂印*1</t>
  </si>
  <si>
    <t>神于吉魂印*1</t>
  </si>
  <si>
    <t>千里单骑魂印*1</t>
  </si>
  <si>
    <t>一骑当千魂印*1</t>
  </si>
  <si>
    <t>郭嘉魂印*1</t>
  </si>
  <si>
    <t>夏侯惇魂印*1</t>
  </si>
  <si>
    <t>典韦魂印*1</t>
  </si>
  <si>
    <t>许褚魂印*1</t>
  </si>
  <si>
    <t>甄姬魂印*1</t>
  </si>
  <si>
    <t>刘备魂印*1</t>
  </si>
  <si>
    <t>黄月英魂印*1</t>
  </si>
  <si>
    <t>关羽魂印*1</t>
  </si>
  <si>
    <t>张飞魂印*1</t>
  </si>
  <si>
    <t>马超魂印*1</t>
  </si>
  <si>
    <t>黄忠魂印*1</t>
  </si>
  <si>
    <t>魏延魂印*1</t>
  </si>
  <si>
    <t>小乔魂印*1</t>
  </si>
  <si>
    <t>大乔魂印*1</t>
  </si>
  <si>
    <t>孙坚魂印*1</t>
  </si>
  <si>
    <t>陆逊魂印*1</t>
  </si>
  <si>
    <t>孙尚香魂印*1</t>
  </si>
  <si>
    <t>华佗魂印*1</t>
  </si>
  <si>
    <t>貂蝉魂印*1</t>
  </si>
  <si>
    <t>董卓魂印*1</t>
  </si>
  <si>
    <t>华雄魂印*1</t>
  </si>
  <si>
    <t>公孙瓒魂印*1</t>
  </si>
  <si>
    <t>于吉魂印*1</t>
  </si>
  <si>
    <t>袁术魂印*1</t>
  </si>
  <si>
    <t>道具名称</t>
  </si>
  <si>
    <t>商店名称</t>
  </si>
  <si>
    <t>栏位显示顺序</t>
  </si>
  <si>
    <t>价格
（ax^3+bx^2+cx+d)
（abcd为配置参数，x为购买次数）</t>
  </si>
  <si>
    <t>购买所需道具</t>
  </si>
  <si>
    <t>物品发放开启等级</t>
  </si>
  <si>
    <t>关闭等级</t>
  </si>
  <si>
    <t>限购次数</t>
  </si>
  <si>
    <t>商店</t>
  </si>
  <si>
    <t>消耗的货币</t>
  </si>
  <si>
    <t>契魂商店</t>
  </si>
  <si>
    <t>物品名称</t>
  </si>
  <si>
    <t>仙缘余尘</t>
  </si>
  <si>
    <t>无此道具</t>
  </si>
  <si>
    <t>竞技场商店</t>
  </si>
  <si>
    <t>巅峰之证</t>
  </si>
  <si>
    <t>神州令</t>
  </si>
  <si>
    <t>公会御令</t>
  </si>
  <si>
    <t>上古钱币</t>
  </si>
  <si>
    <t>战功</t>
  </si>
  <si>
    <t>特权商城</t>
  </si>
  <si>
    <t>星魂</t>
  </si>
  <si>
    <t>乾坤令</t>
  </si>
  <si>
    <t>魂印商店</t>
  </si>
  <si>
    <t>混沌商店</t>
  </si>
  <si>
    <t>猎妖之路商店节点</t>
  </si>
  <si>
    <t>0#0#0#600</t>
  </si>
  <si>
    <t>0#0#0#3000000</t>
  </si>
  <si>
    <r>
      <rPr>
        <sz val="9"/>
        <color theme="1"/>
        <rFont val="微软雅黑"/>
        <family val="2"/>
        <charset val="134"/>
      </rPr>
      <t>16|0#0#0#</t>
    </r>
    <r>
      <rPr>
        <sz val="9"/>
        <color theme="1"/>
        <rFont val="微软雅黑"/>
        <family val="2"/>
        <charset val="134"/>
      </rPr>
      <t>4</t>
    </r>
    <r>
      <rPr>
        <sz val="9"/>
        <color theme="1"/>
        <rFont val="微软雅黑"/>
        <family val="2"/>
        <charset val="134"/>
      </rPr>
      <t>00</t>
    </r>
  </si>
  <si>
    <t>0#0#0#400</t>
  </si>
  <si>
    <t>0#0#0#100</t>
  </si>
  <si>
    <t>0#0#0#1750000</t>
  </si>
  <si>
    <t>0#0#0#500000</t>
  </si>
  <si>
    <t>0#0#0#20</t>
  </si>
  <si>
    <t>0#0#0#100000</t>
  </si>
  <si>
    <t>0#0#0#30</t>
  </si>
  <si>
    <t>0#0#0#150000</t>
  </si>
  <si>
    <t>0#0#0#50</t>
  </si>
  <si>
    <t>0#0#0#250000</t>
  </si>
  <si>
    <t>0#0#0#85</t>
  </si>
  <si>
    <t>0#0#0#425000</t>
  </si>
  <si>
    <t>0#0#0#145</t>
  </si>
  <si>
    <t>0#0#0#725000</t>
  </si>
  <si>
    <t>0#0#0#250</t>
  </si>
  <si>
    <t>0#0#0#1250000</t>
  </si>
  <si>
    <t>0#0#0#430</t>
  </si>
  <si>
    <t>0#0#0#2150000</t>
  </si>
  <si>
    <t>0#0#0#730</t>
  </si>
  <si>
    <t>0#0#0#3650000</t>
  </si>
  <si>
    <t>0#0#0#1250</t>
  </si>
  <si>
    <t>0#0#0#6250000</t>
  </si>
  <si>
    <t>0#0#0#2150</t>
  </si>
  <si>
    <t>5#443</t>
  </si>
  <si>
    <r>
      <rPr>
        <sz val="9"/>
        <color theme="1"/>
        <rFont val="微软雅黑"/>
        <family val="2"/>
        <charset val="134"/>
      </rPr>
      <t>14|0#0#0#</t>
    </r>
    <r>
      <rPr>
        <sz val="9"/>
        <color theme="1"/>
        <rFont val="微软雅黑"/>
        <family val="2"/>
        <charset val="134"/>
      </rPr>
      <t>250000</t>
    </r>
  </si>
  <si>
    <r>
      <rPr>
        <sz val="9"/>
        <color theme="1"/>
        <rFont val="微软雅黑"/>
        <family val="2"/>
        <charset val="134"/>
      </rPr>
      <t>16|0#0#0#</t>
    </r>
    <r>
      <rPr>
        <sz val="9"/>
        <color theme="1"/>
        <rFont val="微软雅黑"/>
        <family val="2"/>
        <charset val="134"/>
      </rPr>
      <t>500</t>
    </r>
  </si>
  <si>
    <t>0#0#0#500</t>
  </si>
  <si>
    <t>1#443</t>
  </si>
  <si>
    <t>65|0#0#0#7500</t>
    <phoneticPr fontId="21" type="noConversion"/>
  </si>
  <si>
    <t>主角礼物</t>
    <phoneticPr fontId="21" type="noConversion"/>
  </si>
  <si>
    <t>5100078#1</t>
    <phoneticPr fontId="21" type="noConversion"/>
  </si>
  <si>
    <t>107|0#0#0#4000</t>
    <phoneticPr fontId="21" type="noConversion"/>
  </si>
  <si>
    <t>玉虚商店</t>
    <phoneticPr fontId="21" type="noConversion"/>
  </si>
  <si>
    <t>5100088#1</t>
    <phoneticPr fontId="21" type="noConversion"/>
  </si>
  <si>
    <t>5100098#1</t>
    <phoneticPr fontId="21" type="noConversion"/>
  </si>
  <si>
    <t>神将礼物</t>
    <phoneticPr fontId="21" type="noConversion"/>
  </si>
  <si>
    <t>5200058#1</t>
    <phoneticPr fontId="21" type="noConversion"/>
  </si>
  <si>
    <t>107|0#0#0#800</t>
    <phoneticPr fontId="21" type="noConversion"/>
  </si>
  <si>
    <t>5200068#1</t>
    <phoneticPr fontId="21" type="noConversion"/>
  </si>
  <si>
    <t>5200078#1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</si>
</sst>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22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rgb="FF006100"/>
      <name val="微软雅黑"/>
      <family val="2"/>
      <charset val="134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color rgb="FFFF0000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color theme="7" tint="0.7993408001953185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1"/>
      <color rgb="FF006100"/>
      <name val="等线"/>
      <family val="3"/>
      <charset val="134"/>
      <scheme val="minor"/>
    </font>
    <font>
      <sz val="11"/>
      <color rgb="FF9C5700"/>
      <name val="等线"/>
      <family val="3"/>
      <charset val="134"/>
      <scheme val="minor"/>
    </font>
    <font>
      <sz val="11"/>
      <color theme="0"/>
      <name val="等线"/>
      <family val="3"/>
      <charset val="134"/>
      <scheme val="minor"/>
    </font>
    <font>
      <sz val="10"/>
      <color theme="0"/>
      <name val="微软雅黑"/>
      <family val="2"/>
      <charset val="134"/>
    </font>
    <font>
      <sz val="9"/>
      <color rgb="FF9C6500"/>
      <name val="微软雅黑"/>
      <family val="2"/>
      <charset val="134"/>
    </font>
    <font>
      <sz val="11"/>
      <color rgb="FF9C6500"/>
      <name val="等线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72380748924222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87243263039033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5" tint="0.39970091860713525"/>
        <bgColor indexed="64"/>
      </patternFill>
    </fill>
    <fill>
      <patternFill patternType="solid">
        <fgColor theme="4" tint="0.39970091860713525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802240058595539"/>
        <bgColor indexed="64"/>
      </patternFill>
    </fill>
    <fill>
      <patternFill patternType="solid">
        <fgColor theme="5" tint="0.3980224005859553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875484481337931"/>
        <bgColor indexed="64"/>
      </patternFill>
    </fill>
    <fill>
      <patternFill patternType="solid">
        <fgColor theme="1" tint="0.149754325998718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39832758568071536"/>
        <bgColor indexed="64"/>
      </patternFill>
    </fill>
    <fill>
      <patternFill patternType="solid">
        <fgColor theme="4" tint="0.39835810419019135"/>
        <bgColor indexed="64"/>
      </patternFill>
    </fill>
    <fill>
      <patternFill patternType="solid">
        <fgColor theme="8" tint="0.39811395611438338"/>
        <bgColor indexed="64"/>
      </patternFill>
    </fill>
    <fill>
      <patternFill patternType="solid">
        <fgColor theme="8" tint="0.39814447462385938"/>
        <bgColor indexed="64"/>
      </patternFill>
    </fill>
    <fill>
      <patternFill patternType="solid">
        <fgColor theme="8" tint="0.3987853633228553"/>
        <bgColor indexed="64"/>
      </patternFill>
    </fill>
    <fill>
      <patternFill patternType="solid">
        <fgColor theme="8" tint="0.3988158818323313"/>
        <bgColor indexed="64"/>
      </patternFill>
    </fill>
    <fill>
      <patternFill patternType="solid">
        <fgColor theme="8" tint="0.39884640034180729"/>
        <bgColor indexed="64"/>
      </patternFill>
    </fill>
    <fill>
      <patternFill patternType="solid">
        <fgColor theme="8" tint="0.39817499313333538"/>
        <bgColor indexed="64"/>
      </patternFill>
    </fill>
    <fill>
      <patternFill patternType="solid">
        <fgColor theme="9" tint="0.39774773400067143"/>
        <bgColor indexed="64"/>
      </patternFill>
    </fill>
    <fill>
      <patternFill patternType="solid">
        <fgColor theme="9" tint="0.39780877101962342"/>
        <bgColor indexed="64"/>
      </patternFill>
    </fill>
    <fill>
      <patternFill patternType="solid">
        <fgColor theme="9" tint="0.39783928952909942"/>
        <bgColor indexed="64"/>
      </patternFill>
    </fill>
    <fill>
      <patternFill patternType="solid">
        <fgColor theme="9" tint="0.39786980803857541"/>
        <bgColor indexed="64"/>
      </patternFill>
    </fill>
    <fill>
      <patternFill patternType="solid">
        <fgColor theme="9" tint="0.39841914120914335"/>
        <bgColor indexed="64"/>
      </patternFill>
    </fill>
    <fill>
      <patternFill patternType="solid">
        <fgColor theme="9" tint="0.39844965971861934"/>
        <bgColor indexed="64"/>
      </patternFill>
    </fill>
    <fill>
      <patternFill patternType="solid">
        <fgColor theme="9" tint="0.39777825251014742"/>
        <bgColor indexed="64"/>
      </patternFill>
    </fill>
    <fill>
      <patternFill patternType="solid">
        <fgColor theme="9" tint="0.39835810419019135"/>
        <bgColor indexed="64"/>
      </patternFill>
    </fill>
    <fill>
      <patternFill patternType="solid">
        <fgColor theme="9" tint="0.39838862269966735"/>
        <bgColor indexed="64"/>
      </patternFill>
    </fill>
    <fill>
      <patternFill patternType="solid">
        <fgColor theme="9" tint="0.39790032654805141"/>
        <bgColor indexed="64"/>
      </patternFill>
    </fill>
    <fill>
      <patternFill patternType="solid">
        <fgColor theme="9" tint="0.39848017822809534"/>
        <bgColor indexed="64"/>
      </patternFill>
    </fill>
    <fill>
      <patternFill patternType="solid">
        <fgColor theme="9" tint="0.39802240058595539"/>
        <bgColor indexed="64"/>
      </patternFill>
    </fill>
    <fill>
      <patternFill patternType="solid">
        <fgColor theme="9" tint="0.39805291909543139"/>
        <bgColor indexed="64"/>
      </patternFill>
    </fill>
    <fill>
      <patternFill patternType="solid">
        <fgColor theme="9" tint="0.39808343760490739"/>
        <bgColor indexed="64"/>
      </patternFill>
    </fill>
    <fill>
      <patternFill patternType="solid">
        <fgColor theme="9" tint="0.39863277077547532"/>
        <bgColor indexed="64"/>
      </patternFill>
    </fill>
    <fill>
      <patternFill patternType="solid">
        <fgColor theme="9" tint="0.39866328928495132"/>
        <bgColor indexed="64"/>
      </patternFill>
    </fill>
    <fill>
      <patternFill patternType="solid">
        <fgColor theme="9" tint="0.39860225226599932"/>
        <bgColor indexed="64"/>
      </patternFill>
    </fill>
    <fill>
      <patternFill patternType="solid">
        <fgColor theme="8" tint="0.3986938077944273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154">
    <xf numFmtId="0" fontId="0" fillId="0" borderId="0"/>
    <xf numFmtId="9" fontId="2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1" borderId="0" applyNumberFormat="0" applyBorder="0" applyAlignment="0" applyProtection="0">
      <alignment vertical="center"/>
    </xf>
    <xf numFmtId="0" fontId="7" fillId="60" borderId="0" applyNumberFormat="0" applyBorder="0" applyAlignment="0" applyProtection="0">
      <alignment vertical="center"/>
    </xf>
    <xf numFmtId="0" fontId="7" fillId="61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3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6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5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1375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3" fillId="4" borderId="0" xfId="2" applyFont="1" applyFill="1" applyAlignment="1">
      <alignment horizontal="center" vertical="center"/>
    </xf>
    <xf numFmtId="0" fontId="4" fillId="0" borderId="0" xfId="1369" applyFont="1"/>
    <xf numFmtId="0" fontId="1" fillId="0" borderId="0" xfId="0" applyFont="1" applyAlignment="1">
      <alignment horizontal="left" vertical="center"/>
    </xf>
    <xf numFmtId="0" fontId="1" fillId="3" borderId="0" xfId="3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20" fillId="2" borderId="0" xfId="1369" applyFill="1" applyAlignment="1">
      <alignment horizontal="center"/>
    </xf>
    <xf numFmtId="0" fontId="5" fillId="2" borderId="0" xfId="1369" applyFont="1" applyFill="1" applyAlignment="1">
      <alignment horizontal="center" wrapText="1"/>
    </xf>
    <xf numFmtId="0" fontId="20" fillId="0" borderId="1" xfId="1369" applyBorder="1" applyAlignment="1">
      <alignment horizontal="center" vertical="center"/>
    </xf>
    <xf numFmtId="0" fontId="6" fillId="5" borderId="0" xfId="3" applyFont="1" applyFill="1" applyAlignment="1">
      <alignment horizontal="center" vertical="center"/>
    </xf>
    <xf numFmtId="0" fontId="5" fillId="0" borderId="1" xfId="1369" applyFont="1" applyBorder="1" applyAlignment="1">
      <alignment horizontal="center" vertical="center"/>
    </xf>
    <xf numFmtId="0" fontId="20" fillId="2" borderId="1" xfId="1369" applyFill="1" applyBorder="1" applyAlignment="1">
      <alignment horizontal="center" vertical="center"/>
    </xf>
    <xf numFmtId="0" fontId="20" fillId="2" borderId="1" xfId="1369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0" fillId="0" borderId="0" xfId="1369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2" borderId="0" xfId="2" applyFont="1" applyFill="1" applyAlignment="1">
      <alignment horizontal="center" vertical="center"/>
    </xf>
    <xf numFmtId="0" fontId="2" fillId="2" borderId="0" xfId="4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2088" applyFont="1" applyFill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0" fontId="3" fillId="6" borderId="0" xfId="2" applyFont="1" applyAlignment="1">
      <alignment horizontal="left" vertical="center"/>
    </xf>
    <xf numFmtId="0" fontId="7" fillId="4" borderId="0" xfId="4" applyFont="1" applyFill="1" applyAlignment="1">
      <alignment horizontal="center" vertical="center"/>
    </xf>
    <xf numFmtId="0" fontId="3" fillId="6" borderId="0" xfId="2" applyFont="1" applyAlignment="1">
      <alignment horizontal="center" vertical="center"/>
    </xf>
    <xf numFmtId="0" fontId="8" fillId="7" borderId="0" xfId="2" applyFont="1" applyFill="1" applyAlignment="1">
      <alignment horizontal="center" vertical="center"/>
    </xf>
    <xf numFmtId="0" fontId="6" fillId="6" borderId="0" xfId="2" applyFont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7" fillId="3" borderId="0" xfId="2088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" fillId="9" borderId="0" xfId="2" applyFont="1" applyFill="1" applyAlignment="1">
      <alignment horizontal="center" vertical="center"/>
    </xf>
    <xf numFmtId="0" fontId="2" fillId="10" borderId="0" xfId="2" applyFont="1" applyFill="1" applyAlignment="1">
      <alignment horizontal="center" vertical="center"/>
    </xf>
    <xf numFmtId="0" fontId="2" fillId="11" borderId="0" xfId="2" applyFont="1" applyFill="1" applyAlignment="1">
      <alignment horizontal="center" vertical="center"/>
    </xf>
    <xf numFmtId="0" fontId="2" fillId="12" borderId="0" xfId="2" applyFont="1" applyFill="1" applyAlignment="1">
      <alignment horizontal="center" vertical="center"/>
    </xf>
    <xf numFmtId="0" fontId="7" fillId="13" borderId="0" xfId="1882" applyAlignment="1">
      <alignment horizontal="center" vertical="center"/>
    </xf>
    <xf numFmtId="0" fontId="7" fillId="14" borderId="0" xfId="1882" applyFill="1" applyAlignment="1">
      <alignment horizontal="center" vertical="center"/>
    </xf>
    <xf numFmtId="0" fontId="7" fillId="15" borderId="0" xfId="1882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1" fillId="18" borderId="0" xfId="0" applyFont="1" applyFill="1" applyAlignment="1">
      <alignment vertical="center"/>
    </xf>
    <xf numFmtId="0" fontId="1" fillId="19" borderId="0" xfId="0" applyFont="1" applyFill="1" applyAlignment="1">
      <alignment horizontal="center" vertical="center"/>
    </xf>
    <xf numFmtId="0" fontId="1" fillId="1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1" borderId="0" xfId="0" applyFont="1" applyFill="1" applyAlignment="1">
      <alignment horizontal="center" vertical="center"/>
    </xf>
    <xf numFmtId="0" fontId="1" fillId="21" borderId="0" xfId="0" applyFont="1" applyFill="1" applyAlignment="1">
      <alignment vertical="center"/>
    </xf>
    <xf numFmtId="0" fontId="1" fillId="22" borderId="0" xfId="0" applyFont="1" applyFill="1" applyAlignment="1">
      <alignment horizontal="center" vertical="center"/>
    </xf>
    <xf numFmtId="0" fontId="1" fillId="22" borderId="0" xfId="0" applyFont="1" applyFill="1" applyAlignment="1">
      <alignment vertical="center"/>
    </xf>
    <xf numFmtId="0" fontId="1" fillId="23" borderId="0" xfId="0" applyFont="1" applyFill="1" applyAlignment="1">
      <alignment horizontal="center" vertical="center"/>
    </xf>
    <xf numFmtId="0" fontId="1" fillId="23" borderId="0" xfId="0" applyFont="1" applyFill="1" applyAlignment="1">
      <alignment vertical="center"/>
    </xf>
    <xf numFmtId="0" fontId="1" fillId="24" borderId="0" xfId="0" applyFont="1" applyFill="1" applyAlignment="1">
      <alignment horizontal="center" vertical="center"/>
    </xf>
    <xf numFmtId="0" fontId="1" fillId="24" borderId="0" xfId="0" applyFont="1" applyFill="1" applyAlignment="1">
      <alignment vertical="center"/>
    </xf>
    <xf numFmtId="0" fontId="1" fillId="25" borderId="0" xfId="0" applyFont="1" applyFill="1" applyAlignment="1">
      <alignment horizontal="left" vertical="center"/>
    </xf>
    <xf numFmtId="0" fontId="1" fillId="25" borderId="0" xfId="0" applyFont="1" applyFill="1" applyAlignment="1">
      <alignment vertical="center"/>
    </xf>
    <xf numFmtId="0" fontId="1" fillId="18" borderId="0" xfId="0" applyFont="1" applyFill="1" applyAlignment="1">
      <alignment horizontal="left" vertical="center"/>
    </xf>
    <xf numFmtId="0" fontId="1" fillId="26" borderId="0" xfId="0" applyFont="1" applyFill="1" applyAlignment="1">
      <alignment horizontal="left" vertical="center"/>
    </xf>
    <xf numFmtId="0" fontId="1" fillId="26" borderId="0" xfId="0" applyFont="1" applyFill="1" applyAlignment="1">
      <alignment vertical="center"/>
    </xf>
    <xf numFmtId="0" fontId="1" fillId="27" borderId="0" xfId="0" applyFont="1" applyFill="1" applyAlignment="1">
      <alignment horizontal="left" vertical="center"/>
    </xf>
    <xf numFmtId="0" fontId="1" fillId="27" borderId="0" xfId="0" applyFont="1" applyFill="1" applyAlignment="1">
      <alignment vertical="center"/>
    </xf>
    <xf numFmtId="0" fontId="7" fillId="28" borderId="0" xfId="2088" applyAlignment="1">
      <alignment horizontal="left" vertical="center"/>
    </xf>
    <xf numFmtId="0" fontId="7" fillId="28" borderId="0" xfId="2088">
      <alignment vertical="center"/>
    </xf>
    <xf numFmtId="0" fontId="7" fillId="29" borderId="0" xfId="2088" applyFill="1" applyAlignment="1">
      <alignment horizontal="left" vertical="center"/>
    </xf>
    <xf numFmtId="0" fontId="7" fillId="29" borderId="0" xfId="2088" applyFill="1">
      <alignment vertical="center"/>
    </xf>
    <xf numFmtId="0" fontId="1" fillId="30" borderId="0" xfId="0" applyFont="1" applyFill="1" applyAlignment="1">
      <alignment horizontal="left" vertical="center"/>
    </xf>
    <xf numFmtId="0" fontId="1" fillId="30" borderId="0" xfId="0" applyFont="1" applyFill="1" applyAlignment="1">
      <alignment vertical="center"/>
    </xf>
    <xf numFmtId="0" fontId="3" fillId="6" borderId="0" xfId="2" applyFont="1" applyAlignment="1">
      <alignment vertical="center"/>
    </xf>
    <xf numFmtId="0" fontId="7" fillId="3" borderId="0" xfId="2088" applyFill="1" applyAlignment="1">
      <alignment horizontal="left" vertical="center"/>
    </xf>
    <xf numFmtId="0" fontId="7" fillId="3" borderId="0" xfId="2150" applyFill="1" applyAlignment="1">
      <alignment vertical="center"/>
    </xf>
    <xf numFmtId="0" fontId="7" fillId="15" borderId="0" xfId="2088" applyFill="1" applyAlignment="1">
      <alignment horizontal="left" vertical="center"/>
    </xf>
    <xf numFmtId="0" fontId="7" fillId="15" borderId="0" xfId="2150" applyFill="1" applyAlignment="1">
      <alignment vertical="center"/>
    </xf>
    <xf numFmtId="0" fontId="1" fillId="31" borderId="0" xfId="0" applyFont="1" applyFill="1" applyAlignment="1">
      <alignment horizontal="left" vertical="center"/>
    </xf>
    <xf numFmtId="0" fontId="1" fillId="31" borderId="0" xfId="0" applyFont="1" applyFill="1" applyAlignment="1">
      <alignment vertical="center"/>
    </xf>
    <xf numFmtId="0" fontId="1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vertical="center"/>
    </xf>
    <xf numFmtId="0" fontId="7" fillId="13" borderId="0" xfId="1882" applyAlignment="1">
      <alignment horizontal="left" vertical="center"/>
    </xf>
    <xf numFmtId="0" fontId="7" fillId="13" borderId="0" xfId="1882" applyAlignment="1">
      <alignment vertical="center"/>
    </xf>
    <xf numFmtId="0" fontId="7" fillId="13" borderId="0" xfId="1882">
      <alignment vertical="center"/>
    </xf>
    <xf numFmtId="0" fontId="7" fillId="32" borderId="0" xfId="1882" applyFill="1" applyAlignment="1">
      <alignment horizontal="left" vertical="center"/>
    </xf>
    <xf numFmtId="0" fontId="7" fillId="32" borderId="0" xfId="1882" applyFill="1" applyAlignment="1">
      <alignment vertical="center"/>
    </xf>
    <xf numFmtId="0" fontId="1" fillId="27" borderId="0" xfId="0" applyFont="1" applyFill="1" applyAlignment="1">
      <alignment horizontal="center" vertical="center"/>
    </xf>
    <xf numFmtId="0" fontId="1" fillId="0" borderId="0" xfId="0" applyFont="1"/>
    <xf numFmtId="0" fontId="1" fillId="33" borderId="0" xfId="0" applyFont="1" applyFill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1" fillId="32" borderId="0" xfId="0" applyFont="1" applyFill="1" applyAlignment="1">
      <alignment horizontal="center" vertical="center"/>
    </xf>
    <xf numFmtId="0" fontId="1" fillId="0" borderId="0" xfId="3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3" fillId="4" borderId="0" xfId="2" applyFont="1" applyFill="1" applyAlignment="1">
      <alignment horizontal="left" vertical="center"/>
    </xf>
    <xf numFmtId="0" fontId="1" fillId="0" borderId="0" xfId="4" applyFont="1" applyFill="1" applyAlignment="1">
      <alignment horizontal="center" vertical="center"/>
    </xf>
    <xf numFmtId="0" fontId="7" fillId="4" borderId="0" xfId="4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8" fillId="7" borderId="0" xfId="2" applyFont="1" applyFill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8" fillId="34" borderId="0" xfId="2" applyFont="1" applyFill="1" applyAlignment="1">
      <alignment horizontal="center" vertical="center"/>
    </xf>
    <xf numFmtId="0" fontId="1" fillId="0" borderId="0" xfId="2088" applyFont="1" applyFill="1" applyAlignment="1">
      <alignment horizontal="center" vertical="center"/>
    </xf>
    <xf numFmtId="0" fontId="3" fillId="35" borderId="0" xfId="2" applyFont="1" applyFill="1" applyAlignment="1">
      <alignment horizontal="center" vertical="center"/>
    </xf>
    <xf numFmtId="0" fontId="4" fillId="0" borderId="0" xfId="1370" applyFont="1"/>
    <xf numFmtId="0" fontId="8" fillId="34" borderId="0" xfId="1265" applyFont="1" applyFill="1" applyAlignment="1">
      <alignment horizontal="center" vertical="center"/>
    </xf>
    <xf numFmtId="0" fontId="1" fillId="0" borderId="0" xfId="1265" applyFont="1" applyAlignment="1">
      <alignment horizontal="center" vertical="center"/>
    </xf>
    <xf numFmtId="0" fontId="8" fillId="34" borderId="0" xfId="2" applyFont="1" applyFill="1" applyAlignment="1">
      <alignment horizontal="left" vertical="center"/>
    </xf>
    <xf numFmtId="0" fontId="2" fillId="32" borderId="0" xfId="5" applyFont="1" applyFill="1" applyBorder="1" applyAlignment="1">
      <alignment horizontal="center" vertical="center"/>
    </xf>
    <xf numFmtId="0" fontId="1" fillId="0" borderId="0" xfId="1882" applyFont="1" applyFill="1" applyAlignment="1">
      <alignment horizontal="center" vertical="center"/>
    </xf>
    <xf numFmtId="0" fontId="1" fillId="8" borderId="0" xfId="1264" applyFont="1" applyFill="1" applyAlignment="1">
      <alignment horizontal="left" vertical="center"/>
    </xf>
    <xf numFmtId="0" fontId="1" fillId="8" borderId="0" xfId="1264" applyFont="1" applyFill="1" applyAlignment="1">
      <alignment horizontal="center" vertical="center"/>
    </xf>
    <xf numFmtId="0" fontId="2" fillId="9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16" borderId="0" xfId="1265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16" borderId="0" xfId="1265" applyFont="1" applyFill="1" applyAlignment="1">
      <alignment horizontal="left" vertical="center"/>
    </xf>
    <xf numFmtId="0" fontId="3" fillId="4" borderId="0" xfId="1487" applyFont="1" applyFill="1" applyAlignment="1">
      <alignment horizontal="center" vertical="center"/>
    </xf>
    <xf numFmtId="0" fontId="1" fillId="11" borderId="0" xfId="0" applyFont="1" applyFill="1" applyAlignment="1">
      <alignment horizontal="left" vertical="center"/>
    </xf>
    <xf numFmtId="0" fontId="2" fillId="3" borderId="0" xfId="2" applyFont="1" applyFill="1" applyAlignment="1">
      <alignment horizontal="left" vertical="center"/>
    </xf>
    <xf numFmtId="0" fontId="1" fillId="0" borderId="0" xfId="1264" applyFont="1" applyAlignment="1">
      <alignment horizontal="center" vertical="center"/>
    </xf>
    <xf numFmtId="0" fontId="1" fillId="17" borderId="0" xfId="0" applyFont="1" applyFill="1" applyAlignment="1">
      <alignment horizontal="left" vertical="center"/>
    </xf>
    <xf numFmtId="0" fontId="0" fillId="17" borderId="0" xfId="0" applyFill="1"/>
    <xf numFmtId="0" fontId="3" fillId="17" borderId="0" xfId="2" applyFont="1" applyFill="1" applyAlignment="1">
      <alignment horizontal="center" vertical="center"/>
    </xf>
    <xf numFmtId="0" fontId="4" fillId="17" borderId="0" xfId="1369" applyFont="1" applyFill="1"/>
    <xf numFmtId="176" fontId="1" fillId="17" borderId="0" xfId="1" applyNumberFormat="1" applyFont="1" applyFill="1" applyAlignment="1">
      <alignment horizontal="center" vertical="center"/>
    </xf>
    <xf numFmtId="0" fontId="1" fillId="36" borderId="0" xfId="1264" applyFont="1" applyFill="1" applyAlignment="1">
      <alignment horizontal="left" vertical="center"/>
    </xf>
    <xf numFmtId="0" fontId="20" fillId="36" borderId="0" xfId="1264" applyFill="1"/>
    <xf numFmtId="0" fontId="1" fillId="36" borderId="0" xfId="1264" applyFont="1" applyFill="1" applyAlignment="1">
      <alignment horizontal="center" vertical="center"/>
    </xf>
    <xf numFmtId="0" fontId="1" fillId="0" borderId="0" xfId="1264" applyFont="1" applyAlignment="1">
      <alignment horizontal="left" vertical="center"/>
    </xf>
    <xf numFmtId="0" fontId="20" fillId="0" borderId="0" xfId="1264"/>
    <xf numFmtId="0" fontId="1" fillId="37" borderId="0" xfId="0" applyFont="1" applyFill="1" applyAlignment="1">
      <alignment horizontal="center" vertical="center"/>
    </xf>
    <xf numFmtId="0" fontId="0" fillId="27" borderId="0" xfId="0" applyFill="1"/>
    <xf numFmtId="0" fontId="1" fillId="32" borderId="0" xfId="0" applyFont="1" applyFill="1" applyAlignment="1">
      <alignment horizontal="center"/>
    </xf>
    <xf numFmtId="0" fontId="1" fillId="32" borderId="0" xfId="0" applyFont="1" applyFill="1" applyAlignment="1">
      <alignment horizontal="left" vertical="center"/>
    </xf>
    <xf numFmtId="0" fontId="10" fillId="0" borderId="0" xfId="0" applyFont="1"/>
    <xf numFmtId="0" fontId="1" fillId="0" borderId="0" xfId="1263" applyFont="1" applyAlignment="1">
      <alignment horizontal="center" vertical="center"/>
    </xf>
    <xf numFmtId="0" fontId="2" fillId="32" borderId="0" xfId="0" applyFont="1" applyFill="1" applyAlignment="1">
      <alignment horizontal="left" vertical="center"/>
    </xf>
    <xf numFmtId="0" fontId="2" fillId="32" borderId="0" xfId="0" applyFont="1" applyFill="1" applyAlignment="1">
      <alignment vertical="center"/>
    </xf>
    <xf numFmtId="0" fontId="20" fillId="0" borderId="0" xfId="1263"/>
    <xf numFmtId="0" fontId="11" fillId="0" borderId="1" xfId="0" applyFont="1" applyBorder="1"/>
    <xf numFmtId="0" fontId="11" fillId="32" borderId="1" xfId="0" applyFont="1" applyFill="1" applyBorder="1"/>
    <xf numFmtId="0" fontId="2" fillId="3" borderId="0" xfId="1263" applyFont="1" applyFill="1" applyAlignment="1">
      <alignment horizontal="center" vertical="center"/>
    </xf>
  </cellXfs>
  <cellStyles count="2154">
    <cellStyle name="20% - 强调文字颜色 1 2" xfId="6" xr:uid="{00000000-0005-0000-0000-000031000000}"/>
    <cellStyle name="20% - 强调文字颜色 1 2 2" xfId="7" xr:uid="{00000000-0005-0000-0000-000032000000}"/>
    <cellStyle name="20% - 强调文字颜色 1 2 2 2" xfId="8" xr:uid="{00000000-0005-0000-0000-000033000000}"/>
    <cellStyle name="20% - 强调文字颜色 1 2 2 2 2" xfId="9" xr:uid="{00000000-0005-0000-0000-000034000000}"/>
    <cellStyle name="20% - 强调文字颜色 1 2 2 3" xfId="10" xr:uid="{00000000-0005-0000-0000-000035000000}"/>
    <cellStyle name="20% - 强调文字颜色 1 2 3" xfId="11" xr:uid="{00000000-0005-0000-0000-000036000000}"/>
    <cellStyle name="20% - 强调文字颜色 1 2 3 2" xfId="12" xr:uid="{00000000-0005-0000-0000-000037000000}"/>
    <cellStyle name="20% - 强调文字颜色 1 2 4" xfId="13" xr:uid="{00000000-0005-0000-0000-000038000000}"/>
    <cellStyle name="20% - 强调文字颜色 1 2 4 2" xfId="14" xr:uid="{00000000-0005-0000-0000-000039000000}"/>
    <cellStyle name="20% - 强调文字颜色 1 2 5" xfId="15" xr:uid="{00000000-0005-0000-0000-00003A000000}"/>
    <cellStyle name="20% - 着色 1 2" xfId="16" xr:uid="{00000000-0005-0000-0000-00003B000000}"/>
    <cellStyle name="20% - 着色 1 2 2" xfId="17" xr:uid="{00000000-0005-0000-0000-00003C000000}"/>
    <cellStyle name="20% - 着色 1 2 2 2" xfId="18" xr:uid="{00000000-0005-0000-0000-00003D000000}"/>
    <cellStyle name="20% - 着色 1 2 2 2 2" xfId="19" xr:uid="{00000000-0005-0000-0000-00003E000000}"/>
    <cellStyle name="20% - 着色 1 2 2 3" xfId="20" xr:uid="{00000000-0005-0000-0000-00003F000000}"/>
    <cellStyle name="20% - 着色 1 2 3" xfId="21" xr:uid="{00000000-0005-0000-0000-000040000000}"/>
    <cellStyle name="20% - 着色 1 2 3 2" xfId="22" xr:uid="{00000000-0005-0000-0000-000041000000}"/>
    <cellStyle name="20% - 着色 1 2 4" xfId="23" xr:uid="{00000000-0005-0000-0000-000042000000}"/>
    <cellStyle name="20% - 着色 1 2 4 2" xfId="24" xr:uid="{00000000-0005-0000-0000-000043000000}"/>
    <cellStyle name="20% - 着色 1 2 5" xfId="25" xr:uid="{00000000-0005-0000-0000-000044000000}"/>
    <cellStyle name="20% - 着色 1 3" xfId="26" xr:uid="{00000000-0005-0000-0000-000045000000}"/>
    <cellStyle name="20% - 着色 1 3 2" xfId="27" xr:uid="{00000000-0005-0000-0000-000046000000}"/>
    <cellStyle name="20% - 着色 1 3 2 2" xfId="28" xr:uid="{00000000-0005-0000-0000-000047000000}"/>
    <cellStyle name="20% - 着色 1 3 2 2 2" xfId="29" xr:uid="{00000000-0005-0000-0000-000048000000}"/>
    <cellStyle name="20% - 着色 1 3 2 3" xfId="30" xr:uid="{00000000-0005-0000-0000-000049000000}"/>
    <cellStyle name="20% - 着色 1 3 3" xfId="31" xr:uid="{00000000-0005-0000-0000-00004A000000}"/>
    <cellStyle name="20% - 着色 1 3 3 2" xfId="32" xr:uid="{00000000-0005-0000-0000-00004B000000}"/>
    <cellStyle name="20% - 着色 1 3 4" xfId="33" xr:uid="{00000000-0005-0000-0000-00004C000000}"/>
    <cellStyle name="20% - 着色 1 3 4 2" xfId="34" xr:uid="{00000000-0005-0000-0000-00004D000000}"/>
    <cellStyle name="20% - 着色 1 3 5" xfId="35" xr:uid="{00000000-0005-0000-0000-00004E000000}"/>
    <cellStyle name="40% - 强调文字颜色 1 2" xfId="36" xr:uid="{00000000-0005-0000-0000-00004F000000}"/>
    <cellStyle name="40% - 强调文字颜色 1 2 10" xfId="37" xr:uid="{00000000-0005-0000-0000-000050000000}"/>
    <cellStyle name="40% - 强调文字颜色 1 2 10 2" xfId="38" xr:uid="{00000000-0005-0000-0000-000051000000}"/>
    <cellStyle name="40% - 强调文字颜色 1 2 11" xfId="39" xr:uid="{00000000-0005-0000-0000-000052000000}"/>
    <cellStyle name="40% - 强调文字颜色 1 2 2" xfId="40" xr:uid="{00000000-0005-0000-0000-000053000000}"/>
    <cellStyle name="40% - 强调文字颜色 1 2 2 2" xfId="41" xr:uid="{00000000-0005-0000-0000-000054000000}"/>
    <cellStyle name="40% - 强调文字颜色 1 2 2 2 2" xfId="42" xr:uid="{00000000-0005-0000-0000-000055000000}"/>
    <cellStyle name="40% - 强调文字颜色 1 2 2 2 2 2" xfId="43" xr:uid="{00000000-0005-0000-0000-000056000000}"/>
    <cellStyle name="40% - 强调文字颜色 1 2 2 2 2 2 2" xfId="44" xr:uid="{00000000-0005-0000-0000-000057000000}"/>
    <cellStyle name="40% - 强调文字颜色 1 2 2 2 2 2 2 2" xfId="45" xr:uid="{00000000-0005-0000-0000-000058000000}"/>
    <cellStyle name="40% - 强调文字颜色 1 2 2 2 2 2 2 2 2" xfId="46" xr:uid="{00000000-0005-0000-0000-000059000000}"/>
    <cellStyle name="40% - 强调文字颜色 1 2 2 2 2 2 2 3" xfId="47" xr:uid="{00000000-0005-0000-0000-00005A000000}"/>
    <cellStyle name="40% - 强调文字颜色 1 2 2 2 2 2 3" xfId="48" xr:uid="{00000000-0005-0000-0000-00005B000000}"/>
    <cellStyle name="40% - 强调文字颜色 1 2 2 2 2 2 3 2" xfId="49" xr:uid="{00000000-0005-0000-0000-00005C000000}"/>
    <cellStyle name="40% - 强调文字颜色 1 2 2 2 2 2 4" xfId="50" xr:uid="{00000000-0005-0000-0000-00005D000000}"/>
    <cellStyle name="40% - 强调文字颜色 1 2 2 2 2 3" xfId="51" xr:uid="{00000000-0005-0000-0000-00005E000000}"/>
    <cellStyle name="40% - 强调文字颜色 1 2 2 2 2 3 2" xfId="52" xr:uid="{00000000-0005-0000-0000-00005F000000}"/>
    <cellStyle name="40% - 强调文字颜色 1 2 2 2 2 3 2 2" xfId="53" xr:uid="{00000000-0005-0000-0000-000060000000}"/>
    <cellStyle name="40% - 强调文字颜色 1 2 2 2 2 3 3" xfId="54" xr:uid="{00000000-0005-0000-0000-000061000000}"/>
    <cellStyle name="40% - 强调文字颜色 1 2 2 2 2 4" xfId="55" xr:uid="{00000000-0005-0000-0000-000062000000}"/>
    <cellStyle name="40% - 强调文字颜色 1 2 2 2 2 4 2" xfId="56" xr:uid="{00000000-0005-0000-0000-000063000000}"/>
    <cellStyle name="40% - 强调文字颜色 1 2 2 2 2 5" xfId="57" xr:uid="{00000000-0005-0000-0000-000064000000}"/>
    <cellStyle name="40% - 强调文字颜色 1 2 2 2 2 5 2" xfId="58" xr:uid="{00000000-0005-0000-0000-000065000000}"/>
    <cellStyle name="40% - 强调文字颜色 1 2 2 2 2 6" xfId="59" xr:uid="{00000000-0005-0000-0000-000066000000}"/>
    <cellStyle name="40% - 强调文字颜色 1 2 2 2 3" xfId="60" xr:uid="{00000000-0005-0000-0000-000067000000}"/>
    <cellStyle name="40% - 强调文字颜色 1 2 2 2 3 2" xfId="61" xr:uid="{00000000-0005-0000-0000-000068000000}"/>
    <cellStyle name="40% - 强调文字颜色 1 2 2 2 3 2 2" xfId="62" xr:uid="{00000000-0005-0000-0000-000069000000}"/>
    <cellStyle name="40% - 强调文字颜色 1 2 2 2 3 2 2 2" xfId="63" xr:uid="{00000000-0005-0000-0000-00006A000000}"/>
    <cellStyle name="40% - 强调文字颜色 1 2 2 2 3 2 3" xfId="64" xr:uid="{00000000-0005-0000-0000-00006B000000}"/>
    <cellStyle name="40% - 强调文字颜色 1 2 2 2 3 3" xfId="65" xr:uid="{00000000-0005-0000-0000-00006C000000}"/>
    <cellStyle name="40% - 强调文字颜色 1 2 2 2 3 3 2" xfId="66" xr:uid="{00000000-0005-0000-0000-00006D000000}"/>
    <cellStyle name="40% - 强调文字颜色 1 2 2 2 3 4" xfId="67" xr:uid="{00000000-0005-0000-0000-00006E000000}"/>
    <cellStyle name="40% - 强调文字颜色 1 2 2 2 4" xfId="68" xr:uid="{00000000-0005-0000-0000-00006F000000}"/>
    <cellStyle name="40% - 强调文字颜色 1 2 2 2 4 2" xfId="69" xr:uid="{00000000-0005-0000-0000-000070000000}"/>
    <cellStyle name="40% - 强调文字颜色 1 2 2 2 4 2 2" xfId="70" xr:uid="{00000000-0005-0000-0000-000071000000}"/>
    <cellStyle name="40% - 强调文字颜色 1 2 2 2 4 3" xfId="71" xr:uid="{00000000-0005-0000-0000-000072000000}"/>
    <cellStyle name="40% - 强调文字颜色 1 2 2 2 5" xfId="72" xr:uid="{00000000-0005-0000-0000-000073000000}"/>
    <cellStyle name="40% - 强调文字颜色 1 2 2 2 5 2" xfId="73" xr:uid="{00000000-0005-0000-0000-000074000000}"/>
    <cellStyle name="40% - 强调文字颜色 1 2 2 2 6" xfId="74" xr:uid="{00000000-0005-0000-0000-000075000000}"/>
    <cellStyle name="40% - 强调文字颜色 1 2 2 2 6 2" xfId="75" xr:uid="{00000000-0005-0000-0000-000076000000}"/>
    <cellStyle name="40% - 强调文字颜色 1 2 2 2 7" xfId="76" xr:uid="{00000000-0005-0000-0000-000077000000}"/>
    <cellStyle name="40% - 强调文字颜色 1 2 2 3" xfId="77" xr:uid="{00000000-0005-0000-0000-000078000000}"/>
    <cellStyle name="40% - 强调文字颜色 1 2 2 3 2" xfId="78" xr:uid="{00000000-0005-0000-0000-000079000000}"/>
    <cellStyle name="40% - 强调文字颜色 1 2 2 3 2 2" xfId="79" xr:uid="{00000000-0005-0000-0000-00007A000000}"/>
    <cellStyle name="40% - 强调文字颜色 1 2 2 3 2 2 2" xfId="80" xr:uid="{00000000-0005-0000-0000-00007B000000}"/>
    <cellStyle name="40% - 强调文字颜色 1 2 2 3 2 2 2 2" xfId="81" xr:uid="{00000000-0005-0000-0000-00007C000000}"/>
    <cellStyle name="40% - 强调文字颜色 1 2 2 3 2 2 3" xfId="82" xr:uid="{00000000-0005-0000-0000-00007D000000}"/>
    <cellStyle name="40% - 强调文字颜色 1 2 2 3 2 3" xfId="83" xr:uid="{00000000-0005-0000-0000-00007E000000}"/>
    <cellStyle name="40% - 强调文字颜色 1 2 2 3 2 3 2" xfId="84" xr:uid="{00000000-0005-0000-0000-00007F000000}"/>
    <cellStyle name="40% - 强调文字颜色 1 2 2 3 2 4" xfId="85" xr:uid="{00000000-0005-0000-0000-000080000000}"/>
    <cellStyle name="40% - 强调文字颜色 1 2 2 3 3" xfId="86" xr:uid="{00000000-0005-0000-0000-000081000000}"/>
    <cellStyle name="40% - 强调文字颜色 1 2 2 3 3 2" xfId="87" xr:uid="{00000000-0005-0000-0000-000082000000}"/>
    <cellStyle name="40% - 强调文字颜色 1 2 2 3 3 2 2" xfId="88" xr:uid="{00000000-0005-0000-0000-000083000000}"/>
    <cellStyle name="40% - 强调文字颜色 1 2 2 3 3 3" xfId="89" xr:uid="{00000000-0005-0000-0000-000084000000}"/>
    <cellStyle name="40% - 强调文字颜色 1 2 2 3 4" xfId="90" xr:uid="{00000000-0005-0000-0000-000085000000}"/>
    <cellStyle name="40% - 强调文字颜色 1 2 2 3 4 2" xfId="91" xr:uid="{00000000-0005-0000-0000-000086000000}"/>
    <cellStyle name="40% - 强调文字颜色 1 2 2 3 5" xfId="92" xr:uid="{00000000-0005-0000-0000-000087000000}"/>
    <cellStyle name="40% - 强调文字颜色 1 2 2 3 5 2" xfId="93" xr:uid="{00000000-0005-0000-0000-000088000000}"/>
    <cellStyle name="40% - 强调文字颜色 1 2 2 3 6" xfId="94" xr:uid="{00000000-0005-0000-0000-000089000000}"/>
    <cellStyle name="40% - 强调文字颜色 1 2 2 4" xfId="95" xr:uid="{00000000-0005-0000-0000-00008A000000}"/>
    <cellStyle name="40% - 强调文字颜色 1 2 2 4 2" xfId="96" xr:uid="{00000000-0005-0000-0000-00008B000000}"/>
    <cellStyle name="40% - 强调文字颜色 1 2 2 4 2 2" xfId="97" xr:uid="{00000000-0005-0000-0000-00008C000000}"/>
    <cellStyle name="40% - 强调文字颜色 1 2 2 4 2 2 2" xfId="98" xr:uid="{00000000-0005-0000-0000-00008D000000}"/>
    <cellStyle name="40% - 强调文字颜色 1 2 2 4 2 3" xfId="99" xr:uid="{00000000-0005-0000-0000-00008E000000}"/>
    <cellStyle name="40% - 强调文字颜色 1 2 2 4 3" xfId="100" xr:uid="{00000000-0005-0000-0000-00008F000000}"/>
    <cellStyle name="40% - 强调文字颜色 1 2 2 4 3 2" xfId="101" xr:uid="{00000000-0005-0000-0000-000090000000}"/>
    <cellStyle name="40% - 强调文字颜色 1 2 2 4 4" xfId="102" xr:uid="{00000000-0005-0000-0000-000091000000}"/>
    <cellStyle name="40% - 强调文字颜色 1 2 2 4 4 2" xfId="103" xr:uid="{00000000-0005-0000-0000-000092000000}"/>
    <cellStyle name="40% - 强调文字颜色 1 2 2 4 5" xfId="104" xr:uid="{00000000-0005-0000-0000-000093000000}"/>
    <cellStyle name="40% - 强调文字颜色 1 2 2 5" xfId="105" xr:uid="{00000000-0005-0000-0000-000094000000}"/>
    <cellStyle name="40% - 强调文字颜色 1 2 2 5 2" xfId="106" xr:uid="{00000000-0005-0000-0000-000095000000}"/>
    <cellStyle name="40% - 强调文字颜色 1 2 2 5 2 2" xfId="107" xr:uid="{00000000-0005-0000-0000-000096000000}"/>
    <cellStyle name="40% - 强调文字颜色 1 2 2 5 3" xfId="108" xr:uid="{00000000-0005-0000-0000-000097000000}"/>
    <cellStyle name="40% - 强调文字颜色 1 2 2 6" xfId="109" xr:uid="{00000000-0005-0000-0000-000098000000}"/>
    <cellStyle name="40% - 强调文字颜色 1 2 2 6 2" xfId="110" xr:uid="{00000000-0005-0000-0000-000099000000}"/>
    <cellStyle name="40% - 强调文字颜色 1 2 2 7" xfId="111" xr:uid="{00000000-0005-0000-0000-00009A000000}"/>
    <cellStyle name="40% - 强调文字颜色 1 2 2 7 2" xfId="112" xr:uid="{00000000-0005-0000-0000-00009B000000}"/>
    <cellStyle name="40% - 强调文字颜色 1 2 2 8" xfId="113" xr:uid="{00000000-0005-0000-0000-00009C000000}"/>
    <cellStyle name="40% - 强调文字颜色 1 2 3" xfId="114" xr:uid="{00000000-0005-0000-0000-00009D000000}"/>
    <cellStyle name="40% - 强调文字颜色 1 2 3 2" xfId="115" xr:uid="{00000000-0005-0000-0000-00009E000000}"/>
    <cellStyle name="40% - 强调文字颜色 1 2 3 2 2" xfId="116" xr:uid="{00000000-0005-0000-0000-00009F000000}"/>
    <cellStyle name="40% - 强调文字颜色 1 2 3 2 2 2" xfId="117" xr:uid="{00000000-0005-0000-0000-0000A0000000}"/>
    <cellStyle name="40% - 强调文字颜色 1 2 3 2 2 2 2" xfId="118" xr:uid="{00000000-0005-0000-0000-0000A1000000}"/>
    <cellStyle name="40% - 强调文字颜色 1 2 3 2 2 2 2 2" xfId="119" xr:uid="{00000000-0005-0000-0000-0000A2000000}"/>
    <cellStyle name="40% - 强调文字颜色 1 2 3 2 2 2 3" xfId="120" xr:uid="{00000000-0005-0000-0000-0000A3000000}"/>
    <cellStyle name="40% - 强调文字颜色 1 2 3 2 2 3" xfId="121" xr:uid="{00000000-0005-0000-0000-0000A4000000}"/>
    <cellStyle name="40% - 强调文字颜色 1 2 3 2 2 3 2" xfId="122" xr:uid="{00000000-0005-0000-0000-0000A5000000}"/>
    <cellStyle name="40% - 强调文字颜色 1 2 3 2 2 4" xfId="123" xr:uid="{00000000-0005-0000-0000-0000A6000000}"/>
    <cellStyle name="40% - 强调文字颜色 1 2 3 2 3" xfId="124" xr:uid="{00000000-0005-0000-0000-0000A7000000}"/>
    <cellStyle name="40% - 强调文字颜色 1 2 3 2 3 2" xfId="125" xr:uid="{00000000-0005-0000-0000-0000A8000000}"/>
    <cellStyle name="40% - 强调文字颜色 1 2 3 2 3 2 2" xfId="126" xr:uid="{00000000-0005-0000-0000-0000A9000000}"/>
    <cellStyle name="40% - 强调文字颜色 1 2 3 2 3 3" xfId="127" xr:uid="{00000000-0005-0000-0000-0000AA000000}"/>
    <cellStyle name="40% - 强调文字颜色 1 2 3 2 4" xfId="128" xr:uid="{00000000-0005-0000-0000-0000AB000000}"/>
    <cellStyle name="40% - 强调文字颜色 1 2 3 2 4 2" xfId="129" xr:uid="{00000000-0005-0000-0000-0000AC000000}"/>
    <cellStyle name="40% - 强调文字颜色 1 2 3 2 5" xfId="130" xr:uid="{00000000-0005-0000-0000-0000AD000000}"/>
    <cellStyle name="40% - 强调文字颜色 1 2 3 2 5 2" xfId="131" xr:uid="{00000000-0005-0000-0000-0000AE000000}"/>
    <cellStyle name="40% - 强调文字颜色 1 2 3 2 6" xfId="132" xr:uid="{00000000-0005-0000-0000-0000AF000000}"/>
    <cellStyle name="40% - 强调文字颜色 1 2 3 3" xfId="133" xr:uid="{00000000-0005-0000-0000-0000B0000000}"/>
    <cellStyle name="40% - 强调文字颜色 1 2 3 3 2" xfId="134" xr:uid="{00000000-0005-0000-0000-0000B1000000}"/>
    <cellStyle name="40% - 强调文字颜色 1 2 3 3 2 2" xfId="135" xr:uid="{00000000-0005-0000-0000-0000B2000000}"/>
    <cellStyle name="40% - 强调文字颜色 1 2 3 3 2 2 2" xfId="136" xr:uid="{00000000-0005-0000-0000-0000B3000000}"/>
    <cellStyle name="40% - 强调文字颜色 1 2 3 3 2 3" xfId="137" xr:uid="{00000000-0005-0000-0000-0000B4000000}"/>
    <cellStyle name="40% - 强调文字颜色 1 2 3 3 3" xfId="138" xr:uid="{00000000-0005-0000-0000-0000B5000000}"/>
    <cellStyle name="40% - 强调文字颜色 1 2 3 3 3 2" xfId="139" xr:uid="{00000000-0005-0000-0000-0000B6000000}"/>
    <cellStyle name="40% - 强调文字颜色 1 2 3 3 4" xfId="140" xr:uid="{00000000-0005-0000-0000-0000B7000000}"/>
    <cellStyle name="40% - 强调文字颜色 1 2 3 3 4 2" xfId="141" xr:uid="{00000000-0005-0000-0000-0000B8000000}"/>
    <cellStyle name="40% - 强调文字颜色 1 2 3 3 5" xfId="142" xr:uid="{00000000-0005-0000-0000-0000B9000000}"/>
    <cellStyle name="40% - 强调文字颜色 1 2 3 4" xfId="143" xr:uid="{00000000-0005-0000-0000-0000BA000000}"/>
    <cellStyle name="40% - 强调文字颜色 1 2 3 4 2" xfId="144" xr:uid="{00000000-0005-0000-0000-0000BB000000}"/>
    <cellStyle name="40% - 强调文字颜色 1 2 3 4 2 2" xfId="145" xr:uid="{00000000-0005-0000-0000-0000BC000000}"/>
    <cellStyle name="40% - 强调文字颜色 1 2 3 4 3" xfId="146" xr:uid="{00000000-0005-0000-0000-0000BD000000}"/>
    <cellStyle name="40% - 强调文字颜色 1 2 3 5" xfId="147" xr:uid="{00000000-0005-0000-0000-0000BE000000}"/>
    <cellStyle name="40% - 强调文字颜色 1 2 3 5 2" xfId="148" xr:uid="{00000000-0005-0000-0000-0000BF000000}"/>
    <cellStyle name="40% - 强调文字颜色 1 2 3 6" xfId="149" xr:uid="{00000000-0005-0000-0000-0000C0000000}"/>
    <cellStyle name="40% - 强调文字颜色 1 2 3 6 2" xfId="150" xr:uid="{00000000-0005-0000-0000-0000C1000000}"/>
    <cellStyle name="40% - 强调文字颜色 1 2 3 7" xfId="151" xr:uid="{00000000-0005-0000-0000-0000C2000000}"/>
    <cellStyle name="40% - 强调文字颜色 1 2 4" xfId="152" xr:uid="{00000000-0005-0000-0000-0000C3000000}"/>
    <cellStyle name="40% - 强调文字颜色 1 2 4 2" xfId="153" xr:uid="{00000000-0005-0000-0000-0000C4000000}"/>
    <cellStyle name="40% - 强调文字颜色 1 2 4 2 2" xfId="154" xr:uid="{00000000-0005-0000-0000-0000C5000000}"/>
    <cellStyle name="40% - 强调文字颜色 1 2 4 2 2 2" xfId="155" xr:uid="{00000000-0005-0000-0000-0000C6000000}"/>
    <cellStyle name="40% - 强调文字颜色 1 2 4 2 2 2 2" xfId="156" xr:uid="{00000000-0005-0000-0000-0000C7000000}"/>
    <cellStyle name="40% - 强调文字颜色 1 2 4 2 2 3" xfId="157" xr:uid="{00000000-0005-0000-0000-0000C8000000}"/>
    <cellStyle name="40% - 强调文字颜色 1 2 4 2 3" xfId="158" xr:uid="{00000000-0005-0000-0000-0000C9000000}"/>
    <cellStyle name="40% - 强调文字颜色 1 2 4 2 3 2" xfId="159" xr:uid="{00000000-0005-0000-0000-0000CA000000}"/>
    <cellStyle name="40% - 强调文字颜色 1 2 4 2 4" xfId="160" xr:uid="{00000000-0005-0000-0000-0000CB000000}"/>
    <cellStyle name="40% - 强调文字颜色 1 2 4 3" xfId="161" xr:uid="{00000000-0005-0000-0000-0000CC000000}"/>
    <cellStyle name="40% - 强调文字颜色 1 2 4 3 2" xfId="162" xr:uid="{00000000-0005-0000-0000-0000CD000000}"/>
    <cellStyle name="40% - 强调文字颜色 1 2 4 3 2 2" xfId="163" xr:uid="{00000000-0005-0000-0000-0000CE000000}"/>
    <cellStyle name="40% - 强调文字颜色 1 2 4 3 3" xfId="164" xr:uid="{00000000-0005-0000-0000-0000CF000000}"/>
    <cellStyle name="40% - 强调文字颜色 1 2 4 4" xfId="165" xr:uid="{00000000-0005-0000-0000-0000D0000000}"/>
    <cellStyle name="40% - 强调文字颜色 1 2 4 4 2" xfId="166" xr:uid="{00000000-0005-0000-0000-0000D1000000}"/>
    <cellStyle name="40% - 强调文字颜色 1 2 4 5" xfId="167" xr:uid="{00000000-0005-0000-0000-0000D2000000}"/>
    <cellStyle name="40% - 强调文字颜色 1 2 4 5 2" xfId="168" xr:uid="{00000000-0005-0000-0000-0000D3000000}"/>
    <cellStyle name="40% - 强调文字颜色 1 2 4 6" xfId="169" xr:uid="{00000000-0005-0000-0000-0000D4000000}"/>
    <cellStyle name="40% - 强调文字颜色 1 2 5" xfId="170" xr:uid="{00000000-0005-0000-0000-0000D5000000}"/>
    <cellStyle name="40% - 强调文字颜色 1 2 5 2" xfId="171" xr:uid="{00000000-0005-0000-0000-0000D6000000}"/>
    <cellStyle name="40% - 强调文字颜色 1 2 5 2 2" xfId="172" xr:uid="{00000000-0005-0000-0000-0000D7000000}"/>
    <cellStyle name="40% - 强调文字颜色 1 2 5 2 2 2" xfId="173" xr:uid="{00000000-0005-0000-0000-0000D8000000}"/>
    <cellStyle name="40% - 强调文字颜色 1 2 5 2 2 2 2" xfId="174" xr:uid="{00000000-0005-0000-0000-0000D9000000}"/>
    <cellStyle name="40% - 强调文字颜色 1 2 5 2 2 3" xfId="175" xr:uid="{00000000-0005-0000-0000-0000DA000000}"/>
    <cellStyle name="40% - 强调文字颜色 1 2 5 2 3" xfId="176" xr:uid="{00000000-0005-0000-0000-0000DB000000}"/>
    <cellStyle name="40% - 强调文字颜色 1 2 5 2 3 2" xfId="177" xr:uid="{00000000-0005-0000-0000-0000DC000000}"/>
    <cellStyle name="40% - 强调文字颜色 1 2 5 2 4" xfId="178" xr:uid="{00000000-0005-0000-0000-0000DD000000}"/>
    <cellStyle name="40% - 强调文字颜色 1 2 5 3" xfId="179" xr:uid="{00000000-0005-0000-0000-0000DE000000}"/>
    <cellStyle name="40% - 强调文字颜色 1 2 5 3 2" xfId="180" xr:uid="{00000000-0005-0000-0000-0000DF000000}"/>
    <cellStyle name="40% - 强调文字颜色 1 2 5 3 2 2" xfId="181" xr:uid="{00000000-0005-0000-0000-0000E0000000}"/>
    <cellStyle name="40% - 强调文字颜色 1 2 5 3 3" xfId="182" xr:uid="{00000000-0005-0000-0000-0000E1000000}"/>
    <cellStyle name="40% - 强调文字颜色 1 2 5 4" xfId="183" xr:uid="{00000000-0005-0000-0000-0000E2000000}"/>
    <cellStyle name="40% - 强调文字颜色 1 2 5 4 2" xfId="184" xr:uid="{00000000-0005-0000-0000-0000E3000000}"/>
    <cellStyle name="40% - 强调文字颜色 1 2 5 5" xfId="185" xr:uid="{00000000-0005-0000-0000-0000E4000000}"/>
    <cellStyle name="40% - 强调文字颜色 1 2 5 5 2" xfId="186" xr:uid="{00000000-0005-0000-0000-0000E5000000}"/>
    <cellStyle name="40% - 强调文字颜色 1 2 5 6" xfId="187" xr:uid="{00000000-0005-0000-0000-0000E6000000}"/>
    <cellStyle name="40% - 强调文字颜色 1 2 6" xfId="188" xr:uid="{00000000-0005-0000-0000-0000E7000000}"/>
    <cellStyle name="40% - 强调文字颜色 1 2 6 2" xfId="189" xr:uid="{00000000-0005-0000-0000-0000E8000000}"/>
    <cellStyle name="40% - 强调文字颜色 1 2 6 2 2" xfId="190" xr:uid="{00000000-0005-0000-0000-0000E9000000}"/>
    <cellStyle name="40% - 强调文字颜色 1 2 6 2 2 2" xfId="191" xr:uid="{00000000-0005-0000-0000-0000EA000000}"/>
    <cellStyle name="40% - 强调文字颜色 1 2 6 2 3" xfId="192" xr:uid="{00000000-0005-0000-0000-0000EB000000}"/>
    <cellStyle name="40% - 强调文字颜色 1 2 6 3" xfId="193" xr:uid="{00000000-0005-0000-0000-0000EC000000}"/>
    <cellStyle name="40% - 强调文字颜色 1 2 6 3 2" xfId="194" xr:uid="{00000000-0005-0000-0000-0000ED000000}"/>
    <cellStyle name="40% - 强调文字颜色 1 2 6 4" xfId="195" xr:uid="{00000000-0005-0000-0000-0000EE000000}"/>
    <cellStyle name="40% - 强调文字颜色 1 2 6 4 2" xfId="196" xr:uid="{00000000-0005-0000-0000-0000EF000000}"/>
    <cellStyle name="40% - 强调文字颜色 1 2 6 5" xfId="197" xr:uid="{00000000-0005-0000-0000-0000F0000000}"/>
    <cellStyle name="40% - 强调文字颜色 1 2 7" xfId="198" xr:uid="{00000000-0005-0000-0000-0000F1000000}"/>
    <cellStyle name="40% - 强调文字颜色 1 2 7 2" xfId="199" xr:uid="{00000000-0005-0000-0000-0000F2000000}"/>
    <cellStyle name="40% - 强调文字颜色 1 2 7 2 2" xfId="200" xr:uid="{00000000-0005-0000-0000-0000F3000000}"/>
    <cellStyle name="40% - 强调文字颜色 1 2 7 3" xfId="201" xr:uid="{00000000-0005-0000-0000-0000F4000000}"/>
    <cellStyle name="40% - 强调文字颜色 1 2 8" xfId="202" xr:uid="{00000000-0005-0000-0000-0000F5000000}"/>
    <cellStyle name="40% - 强调文字颜色 1 2 8 2" xfId="203" xr:uid="{00000000-0005-0000-0000-0000F6000000}"/>
    <cellStyle name="40% - 强调文字颜色 1 2 9" xfId="204" xr:uid="{00000000-0005-0000-0000-0000F7000000}"/>
    <cellStyle name="40% - 强调文字颜色 1 2 9 2" xfId="205" xr:uid="{00000000-0005-0000-0000-0000F8000000}"/>
    <cellStyle name="40% - 强调文字颜色 1 3" xfId="206" xr:uid="{00000000-0005-0000-0000-0000F9000000}"/>
    <cellStyle name="40% - 强调文字颜色 1 3 2" xfId="207" xr:uid="{00000000-0005-0000-0000-0000FA000000}"/>
    <cellStyle name="40% - 强调文字颜色 1 3 2 2" xfId="208" xr:uid="{00000000-0005-0000-0000-0000FB000000}"/>
    <cellStyle name="40% - 强调文字颜色 1 3 2 2 2" xfId="209" xr:uid="{00000000-0005-0000-0000-0000FC000000}"/>
    <cellStyle name="40% - 强调文字颜色 1 3 2 2 2 2" xfId="210" xr:uid="{00000000-0005-0000-0000-0000FD000000}"/>
    <cellStyle name="40% - 强调文字颜色 1 3 2 2 2 2 2" xfId="211" xr:uid="{00000000-0005-0000-0000-0000FE000000}"/>
    <cellStyle name="40% - 强调文字颜色 1 3 2 2 2 3" xfId="212" xr:uid="{00000000-0005-0000-0000-0000FF000000}"/>
    <cellStyle name="40% - 强调文字颜色 1 3 2 2 3" xfId="213" xr:uid="{00000000-0005-0000-0000-000000010000}"/>
    <cellStyle name="40% - 强调文字颜色 1 3 2 2 3 2" xfId="214" xr:uid="{00000000-0005-0000-0000-000001010000}"/>
    <cellStyle name="40% - 强调文字颜色 1 3 2 2 4" xfId="215" xr:uid="{00000000-0005-0000-0000-000002010000}"/>
    <cellStyle name="40% - 强调文字颜色 1 3 2 3" xfId="216" xr:uid="{00000000-0005-0000-0000-000003010000}"/>
    <cellStyle name="40% - 强调文字颜色 1 3 2 3 2" xfId="217" xr:uid="{00000000-0005-0000-0000-000004010000}"/>
    <cellStyle name="40% - 强调文字颜色 1 3 2 3 2 2" xfId="218" xr:uid="{00000000-0005-0000-0000-000005010000}"/>
    <cellStyle name="40% - 强调文字颜色 1 3 2 3 3" xfId="219" xr:uid="{00000000-0005-0000-0000-000006010000}"/>
    <cellStyle name="40% - 强调文字颜色 1 3 2 4" xfId="220" xr:uid="{00000000-0005-0000-0000-000007010000}"/>
    <cellStyle name="40% - 强调文字颜色 1 3 2 4 2" xfId="221" xr:uid="{00000000-0005-0000-0000-000008010000}"/>
    <cellStyle name="40% - 强调文字颜色 1 3 2 5" xfId="222" xr:uid="{00000000-0005-0000-0000-000009010000}"/>
    <cellStyle name="40% - 强调文字颜色 1 3 2 5 2" xfId="223" xr:uid="{00000000-0005-0000-0000-00000A010000}"/>
    <cellStyle name="40% - 强调文字颜色 1 3 2 6" xfId="224" xr:uid="{00000000-0005-0000-0000-00000B010000}"/>
    <cellStyle name="40% - 强调文字颜色 1 3 3" xfId="225" xr:uid="{00000000-0005-0000-0000-00000C010000}"/>
    <cellStyle name="40% - 强调文字颜色 1 3 3 2" xfId="226" xr:uid="{00000000-0005-0000-0000-00000D010000}"/>
    <cellStyle name="40% - 强调文字颜色 1 3 3 2 2" xfId="227" xr:uid="{00000000-0005-0000-0000-00000E010000}"/>
    <cellStyle name="40% - 强调文字颜色 1 3 3 2 2 2" xfId="228" xr:uid="{00000000-0005-0000-0000-00000F010000}"/>
    <cellStyle name="40% - 强调文字颜色 1 3 3 2 3" xfId="229" xr:uid="{00000000-0005-0000-0000-000010010000}"/>
    <cellStyle name="40% - 强调文字颜色 1 3 3 3" xfId="230" xr:uid="{00000000-0005-0000-0000-000011010000}"/>
    <cellStyle name="40% - 强调文字颜色 1 3 3 3 2" xfId="231" xr:uid="{00000000-0005-0000-0000-000012010000}"/>
    <cellStyle name="40% - 强调文字颜色 1 3 3 4" xfId="232" xr:uid="{00000000-0005-0000-0000-000013010000}"/>
    <cellStyle name="40% - 强调文字颜色 1 3 3 4 2" xfId="233" xr:uid="{00000000-0005-0000-0000-000014010000}"/>
    <cellStyle name="40% - 强调文字颜色 1 3 3 5" xfId="234" xr:uid="{00000000-0005-0000-0000-000015010000}"/>
    <cellStyle name="40% - 强调文字颜色 1 3 4" xfId="235" xr:uid="{00000000-0005-0000-0000-000016010000}"/>
    <cellStyle name="40% - 强调文字颜色 1 3 4 2" xfId="236" xr:uid="{00000000-0005-0000-0000-000017010000}"/>
    <cellStyle name="40% - 强调文字颜色 1 3 4 2 2" xfId="237" xr:uid="{00000000-0005-0000-0000-000018010000}"/>
    <cellStyle name="40% - 强调文字颜色 1 3 4 3" xfId="238" xr:uid="{00000000-0005-0000-0000-000019010000}"/>
    <cellStyle name="40% - 强调文字颜色 1 3 5" xfId="239" xr:uid="{00000000-0005-0000-0000-00001A010000}"/>
    <cellStyle name="40% - 强调文字颜色 1 3 5 2" xfId="240" xr:uid="{00000000-0005-0000-0000-00001B010000}"/>
    <cellStyle name="40% - 强调文字颜色 1 3 6" xfId="241" xr:uid="{00000000-0005-0000-0000-00001C010000}"/>
    <cellStyle name="40% - 强调文字颜色 1 3 6 2" xfId="242" xr:uid="{00000000-0005-0000-0000-00001D010000}"/>
    <cellStyle name="40% - 强调文字颜色 1 3 7" xfId="243" xr:uid="{00000000-0005-0000-0000-00001E010000}"/>
    <cellStyle name="40% - 强调文字颜色 1 4" xfId="244" xr:uid="{00000000-0005-0000-0000-00001F010000}"/>
    <cellStyle name="40% - 强调文字颜色 1 4 2" xfId="245" xr:uid="{00000000-0005-0000-0000-000020010000}"/>
    <cellStyle name="40% - 强调文字颜色 1 4 2 2" xfId="246" xr:uid="{00000000-0005-0000-0000-000021010000}"/>
    <cellStyle name="40% - 强调文字颜色 1 4 2 2 2" xfId="247" xr:uid="{00000000-0005-0000-0000-000022010000}"/>
    <cellStyle name="40% - 强调文字颜色 1 4 2 2 2 2" xfId="248" xr:uid="{00000000-0005-0000-0000-000023010000}"/>
    <cellStyle name="40% - 强调文字颜色 1 4 2 2 3" xfId="249" xr:uid="{00000000-0005-0000-0000-000024010000}"/>
    <cellStyle name="40% - 强调文字颜色 1 4 2 3" xfId="250" xr:uid="{00000000-0005-0000-0000-000025010000}"/>
    <cellStyle name="40% - 强调文字颜色 1 4 2 3 2" xfId="251" xr:uid="{00000000-0005-0000-0000-000026010000}"/>
    <cellStyle name="40% - 强调文字颜色 1 4 2 4" xfId="252" xr:uid="{00000000-0005-0000-0000-000027010000}"/>
    <cellStyle name="40% - 强调文字颜色 1 4 3" xfId="253" xr:uid="{00000000-0005-0000-0000-000028010000}"/>
    <cellStyle name="40% - 强调文字颜色 1 4 3 2" xfId="254" xr:uid="{00000000-0005-0000-0000-000029010000}"/>
    <cellStyle name="40% - 强调文字颜色 1 4 3 2 2" xfId="255" xr:uid="{00000000-0005-0000-0000-00002A010000}"/>
    <cellStyle name="40% - 强调文字颜色 1 4 3 3" xfId="256" xr:uid="{00000000-0005-0000-0000-00002B010000}"/>
    <cellStyle name="40% - 强调文字颜色 1 4 4" xfId="257" xr:uid="{00000000-0005-0000-0000-00002C010000}"/>
    <cellStyle name="40% - 强调文字颜色 1 4 4 2" xfId="258" xr:uid="{00000000-0005-0000-0000-00002D010000}"/>
    <cellStyle name="40% - 强调文字颜色 1 4 5" xfId="259" xr:uid="{00000000-0005-0000-0000-00002E010000}"/>
    <cellStyle name="40% - 强调文字颜色 1 4 5 2" xfId="260" xr:uid="{00000000-0005-0000-0000-00002F010000}"/>
    <cellStyle name="40% - 强调文字颜色 1 4 6" xfId="261" xr:uid="{00000000-0005-0000-0000-000030010000}"/>
    <cellStyle name="40% - 强调文字颜色 1 5" xfId="262" xr:uid="{00000000-0005-0000-0000-000031010000}"/>
    <cellStyle name="40% - 强调文字颜色 1 5 2" xfId="263" xr:uid="{00000000-0005-0000-0000-000032010000}"/>
    <cellStyle name="40% - 强调文字颜色 1 6" xfId="264" xr:uid="{00000000-0005-0000-0000-000033010000}"/>
    <cellStyle name="40% - 强调文字颜色 1 6 2" xfId="265" xr:uid="{00000000-0005-0000-0000-000034010000}"/>
    <cellStyle name="40% - 强调文字颜色 1 7" xfId="266" xr:uid="{00000000-0005-0000-0000-000035010000}"/>
    <cellStyle name="40% - 强调文字颜色 1 7 2" xfId="267" xr:uid="{00000000-0005-0000-0000-000036010000}"/>
    <cellStyle name="40% - 强调文字颜色 4 2" xfId="268" xr:uid="{00000000-0005-0000-0000-000037010000}"/>
    <cellStyle name="40% - 强调文字颜色 4 2 10" xfId="269" xr:uid="{00000000-0005-0000-0000-000038010000}"/>
    <cellStyle name="40% - 强调文字颜色 4 2 2" xfId="270" xr:uid="{00000000-0005-0000-0000-000039010000}"/>
    <cellStyle name="40% - 强调文字颜色 4 2 2 2" xfId="271" xr:uid="{00000000-0005-0000-0000-00003A010000}"/>
    <cellStyle name="40% - 强调文字颜色 4 2 2 2 2" xfId="272" xr:uid="{00000000-0005-0000-0000-00003B010000}"/>
    <cellStyle name="40% - 强调文字颜色 4 2 2 2 2 2" xfId="273" xr:uid="{00000000-0005-0000-0000-00003C010000}"/>
    <cellStyle name="40% - 强调文字颜色 4 2 2 2 2 2 2" xfId="274" xr:uid="{00000000-0005-0000-0000-00003D010000}"/>
    <cellStyle name="40% - 强调文字颜色 4 2 2 2 2 2 2 2" xfId="275" xr:uid="{00000000-0005-0000-0000-00003E010000}"/>
    <cellStyle name="40% - 强调文字颜色 4 2 2 2 2 2 2 2 2" xfId="276" xr:uid="{00000000-0005-0000-0000-00003F010000}"/>
    <cellStyle name="40% - 强调文字颜色 4 2 2 2 2 2 2 3" xfId="277" xr:uid="{00000000-0005-0000-0000-000040010000}"/>
    <cellStyle name="40% - 强调文字颜色 4 2 2 2 2 2 3" xfId="278" xr:uid="{00000000-0005-0000-0000-000041010000}"/>
    <cellStyle name="40% - 强调文字颜色 4 2 2 2 2 2 3 2" xfId="279" xr:uid="{00000000-0005-0000-0000-000042010000}"/>
    <cellStyle name="40% - 强调文字颜色 4 2 2 2 2 2 4" xfId="280" xr:uid="{00000000-0005-0000-0000-000043010000}"/>
    <cellStyle name="40% - 强调文字颜色 4 2 2 2 2 3" xfId="281" xr:uid="{00000000-0005-0000-0000-000044010000}"/>
    <cellStyle name="40% - 强调文字颜色 4 2 2 2 2 3 2" xfId="282" xr:uid="{00000000-0005-0000-0000-000045010000}"/>
    <cellStyle name="40% - 强调文字颜色 4 2 2 2 2 3 2 2" xfId="283" xr:uid="{00000000-0005-0000-0000-000046010000}"/>
    <cellStyle name="40% - 强调文字颜色 4 2 2 2 2 3 3" xfId="284" xr:uid="{00000000-0005-0000-0000-000047010000}"/>
    <cellStyle name="40% - 强调文字颜色 4 2 2 2 2 4" xfId="285" xr:uid="{00000000-0005-0000-0000-000048010000}"/>
    <cellStyle name="40% - 强调文字颜色 4 2 2 2 2 4 2" xfId="286" xr:uid="{00000000-0005-0000-0000-000049010000}"/>
    <cellStyle name="40% - 强调文字颜色 4 2 2 2 2 5" xfId="287" xr:uid="{00000000-0005-0000-0000-00004A010000}"/>
    <cellStyle name="40% - 强调文字颜色 4 2 2 2 2 5 2" xfId="288" xr:uid="{00000000-0005-0000-0000-00004B010000}"/>
    <cellStyle name="40% - 强调文字颜色 4 2 2 2 2 6" xfId="289" xr:uid="{00000000-0005-0000-0000-00004C010000}"/>
    <cellStyle name="40% - 强调文字颜色 4 2 2 2 3" xfId="290" xr:uid="{00000000-0005-0000-0000-00004D010000}"/>
    <cellStyle name="40% - 强调文字颜色 4 2 2 2 3 2" xfId="291" xr:uid="{00000000-0005-0000-0000-00004E010000}"/>
    <cellStyle name="40% - 强调文字颜色 4 2 2 2 3 2 2" xfId="292" xr:uid="{00000000-0005-0000-0000-00004F010000}"/>
    <cellStyle name="40% - 强调文字颜色 4 2 2 2 3 2 2 2" xfId="293" xr:uid="{00000000-0005-0000-0000-000050010000}"/>
    <cellStyle name="40% - 强调文字颜色 4 2 2 2 3 2 3" xfId="294" xr:uid="{00000000-0005-0000-0000-000051010000}"/>
    <cellStyle name="40% - 强调文字颜色 4 2 2 2 3 3" xfId="295" xr:uid="{00000000-0005-0000-0000-000052010000}"/>
    <cellStyle name="40% - 强调文字颜色 4 2 2 2 3 3 2" xfId="296" xr:uid="{00000000-0005-0000-0000-000053010000}"/>
    <cellStyle name="40% - 强调文字颜色 4 2 2 2 3 4" xfId="297" xr:uid="{00000000-0005-0000-0000-000054010000}"/>
    <cellStyle name="40% - 强调文字颜色 4 2 2 2 4" xfId="298" xr:uid="{00000000-0005-0000-0000-000055010000}"/>
    <cellStyle name="40% - 强调文字颜色 4 2 2 2 4 2" xfId="299" xr:uid="{00000000-0005-0000-0000-000056010000}"/>
    <cellStyle name="40% - 强调文字颜色 4 2 2 2 4 2 2" xfId="300" xr:uid="{00000000-0005-0000-0000-000057010000}"/>
    <cellStyle name="40% - 强调文字颜色 4 2 2 2 4 3" xfId="301" xr:uid="{00000000-0005-0000-0000-000058010000}"/>
    <cellStyle name="40% - 强调文字颜色 4 2 2 2 5" xfId="302" xr:uid="{00000000-0005-0000-0000-000059010000}"/>
    <cellStyle name="40% - 强调文字颜色 4 2 2 2 5 2" xfId="303" xr:uid="{00000000-0005-0000-0000-00005A010000}"/>
    <cellStyle name="40% - 强调文字颜色 4 2 2 2 6" xfId="304" xr:uid="{00000000-0005-0000-0000-00005B010000}"/>
    <cellStyle name="40% - 强调文字颜色 4 2 2 2 6 2" xfId="305" xr:uid="{00000000-0005-0000-0000-00005C010000}"/>
    <cellStyle name="40% - 强调文字颜色 4 2 2 2 7" xfId="306" xr:uid="{00000000-0005-0000-0000-00005D010000}"/>
    <cellStyle name="40% - 强调文字颜色 4 2 2 3" xfId="307" xr:uid="{00000000-0005-0000-0000-00005E010000}"/>
    <cellStyle name="40% - 强调文字颜色 4 2 2 3 2" xfId="308" xr:uid="{00000000-0005-0000-0000-00005F010000}"/>
    <cellStyle name="40% - 强调文字颜色 4 2 2 3 2 2" xfId="309" xr:uid="{00000000-0005-0000-0000-000060010000}"/>
    <cellStyle name="40% - 强调文字颜色 4 2 2 3 2 2 2" xfId="310" xr:uid="{00000000-0005-0000-0000-000061010000}"/>
    <cellStyle name="40% - 强调文字颜色 4 2 2 3 2 2 2 2" xfId="311" xr:uid="{00000000-0005-0000-0000-000062010000}"/>
    <cellStyle name="40% - 强调文字颜色 4 2 2 3 2 2 3" xfId="312" xr:uid="{00000000-0005-0000-0000-000063010000}"/>
    <cellStyle name="40% - 强调文字颜色 4 2 2 3 2 3" xfId="313" xr:uid="{00000000-0005-0000-0000-000064010000}"/>
    <cellStyle name="40% - 强调文字颜色 4 2 2 3 2 3 2" xfId="314" xr:uid="{00000000-0005-0000-0000-000065010000}"/>
    <cellStyle name="40% - 强调文字颜色 4 2 2 3 2 4" xfId="315" xr:uid="{00000000-0005-0000-0000-000066010000}"/>
    <cellStyle name="40% - 强调文字颜色 4 2 2 3 3" xfId="316" xr:uid="{00000000-0005-0000-0000-000067010000}"/>
    <cellStyle name="40% - 强调文字颜色 4 2 2 3 3 2" xfId="317" xr:uid="{00000000-0005-0000-0000-000068010000}"/>
    <cellStyle name="40% - 强调文字颜色 4 2 2 3 3 2 2" xfId="318" xr:uid="{00000000-0005-0000-0000-000069010000}"/>
    <cellStyle name="40% - 强调文字颜色 4 2 2 3 3 3" xfId="319" xr:uid="{00000000-0005-0000-0000-00006A010000}"/>
    <cellStyle name="40% - 强调文字颜色 4 2 2 3 4" xfId="320" xr:uid="{00000000-0005-0000-0000-00006B010000}"/>
    <cellStyle name="40% - 强调文字颜色 4 2 2 3 4 2" xfId="321" xr:uid="{00000000-0005-0000-0000-00006C010000}"/>
    <cellStyle name="40% - 强调文字颜色 4 2 2 3 5" xfId="322" xr:uid="{00000000-0005-0000-0000-00006D010000}"/>
    <cellStyle name="40% - 强调文字颜色 4 2 2 3 5 2" xfId="323" xr:uid="{00000000-0005-0000-0000-00006E010000}"/>
    <cellStyle name="40% - 强调文字颜色 4 2 2 3 6" xfId="324" xr:uid="{00000000-0005-0000-0000-00006F010000}"/>
    <cellStyle name="40% - 强调文字颜色 4 2 2 4" xfId="325" xr:uid="{00000000-0005-0000-0000-000070010000}"/>
    <cellStyle name="40% - 强调文字颜色 4 2 2 4 2" xfId="326" xr:uid="{00000000-0005-0000-0000-000071010000}"/>
    <cellStyle name="40% - 强调文字颜色 4 2 2 4 2 2" xfId="327" xr:uid="{00000000-0005-0000-0000-000072010000}"/>
    <cellStyle name="40% - 强调文字颜色 4 2 2 4 2 2 2" xfId="328" xr:uid="{00000000-0005-0000-0000-000073010000}"/>
    <cellStyle name="40% - 强调文字颜色 4 2 2 4 2 3" xfId="329" xr:uid="{00000000-0005-0000-0000-000074010000}"/>
    <cellStyle name="40% - 强调文字颜色 4 2 2 4 3" xfId="330" xr:uid="{00000000-0005-0000-0000-000075010000}"/>
    <cellStyle name="40% - 强调文字颜色 4 2 2 4 3 2" xfId="331" xr:uid="{00000000-0005-0000-0000-000076010000}"/>
    <cellStyle name="40% - 强调文字颜色 4 2 2 4 4" xfId="332" xr:uid="{00000000-0005-0000-0000-000077010000}"/>
    <cellStyle name="40% - 强调文字颜色 4 2 2 5" xfId="333" xr:uid="{00000000-0005-0000-0000-000078010000}"/>
    <cellStyle name="40% - 强调文字颜色 4 2 2 5 2" xfId="334" xr:uid="{00000000-0005-0000-0000-000079010000}"/>
    <cellStyle name="40% - 强调文字颜色 4 2 2 5 2 2" xfId="335" xr:uid="{00000000-0005-0000-0000-00007A010000}"/>
    <cellStyle name="40% - 强调文字颜色 4 2 2 5 3" xfId="336" xr:uid="{00000000-0005-0000-0000-00007B010000}"/>
    <cellStyle name="40% - 强调文字颜色 4 2 2 6" xfId="337" xr:uid="{00000000-0005-0000-0000-00007C010000}"/>
    <cellStyle name="40% - 强调文字颜色 4 2 2 6 2" xfId="338" xr:uid="{00000000-0005-0000-0000-00007D010000}"/>
    <cellStyle name="40% - 强调文字颜色 4 2 2 7" xfId="339" xr:uid="{00000000-0005-0000-0000-00007E010000}"/>
    <cellStyle name="40% - 强调文字颜色 4 2 2 7 2" xfId="340" xr:uid="{00000000-0005-0000-0000-00007F010000}"/>
    <cellStyle name="40% - 强调文字颜色 4 2 2 8" xfId="341" xr:uid="{00000000-0005-0000-0000-000080010000}"/>
    <cellStyle name="40% - 强调文字颜色 4 2 3" xfId="342" xr:uid="{00000000-0005-0000-0000-000081010000}"/>
    <cellStyle name="40% - 强调文字颜色 4 2 3 2" xfId="343" xr:uid="{00000000-0005-0000-0000-000082010000}"/>
    <cellStyle name="40% - 强调文字颜色 4 2 3 2 2" xfId="344" xr:uid="{00000000-0005-0000-0000-000083010000}"/>
    <cellStyle name="40% - 强调文字颜色 4 2 3 2 2 2" xfId="345" xr:uid="{00000000-0005-0000-0000-000084010000}"/>
    <cellStyle name="40% - 强调文字颜色 4 2 3 2 2 2 2" xfId="346" xr:uid="{00000000-0005-0000-0000-000085010000}"/>
    <cellStyle name="40% - 强调文字颜色 4 2 3 2 2 2 2 2" xfId="347" xr:uid="{00000000-0005-0000-0000-000086010000}"/>
    <cellStyle name="40% - 强调文字颜色 4 2 3 2 2 2 3" xfId="348" xr:uid="{00000000-0005-0000-0000-000087010000}"/>
    <cellStyle name="40% - 强调文字颜色 4 2 3 2 2 3" xfId="349" xr:uid="{00000000-0005-0000-0000-000088010000}"/>
    <cellStyle name="40% - 强调文字颜色 4 2 3 2 2 3 2" xfId="350" xr:uid="{00000000-0005-0000-0000-000089010000}"/>
    <cellStyle name="40% - 强调文字颜色 4 2 3 2 2 4" xfId="351" xr:uid="{00000000-0005-0000-0000-00008A010000}"/>
    <cellStyle name="40% - 强调文字颜色 4 2 3 2 3" xfId="352" xr:uid="{00000000-0005-0000-0000-00008B010000}"/>
    <cellStyle name="40% - 强调文字颜色 4 2 3 2 3 2" xfId="353" xr:uid="{00000000-0005-0000-0000-00008C010000}"/>
    <cellStyle name="40% - 强调文字颜色 4 2 3 2 3 2 2" xfId="354" xr:uid="{00000000-0005-0000-0000-00008D010000}"/>
    <cellStyle name="40% - 强调文字颜色 4 2 3 2 3 3" xfId="355" xr:uid="{00000000-0005-0000-0000-00008E010000}"/>
    <cellStyle name="40% - 强调文字颜色 4 2 3 2 4" xfId="356" xr:uid="{00000000-0005-0000-0000-00008F010000}"/>
    <cellStyle name="40% - 强调文字颜色 4 2 3 2 4 2" xfId="357" xr:uid="{00000000-0005-0000-0000-000090010000}"/>
    <cellStyle name="40% - 强调文字颜色 4 2 3 2 5" xfId="358" xr:uid="{00000000-0005-0000-0000-000091010000}"/>
    <cellStyle name="40% - 强调文字颜色 4 2 3 2 5 2" xfId="359" xr:uid="{00000000-0005-0000-0000-000092010000}"/>
    <cellStyle name="40% - 强调文字颜色 4 2 3 2 6" xfId="360" xr:uid="{00000000-0005-0000-0000-000093010000}"/>
    <cellStyle name="40% - 强调文字颜色 4 2 3 3" xfId="361" xr:uid="{00000000-0005-0000-0000-000094010000}"/>
    <cellStyle name="40% - 强调文字颜色 4 2 3 3 2" xfId="362" xr:uid="{00000000-0005-0000-0000-000095010000}"/>
    <cellStyle name="40% - 强调文字颜色 4 2 3 3 2 2" xfId="363" xr:uid="{00000000-0005-0000-0000-000096010000}"/>
    <cellStyle name="40% - 强调文字颜色 4 2 3 3 2 2 2" xfId="364" xr:uid="{00000000-0005-0000-0000-000097010000}"/>
    <cellStyle name="40% - 强调文字颜色 4 2 3 3 2 3" xfId="365" xr:uid="{00000000-0005-0000-0000-000098010000}"/>
    <cellStyle name="40% - 强调文字颜色 4 2 3 3 3" xfId="366" xr:uid="{00000000-0005-0000-0000-000099010000}"/>
    <cellStyle name="40% - 强调文字颜色 4 2 3 3 3 2" xfId="367" xr:uid="{00000000-0005-0000-0000-00009A010000}"/>
    <cellStyle name="40% - 强调文字颜色 4 2 3 3 4" xfId="368" xr:uid="{00000000-0005-0000-0000-00009B010000}"/>
    <cellStyle name="40% - 强调文字颜色 4 2 3 4" xfId="369" xr:uid="{00000000-0005-0000-0000-00009C010000}"/>
    <cellStyle name="40% - 强调文字颜色 4 2 3 4 2" xfId="370" xr:uid="{00000000-0005-0000-0000-00009D010000}"/>
    <cellStyle name="40% - 强调文字颜色 4 2 3 4 2 2" xfId="371" xr:uid="{00000000-0005-0000-0000-00009E010000}"/>
    <cellStyle name="40% - 强调文字颜色 4 2 3 4 3" xfId="372" xr:uid="{00000000-0005-0000-0000-00009F010000}"/>
    <cellStyle name="40% - 强调文字颜色 4 2 3 5" xfId="373" xr:uid="{00000000-0005-0000-0000-0000A0010000}"/>
    <cellStyle name="40% - 强调文字颜色 4 2 3 5 2" xfId="374" xr:uid="{00000000-0005-0000-0000-0000A1010000}"/>
    <cellStyle name="40% - 强调文字颜色 4 2 3 6" xfId="375" xr:uid="{00000000-0005-0000-0000-0000A2010000}"/>
    <cellStyle name="40% - 强调文字颜色 4 2 3 6 2" xfId="376" xr:uid="{00000000-0005-0000-0000-0000A3010000}"/>
    <cellStyle name="40% - 强调文字颜色 4 2 3 7" xfId="377" xr:uid="{00000000-0005-0000-0000-0000A4010000}"/>
    <cellStyle name="40% - 强调文字颜色 4 2 4" xfId="378" xr:uid="{00000000-0005-0000-0000-0000A5010000}"/>
    <cellStyle name="40% - 强调文字颜色 4 2 4 2" xfId="379" xr:uid="{00000000-0005-0000-0000-0000A6010000}"/>
    <cellStyle name="40% - 强调文字颜色 4 2 4 2 2" xfId="380" xr:uid="{00000000-0005-0000-0000-0000A7010000}"/>
    <cellStyle name="40% - 强调文字颜色 4 2 4 2 2 2" xfId="381" xr:uid="{00000000-0005-0000-0000-0000A8010000}"/>
    <cellStyle name="40% - 强调文字颜色 4 2 4 2 2 2 2" xfId="382" xr:uid="{00000000-0005-0000-0000-0000A9010000}"/>
    <cellStyle name="40% - 强调文字颜色 4 2 4 2 2 3" xfId="383" xr:uid="{00000000-0005-0000-0000-0000AA010000}"/>
    <cellStyle name="40% - 强调文字颜色 4 2 4 2 3" xfId="384" xr:uid="{00000000-0005-0000-0000-0000AB010000}"/>
    <cellStyle name="40% - 强调文字颜色 4 2 4 2 3 2" xfId="385" xr:uid="{00000000-0005-0000-0000-0000AC010000}"/>
    <cellStyle name="40% - 强调文字颜色 4 2 4 2 4" xfId="386" xr:uid="{00000000-0005-0000-0000-0000AD010000}"/>
    <cellStyle name="40% - 强调文字颜色 4 2 4 3" xfId="387" xr:uid="{00000000-0005-0000-0000-0000AE010000}"/>
    <cellStyle name="40% - 强调文字颜色 4 2 4 3 2" xfId="388" xr:uid="{00000000-0005-0000-0000-0000AF010000}"/>
    <cellStyle name="40% - 强调文字颜色 4 2 4 3 2 2" xfId="389" xr:uid="{00000000-0005-0000-0000-0000B0010000}"/>
    <cellStyle name="40% - 强调文字颜色 4 2 4 3 3" xfId="390" xr:uid="{00000000-0005-0000-0000-0000B1010000}"/>
    <cellStyle name="40% - 强调文字颜色 4 2 4 4" xfId="391" xr:uid="{00000000-0005-0000-0000-0000B2010000}"/>
    <cellStyle name="40% - 强调文字颜色 4 2 4 4 2" xfId="392" xr:uid="{00000000-0005-0000-0000-0000B3010000}"/>
    <cellStyle name="40% - 强调文字颜色 4 2 4 5" xfId="393" xr:uid="{00000000-0005-0000-0000-0000B4010000}"/>
    <cellStyle name="40% - 强调文字颜色 4 2 4 5 2" xfId="394" xr:uid="{00000000-0005-0000-0000-0000B5010000}"/>
    <cellStyle name="40% - 强调文字颜色 4 2 4 6" xfId="395" xr:uid="{00000000-0005-0000-0000-0000B6010000}"/>
    <cellStyle name="40% - 强调文字颜色 4 2 5" xfId="396" xr:uid="{00000000-0005-0000-0000-0000B7010000}"/>
    <cellStyle name="40% - 强调文字颜色 4 2 5 2" xfId="397" xr:uid="{00000000-0005-0000-0000-0000B8010000}"/>
    <cellStyle name="40% - 强调文字颜色 4 2 5 2 2" xfId="398" xr:uid="{00000000-0005-0000-0000-0000B9010000}"/>
    <cellStyle name="40% - 强调文字颜色 4 2 5 2 2 2" xfId="399" xr:uid="{00000000-0005-0000-0000-0000BA010000}"/>
    <cellStyle name="40% - 强调文字颜色 4 2 5 2 2 2 2" xfId="400" xr:uid="{00000000-0005-0000-0000-0000BB010000}"/>
    <cellStyle name="40% - 强调文字颜色 4 2 5 2 2 3" xfId="401" xr:uid="{00000000-0005-0000-0000-0000BC010000}"/>
    <cellStyle name="40% - 强调文字颜色 4 2 5 2 3" xfId="402" xr:uid="{00000000-0005-0000-0000-0000BD010000}"/>
    <cellStyle name="40% - 强调文字颜色 4 2 5 2 3 2" xfId="403" xr:uid="{00000000-0005-0000-0000-0000BE010000}"/>
    <cellStyle name="40% - 强调文字颜色 4 2 5 2 4" xfId="404" xr:uid="{00000000-0005-0000-0000-0000BF010000}"/>
    <cellStyle name="40% - 强调文字颜色 4 2 5 3" xfId="405" xr:uid="{00000000-0005-0000-0000-0000C0010000}"/>
    <cellStyle name="40% - 强调文字颜色 4 2 5 3 2" xfId="406" xr:uid="{00000000-0005-0000-0000-0000C1010000}"/>
    <cellStyle name="40% - 强调文字颜色 4 2 5 3 2 2" xfId="407" xr:uid="{00000000-0005-0000-0000-0000C2010000}"/>
    <cellStyle name="40% - 强调文字颜色 4 2 5 3 3" xfId="408" xr:uid="{00000000-0005-0000-0000-0000C3010000}"/>
    <cellStyle name="40% - 强调文字颜色 4 2 5 4" xfId="409" xr:uid="{00000000-0005-0000-0000-0000C4010000}"/>
    <cellStyle name="40% - 强调文字颜色 4 2 5 4 2" xfId="410" xr:uid="{00000000-0005-0000-0000-0000C5010000}"/>
    <cellStyle name="40% - 强调文字颜色 4 2 5 5" xfId="411" xr:uid="{00000000-0005-0000-0000-0000C6010000}"/>
    <cellStyle name="40% - 强调文字颜色 4 2 5 5 2" xfId="412" xr:uid="{00000000-0005-0000-0000-0000C7010000}"/>
    <cellStyle name="40% - 强调文字颜色 4 2 5 6" xfId="413" xr:uid="{00000000-0005-0000-0000-0000C8010000}"/>
    <cellStyle name="40% - 强调文字颜色 4 2 6" xfId="414" xr:uid="{00000000-0005-0000-0000-0000C9010000}"/>
    <cellStyle name="40% - 强调文字颜色 4 2 6 2" xfId="415" xr:uid="{00000000-0005-0000-0000-0000CA010000}"/>
    <cellStyle name="40% - 强调文字颜色 4 2 6 2 2" xfId="416" xr:uid="{00000000-0005-0000-0000-0000CB010000}"/>
    <cellStyle name="40% - 强调文字颜色 4 2 6 2 2 2" xfId="417" xr:uid="{00000000-0005-0000-0000-0000CC010000}"/>
    <cellStyle name="40% - 强调文字颜色 4 2 6 2 3" xfId="418" xr:uid="{00000000-0005-0000-0000-0000CD010000}"/>
    <cellStyle name="40% - 强调文字颜色 4 2 6 3" xfId="419" xr:uid="{00000000-0005-0000-0000-0000CE010000}"/>
    <cellStyle name="40% - 强调文字颜色 4 2 6 3 2" xfId="420" xr:uid="{00000000-0005-0000-0000-0000CF010000}"/>
    <cellStyle name="40% - 强调文字颜色 4 2 6 4" xfId="421" xr:uid="{00000000-0005-0000-0000-0000D0010000}"/>
    <cellStyle name="40% - 强调文字颜色 4 2 7" xfId="422" xr:uid="{00000000-0005-0000-0000-0000D1010000}"/>
    <cellStyle name="40% - 强调文字颜色 4 2 7 2" xfId="423" xr:uid="{00000000-0005-0000-0000-0000D2010000}"/>
    <cellStyle name="40% - 强调文字颜色 4 2 7 2 2" xfId="424" xr:uid="{00000000-0005-0000-0000-0000D3010000}"/>
    <cellStyle name="40% - 强调文字颜色 4 2 7 3" xfId="425" xr:uid="{00000000-0005-0000-0000-0000D4010000}"/>
    <cellStyle name="40% - 强调文字颜色 4 2 8" xfId="426" xr:uid="{00000000-0005-0000-0000-0000D5010000}"/>
    <cellStyle name="40% - 强调文字颜色 4 2 8 2" xfId="427" xr:uid="{00000000-0005-0000-0000-0000D6010000}"/>
    <cellStyle name="40% - 强调文字颜色 4 2 9" xfId="428" xr:uid="{00000000-0005-0000-0000-0000D7010000}"/>
    <cellStyle name="40% - 强调文字颜色 4 2 9 2" xfId="429" xr:uid="{00000000-0005-0000-0000-0000D8010000}"/>
    <cellStyle name="40% - 强调文字颜色 4 3" xfId="430" xr:uid="{00000000-0005-0000-0000-0000D9010000}"/>
    <cellStyle name="40% - 强调文字颜色 4 3 2" xfId="431" xr:uid="{00000000-0005-0000-0000-0000DA010000}"/>
    <cellStyle name="40% - 强调文字颜色 4 3 2 2" xfId="432" xr:uid="{00000000-0005-0000-0000-0000DB010000}"/>
    <cellStyle name="40% - 强调文字颜色 4 3 2 2 2" xfId="433" xr:uid="{00000000-0005-0000-0000-0000DC010000}"/>
    <cellStyle name="40% - 强调文字颜色 4 3 2 2 2 2" xfId="434" xr:uid="{00000000-0005-0000-0000-0000DD010000}"/>
    <cellStyle name="40% - 强调文字颜色 4 3 2 2 2 2 2" xfId="435" xr:uid="{00000000-0005-0000-0000-0000DE010000}"/>
    <cellStyle name="40% - 强调文字颜色 4 3 2 2 2 3" xfId="436" xr:uid="{00000000-0005-0000-0000-0000DF010000}"/>
    <cellStyle name="40% - 强调文字颜色 4 3 2 2 3" xfId="437" xr:uid="{00000000-0005-0000-0000-0000E0010000}"/>
    <cellStyle name="40% - 强调文字颜色 4 3 2 2 3 2" xfId="438" xr:uid="{00000000-0005-0000-0000-0000E1010000}"/>
    <cellStyle name="40% - 强调文字颜色 4 3 2 2 4" xfId="439" xr:uid="{00000000-0005-0000-0000-0000E2010000}"/>
    <cellStyle name="40% - 强调文字颜色 4 3 2 3" xfId="440" xr:uid="{00000000-0005-0000-0000-0000E3010000}"/>
    <cellStyle name="40% - 强调文字颜色 4 3 2 3 2" xfId="441" xr:uid="{00000000-0005-0000-0000-0000E4010000}"/>
    <cellStyle name="40% - 强调文字颜色 4 3 2 3 2 2" xfId="442" xr:uid="{00000000-0005-0000-0000-0000E5010000}"/>
    <cellStyle name="40% - 强调文字颜色 4 3 2 3 3" xfId="443" xr:uid="{00000000-0005-0000-0000-0000E6010000}"/>
    <cellStyle name="40% - 强调文字颜色 4 3 2 4" xfId="444" xr:uid="{00000000-0005-0000-0000-0000E7010000}"/>
    <cellStyle name="40% - 强调文字颜色 4 3 2 4 2" xfId="445" xr:uid="{00000000-0005-0000-0000-0000E8010000}"/>
    <cellStyle name="40% - 强调文字颜色 4 3 2 5" xfId="446" xr:uid="{00000000-0005-0000-0000-0000E9010000}"/>
    <cellStyle name="40% - 强调文字颜色 4 3 2 5 2" xfId="447" xr:uid="{00000000-0005-0000-0000-0000EA010000}"/>
    <cellStyle name="40% - 强调文字颜色 4 3 2 6" xfId="448" xr:uid="{00000000-0005-0000-0000-0000EB010000}"/>
    <cellStyle name="40% - 强调文字颜色 4 3 3" xfId="449" xr:uid="{00000000-0005-0000-0000-0000EC010000}"/>
    <cellStyle name="40% - 强调文字颜色 4 3 3 2" xfId="450" xr:uid="{00000000-0005-0000-0000-0000ED010000}"/>
    <cellStyle name="40% - 强调文字颜色 4 3 3 2 2" xfId="451" xr:uid="{00000000-0005-0000-0000-0000EE010000}"/>
    <cellStyle name="40% - 强调文字颜色 4 3 3 2 2 2" xfId="452" xr:uid="{00000000-0005-0000-0000-0000EF010000}"/>
    <cellStyle name="40% - 强调文字颜色 4 3 3 2 3" xfId="453" xr:uid="{00000000-0005-0000-0000-0000F0010000}"/>
    <cellStyle name="40% - 强调文字颜色 4 3 3 3" xfId="454" xr:uid="{00000000-0005-0000-0000-0000F1010000}"/>
    <cellStyle name="40% - 强调文字颜色 4 3 3 3 2" xfId="455" xr:uid="{00000000-0005-0000-0000-0000F2010000}"/>
    <cellStyle name="40% - 强调文字颜色 4 3 3 4" xfId="456" xr:uid="{00000000-0005-0000-0000-0000F3010000}"/>
    <cellStyle name="40% - 强调文字颜色 4 3 4" xfId="457" xr:uid="{00000000-0005-0000-0000-0000F4010000}"/>
    <cellStyle name="40% - 强调文字颜色 4 3 4 2" xfId="458" xr:uid="{00000000-0005-0000-0000-0000F5010000}"/>
    <cellStyle name="40% - 强调文字颜色 4 3 4 2 2" xfId="459" xr:uid="{00000000-0005-0000-0000-0000F6010000}"/>
    <cellStyle name="40% - 强调文字颜色 4 3 4 3" xfId="460" xr:uid="{00000000-0005-0000-0000-0000F7010000}"/>
    <cellStyle name="40% - 强调文字颜色 4 3 5" xfId="461" xr:uid="{00000000-0005-0000-0000-0000F8010000}"/>
    <cellStyle name="40% - 强调文字颜色 4 3 5 2" xfId="462" xr:uid="{00000000-0005-0000-0000-0000F9010000}"/>
    <cellStyle name="40% - 强调文字颜色 4 3 6" xfId="463" xr:uid="{00000000-0005-0000-0000-0000FA010000}"/>
    <cellStyle name="40% - 强调文字颜色 4 3 6 2" xfId="464" xr:uid="{00000000-0005-0000-0000-0000FB010000}"/>
    <cellStyle name="40% - 强调文字颜色 4 3 7" xfId="465" xr:uid="{00000000-0005-0000-0000-0000FC010000}"/>
    <cellStyle name="40% - 强调文字颜色 4 4" xfId="466" xr:uid="{00000000-0005-0000-0000-0000FD010000}"/>
    <cellStyle name="40% - 强调文字颜色 4 4 2" xfId="467" xr:uid="{00000000-0005-0000-0000-0000FE010000}"/>
    <cellStyle name="40% - 强调文字颜色 5 2" xfId="468" xr:uid="{00000000-0005-0000-0000-0000FF010000}"/>
    <cellStyle name="40% - 强调文字颜色 5 2 2" xfId="469" xr:uid="{00000000-0005-0000-0000-000000020000}"/>
    <cellStyle name="40% - 强调文字颜色 5 2 2 2" xfId="470" xr:uid="{00000000-0005-0000-0000-000001020000}"/>
    <cellStyle name="40% - 强调文字颜色 5 2 2 2 2" xfId="471" xr:uid="{00000000-0005-0000-0000-000002020000}"/>
    <cellStyle name="40% - 强调文字颜色 5 2 2 2 2 2" xfId="472" xr:uid="{00000000-0005-0000-0000-000003020000}"/>
    <cellStyle name="40% - 强调文字颜色 5 2 2 2 2 2 2" xfId="473" xr:uid="{00000000-0005-0000-0000-000004020000}"/>
    <cellStyle name="40% - 强调文字颜色 5 2 2 2 2 2 2 2" xfId="474" xr:uid="{00000000-0005-0000-0000-000005020000}"/>
    <cellStyle name="40% - 强调文字颜色 5 2 2 2 2 2 3" xfId="475" xr:uid="{00000000-0005-0000-0000-000006020000}"/>
    <cellStyle name="40% - 强调文字颜色 5 2 2 2 2 3" xfId="476" xr:uid="{00000000-0005-0000-0000-000007020000}"/>
    <cellStyle name="40% - 强调文字颜色 5 2 2 2 2 3 2" xfId="477" xr:uid="{00000000-0005-0000-0000-000008020000}"/>
    <cellStyle name="40% - 强调文字颜色 5 2 2 2 2 4" xfId="478" xr:uid="{00000000-0005-0000-0000-000009020000}"/>
    <cellStyle name="40% - 强调文字颜色 5 2 2 2 3" xfId="479" xr:uid="{00000000-0005-0000-0000-00000A020000}"/>
    <cellStyle name="40% - 强调文字颜色 5 2 2 2 3 2" xfId="480" xr:uid="{00000000-0005-0000-0000-00000B020000}"/>
    <cellStyle name="40% - 强调文字颜色 5 2 2 2 3 2 2" xfId="481" xr:uid="{00000000-0005-0000-0000-00000C020000}"/>
    <cellStyle name="40% - 强调文字颜色 5 2 2 2 3 3" xfId="482" xr:uid="{00000000-0005-0000-0000-00000D020000}"/>
    <cellStyle name="40% - 强调文字颜色 5 2 2 2 4" xfId="483" xr:uid="{00000000-0005-0000-0000-00000E020000}"/>
    <cellStyle name="40% - 强调文字颜色 5 2 2 2 4 2" xfId="484" xr:uid="{00000000-0005-0000-0000-00000F020000}"/>
    <cellStyle name="40% - 强调文字颜色 5 2 2 2 5" xfId="485" xr:uid="{00000000-0005-0000-0000-000010020000}"/>
    <cellStyle name="40% - 强调文字颜色 5 2 2 2 5 2" xfId="486" xr:uid="{00000000-0005-0000-0000-000011020000}"/>
    <cellStyle name="40% - 强调文字颜色 5 2 2 2 6" xfId="487" xr:uid="{00000000-0005-0000-0000-000012020000}"/>
    <cellStyle name="40% - 强调文字颜色 5 2 2 3" xfId="488" xr:uid="{00000000-0005-0000-0000-000013020000}"/>
    <cellStyle name="40% - 强调文字颜色 5 2 2 3 2" xfId="489" xr:uid="{00000000-0005-0000-0000-000014020000}"/>
    <cellStyle name="40% - 强调文字颜色 5 2 2 3 2 2" xfId="490" xr:uid="{00000000-0005-0000-0000-000015020000}"/>
    <cellStyle name="40% - 强调文字颜色 5 2 2 3 2 2 2" xfId="491" xr:uid="{00000000-0005-0000-0000-000016020000}"/>
    <cellStyle name="40% - 强调文字颜色 5 2 2 3 2 3" xfId="492" xr:uid="{00000000-0005-0000-0000-000017020000}"/>
    <cellStyle name="40% - 强调文字颜色 5 2 2 3 3" xfId="493" xr:uid="{00000000-0005-0000-0000-000018020000}"/>
    <cellStyle name="40% - 强调文字颜色 5 2 2 3 3 2" xfId="494" xr:uid="{00000000-0005-0000-0000-000019020000}"/>
    <cellStyle name="40% - 强调文字颜色 5 2 2 3 4" xfId="495" xr:uid="{00000000-0005-0000-0000-00001A020000}"/>
    <cellStyle name="40% - 强调文字颜色 5 2 2 4" xfId="496" xr:uid="{00000000-0005-0000-0000-00001B020000}"/>
    <cellStyle name="40% - 强调文字颜色 5 2 2 4 2" xfId="497" xr:uid="{00000000-0005-0000-0000-00001C020000}"/>
    <cellStyle name="40% - 强调文字颜色 5 2 2 4 2 2" xfId="498" xr:uid="{00000000-0005-0000-0000-00001D020000}"/>
    <cellStyle name="40% - 强调文字颜色 5 2 2 4 3" xfId="499" xr:uid="{00000000-0005-0000-0000-00001E020000}"/>
    <cellStyle name="40% - 强调文字颜色 5 2 2 5" xfId="500" xr:uid="{00000000-0005-0000-0000-00001F020000}"/>
    <cellStyle name="40% - 强调文字颜色 5 2 2 5 2" xfId="501" xr:uid="{00000000-0005-0000-0000-000020020000}"/>
    <cellStyle name="40% - 强调文字颜色 5 2 2 6" xfId="502" xr:uid="{00000000-0005-0000-0000-000021020000}"/>
    <cellStyle name="40% - 强调文字颜色 5 2 2 6 2" xfId="503" xr:uid="{00000000-0005-0000-0000-000022020000}"/>
    <cellStyle name="40% - 强调文字颜色 5 2 2 7" xfId="504" xr:uid="{00000000-0005-0000-0000-000023020000}"/>
    <cellStyle name="40% - 强调文字颜色 5 2 3" xfId="505" xr:uid="{00000000-0005-0000-0000-000024020000}"/>
    <cellStyle name="40% - 强调文字颜色 5 2 3 2" xfId="506" xr:uid="{00000000-0005-0000-0000-000025020000}"/>
    <cellStyle name="40% - 强调文字颜色 5 2 3 2 2" xfId="507" xr:uid="{00000000-0005-0000-0000-000026020000}"/>
    <cellStyle name="40% - 强调文字颜色 5 2 3 2 2 2" xfId="508" xr:uid="{00000000-0005-0000-0000-000027020000}"/>
    <cellStyle name="40% - 强调文字颜色 5 2 3 2 2 2 2" xfId="509" xr:uid="{00000000-0005-0000-0000-000028020000}"/>
    <cellStyle name="40% - 强调文字颜色 5 2 3 2 2 3" xfId="510" xr:uid="{00000000-0005-0000-0000-000029020000}"/>
    <cellStyle name="40% - 强调文字颜色 5 2 3 2 3" xfId="511" xr:uid="{00000000-0005-0000-0000-00002A020000}"/>
    <cellStyle name="40% - 强调文字颜色 5 2 3 2 3 2" xfId="512" xr:uid="{00000000-0005-0000-0000-00002B020000}"/>
    <cellStyle name="40% - 强调文字颜色 5 2 3 2 4" xfId="513" xr:uid="{00000000-0005-0000-0000-00002C020000}"/>
    <cellStyle name="40% - 强调文字颜色 5 2 3 3" xfId="514" xr:uid="{00000000-0005-0000-0000-00002D020000}"/>
    <cellStyle name="40% - 强调文字颜色 5 2 3 3 2" xfId="515" xr:uid="{00000000-0005-0000-0000-00002E020000}"/>
    <cellStyle name="40% - 强调文字颜色 5 2 3 3 2 2" xfId="516" xr:uid="{00000000-0005-0000-0000-00002F020000}"/>
    <cellStyle name="40% - 强调文字颜色 5 2 3 3 3" xfId="517" xr:uid="{00000000-0005-0000-0000-000030020000}"/>
    <cellStyle name="40% - 强调文字颜色 5 2 3 4" xfId="518" xr:uid="{00000000-0005-0000-0000-000031020000}"/>
    <cellStyle name="40% - 强调文字颜色 5 2 3 4 2" xfId="519" xr:uid="{00000000-0005-0000-0000-000032020000}"/>
    <cellStyle name="40% - 强调文字颜色 5 2 3 5" xfId="520" xr:uid="{00000000-0005-0000-0000-000033020000}"/>
    <cellStyle name="40% - 强调文字颜色 5 2 3 5 2" xfId="521" xr:uid="{00000000-0005-0000-0000-000034020000}"/>
    <cellStyle name="40% - 强调文字颜色 5 2 3 6" xfId="522" xr:uid="{00000000-0005-0000-0000-000035020000}"/>
    <cellStyle name="40% - 强调文字颜色 5 2 4" xfId="523" xr:uid="{00000000-0005-0000-0000-000036020000}"/>
    <cellStyle name="40% - 强调文字颜色 5 2 4 2" xfId="524" xr:uid="{00000000-0005-0000-0000-000037020000}"/>
    <cellStyle name="40% - 强调文字颜色 5 2 4 2 2" xfId="525" xr:uid="{00000000-0005-0000-0000-000038020000}"/>
    <cellStyle name="40% - 强调文字颜色 5 2 4 2 2 2" xfId="526" xr:uid="{00000000-0005-0000-0000-000039020000}"/>
    <cellStyle name="40% - 强调文字颜色 5 2 4 2 2 2 2" xfId="527" xr:uid="{00000000-0005-0000-0000-00003A020000}"/>
    <cellStyle name="40% - 强调文字颜色 5 2 4 2 2 3" xfId="528" xr:uid="{00000000-0005-0000-0000-00003B020000}"/>
    <cellStyle name="40% - 强调文字颜色 5 2 4 2 3" xfId="529" xr:uid="{00000000-0005-0000-0000-00003C020000}"/>
    <cellStyle name="40% - 强调文字颜色 5 2 4 2 3 2" xfId="530" xr:uid="{00000000-0005-0000-0000-00003D020000}"/>
    <cellStyle name="40% - 强调文字颜色 5 2 4 2 4" xfId="531" xr:uid="{00000000-0005-0000-0000-00003E020000}"/>
    <cellStyle name="40% - 强调文字颜色 5 2 4 3" xfId="532" xr:uid="{00000000-0005-0000-0000-00003F020000}"/>
    <cellStyle name="40% - 强调文字颜色 5 2 4 3 2" xfId="533" xr:uid="{00000000-0005-0000-0000-000040020000}"/>
    <cellStyle name="40% - 强调文字颜色 5 2 4 3 2 2" xfId="534" xr:uid="{00000000-0005-0000-0000-000041020000}"/>
    <cellStyle name="40% - 强调文字颜色 5 2 4 3 3" xfId="535" xr:uid="{00000000-0005-0000-0000-000042020000}"/>
    <cellStyle name="40% - 强调文字颜色 5 2 4 4" xfId="536" xr:uid="{00000000-0005-0000-0000-000043020000}"/>
    <cellStyle name="40% - 强调文字颜色 5 2 4 4 2" xfId="537" xr:uid="{00000000-0005-0000-0000-000044020000}"/>
    <cellStyle name="40% - 强调文字颜色 5 2 4 5" xfId="538" xr:uid="{00000000-0005-0000-0000-000045020000}"/>
    <cellStyle name="40% - 强调文字颜色 5 2 4 5 2" xfId="539" xr:uid="{00000000-0005-0000-0000-000046020000}"/>
    <cellStyle name="40% - 强调文字颜色 5 2 4 6" xfId="540" xr:uid="{00000000-0005-0000-0000-000047020000}"/>
    <cellStyle name="40% - 强调文字颜色 5 2 5" xfId="541" xr:uid="{00000000-0005-0000-0000-000048020000}"/>
    <cellStyle name="40% - 强调文字颜色 5 2 5 2" xfId="542" xr:uid="{00000000-0005-0000-0000-000049020000}"/>
    <cellStyle name="40% - 强调文字颜色 5 2 5 2 2" xfId="543" xr:uid="{00000000-0005-0000-0000-00004A020000}"/>
    <cellStyle name="40% - 强调文字颜色 5 2 5 2 2 2" xfId="544" xr:uid="{00000000-0005-0000-0000-00004B020000}"/>
    <cellStyle name="40% - 强调文字颜色 5 2 5 2 3" xfId="545" xr:uid="{00000000-0005-0000-0000-00004C020000}"/>
    <cellStyle name="40% - 强调文字颜色 5 2 5 3" xfId="546" xr:uid="{00000000-0005-0000-0000-00004D020000}"/>
    <cellStyle name="40% - 强调文字颜色 5 2 5 3 2" xfId="547" xr:uid="{00000000-0005-0000-0000-00004E020000}"/>
    <cellStyle name="40% - 强调文字颜色 5 2 5 4" xfId="548" xr:uid="{00000000-0005-0000-0000-00004F020000}"/>
    <cellStyle name="40% - 强调文字颜色 5 2 6" xfId="549" xr:uid="{00000000-0005-0000-0000-000050020000}"/>
    <cellStyle name="40% - 强调文字颜色 5 2 6 2" xfId="550" xr:uid="{00000000-0005-0000-0000-000051020000}"/>
    <cellStyle name="40% - 强调文字颜色 5 2 6 2 2" xfId="551" xr:uid="{00000000-0005-0000-0000-000052020000}"/>
    <cellStyle name="40% - 强调文字颜色 5 2 6 3" xfId="552" xr:uid="{00000000-0005-0000-0000-000053020000}"/>
    <cellStyle name="40% - 强调文字颜色 5 2 7" xfId="553" xr:uid="{00000000-0005-0000-0000-000054020000}"/>
    <cellStyle name="40% - 强调文字颜色 5 2 7 2" xfId="554" xr:uid="{00000000-0005-0000-0000-000055020000}"/>
    <cellStyle name="40% - 强调文字颜色 5 2 8" xfId="555" xr:uid="{00000000-0005-0000-0000-000056020000}"/>
    <cellStyle name="40% - 强调文字颜色 5 2 8 2" xfId="556" xr:uid="{00000000-0005-0000-0000-000057020000}"/>
    <cellStyle name="40% - 强调文字颜色 5 2 9" xfId="557" xr:uid="{00000000-0005-0000-0000-000058020000}"/>
    <cellStyle name="40% - 强调文字颜色 5 3" xfId="558" xr:uid="{00000000-0005-0000-0000-000059020000}"/>
    <cellStyle name="40% - 强调文字颜色 5 3 2" xfId="559" xr:uid="{00000000-0005-0000-0000-00005A020000}"/>
    <cellStyle name="40% - 强调文字颜色 5 3 2 2" xfId="560" xr:uid="{00000000-0005-0000-0000-00005B020000}"/>
    <cellStyle name="40% - 强调文字颜色 5 3 2 2 2" xfId="561" xr:uid="{00000000-0005-0000-0000-00005C020000}"/>
    <cellStyle name="40% - 强调文字颜色 5 3 2 2 2 2" xfId="562" xr:uid="{00000000-0005-0000-0000-00005D020000}"/>
    <cellStyle name="40% - 强调文字颜色 5 3 2 2 2 2 2" xfId="563" xr:uid="{00000000-0005-0000-0000-00005E020000}"/>
    <cellStyle name="40% - 强调文字颜色 5 3 2 2 2 3" xfId="564" xr:uid="{00000000-0005-0000-0000-00005F020000}"/>
    <cellStyle name="40% - 强调文字颜色 5 3 2 2 3" xfId="565" xr:uid="{00000000-0005-0000-0000-000060020000}"/>
    <cellStyle name="40% - 强调文字颜色 5 3 2 2 3 2" xfId="566" xr:uid="{00000000-0005-0000-0000-000061020000}"/>
    <cellStyle name="40% - 强调文字颜色 5 3 2 2 4" xfId="567" xr:uid="{00000000-0005-0000-0000-000062020000}"/>
    <cellStyle name="40% - 强调文字颜色 5 3 2 3" xfId="568" xr:uid="{00000000-0005-0000-0000-000063020000}"/>
    <cellStyle name="40% - 强调文字颜色 5 3 2 3 2" xfId="569" xr:uid="{00000000-0005-0000-0000-000064020000}"/>
    <cellStyle name="40% - 强调文字颜色 5 3 2 3 2 2" xfId="570" xr:uid="{00000000-0005-0000-0000-000065020000}"/>
    <cellStyle name="40% - 强调文字颜色 5 3 2 3 3" xfId="571" xr:uid="{00000000-0005-0000-0000-000066020000}"/>
    <cellStyle name="40% - 强调文字颜色 5 3 2 4" xfId="572" xr:uid="{00000000-0005-0000-0000-000067020000}"/>
    <cellStyle name="40% - 强调文字颜色 5 3 2 4 2" xfId="573" xr:uid="{00000000-0005-0000-0000-000068020000}"/>
    <cellStyle name="40% - 强调文字颜色 5 3 2 5" xfId="574" xr:uid="{00000000-0005-0000-0000-000069020000}"/>
    <cellStyle name="40% - 强调文字颜色 5 3 2 5 2" xfId="575" xr:uid="{00000000-0005-0000-0000-00006A020000}"/>
    <cellStyle name="40% - 强调文字颜色 5 3 2 6" xfId="576" xr:uid="{00000000-0005-0000-0000-00006B020000}"/>
    <cellStyle name="40% - 强调文字颜色 5 3 3" xfId="577" xr:uid="{00000000-0005-0000-0000-00006C020000}"/>
    <cellStyle name="40% - 强调文字颜色 5 3 3 2" xfId="578" xr:uid="{00000000-0005-0000-0000-00006D020000}"/>
    <cellStyle name="40% - 强调文字颜色 5 3 3 2 2" xfId="579" xr:uid="{00000000-0005-0000-0000-00006E020000}"/>
    <cellStyle name="40% - 强调文字颜色 5 3 3 2 2 2" xfId="580" xr:uid="{00000000-0005-0000-0000-00006F020000}"/>
    <cellStyle name="40% - 强调文字颜色 5 3 3 2 3" xfId="581" xr:uid="{00000000-0005-0000-0000-000070020000}"/>
    <cellStyle name="40% - 强调文字颜色 5 3 3 3" xfId="582" xr:uid="{00000000-0005-0000-0000-000071020000}"/>
    <cellStyle name="40% - 强调文字颜色 5 3 3 3 2" xfId="583" xr:uid="{00000000-0005-0000-0000-000072020000}"/>
    <cellStyle name="40% - 强调文字颜色 5 3 3 4" xfId="584" xr:uid="{00000000-0005-0000-0000-000073020000}"/>
    <cellStyle name="40% - 强调文字颜色 5 3 4" xfId="585" xr:uid="{00000000-0005-0000-0000-000074020000}"/>
    <cellStyle name="40% - 强调文字颜色 5 3 4 2" xfId="586" xr:uid="{00000000-0005-0000-0000-000075020000}"/>
    <cellStyle name="40% - 强调文字颜色 5 3 4 2 2" xfId="587" xr:uid="{00000000-0005-0000-0000-000076020000}"/>
    <cellStyle name="40% - 强调文字颜色 5 3 4 3" xfId="588" xr:uid="{00000000-0005-0000-0000-000077020000}"/>
    <cellStyle name="40% - 强调文字颜色 5 3 5" xfId="589" xr:uid="{00000000-0005-0000-0000-000078020000}"/>
    <cellStyle name="40% - 强调文字颜色 5 3 5 2" xfId="590" xr:uid="{00000000-0005-0000-0000-000079020000}"/>
    <cellStyle name="40% - 强调文字颜色 5 3 6" xfId="591" xr:uid="{00000000-0005-0000-0000-00007A020000}"/>
    <cellStyle name="40% - 强调文字颜色 5 3 6 2" xfId="592" xr:uid="{00000000-0005-0000-0000-00007B020000}"/>
    <cellStyle name="40% - 强调文字颜色 5 3 7" xfId="593" xr:uid="{00000000-0005-0000-0000-00007C020000}"/>
    <cellStyle name="40% - 强调文字颜色 5 4" xfId="594" xr:uid="{00000000-0005-0000-0000-00007D020000}"/>
    <cellStyle name="40% - 强调文字颜色 5 4 2" xfId="595" xr:uid="{00000000-0005-0000-0000-00007E020000}"/>
    <cellStyle name="40% - 强调文字颜色 5 4 2 2" xfId="596" xr:uid="{00000000-0005-0000-0000-00007F020000}"/>
    <cellStyle name="40% - 强调文字颜色 5 4 2 2 2" xfId="597" xr:uid="{00000000-0005-0000-0000-000080020000}"/>
    <cellStyle name="40% - 强调文字颜色 5 4 2 2 2 2" xfId="598" xr:uid="{00000000-0005-0000-0000-000081020000}"/>
    <cellStyle name="40% - 强调文字颜色 5 4 2 2 3" xfId="599" xr:uid="{00000000-0005-0000-0000-000082020000}"/>
    <cellStyle name="40% - 强调文字颜色 5 4 2 3" xfId="600" xr:uid="{00000000-0005-0000-0000-000083020000}"/>
    <cellStyle name="40% - 强调文字颜色 5 4 2 3 2" xfId="601" xr:uid="{00000000-0005-0000-0000-000084020000}"/>
    <cellStyle name="40% - 强调文字颜色 5 4 2 4" xfId="602" xr:uid="{00000000-0005-0000-0000-000085020000}"/>
    <cellStyle name="40% - 强调文字颜色 5 4 3" xfId="603" xr:uid="{00000000-0005-0000-0000-000086020000}"/>
    <cellStyle name="40% - 强调文字颜色 5 4 3 2" xfId="604" xr:uid="{00000000-0005-0000-0000-000087020000}"/>
    <cellStyle name="40% - 强调文字颜色 5 4 3 2 2" xfId="605" xr:uid="{00000000-0005-0000-0000-000088020000}"/>
    <cellStyle name="40% - 强调文字颜色 5 4 3 3" xfId="606" xr:uid="{00000000-0005-0000-0000-000089020000}"/>
    <cellStyle name="40% - 强调文字颜色 5 4 4" xfId="607" xr:uid="{00000000-0005-0000-0000-00008A020000}"/>
    <cellStyle name="40% - 强调文字颜色 5 4 4 2" xfId="608" xr:uid="{00000000-0005-0000-0000-00008B020000}"/>
    <cellStyle name="40% - 强调文字颜色 5 4 5" xfId="609" xr:uid="{00000000-0005-0000-0000-00008C020000}"/>
    <cellStyle name="40% - 强调文字颜色 5 4 5 2" xfId="610" xr:uid="{00000000-0005-0000-0000-00008D020000}"/>
    <cellStyle name="40% - 强调文字颜色 5 4 6" xfId="611" xr:uid="{00000000-0005-0000-0000-00008E020000}"/>
    <cellStyle name="40% - 强调文字颜色 5 5" xfId="612" xr:uid="{00000000-0005-0000-0000-00008F020000}"/>
    <cellStyle name="40% - 强调文字颜色 5 5 2" xfId="613" xr:uid="{00000000-0005-0000-0000-000090020000}"/>
    <cellStyle name="40% - 着色 1 2" xfId="614" xr:uid="{00000000-0005-0000-0000-000091020000}"/>
    <cellStyle name="40% - 着色 1 2 10" xfId="615" xr:uid="{00000000-0005-0000-0000-000092020000}"/>
    <cellStyle name="40% - 着色 1 2 10 2" xfId="616" xr:uid="{00000000-0005-0000-0000-000093020000}"/>
    <cellStyle name="40% - 着色 1 2 11" xfId="617" xr:uid="{00000000-0005-0000-0000-000094020000}"/>
    <cellStyle name="40% - 着色 1 2 2" xfId="618" xr:uid="{00000000-0005-0000-0000-000095020000}"/>
    <cellStyle name="40% - 着色 1 2 2 2" xfId="619" xr:uid="{00000000-0005-0000-0000-000096020000}"/>
    <cellStyle name="40% - 着色 1 2 2 2 2" xfId="620" xr:uid="{00000000-0005-0000-0000-000097020000}"/>
    <cellStyle name="40% - 着色 1 2 2 2 2 2" xfId="621" xr:uid="{00000000-0005-0000-0000-000098020000}"/>
    <cellStyle name="40% - 着色 1 2 2 2 2 2 2" xfId="622" xr:uid="{00000000-0005-0000-0000-000099020000}"/>
    <cellStyle name="40% - 着色 1 2 2 2 2 2 2 2" xfId="623" xr:uid="{00000000-0005-0000-0000-00009A020000}"/>
    <cellStyle name="40% - 着色 1 2 2 2 2 2 2 2 2" xfId="624" xr:uid="{00000000-0005-0000-0000-00009B020000}"/>
    <cellStyle name="40% - 着色 1 2 2 2 2 2 2 3" xfId="625" xr:uid="{00000000-0005-0000-0000-00009C020000}"/>
    <cellStyle name="40% - 着色 1 2 2 2 2 2 3" xfId="626" xr:uid="{00000000-0005-0000-0000-00009D020000}"/>
    <cellStyle name="40% - 着色 1 2 2 2 2 2 3 2" xfId="627" xr:uid="{00000000-0005-0000-0000-00009E020000}"/>
    <cellStyle name="40% - 着色 1 2 2 2 2 2 4" xfId="628" xr:uid="{00000000-0005-0000-0000-00009F020000}"/>
    <cellStyle name="40% - 着色 1 2 2 2 2 3" xfId="629" xr:uid="{00000000-0005-0000-0000-0000A0020000}"/>
    <cellStyle name="40% - 着色 1 2 2 2 2 3 2" xfId="630" xr:uid="{00000000-0005-0000-0000-0000A1020000}"/>
    <cellStyle name="40% - 着色 1 2 2 2 2 3 2 2" xfId="631" xr:uid="{00000000-0005-0000-0000-0000A2020000}"/>
    <cellStyle name="40% - 着色 1 2 2 2 2 3 3" xfId="632" xr:uid="{00000000-0005-0000-0000-0000A3020000}"/>
    <cellStyle name="40% - 着色 1 2 2 2 2 4" xfId="633" xr:uid="{00000000-0005-0000-0000-0000A4020000}"/>
    <cellStyle name="40% - 着色 1 2 2 2 2 4 2" xfId="634" xr:uid="{00000000-0005-0000-0000-0000A5020000}"/>
    <cellStyle name="40% - 着色 1 2 2 2 2 5" xfId="635" xr:uid="{00000000-0005-0000-0000-0000A6020000}"/>
    <cellStyle name="40% - 着色 1 2 2 2 2 5 2" xfId="636" xr:uid="{00000000-0005-0000-0000-0000A7020000}"/>
    <cellStyle name="40% - 着色 1 2 2 2 2 6" xfId="637" xr:uid="{00000000-0005-0000-0000-0000A8020000}"/>
    <cellStyle name="40% - 着色 1 2 2 2 3" xfId="638" xr:uid="{00000000-0005-0000-0000-0000A9020000}"/>
    <cellStyle name="40% - 着色 1 2 2 2 3 2" xfId="639" xr:uid="{00000000-0005-0000-0000-0000AA020000}"/>
    <cellStyle name="40% - 着色 1 2 2 2 3 2 2" xfId="640" xr:uid="{00000000-0005-0000-0000-0000AB020000}"/>
    <cellStyle name="40% - 着色 1 2 2 2 3 2 2 2" xfId="641" xr:uid="{00000000-0005-0000-0000-0000AC020000}"/>
    <cellStyle name="40% - 着色 1 2 2 2 3 2 3" xfId="642" xr:uid="{00000000-0005-0000-0000-0000AD020000}"/>
    <cellStyle name="40% - 着色 1 2 2 2 3 3" xfId="643" xr:uid="{00000000-0005-0000-0000-0000AE020000}"/>
    <cellStyle name="40% - 着色 1 2 2 2 3 3 2" xfId="644" xr:uid="{00000000-0005-0000-0000-0000AF020000}"/>
    <cellStyle name="40% - 着色 1 2 2 2 3 4" xfId="645" xr:uid="{00000000-0005-0000-0000-0000B0020000}"/>
    <cellStyle name="40% - 着色 1 2 2 2 3 4 2" xfId="646" xr:uid="{00000000-0005-0000-0000-0000B1020000}"/>
    <cellStyle name="40% - 着色 1 2 2 2 3 5" xfId="647" xr:uid="{00000000-0005-0000-0000-0000B2020000}"/>
    <cellStyle name="40% - 着色 1 2 2 2 4" xfId="648" xr:uid="{00000000-0005-0000-0000-0000B3020000}"/>
    <cellStyle name="40% - 着色 1 2 2 2 4 2" xfId="649" xr:uid="{00000000-0005-0000-0000-0000B4020000}"/>
    <cellStyle name="40% - 着色 1 2 2 2 4 2 2" xfId="650" xr:uid="{00000000-0005-0000-0000-0000B5020000}"/>
    <cellStyle name="40% - 着色 1 2 2 2 4 3" xfId="651" xr:uid="{00000000-0005-0000-0000-0000B6020000}"/>
    <cellStyle name="40% - 着色 1 2 2 2 5" xfId="652" xr:uid="{00000000-0005-0000-0000-0000B7020000}"/>
    <cellStyle name="40% - 着色 1 2 2 2 5 2" xfId="653" xr:uid="{00000000-0005-0000-0000-0000B8020000}"/>
    <cellStyle name="40% - 着色 1 2 2 2 6" xfId="654" xr:uid="{00000000-0005-0000-0000-0000B9020000}"/>
    <cellStyle name="40% - 着色 1 2 2 2 6 2" xfId="655" xr:uid="{00000000-0005-0000-0000-0000BA020000}"/>
    <cellStyle name="40% - 着色 1 2 2 2 7" xfId="656" xr:uid="{00000000-0005-0000-0000-0000BB020000}"/>
    <cellStyle name="40% - 着色 1 2 2 3" xfId="657" xr:uid="{00000000-0005-0000-0000-0000BC020000}"/>
    <cellStyle name="40% - 着色 1 2 2 3 2" xfId="658" xr:uid="{00000000-0005-0000-0000-0000BD020000}"/>
    <cellStyle name="40% - 着色 1 2 2 3 2 2" xfId="659" xr:uid="{00000000-0005-0000-0000-0000BE020000}"/>
    <cellStyle name="40% - 着色 1 2 2 3 2 2 2" xfId="660" xr:uid="{00000000-0005-0000-0000-0000BF020000}"/>
    <cellStyle name="40% - 着色 1 2 2 3 2 2 2 2" xfId="661" xr:uid="{00000000-0005-0000-0000-0000C0020000}"/>
    <cellStyle name="40% - 着色 1 2 2 3 2 2 3" xfId="662" xr:uid="{00000000-0005-0000-0000-0000C1020000}"/>
    <cellStyle name="40% - 着色 1 2 2 3 2 3" xfId="663" xr:uid="{00000000-0005-0000-0000-0000C2020000}"/>
    <cellStyle name="40% - 着色 1 2 2 3 2 3 2" xfId="664" xr:uid="{00000000-0005-0000-0000-0000C3020000}"/>
    <cellStyle name="40% - 着色 1 2 2 3 2 4" xfId="665" xr:uid="{00000000-0005-0000-0000-0000C4020000}"/>
    <cellStyle name="40% - 着色 1 2 2 3 2 4 2" xfId="666" xr:uid="{00000000-0005-0000-0000-0000C5020000}"/>
    <cellStyle name="40% - 着色 1 2 2 3 2 5" xfId="667" xr:uid="{00000000-0005-0000-0000-0000C6020000}"/>
    <cellStyle name="40% - 着色 1 2 2 3 3" xfId="668" xr:uid="{00000000-0005-0000-0000-0000C7020000}"/>
    <cellStyle name="40% - 着色 1 2 2 3 3 2" xfId="669" xr:uid="{00000000-0005-0000-0000-0000C8020000}"/>
    <cellStyle name="40% - 着色 1 2 2 3 3 2 2" xfId="670" xr:uid="{00000000-0005-0000-0000-0000C9020000}"/>
    <cellStyle name="40% - 着色 1 2 2 3 3 3" xfId="671" xr:uid="{00000000-0005-0000-0000-0000CA020000}"/>
    <cellStyle name="40% - 着色 1 2 2 3 4" xfId="672" xr:uid="{00000000-0005-0000-0000-0000CB020000}"/>
    <cellStyle name="40% - 着色 1 2 2 3 4 2" xfId="673" xr:uid="{00000000-0005-0000-0000-0000CC020000}"/>
    <cellStyle name="40% - 着色 1 2 2 3 5" xfId="674" xr:uid="{00000000-0005-0000-0000-0000CD020000}"/>
    <cellStyle name="40% - 着色 1 2 2 3 5 2" xfId="675" xr:uid="{00000000-0005-0000-0000-0000CE020000}"/>
    <cellStyle name="40% - 着色 1 2 2 3 6" xfId="676" xr:uid="{00000000-0005-0000-0000-0000CF020000}"/>
    <cellStyle name="40% - 着色 1 2 2 4" xfId="677" xr:uid="{00000000-0005-0000-0000-0000D0020000}"/>
    <cellStyle name="40% - 着色 1 2 2 4 2" xfId="678" xr:uid="{00000000-0005-0000-0000-0000D1020000}"/>
    <cellStyle name="40% - 着色 1 2 2 4 2 2" xfId="679" xr:uid="{00000000-0005-0000-0000-0000D2020000}"/>
    <cellStyle name="40% - 着色 1 2 2 4 2 2 2" xfId="680" xr:uid="{00000000-0005-0000-0000-0000D3020000}"/>
    <cellStyle name="40% - 着色 1 2 2 4 2 3" xfId="681" xr:uid="{00000000-0005-0000-0000-0000D4020000}"/>
    <cellStyle name="40% - 着色 1 2 2 4 3" xfId="682" xr:uid="{00000000-0005-0000-0000-0000D5020000}"/>
    <cellStyle name="40% - 着色 1 2 2 4 3 2" xfId="683" xr:uid="{00000000-0005-0000-0000-0000D6020000}"/>
    <cellStyle name="40% - 着色 1 2 2 4 4" xfId="684" xr:uid="{00000000-0005-0000-0000-0000D7020000}"/>
    <cellStyle name="40% - 着色 1 2 2 4 4 2" xfId="685" xr:uid="{00000000-0005-0000-0000-0000D8020000}"/>
    <cellStyle name="40% - 着色 1 2 2 4 5" xfId="686" xr:uid="{00000000-0005-0000-0000-0000D9020000}"/>
    <cellStyle name="40% - 着色 1 2 2 5" xfId="687" xr:uid="{00000000-0005-0000-0000-0000DA020000}"/>
    <cellStyle name="40% - 着色 1 2 2 5 2" xfId="688" xr:uid="{00000000-0005-0000-0000-0000DB020000}"/>
    <cellStyle name="40% - 着色 1 2 2 5 2 2" xfId="689" xr:uid="{00000000-0005-0000-0000-0000DC020000}"/>
    <cellStyle name="40% - 着色 1 2 2 5 3" xfId="690" xr:uid="{00000000-0005-0000-0000-0000DD020000}"/>
    <cellStyle name="40% - 着色 1 2 2 6" xfId="691" xr:uid="{00000000-0005-0000-0000-0000DE020000}"/>
    <cellStyle name="40% - 着色 1 2 2 6 2" xfId="692" xr:uid="{00000000-0005-0000-0000-0000DF020000}"/>
    <cellStyle name="40% - 着色 1 2 2 7" xfId="693" xr:uid="{00000000-0005-0000-0000-0000E0020000}"/>
    <cellStyle name="40% - 着色 1 2 2 7 2" xfId="694" xr:uid="{00000000-0005-0000-0000-0000E1020000}"/>
    <cellStyle name="40% - 着色 1 2 2 8" xfId="695" xr:uid="{00000000-0005-0000-0000-0000E2020000}"/>
    <cellStyle name="40% - 着色 1 2 3" xfId="696" xr:uid="{00000000-0005-0000-0000-0000E3020000}"/>
    <cellStyle name="40% - 着色 1 2 3 2" xfId="697" xr:uid="{00000000-0005-0000-0000-0000E4020000}"/>
    <cellStyle name="40% - 着色 1 2 3 2 2" xfId="698" xr:uid="{00000000-0005-0000-0000-0000E5020000}"/>
    <cellStyle name="40% - 着色 1 2 3 2 2 2" xfId="699" xr:uid="{00000000-0005-0000-0000-0000E6020000}"/>
    <cellStyle name="40% - 着色 1 2 3 2 2 2 2" xfId="700" xr:uid="{00000000-0005-0000-0000-0000E7020000}"/>
    <cellStyle name="40% - 着色 1 2 3 2 2 2 2 2" xfId="701" xr:uid="{00000000-0005-0000-0000-0000E8020000}"/>
    <cellStyle name="40% - 着色 1 2 3 2 2 2 3" xfId="702" xr:uid="{00000000-0005-0000-0000-0000E9020000}"/>
    <cellStyle name="40% - 着色 1 2 3 2 2 3" xfId="703" xr:uid="{00000000-0005-0000-0000-0000EA020000}"/>
    <cellStyle name="40% - 着色 1 2 3 2 2 3 2" xfId="704" xr:uid="{00000000-0005-0000-0000-0000EB020000}"/>
    <cellStyle name="40% - 着色 1 2 3 2 2 4" xfId="705" xr:uid="{00000000-0005-0000-0000-0000EC020000}"/>
    <cellStyle name="40% - 着色 1 2 3 2 3" xfId="706" xr:uid="{00000000-0005-0000-0000-0000ED020000}"/>
    <cellStyle name="40% - 着色 1 2 3 2 3 2" xfId="707" xr:uid="{00000000-0005-0000-0000-0000EE020000}"/>
    <cellStyle name="40% - 着色 1 2 3 2 3 2 2" xfId="708" xr:uid="{00000000-0005-0000-0000-0000EF020000}"/>
    <cellStyle name="40% - 着色 1 2 3 2 3 3" xfId="709" xr:uid="{00000000-0005-0000-0000-0000F0020000}"/>
    <cellStyle name="40% - 着色 1 2 3 2 4" xfId="710" xr:uid="{00000000-0005-0000-0000-0000F1020000}"/>
    <cellStyle name="40% - 着色 1 2 3 2 4 2" xfId="711" xr:uid="{00000000-0005-0000-0000-0000F2020000}"/>
    <cellStyle name="40% - 着色 1 2 3 2 5" xfId="712" xr:uid="{00000000-0005-0000-0000-0000F3020000}"/>
    <cellStyle name="40% - 着色 1 2 3 2 5 2" xfId="713" xr:uid="{00000000-0005-0000-0000-0000F4020000}"/>
    <cellStyle name="40% - 着色 1 2 3 2 6" xfId="714" xr:uid="{00000000-0005-0000-0000-0000F5020000}"/>
    <cellStyle name="40% - 着色 1 2 3 3" xfId="715" xr:uid="{00000000-0005-0000-0000-0000F6020000}"/>
    <cellStyle name="40% - 着色 1 2 3 3 2" xfId="716" xr:uid="{00000000-0005-0000-0000-0000F7020000}"/>
    <cellStyle name="40% - 着色 1 2 3 3 2 2" xfId="717" xr:uid="{00000000-0005-0000-0000-0000F8020000}"/>
    <cellStyle name="40% - 着色 1 2 3 3 2 2 2" xfId="718" xr:uid="{00000000-0005-0000-0000-0000F9020000}"/>
    <cellStyle name="40% - 着色 1 2 3 3 2 3" xfId="719" xr:uid="{00000000-0005-0000-0000-0000FA020000}"/>
    <cellStyle name="40% - 着色 1 2 3 3 3" xfId="720" xr:uid="{00000000-0005-0000-0000-0000FB020000}"/>
    <cellStyle name="40% - 着色 1 2 3 3 3 2" xfId="721" xr:uid="{00000000-0005-0000-0000-0000FC020000}"/>
    <cellStyle name="40% - 着色 1 2 3 3 4" xfId="722" xr:uid="{00000000-0005-0000-0000-0000FD020000}"/>
    <cellStyle name="40% - 着色 1 2 3 3 4 2" xfId="723" xr:uid="{00000000-0005-0000-0000-0000FE020000}"/>
    <cellStyle name="40% - 着色 1 2 3 3 5" xfId="724" xr:uid="{00000000-0005-0000-0000-0000FF020000}"/>
    <cellStyle name="40% - 着色 1 2 3 4" xfId="725" xr:uid="{00000000-0005-0000-0000-000000030000}"/>
    <cellStyle name="40% - 着色 1 2 3 4 2" xfId="726" xr:uid="{00000000-0005-0000-0000-000001030000}"/>
    <cellStyle name="40% - 着色 1 2 3 4 2 2" xfId="727" xr:uid="{00000000-0005-0000-0000-000002030000}"/>
    <cellStyle name="40% - 着色 1 2 3 4 3" xfId="728" xr:uid="{00000000-0005-0000-0000-000003030000}"/>
    <cellStyle name="40% - 着色 1 2 3 5" xfId="729" xr:uid="{00000000-0005-0000-0000-000004030000}"/>
    <cellStyle name="40% - 着色 1 2 3 5 2" xfId="730" xr:uid="{00000000-0005-0000-0000-000005030000}"/>
    <cellStyle name="40% - 着色 1 2 3 6" xfId="731" xr:uid="{00000000-0005-0000-0000-000006030000}"/>
    <cellStyle name="40% - 着色 1 2 3 6 2" xfId="732" xr:uid="{00000000-0005-0000-0000-000007030000}"/>
    <cellStyle name="40% - 着色 1 2 3 7" xfId="733" xr:uid="{00000000-0005-0000-0000-000008030000}"/>
    <cellStyle name="40% - 着色 1 2 4" xfId="734" xr:uid="{00000000-0005-0000-0000-000009030000}"/>
    <cellStyle name="40% - 着色 1 2 4 2" xfId="735" xr:uid="{00000000-0005-0000-0000-00000A030000}"/>
    <cellStyle name="40% - 着色 1 2 4 2 2" xfId="736" xr:uid="{00000000-0005-0000-0000-00000B030000}"/>
    <cellStyle name="40% - 着色 1 2 4 2 2 2" xfId="737" xr:uid="{00000000-0005-0000-0000-00000C030000}"/>
    <cellStyle name="40% - 着色 1 2 4 2 2 2 2" xfId="738" xr:uid="{00000000-0005-0000-0000-00000D030000}"/>
    <cellStyle name="40% - 着色 1 2 4 2 2 2 2 2" xfId="739" xr:uid="{00000000-0005-0000-0000-00000E030000}"/>
    <cellStyle name="40% - 着色 1 2 4 2 2 2 3" xfId="740" xr:uid="{00000000-0005-0000-0000-00000F030000}"/>
    <cellStyle name="40% - 着色 1 2 4 2 2 3" xfId="741" xr:uid="{00000000-0005-0000-0000-000010030000}"/>
    <cellStyle name="40% - 着色 1 2 4 2 2 3 2" xfId="742" xr:uid="{00000000-0005-0000-0000-000011030000}"/>
    <cellStyle name="40% - 着色 1 2 4 2 2 4" xfId="743" xr:uid="{00000000-0005-0000-0000-000012030000}"/>
    <cellStyle name="40% - 着色 1 2 4 2 3" xfId="744" xr:uid="{00000000-0005-0000-0000-000013030000}"/>
    <cellStyle name="40% - 着色 1 2 4 2 3 2" xfId="745" xr:uid="{00000000-0005-0000-0000-000014030000}"/>
    <cellStyle name="40% - 着色 1 2 4 2 3 2 2" xfId="746" xr:uid="{00000000-0005-0000-0000-000015030000}"/>
    <cellStyle name="40% - 着色 1 2 4 2 3 3" xfId="747" xr:uid="{00000000-0005-0000-0000-000016030000}"/>
    <cellStyle name="40% - 着色 1 2 4 2 4" xfId="748" xr:uid="{00000000-0005-0000-0000-000017030000}"/>
    <cellStyle name="40% - 着色 1 2 4 2 4 2" xfId="749" xr:uid="{00000000-0005-0000-0000-000018030000}"/>
    <cellStyle name="40% - 着色 1 2 4 2 5" xfId="750" xr:uid="{00000000-0005-0000-0000-000019030000}"/>
    <cellStyle name="40% - 着色 1 2 4 2 5 2" xfId="751" xr:uid="{00000000-0005-0000-0000-00001A030000}"/>
    <cellStyle name="40% - 着色 1 2 4 2 6" xfId="752" xr:uid="{00000000-0005-0000-0000-00001B030000}"/>
    <cellStyle name="40% - 着色 1 2 4 3" xfId="753" xr:uid="{00000000-0005-0000-0000-00001C030000}"/>
    <cellStyle name="40% - 着色 1 2 4 3 2" xfId="754" xr:uid="{00000000-0005-0000-0000-00001D030000}"/>
    <cellStyle name="40% - 着色 1 2 4 3 2 2" xfId="755" xr:uid="{00000000-0005-0000-0000-00001E030000}"/>
    <cellStyle name="40% - 着色 1 2 4 3 2 2 2" xfId="756" xr:uid="{00000000-0005-0000-0000-00001F030000}"/>
    <cellStyle name="40% - 着色 1 2 4 3 2 3" xfId="757" xr:uid="{00000000-0005-0000-0000-000020030000}"/>
    <cellStyle name="40% - 着色 1 2 4 3 3" xfId="758" xr:uid="{00000000-0005-0000-0000-000021030000}"/>
    <cellStyle name="40% - 着色 1 2 4 3 3 2" xfId="759" xr:uid="{00000000-0005-0000-0000-000022030000}"/>
    <cellStyle name="40% - 着色 1 2 4 3 4" xfId="760" xr:uid="{00000000-0005-0000-0000-000023030000}"/>
    <cellStyle name="40% - 着色 1 2 4 3 4 2" xfId="761" xr:uid="{00000000-0005-0000-0000-000024030000}"/>
    <cellStyle name="40% - 着色 1 2 4 3 5" xfId="762" xr:uid="{00000000-0005-0000-0000-000025030000}"/>
    <cellStyle name="40% - 着色 1 2 4 4" xfId="763" xr:uid="{00000000-0005-0000-0000-000026030000}"/>
    <cellStyle name="40% - 着色 1 2 4 4 2" xfId="764" xr:uid="{00000000-0005-0000-0000-000027030000}"/>
    <cellStyle name="40% - 着色 1 2 4 4 2 2" xfId="765" xr:uid="{00000000-0005-0000-0000-000028030000}"/>
    <cellStyle name="40% - 着色 1 2 4 4 3" xfId="766" xr:uid="{00000000-0005-0000-0000-000029030000}"/>
    <cellStyle name="40% - 着色 1 2 4 5" xfId="767" xr:uid="{00000000-0005-0000-0000-00002A030000}"/>
    <cellStyle name="40% - 着色 1 2 4 5 2" xfId="768" xr:uid="{00000000-0005-0000-0000-00002B030000}"/>
    <cellStyle name="40% - 着色 1 2 4 6" xfId="769" xr:uid="{00000000-0005-0000-0000-00002C030000}"/>
    <cellStyle name="40% - 着色 1 2 4 6 2" xfId="770" xr:uid="{00000000-0005-0000-0000-00002D030000}"/>
    <cellStyle name="40% - 着色 1 2 4 7" xfId="771" xr:uid="{00000000-0005-0000-0000-00002E030000}"/>
    <cellStyle name="40% - 着色 1 2 5" xfId="772" xr:uid="{00000000-0005-0000-0000-00002F030000}"/>
    <cellStyle name="40% - 着色 1 2 5 2" xfId="773" xr:uid="{00000000-0005-0000-0000-000030030000}"/>
    <cellStyle name="40% - 着色 1 2 5 2 2" xfId="774" xr:uid="{00000000-0005-0000-0000-000031030000}"/>
    <cellStyle name="40% - 着色 1 2 5 2 2 2" xfId="775" xr:uid="{00000000-0005-0000-0000-000032030000}"/>
    <cellStyle name="40% - 着色 1 2 5 2 2 2 2" xfId="776" xr:uid="{00000000-0005-0000-0000-000033030000}"/>
    <cellStyle name="40% - 着色 1 2 5 2 2 3" xfId="777" xr:uid="{00000000-0005-0000-0000-000034030000}"/>
    <cellStyle name="40% - 着色 1 2 5 2 3" xfId="778" xr:uid="{00000000-0005-0000-0000-000035030000}"/>
    <cellStyle name="40% - 着色 1 2 5 2 3 2" xfId="779" xr:uid="{00000000-0005-0000-0000-000036030000}"/>
    <cellStyle name="40% - 着色 1 2 5 2 4" xfId="780" xr:uid="{00000000-0005-0000-0000-000037030000}"/>
    <cellStyle name="40% - 着色 1 2 5 3" xfId="781" xr:uid="{00000000-0005-0000-0000-000038030000}"/>
    <cellStyle name="40% - 着色 1 2 5 3 2" xfId="782" xr:uid="{00000000-0005-0000-0000-000039030000}"/>
    <cellStyle name="40% - 着色 1 2 5 3 2 2" xfId="783" xr:uid="{00000000-0005-0000-0000-00003A030000}"/>
    <cellStyle name="40% - 着色 1 2 5 3 3" xfId="784" xr:uid="{00000000-0005-0000-0000-00003B030000}"/>
    <cellStyle name="40% - 着色 1 2 5 4" xfId="785" xr:uid="{00000000-0005-0000-0000-00003C030000}"/>
    <cellStyle name="40% - 着色 1 2 5 4 2" xfId="786" xr:uid="{00000000-0005-0000-0000-00003D030000}"/>
    <cellStyle name="40% - 着色 1 2 5 5" xfId="787" xr:uid="{00000000-0005-0000-0000-00003E030000}"/>
    <cellStyle name="40% - 着色 1 2 5 5 2" xfId="788" xr:uid="{00000000-0005-0000-0000-00003F030000}"/>
    <cellStyle name="40% - 着色 1 2 5 6" xfId="789" xr:uid="{00000000-0005-0000-0000-000040030000}"/>
    <cellStyle name="40% - 着色 1 2 6" xfId="790" xr:uid="{00000000-0005-0000-0000-000041030000}"/>
    <cellStyle name="40% - 着色 1 2 6 2" xfId="791" xr:uid="{00000000-0005-0000-0000-000042030000}"/>
    <cellStyle name="40% - 着色 1 2 6 2 2" xfId="792" xr:uid="{00000000-0005-0000-0000-000043030000}"/>
    <cellStyle name="40% - 着色 1 2 6 2 2 2" xfId="793" xr:uid="{00000000-0005-0000-0000-000044030000}"/>
    <cellStyle name="40% - 着色 1 2 6 2 2 2 2" xfId="794" xr:uid="{00000000-0005-0000-0000-000045030000}"/>
    <cellStyle name="40% - 着色 1 2 6 2 2 3" xfId="795" xr:uid="{00000000-0005-0000-0000-000046030000}"/>
    <cellStyle name="40% - 着色 1 2 6 2 3" xfId="796" xr:uid="{00000000-0005-0000-0000-000047030000}"/>
    <cellStyle name="40% - 着色 1 2 6 2 3 2" xfId="797" xr:uid="{00000000-0005-0000-0000-000048030000}"/>
    <cellStyle name="40% - 着色 1 2 6 2 4" xfId="798" xr:uid="{00000000-0005-0000-0000-000049030000}"/>
    <cellStyle name="40% - 着色 1 2 6 3" xfId="799" xr:uid="{00000000-0005-0000-0000-00004A030000}"/>
    <cellStyle name="40% - 着色 1 2 6 3 2" xfId="800" xr:uid="{00000000-0005-0000-0000-00004B030000}"/>
    <cellStyle name="40% - 着色 1 2 6 3 2 2" xfId="801" xr:uid="{00000000-0005-0000-0000-00004C030000}"/>
    <cellStyle name="40% - 着色 1 2 6 3 3" xfId="802" xr:uid="{00000000-0005-0000-0000-00004D030000}"/>
    <cellStyle name="40% - 着色 1 2 6 4" xfId="803" xr:uid="{00000000-0005-0000-0000-00004E030000}"/>
    <cellStyle name="40% - 着色 1 2 6 4 2" xfId="804" xr:uid="{00000000-0005-0000-0000-00004F030000}"/>
    <cellStyle name="40% - 着色 1 2 6 5" xfId="805" xr:uid="{00000000-0005-0000-0000-000050030000}"/>
    <cellStyle name="40% - 着色 1 2 6 5 2" xfId="806" xr:uid="{00000000-0005-0000-0000-000051030000}"/>
    <cellStyle name="40% - 着色 1 2 6 6" xfId="807" xr:uid="{00000000-0005-0000-0000-000052030000}"/>
    <cellStyle name="40% - 着色 1 2 7" xfId="808" xr:uid="{00000000-0005-0000-0000-000053030000}"/>
    <cellStyle name="40% - 着色 1 2 7 2" xfId="809" xr:uid="{00000000-0005-0000-0000-000054030000}"/>
    <cellStyle name="40% - 着色 1 2 7 2 2" xfId="810" xr:uid="{00000000-0005-0000-0000-000055030000}"/>
    <cellStyle name="40% - 着色 1 2 7 2 2 2" xfId="811" xr:uid="{00000000-0005-0000-0000-000056030000}"/>
    <cellStyle name="40% - 着色 1 2 7 2 3" xfId="812" xr:uid="{00000000-0005-0000-0000-000057030000}"/>
    <cellStyle name="40% - 着色 1 2 7 3" xfId="813" xr:uid="{00000000-0005-0000-0000-000058030000}"/>
    <cellStyle name="40% - 着色 1 2 7 3 2" xfId="814" xr:uid="{00000000-0005-0000-0000-000059030000}"/>
    <cellStyle name="40% - 着色 1 2 7 4" xfId="815" xr:uid="{00000000-0005-0000-0000-00005A030000}"/>
    <cellStyle name="40% - 着色 1 2 7 4 2" xfId="816" xr:uid="{00000000-0005-0000-0000-00005B030000}"/>
    <cellStyle name="40% - 着色 1 2 7 5" xfId="817" xr:uid="{00000000-0005-0000-0000-00005C030000}"/>
    <cellStyle name="40% - 着色 1 2 8" xfId="818" xr:uid="{00000000-0005-0000-0000-00005D030000}"/>
    <cellStyle name="40% - 着色 1 2 8 2" xfId="819" xr:uid="{00000000-0005-0000-0000-00005E030000}"/>
    <cellStyle name="40% - 着色 1 2 8 2 2" xfId="820" xr:uid="{00000000-0005-0000-0000-00005F030000}"/>
    <cellStyle name="40% - 着色 1 2 8 3" xfId="821" xr:uid="{00000000-0005-0000-0000-000060030000}"/>
    <cellStyle name="40% - 着色 1 2 8 3 2" xfId="822" xr:uid="{00000000-0005-0000-0000-000061030000}"/>
    <cellStyle name="40% - 着色 1 2 8 4" xfId="823" xr:uid="{00000000-0005-0000-0000-000062030000}"/>
    <cellStyle name="40% - 着色 1 2 9" xfId="824" xr:uid="{00000000-0005-0000-0000-000063030000}"/>
    <cellStyle name="40% - 着色 1 2 9 2" xfId="825" xr:uid="{00000000-0005-0000-0000-000064030000}"/>
    <cellStyle name="40% - 着色 1 3" xfId="826" xr:uid="{00000000-0005-0000-0000-000065030000}"/>
    <cellStyle name="40% - 着色 1 3 10" xfId="827" xr:uid="{00000000-0005-0000-0000-000066030000}"/>
    <cellStyle name="40% - 着色 1 3 10 2" xfId="828" xr:uid="{00000000-0005-0000-0000-000067030000}"/>
    <cellStyle name="40% - 着色 1 3 11" xfId="829" xr:uid="{00000000-0005-0000-0000-000068030000}"/>
    <cellStyle name="40% - 着色 1 3 2" xfId="830" xr:uid="{00000000-0005-0000-0000-000069030000}"/>
    <cellStyle name="40% - 着色 1 3 2 2" xfId="831" xr:uid="{00000000-0005-0000-0000-00006A030000}"/>
    <cellStyle name="40% - 着色 1 3 2 2 2" xfId="832" xr:uid="{00000000-0005-0000-0000-00006B030000}"/>
    <cellStyle name="40% - 着色 1 3 2 2 2 2" xfId="833" xr:uid="{00000000-0005-0000-0000-00006C030000}"/>
    <cellStyle name="40% - 着色 1 3 2 2 2 2 2" xfId="834" xr:uid="{00000000-0005-0000-0000-00006D030000}"/>
    <cellStyle name="40% - 着色 1 3 2 2 2 2 2 2" xfId="835" xr:uid="{00000000-0005-0000-0000-00006E030000}"/>
    <cellStyle name="40% - 着色 1 3 2 2 2 2 2 2 2" xfId="836" xr:uid="{00000000-0005-0000-0000-00006F030000}"/>
    <cellStyle name="40% - 着色 1 3 2 2 2 2 2 3" xfId="837" xr:uid="{00000000-0005-0000-0000-000070030000}"/>
    <cellStyle name="40% - 着色 1 3 2 2 2 2 3" xfId="838" xr:uid="{00000000-0005-0000-0000-000071030000}"/>
    <cellStyle name="40% - 着色 1 3 2 2 2 2 3 2" xfId="839" xr:uid="{00000000-0005-0000-0000-000072030000}"/>
    <cellStyle name="40% - 着色 1 3 2 2 2 2 4" xfId="840" xr:uid="{00000000-0005-0000-0000-000073030000}"/>
    <cellStyle name="40% - 着色 1 3 2 2 2 3" xfId="841" xr:uid="{00000000-0005-0000-0000-000074030000}"/>
    <cellStyle name="40% - 着色 1 3 2 2 2 3 2" xfId="842" xr:uid="{00000000-0005-0000-0000-000075030000}"/>
    <cellStyle name="40% - 着色 1 3 2 2 2 3 2 2" xfId="843" xr:uid="{00000000-0005-0000-0000-000076030000}"/>
    <cellStyle name="40% - 着色 1 3 2 2 2 3 3" xfId="844" xr:uid="{00000000-0005-0000-0000-000077030000}"/>
    <cellStyle name="40% - 着色 1 3 2 2 2 4" xfId="845" xr:uid="{00000000-0005-0000-0000-000078030000}"/>
    <cellStyle name="40% - 着色 1 3 2 2 2 4 2" xfId="846" xr:uid="{00000000-0005-0000-0000-000079030000}"/>
    <cellStyle name="40% - 着色 1 3 2 2 2 5" xfId="847" xr:uid="{00000000-0005-0000-0000-00007A030000}"/>
    <cellStyle name="40% - 着色 1 3 2 2 2 5 2" xfId="848" xr:uid="{00000000-0005-0000-0000-00007B030000}"/>
    <cellStyle name="40% - 着色 1 3 2 2 2 6" xfId="849" xr:uid="{00000000-0005-0000-0000-00007C030000}"/>
    <cellStyle name="40% - 着色 1 3 2 2 3" xfId="850" xr:uid="{00000000-0005-0000-0000-00007D030000}"/>
    <cellStyle name="40% - 着色 1 3 2 2 3 2" xfId="851" xr:uid="{00000000-0005-0000-0000-00007E030000}"/>
    <cellStyle name="40% - 着色 1 3 2 2 3 2 2" xfId="852" xr:uid="{00000000-0005-0000-0000-00007F030000}"/>
    <cellStyle name="40% - 着色 1 3 2 2 3 2 2 2" xfId="853" xr:uid="{00000000-0005-0000-0000-000080030000}"/>
    <cellStyle name="40% - 着色 1 3 2 2 3 2 3" xfId="854" xr:uid="{00000000-0005-0000-0000-000081030000}"/>
    <cellStyle name="40% - 着色 1 3 2 2 3 3" xfId="855" xr:uid="{00000000-0005-0000-0000-000082030000}"/>
    <cellStyle name="40% - 着色 1 3 2 2 3 3 2" xfId="856" xr:uid="{00000000-0005-0000-0000-000083030000}"/>
    <cellStyle name="40% - 着色 1 3 2 2 3 4" xfId="857" xr:uid="{00000000-0005-0000-0000-000084030000}"/>
    <cellStyle name="40% - 着色 1 3 2 2 4" xfId="858" xr:uid="{00000000-0005-0000-0000-000085030000}"/>
    <cellStyle name="40% - 着色 1 3 2 2 4 2" xfId="859" xr:uid="{00000000-0005-0000-0000-000086030000}"/>
    <cellStyle name="40% - 着色 1 3 2 2 4 2 2" xfId="860" xr:uid="{00000000-0005-0000-0000-000087030000}"/>
    <cellStyle name="40% - 着色 1 3 2 2 4 3" xfId="861" xr:uid="{00000000-0005-0000-0000-000088030000}"/>
    <cellStyle name="40% - 着色 1 3 2 2 5" xfId="862" xr:uid="{00000000-0005-0000-0000-000089030000}"/>
    <cellStyle name="40% - 着色 1 3 2 2 5 2" xfId="863" xr:uid="{00000000-0005-0000-0000-00008A030000}"/>
    <cellStyle name="40% - 着色 1 3 2 2 6" xfId="864" xr:uid="{00000000-0005-0000-0000-00008B030000}"/>
    <cellStyle name="40% - 着色 1 3 2 2 6 2" xfId="865" xr:uid="{00000000-0005-0000-0000-00008C030000}"/>
    <cellStyle name="40% - 着色 1 3 2 2 7" xfId="866" xr:uid="{00000000-0005-0000-0000-00008D030000}"/>
    <cellStyle name="40% - 着色 1 3 2 3" xfId="867" xr:uid="{00000000-0005-0000-0000-00008E030000}"/>
    <cellStyle name="40% - 着色 1 3 2 3 2" xfId="868" xr:uid="{00000000-0005-0000-0000-00008F030000}"/>
    <cellStyle name="40% - 着色 1 3 2 3 2 2" xfId="869" xr:uid="{00000000-0005-0000-0000-000090030000}"/>
    <cellStyle name="40% - 着色 1 3 2 3 2 2 2" xfId="870" xr:uid="{00000000-0005-0000-0000-000091030000}"/>
    <cellStyle name="40% - 着色 1 3 2 3 2 2 2 2" xfId="871" xr:uid="{00000000-0005-0000-0000-000092030000}"/>
    <cellStyle name="40% - 着色 1 3 2 3 2 2 3" xfId="872" xr:uid="{00000000-0005-0000-0000-000093030000}"/>
    <cellStyle name="40% - 着色 1 3 2 3 2 3" xfId="873" xr:uid="{00000000-0005-0000-0000-000094030000}"/>
    <cellStyle name="40% - 着色 1 3 2 3 2 3 2" xfId="874" xr:uid="{00000000-0005-0000-0000-000095030000}"/>
    <cellStyle name="40% - 着色 1 3 2 3 2 4" xfId="875" xr:uid="{00000000-0005-0000-0000-000096030000}"/>
    <cellStyle name="40% - 着色 1 3 2 3 3" xfId="876" xr:uid="{00000000-0005-0000-0000-000097030000}"/>
    <cellStyle name="40% - 着色 1 3 2 3 3 2" xfId="877" xr:uid="{00000000-0005-0000-0000-000098030000}"/>
    <cellStyle name="40% - 着色 1 3 2 3 3 2 2" xfId="878" xr:uid="{00000000-0005-0000-0000-000099030000}"/>
    <cellStyle name="40% - 着色 1 3 2 3 3 3" xfId="879" xr:uid="{00000000-0005-0000-0000-00009A030000}"/>
    <cellStyle name="40% - 着色 1 3 2 3 4" xfId="880" xr:uid="{00000000-0005-0000-0000-00009B030000}"/>
    <cellStyle name="40% - 着色 1 3 2 3 4 2" xfId="881" xr:uid="{00000000-0005-0000-0000-00009C030000}"/>
    <cellStyle name="40% - 着色 1 3 2 3 5" xfId="882" xr:uid="{00000000-0005-0000-0000-00009D030000}"/>
    <cellStyle name="40% - 着色 1 3 2 3 5 2" xfId="883" xr:uid="{00000000-0005-0000-0000-00009E030000}"/>
    <cellStyle name="40% - 着色 1 3 2 3 6" xfId="884" xr:uid="{00000000-0005-0000-0000-00009F030000}"/>
    <cellStyle name="40% - 着色 1 3 2 4" xfId="885" xr:uid="{00000000-0005-0000-0000-0000A0030000}"/>
    <cellStyle name="40% - 着色 1 3 2 4 2" xfId="886" xr:uid="{00000000-0005-0000-0000-0000A1030000}"/>
    <cellStyle name="40% - 着色 1 3 2 4 2 2" xfId="887" xr:uid="{00000000-0005-0000-0000-0000A2030000}"/>
    <cellStyle name="40% - 着色 1 3 2 4 2 2 2" xfId="888" xr:uid="{00000000-0005-0000-0000-0000A3030000}"/>
    <cellStyle name="40% - 着色 1 3 2 4 2 3" xfId="889" xr:uid="{00000000-0005-0000-0000-0000A4030000}"/>
    <cellStyle name="40% - 着色 1 3 2 4 3" xfId="890" xr:uid="{00000000-0005-0000-0000-0000A5030000}"/>
    <cellStyle name="40% - 着色 1 3 2 4 3 2" xfId="891" xr:uid="{00000000-0005-0000-0000-0000A6030000}"/>
    <cellStyle name="40% - 着色 1 3 2 4 4" xfId="892" xr:uid="{00000000-0005-0000-0000-0000A7030000}"/>
    <cellStyle name="40% - 着色 1 3 2 5" xfId="893" xr:uid="{00000000-0005-0000-0000-0000A8030000}"/>
    <cellStyle name="40% - 着色 1 3 2 5 2" xfId="894" xr:uid="{00000000-0005-0000-0000-0000A9030000}"/>
    <cellStyle name="40% - 着色 1 3 2 5 2 2" xfId="895" xr:uid="{00000000-0005-0000-0000-0000AA030000}"/>
    <cellStyle name="40% - 着色 1 3 2 5 3" xfId="896" xr:uid="{00000000-0005-0000-0000-0000AB030000}"/>
    <cellStyle name="40% - 着色 1 3 2 6" xfId="897" xr:uid="{00000000-0005-0000-0000-0000AC030000}"/>
    <cellStyle name="40% - 着色 1 3 2 6 2" xfId="898" xr:uid="{00000000-0005-0000-0000-0000AD030000}"/>
    <cellStyle name="40% - 着色 1 3 2 7" xfId="899" xr:uid="{00000000-0005-0000-0000-0000AE030000}"/>
    <cellStyle name="40% - 着色 1 3 2 7 2" xfId="900" xr:uid="{00000000-0005-0000-0000-0000AF030000}"/>
    <cellStyle name="40% - 着色 1 3 2 8" xfId="901" xr:uid="{00000000-0005-0000-0000-0000B0030000}"/>
    <cellStyle name="40% - 着色 1 3 3" xfId="902" xr:uid="{00000000-0005-0000-0000-0000B1030000}"/>
    <cellStyle name="40% - 着色 1 3 3 2" xfId="903" xr:uid="{00000000-0005-0000-0000-0000B2030000}"/>
    <cellStyle name="40% - 着色 1 3 3 2 2" xfId="904" xr:uid="{00000000-0005-0000-0000-0000B3030000}"/>
    <cellStyle name="40% - 着色 1 3 3 2 2 2" xfId="905" xr:uid="{00000000-0005-0000-0000-0000B4030000}"/>
    <cellStyle name="40% - 着色 1 3 3 2 2 2 2" xfId="906" xr:uid="{00000000-0005-0000-0000-0000B5030000}"/>
    <cellStyle name="40% - 着色 1 3 3 2 2 2 2 2" xfId="907" xr:uid="{00000000-0005-0000-0000-0000B6030000}"/>
    <cellStyle name="40% - 着色 1 3 3 2 2 2 3" xfId="908" xr:uid="{00000000-0005-0000-0000-0000B7030000}"/>
    <cellStyle name="40% - 着色 1 3 3 2 2 3" xfId="909" xr:uid="{00000000-0005-0000-0000-0000B8030000}"/>
    <cellStyle name="40% - 着色 1 3 3 2 2 3 2" xfId="910" xr:uid="{00000000-0005-0000-0000-0000B9030000}"/>
    <cellStyle name="40% - 着色 1 3 3 2 2 4" xfId="911" xr:uid="{00000000-0005-0000-0000-0000BA030000}"/>
    <cellStyle name="40% - 着色 1 3 3 2 3" xfId="912" xr:uid="{00000000-0005-0000-0000-0000BB030000}"/>
    <cellStyle name="40% - 着色 1 3 3 2 3 2" xfId="913" xr:uid="{00000000-0005-0000-0000-0000BC030000}"/>
    <cellStyle name="40% - 着色 1 3 3 2 3 2 2" xfId="914" xr:uid="{00000000-0005-0000-0000-0000BD030000}"/>
    <cellStyle name="40% - 着色 1 3 3 2 3 3" xfId="915" xr:uid="{00000000-0005-0000-0000-0000BE030000}"/>
    <cellStyle name="40% - 着色 1 3 3 2 4" xfId="916" xr:uid="{00000000-0005-0000-0000-0000BF030000}"/>
    <cellStyle name="40% - 着色 1 3 3 2 4 2" xfId="917" xr:uid="{00000000-0005-0000-0000-0000C0030000}"/>
    <cellStyle name="40% - 着色 1 3 3 2 5" xfId="918" xr:uid="{00000000-0005-0000-0000-0000C1030000}"/>
    <cellStyle name="40% - 着色 1 3 3 2 5 2" xfId="919" xr:uid="{00000000-0005-0000-0000-0000C2030000}"/>
    <cellStyle name="40% - 着色 1 3 3 2 6" xfId="920" xr:uid="{00000000-0005-0000-0000-0000C3030000}"/>
    <cellStyle name="40% - 着色 1 3 3 3" xfId="921" xr:uid="{00000000-0005-0000-0000-0000C4030000}"/>
    <cellStyle name="40% - 着色 1 3 3 3 2" xfId="922" xr:uid="{00000000-0005-0000-0000-0000C5030000}"/>
    <cellStyle name="40% - 着色 1 3 3 3 2 2" xfId="923" xr:uid="{00000000-0005-0000-0000-0000C6030000}"/>
    <cellStyle name="40% - 着色 1 3 3 3 2 2 2" xfId="924" xr:uid="{00000000-0005-0000-0000-0000C7030000}"/>
    <cellStyle name="40% - 着色 1 3 3 3 2 3" xfId="925" xr:uid="{00000000-0005-0000-0000-0000C8030000}"/>
    <cellStyle name="40% - 着色 1 3 3 3 3" xfId="926" xr:uid="{00000000-0005-0000-0000-0000C9030000}"/>
    <cellStyle name="40% - 着色 1 3 3 3 3 2" xfId="927" xr:uid="{00000000-0005-0000-0000-0000CA030000}"/>
    <cellStyle name="40% - 着色 1 3 3 3 4" xfId="928" xr:uid="{00000000-0005-0000-0000-0000CB030000}"/>
    <cellStyle name="40% - 着色 1 3 3 4" xfId="929" xr:uid="{00000000-0005-0000-0000-0000CC030000}"/>
    <cellStyle name="40% - 着色 1 3 3 4 2" xfId="930" xr:uid="{00000000-0005-0000-0000-0000CD030000}"/>
    <cellStyle name="40% - 着色 1 3 3 4 2 2" xfId="931" xr:uid="{00000000-0005-0000-0000-0000CE030000}"/>
    <cellStyle name="40% - 着色 1 3 3 4 3" xfId="932" xr:uid="{00000000-0005-0000-0000-0000CF030000}"/>
    <cellStyle name="40% - 着色 1 3 3 5" xfId="933" xr:uid="{00000000-0005-0000-0000-0000D0030000}"/>
    <cellStyle name="40% - 着色 1 3 3 5 2" xfId="934" xr:uid="{00000000-0005-0000-0000-0000D1030000}"/>
    <cellStyle name="40% - 着色 1 3 3 6" xfId="935" xr:uid="{00000000-0005-0000-0000-0000D2030000}"/>
    <cellStyle name="40% - 着色 1 3 3 6 2" xfId="936" xr:uid="{00000000-0005-0000-0000-0000D3030000}"/>
    <cellStyle name="40% - 着色 1 3 3 7" xfId="937" xr:uid="{00000000-0005-0000-0000-0000D4030000}"/>
    <cellStyle name="40% - 着色 1 3 4" xfId="938" xr:uid="{00000000-0005-0000-0000-0000D5030000}"/>
    <cellStyle name="40% - 着色 1 3 4 2" xfId="939" xr:uid="{00000000-0005-0000-0000-0000D6030000}"/>
    <cellStyle name="40% - 着色 1 3 4 2 2" xfId="940" xr:uid="{00000000-0005-0000-0000-0000D7030000}"/>
    <cellStyle name="40% - 着色 1 3 4 2 2 2" xfId="941" xr:uid="{00000000-0005-0000-0000-0000D8030000}"/>
    <cellStyle name="40% - 着色 1 3 4 2 2 2 2" xfId="942" xr:uid="{00000000-0005-0000-0000-0000D9030000}"/>
    <cellStyle name="40% - 着色 1 3 4 2 2 2 2 2" xfId="943" xr:uid="{00000000-0005-0000-0000-0000DA030000}"/>
    <cellStyle name="40% - 着色 1 3 4 2 2 2 3" xfId="944" xr:uid="{00000000-0005-0000-0000-0000DB030000}"/>
    <cellStyle name="40% - 着色 1 3 4 2 2 3" xfId="945" xr:uid="{00000000-0005-0000-0000-0000DC030000}"/>
    <cellStyle name="40% - 着色 1 3 4 2 2 3 2" xfId="946" xr:uid="{00000000-0005-0000-0000-0000DD030000}"/>
    <cellStyle name="40% - 着色 1 3 4 2 2 4" xfId="947" xr:uid="{00000000-0005-0000-0000-0000DE030000}"/>
    <cellStyle name="40% - 着色 1 3 4 2 3" xfId="948" xr:uid="{00000000-0005-0000-0000-0000DF030000}"/>
    <cellStyle name="40% - 着色 1 3 4 2 3 2" xfId="949" xr:uid="{00000000-0005-0000-0000-0000E0030000}"/>
    <cellStyle name="40% - 着色 1 3 4 2 3 2 2" xfId="950" xr:uid="{00000000-0005-0000-0000-0000E1030000}"/>
    <cellStyle name="40% - 着色 1 3 4 2 3 3" xfId="951" xr:uid="{00000000-0005-0000-0000-0000E2030000}"/>
    <cellStyle name="40% - 着色 1 3 4 2 4" xfId="952" xr:uid="{00000000-0005-0000-0000-0000E3030000}"/>
    <cellStyle name="40% - 着色 1 3 4 2 4 2" xfId="953" xr:uid="{00000000-0005-0000-0000-0000E4030000}"/>
    <cellStyle name="40% - 着色 1 3 4 2 5" xfId="954" xr:uid="{00000000-0005-0000-0000-0000E5030000}"/>
    <cellStyle name="40% - 着色 1 3 4 2 5 2" xfId="955" xr:uid="{00000000-0005-0000-0000-0000E6030000}"/>
    <cellStyle name="40% - 着色 1 3 4 2 6" xfId="956" xr:uid="{00000000-0005-0000-0000-0000E7030000}"/>
    <cellStyle name="40% - 着色 1 3 4 3" xfId="957" xr:uid="{00000000-0005-0000-0000-0000E8030000}"/>
    <cellStyle name="40% - 着色 1 3 4 3 2" xfId="958" xr:uid="{00000000-0005-0000-0000-0000E9030000}"/>
    <cellStyle name="40% - 着色 1 3 4 3 2 2" xfId="959" xr:uid="{00000000-0005-0000-0000-0000EA030000}"/>
    <cellStyle name="40% - 着色 1 3 4 3 2 2 2" xfId="960" xr:uid="{00000000-0005-0000-0000-0000EB030000}"/>
    <cellStyle name="40% - 着色 1 3 4 3 2 3" xfId="961" xr:uid="{00000000-0005-0000-0000-0000EC030000}"/>
    <cellStyle name="40% - 着色 1 3 4 3 3" xfId="962" xr:uid="{00000000-0005-0000-0000-0000ED030000}"/>
    <cellStyle name="40% - 着色 1 3 4 3 3 2" xfId="963" xr:uid="{00000000-0005-0000-0000-0000EE030000}"/>
    <cellStyle name="40% - 着色 1 3 4 3 4" xfId="964" xr:uid="{00000000-0005-0000-0000-0000EF030000}"/>
    <cellStyle name="40% - 着色 1 3 4 4" xfId="965" xr:uid="{00000000-0005-0000-0000-0000F0030000}"/>
    <cellStyle name="40% - 着色 1 3 4 4 2" xfId="966" xr:uid="{00000000-0005-0000-0000-0000F1030000}"/>
    <cellStyle name="40% - 着色 1 3 4 4 2 2" xfId="967" xr:uid="{00000000-0005-0000-0000-0000F2030000}"/>
    <cellStyle name="40% - 着色 1 3 4 4 3" xfId="968" xr:uid="{00000000-0005-0000-0000-0000F3030000}"/>
    <cellStyle name="40% - 着色 1 3 4 5" xfId="969" xr:uid="{00000000-0005-0000-0000-0000F4030000}"/>
    <cellStyle name="40% - 着色 1 3 4 5 2" xfId="970" xr:uid="{00000000-0005-0000-0000-0000F5030000}"/>
    <cellStyle name="40% - 着色 1 3 4 6" xfId="971" xr:uid="{00000000-0005-0000-0000-0000F6030000}"/>
    <cellStyle name="40% - 着色 1 3 4 6 2" xfId="972" xr:uid="{00000000-0005-0000-0000-0000F7030000}"/>
    <cellStyle name="40% - 着色 1 3 4 7" xfId="973" xr:uid="{00000000-0005-0000-0000-0000F8030000}"/>
    <cellStyle name="40% - 着色 1 3 5" xfId="974" xr:uid="{00000000-0005-0000-0000-0000F9030000}"/>
    <cellStyle name="40% - 着色 1 3 5 2" xfId="975" xr:uid="{00000000-0005-0000-0000-0000FA030000}"/>
    <cellStyle name="40% - 着色 1 3 5 2 2" xfId="976" xr:uid="{00000000-0005-0000-0000-0000FB030000}"/>
    <cellStyle name="40% - 着色 1 3 5 2 2 2" xfId="977" xr:uid="{00000000-0005-0000-0000-0000FC030000}"/>
    <cellStyle name="40% - 着色 1 3 5 2 2 2 2" xfId="978" xr:uid="{00000000-0005-0000-0000-0000FD030000}"/>
    <cellStyle name="40% - 着色 1 3 5 2 2 3" xfId="979" xr:uid="{00000000-0005-0000-0000-0000FE030000}"/>
    <cellStyle name="40% - 着色 1 3 5 2 3" xfId="980" xr:uid="{00000000-0005-0000-0000-0000FF030000}"/>
    <cellStyle name="40% - 着色 1 3 5 2 3 2" xfId="981" xr:uid="{00000000-0005-0000-0000-000000040000}"/>
    <cellStyle name="40% - 着色 1 3 5 2 4" xfId="982" xr:uid="{00000000-0005-0000-0000-000001040000}"/>
    <cellStyle name="40% - 着色 1 3 5 3" xfId="983" xr:uid="{00000000-0005-0000-0000-000002040000}"/>
    <cellStyle name="40% - 着色 1 3 5 3 2" xfId="984" xr:uid="{00000000-0005-0000-0000-000003040000}"/>
    <cellStyle name="40% - 着色 1 3 5 3 2 2" xfId="985" xr:uid="{00000000-0005-0000-0000-000004040000}"/>
    <cellStyle name="40% - 着色 1 3 5 3 3" xfId="986" xr:uid="{00000000-0005-0000-0000-000005040000}"/>
    <cellStyle name="40% - 着色 1 3 5 4" xfId="987" xr:uid="{00000000-0005-0000-0000-000006040000}"/>
    <cellStyle name="40% - 着色 1 3 5 4 2" xfId="988" xr:uid="{00000000-0005-0000-0000-000007040000}"/>
    <cellStyle name="40% - 着色 1 3 5 5" xfId="989" xr:uid="{00000000-0005-0000-0000-000008040000}"/>
    <cellStyle name="40% - 着色 1 3 5 5 2" xfId="990" xr:uid="{00000000-0005-0000-0000-000009040000}"/>
    <cellStyle name="40% - 着色 1 3 5 6" xfId="991" xr:uid="{00000000-0005-0000-0000-00000A040000}"/>
    <cellStyle name="40% - 着色 1 3 6" xfId="992" xr:uid="{00000000-0005-0000-0000-00000B040000}"/>
    <cellStyle name="40% - 着色 1 3 6 2" xfId="993" xr:uid="{00000000-0005-0000-0000-00000C040000}"/>
    <cellStyle name="40% - 着色 1 3 6 2 2" xfId="994" xr:uid="{00000000-0005-0000-0000-00000D040000}"/>
    <cellStyle name="40% - 着色 1 3 6 2 2 2" xfId="995" xr:uid="{00000000-0005-0000-0000-00000E040000}"/>
    <cellStyle name="40% - 着色 1 3 6 2 2 2 2" xfId="996" xr:uid="{00000000-0005-0000-0000-00000F040000}"/>
    <cellStyle name="40% - 着色 1 3 6 2 2 3" xfId="997" xr:uid="{00000000-0005-0000-0000-000010040000}"/>
    <cellStyle name="40% - 着色 1 3 6 2 3" xfId="998" xr:uid="{00000000-0005-0000-0000-000011040000}"/>
    <cellStyle name="40% - 着色 1 3 6 2 3 2" xfId="999" xr:uid="{00000000-0005-0000-0000-000012040000}"/>
    <cellStyle name="40% - 着色 1 3 6 2 4" xfId="1000" xr:uid="{00000000-0005-0000-0000-000013040000}"/>
    <cellStyle name="40% - 着色 1 3 6 3" xfId="1001" xr:uid="{00000000-0005-0000-0000-000014040000}"/>
    <cellStyle name="40% - 着色 1 3 6 3 2" xfId="1002" xr:uid="{00000000-0005-0000-0000-000015040000}"/>
    <cellStyle name="40% - 着色 1 3 6 3 2 2" xfId="1003" xr:uid="{00000000-0005-0000-0000-000016040000}"/>
    <cellStyle name="40% - 着色 1 3 6 3 3" xfId="1004" xr:uid="{00000000-0005-0000-0000-000017040000}"/>
    <cellStyle name="40% - 着色 1 3 6 4" xfId="1005" xr:uid="{00000000-0005-0000-0000-000018040000}"/>
    <cellStyle name="40% - 着色 1 3 6 4 2" xfId="1006" xr:uid="{00000000-0005-0000-0000-000019040000}"/>
    <cellStyle name="40% - 着色 1 3 6 5" xfId="1007" xr:uid="{00000000-0005-0000-0000-00001A040000}"/>
    <cellStyle name="40% - 着色 1 3 6 5 2" xfId="1008" xr:uid="{00000000-0005-0000-0000-00001B040000}"/>
    <cellStyle name="40% - 着色 1 3 6 6" xfId="1009" xr:uid="{00000000-0005-0000-0000-00001C040000}"/>
    <cellStyle name="40% - 着色 1 3 7" xfId="1010" xr:uid="{00000000-0005-0000-0000-00001D040000}"/>
    <cellStyle name="40% - 着色 1 3 7 2" xfId="1011" xr:uid="{00000000-0005-0000-0000-00001E040000}"/>
    <cellStyle name="40% - 着色 1 3 7 2 2" xfId="1012" xr:uid="{00000000-0005-0000-0000-00001F040000}"/>
    <cellStyle name="40% - 着色 1 3 7 2 2 2" xfId="1013" xr:uid="{00000000-0005-0000-0000-000020040000}"/>
    <cellStyle name="40% - 着色 1 3 7 2 3" xfId="1014" xr:uid="{00000000-0005-0000-0000-000021040000}"/>
    <cellStyle name="40% - 着色 1 3 7 3" xfId="1015" xr:uid="{00000000-0005-0000-0000-000022040000}"/>
    <cellStyle name="40% - 着色 1 3 7 3 2" xfId="1016" xr:uid="{00000000-0005-0000-0000-000023040000}"/>
    <cellStyle name="40% - 着色 1 3 7 4" xfId="1017" xr:uid="{00000000-0005-0000-0000-000024040000}"/>
    <cellStyle name="40% - 着色 1 3 7 4 2" xfId="1018" xr:uid="{00000000-0005-0000-0000-000025040000}"/>
    <cellStyle name="40% - 着色 1 3 7 5" xfId="1019" xr:uid="{00000000-0005-0000-0000-000026040000}"/>
    <cellStyle name="40% - 着色 1 3 8" xfId="1020" xr:uid="{00000000-0005-0000-0000-000027040000}"/>
    <cellStyle name="40% - 着色 1 3 8 2" xfId="1021" xr:uid="{00000000-0005-0000-0000-000028040000}"/>
    <cellStyle name="40% - 着色 1 3 8 2 2" xfId="1022" xr:uid="{00000000-0005-0000-0000-000029040000}"/>
    <cellStyle name="40% - 着色 1 3 8 3" xfId="1023" xr:uid="{00000000-0005-0000-0000-00002A040000}"/>
    <cellStyle name="40% - 着色 1 3 9" xfId="1024" xr:uid="{00000000-0005-0000-0000-00002B040000}"/>
    <cellStyle name="40% - 着色 1 3 9 2" xfId="1025" xr:uid="{00000000-0005-0000-0000-00002C040000}"/>
    <cellStyle name="40% - 着色 1 4" xfId="1026" xr:uid="{00000000-0005-0000-0000-00002D040000}"/>
    <cellStyle name="40% - 着色 5 2" xfId="1027" xr:uid="{00000000-0005-0000-0000-00002E040000}"/>
    <cellStyle name="40% - 着色 5 2 2" xfId="1028" xr:uid="{00000000-0005-0000-0000-00002F040000}"/>
    <cellStyle name="40% - 着色 5 2 2 2" xfId="1029" xr:uid="{00000000-0005-0000-0000-000030040000}"/>
    <cellStyle name="40% - 着色 5 2 2 2 2" xfId="1030" xr:uid="{00000000-0005-0000-0000-000031040000}"/>
    <cellStyle name="40% - 着色 5 2 2 2 2 2" xfId="1031" xr:uid="{00000000-0005-0000-0000-000032040000}"/>
    <cellStyle name="40% - 着色 5 2 2 2 3" xfId="1032" xr:uid="{00000000-0005-0000-0000-000033040000}"/>
    <cellStyle name="40% - 着色 5 2 2 3" xfId="1033" xr:uid="{00000000-0005-0000-0000-000034040000}"/>
    <cellStyle name="40% - 着色 5 2 2 3 2" xfId="1034" xr:uid="{00000000-0005-0000-0000-000035040000}"/>
    <cellStyle name="40% - 着色 5 2 2 4" xfId="1035" xr:uid="{00000000-0005-0000-0000-000036040000}"/>
    <cellStyle name="40% - 着色 5 2 3" xfId="1036" xr:uid="{00000000-0005-0000-0000-000037040000}"/>
    <cellStyle name="40% - 着色 5 2 3 2" xfId="1037" xr:uid="{00000000-0005-0000-0000-000038040000}"/>
    <cellStyle name="40% - 着色 5 2 3 2 2" xfId="1038" xr:uid="{00000000-0005-0000-0000-000039040000}"/>
    <cellStyle name="40% - 着色 5 2 3 3" xfId="1039" xr:uid="{00000000-0005-0000-0000-00003A040000}"/>
    <cellStyle name="40% - 着色 5 2 4" xfId="1040" xr:uid="{00000000-0005-0000-0000-00003B040000}"/>
    <cellStyle name="40% - 着色 5 2 4 2" xfId="1041" xr:uid="{00000000-0005-0000-0000-00003C040000}"/>
    <cellStyle name="40% - 着色 5 2 5" xfId="1042" xr:uid="{00000000-0005-0000-0000-00003D040000}"/>
    <cellStyle name="40% - 着色 5 2 5 2" xfId="1043" xr:uid="{00000000-0005-0000-0000-00003E040000}"/>
    <cellStyle name="40% - 着色 5 2 6" xfId="1044" xr:uid="{00000000-0005-0000-0000-00003F040000}"/>
    <cellStyle name="40% - 着色 5 3" xfId="1045" xr:uid="{00000000-0005-0000-0000-000040040000}"/>
    <cellStyle name="40% - 着色 5 3 2" xfId="1046" xr:uid="{00000000-0005-0000-0000-000041040000}"/>
    <cellStyle name="40% - 着色 5 3 2 2" xfId="1047" xr:uid="{00000000-0005-0000-0000-000042040000}"/>
    <cellStyle name="40% - 着色 5 3 2 2 2" xfId="1048" xr:uid="{00000000-0005-0000-0000-000043040000}"/>
    <cellStyle name="40% - 着色 5 3 2 2 2 2" xfId="1049" xr:uid="{00000000-0005-0000-0000-000044040000}"/>
    <cellStyle name="40% - 着色 5 3 2 2 3" xfId="1050" xr:uid="{00000000-0005-0000-0000-000045040000}"/>
    <cellStyle name="40% - 着色 5 3 2 3" xfId="1051" xr:uid="{00000000-0005-0000-0000-000046040000}"/>
    <cellStyle name="40% - 着色 5 3 2 3 2" xfId="1052" xr:uid="{00000000-0005-0000-0000-000047040000}"/>
    <cellStyle name="40% - 着色 5 3 2 4" xfId="1053" xr:uid="{00000000-0005-0000-0000-000048040000}"/>
    <cellStyle name="40% - 着色 5 3 3" xfId="1054" xr:uid="{00000000-0005-0000-0000-000049040000}"/>
    <cellStyle name="40% - 着色 5 3 3 2" xfId="1055" xr:uid="{00000000-0005-0000-0000-00004A040000}"/>
    <cellStyle name="40% - 着色 5 3 3 2 2" xfId="1056" xr:uid="{00000000-0005-0000-0000-00004B040000}"/>
    <cellStyle name="40% - 着色 5 3 3 3" xfId="1057" xr:uid="{00000000-0005-0000-0000-00004C040000}"/>
    <cellStyle name="40% - 着色 5 3 4" xfId="1058" xr:uid="{00000000-0005-0000-0000-00004D040000}"/>
    <cellStyle name="40% - 着色 5 3 4 2" xfId="1059" xr:uid="{00000000-0005-0000-0000-00004E040000}"/>
    <cellStyle name="40% - 着色 5 3 5" xfId="1060" xr:uid="{00000000-0005-0000-0000-00004F040000}"/>
    <cellStyle name="40% - 着色 5 3 5 2" xfId="1061" xr:uid="{00000000-0005-0000-0000-000050040000}"/>
    <cellStyle name="40% - 着色 5 3 6" xfId="1062" xr:uid="{00000000-0005-0000-0000-000051040000}"/>
    <cellStyle name="40% - 着色 5 4" xfId="1063" xr:uid="{00000000-0005-0000-0000-000052040000}"/>
    <cellStyle name="40% - 着色 5 5" xfId="1064" xr:uid="{00000000-0005-0000-0000-000053040000}"/>
    <cellStyle name="60% - 强调文字颜色 1 2" xfId="1065" xr:uid="{00000000-0005-0000-0000-000054040000}"/>
    <cellStyle name="60% - 强调文字颜色 1 2 2" xfId="1066" xr:uid="{00000000-0005-0000-0000-000055040000}"/>
    <cellStyle name="60% - 强调文字颜色 1 2 3" xfId="1067" xr:uid="{00000000-0005-0000-0000-000056040000}"/>
    <cellStyle name="60% - 强调文字颜色 5 2" xfId="1068" xr:uid="{00000000-0005-0000-0000-000057040000}"/>
    <cellStyle name="60% - 强调文字颜色 5 2 2" xfId="1069" xr:uid="{00000000-0005-0000-0000-000058040000}"/>
    <cellStyle name="60% - 强调文字颜色 5 2 2 2" xfId="1070" xr:uid="{00000000-0005-0000-0000-000059040000}"/>
    <cellStyle name="60% - 强调文字颜色 5 2 2 2 2" xfId="1071" xr:uid="{00000000-0005-0000-0000-00005A040000}"/>
    <cellStyle name="60% - 强调文字颜色 5 2 2 2 2 2" xfId="1072" xr:uid="{00000000-0005-0000-0000-00005B040000}"/>
    <cellStyle name="60% - 强调文字颜色 5 2 2 2 2 2 2" xfId="1073" xr:uid="{00000000-0005-0000-0000-00005C040000}"/>
    <cellStyle name="60% - 强调文字颜色 5 2 2 2 2 2 3" xfId="1074" xr:uid="{00000000-0005-0000-0000-00005D040000}"/>
    <cellStyle name="60% - 强调文字颜色 5 2 2 2 2 3" xfId="1075" xr:uid="{00000000-0005-0000-0000-00005E040000}"/>
    <cellStyle name="60% - 强调文字颜色 5 2 2 2 3" xfId="1076" xr:uid="{00000000-0005-0000-0000-00005F040000}"/>
    <cellStyle name="60% - 强调文字颜色 5 2 2 2 3 2" xfId="1077" xr:uid="{00000000-0005-0000-0000-000060040000}"/>
    <cellStyle name="60% - 强调文字颜色 5 2 2 2 3 3" xfId="1078" xr:uid="{00000000-0005-0000-0000-000061040000}"/>
    <cellStyle name="60% - 强调文字颜色 5 2 2 2 4" xfId="1079" xr:uid="{00000000-0005-0000-0000-000062040000}"/>
    <cellStyle name="60% - 强调文字颜色 5 2 2 2 4 2" xfId="1080" xr:uid="{00000000-0005-0000-0000-000063040000}"/>
    <cellStyle name="60% - 强调文字颜色 5 2 2 2 4 3" xfId="1081" xr:uid="{00000000-0005-0000-0000-000064040000}"/>
    <cellStyle name="60% - 强调文字颜色 5 2 2 2 5" xfId="1082" xr:uid="{00000000-0005-0000-0000-000065040000}"/>
    <cellStyle name="60% - 强调文字颜色 5 2 2 3" xfId="1083" xr:uid="{00000000-0005-0000-0000-000066040000}"/>
    <cellStyle name="60% - 强调文字颜色 5 2 2 3 2" xfId="1084" xr:uid="{00000000-0005-0000-0000-000067040000}"/>
    <cellStyle name="60% - 强调文字颜色 5 2 2 3 2 2" xfId="1085" xr:uid="{00000000-0005-0000-0000-000068040000}"/>
    <cellStyle name="60% - 强调文字颜色 5 2 2 3 2 3" xfId="1086" xr:uid="{00000000-0005-0000-0000-000069040000}"/>
    <cellStyle name="60% - 强调文字颜色 5 2 2 3 3" xfId="1087" xr:uid="{00000000-0005-0000-0000-00006A040000}"/>
    <cellStyle name="60% - 强调文字颜色 5 2 2 4" xfId="1088" xr:uid="{00000000-0005-0000-0000-00006B040000}"/>
    <cellStyle name="60% - 强调文字颜色 5 2 2 4 2" xfId="1089" xr:uid="{00000000-0005-0000-0000-00006C040000}"/>
    <cellStyle name="60% - 强调文字颜色 5 2 2 4 3" xfId="1090" xr:uid="{00000000-0005-0000-0000-00006D040000}"/>
    <cellStyle name="60% - 强调文字颜色 5 2 2 5" xfId="1091" xr:uid="{00000000-0005-0000-0000-00006E040000}"/>
    <cellStyle name="60% - 强调文字颜色 5 2 2 5 2" xfId="1092" xr:uid="{00000000-0005-0000-0000-00006F040000}"/>
    <cellStyle name="60% - 强调文字颜色 5 2 2 5 3" xfId="1093" xr:uid="{00000000-0005-0000-0000-000070040000}"/>
    <cellStyle name="60% - 强调文字颜色 5 2 3" xfId="1094" xr:uid="{00000000-0005-0000-0000-000071040000}"/>
    <cellStyle name="60% - 强调文字颜色 5 2 3 2" xfId="1095" xr:uid="{00000000-0005-0000-0000-000072040000}"/>
    <cellStyle name="60% - 强调文字颜色 5 2 3 2 2" xfId="1096" xr:uid="{00000000-0005-0000-0000-000073040000}"/>
    <cellStyle name="60% - 强调文字颜色 5 2 3 2 2 2" xfId="1097" xr:uid="{00000000-0005-0000-0000-000074040000}"/>
    <cellStyle name="60% - 强调文字颜色 5 2 3 2 2 3" xfId="1098" xr:uid="{00000000-0005-0000-0000-000075040000}"/>
    <cellStyle name="60% - 强调文字颜色 5 2 3 2 3" xfId="1099" xr:uid="{00000000-0005-0000-0000-000076040000}"/>
    <cellStyle name="60% - 强调文字颜色 5 2 3 3" xfId="1100" xr:uid="{00000000-0005-0000-0000-000077040000}"/>
    <cellStyle name="60% - 强调文字颜色 5 2 3 3 2" xfId="1101" xr:uid="{00000000-0005-0000-0000-000078040000}"/>
    <cellStyle name="60% - 强调文字颜色 5 2 3 3 3" xfId="1102" xr:uid="{00000000-0005-0000-0000-000079040000}"/>
    <cellStyle name="60% - 强调文字颜色 5 2 3 4" xfId="1103" xr:uid="{00000000-0005-0000-0000-00007A040000}"/>
    <cellStyle name="60% - 强调文字颜色 5 2 3 4 2" xfId="1104" xr:uid="{00000000-0005-0000-0000-00007B040000}"/>
    <cellStyle name="60% - 强调文字颜色 5 2 3 4 3" xfId="1105" xr:uid="{00000000-0005-0000-0000-00007C040000}"/>
    <cellStyle name="60% - 强调文字颜色 5 2 3 5" xfId="1106" xr:uid="{00000000-0005-0000-0000-00007D040000}"/>
    <cellStyle name="60% - 强调文字颜色 5 2 4" xfId="1107" xr:uid="{00000000-0005-0000-0000-00007E040000}"/>
    <cellStyle name="60% - 强调文字颜色 5 2 4 2" xfId="1108" xr:uid="{00000000-0005-0000-0000-00007F040000}"/>
    <cellStyle name="60% - 强调文字颜色 5 2 4 2 2" xfId="1109" xr:uid="{00000000-0005-0000-0000-000080040000}"/>
    <cellStyle name="60% - 强调文字颜色 5 2 4 2 3" xfId="1110" xr:uid="{00000000-0005-0000-0000-000081040000}"/>
    <cellStyle name="60% - 强调文字颜色 5 2 4 3" xfId="1111" xr:uid="{00000000-0005-0000-0000-000082040000}"/>
    <cellStyle name="60% - 强调文字颜色 5 2 5" xfId="1112" xr:uid="{00000000-0005-0000-0000-000083040000}"/>
    <cellStyle name="60% - 强调文字颜色 5 2 5 2" xfId="1113" xr:uid="{00000000-0005-0000-0000-000084040000}"/>
    <cellStyle name="60% - 强调文字颜色 5 2 5 3" xfId="1114" xr:uid="{00000000-0005-0000-0000-000085040000}"/>
    <cellStyle name="60% - 强调文字颜色 5 2 6" xfId="1115" xr:uid="{00000000-0005-0000-0000-000086040000}"/>
    <cellStyle name="60% - 强调文字颜色 5 2 6 2" xfId="1116" xr:uid="{00000000-0005-0000-0000-000087040000}"/>
    <cellStyle name="60% - 强调文字颜色 5 2 6 3" xfId="1117" xr:uid="{00000000-0005-0000-0000-000088040000}"/>
    <cellStyle name="60% - 强调文字颜色 5 2 7" xfId="1118" xr:uid="{00000000-0005-0000-0000-000089040000}"/>
    <cellStyle name="60% - 强调文字颜色 5 2 7 2" xfId="1119" xr:uid="{00000000-0005-0000-0000-00008A040000}"/>
    <cellStyle name="60% - 强调文字颜色 6 2" xfId="1120" xr:uid="{00000000-0005-0000-0000-00008B040000}"/>
    <cellStyle name="60% - 强调文字颜色 6 2 2" xfId="1121" xr:uid="{00000000-0005-0000-0000-00008C040000}"/>
    <cellStyle name="60% - 强调文字颜色 6 2 2 2" xfId="1122" xr:uid="{00000000-0005-0000-0000-00008D040000}"/>
    <cellStyle name="60% - 强调文字颜色 6 2 2 2 2" xfId="1123" xr:uid="{00000000-0005-0000-0000-00008E040000}"/>
    <cellStyle name="60% - 强调文字颜色 6 2 2 2 2 2" xfId="1124" xr:uid="{00000000-0005-0000-0000-00008F040000}"/>
    <cellStyle name="60% - 强调文字颜色 6 2 2 2 2 2 2" xfId="1125" xr:uid="{00000000-0005-0000-0000-000090040000}"/>
    <cellStyle name="60% - 强调文字颜色 6 2 2 2 3" xfId="1126" xr:uid="{00000000-0005-0000-0000-000091040000}"/>
    <cellStyle name="60% - 强调文字颜色 6 2 2 2 3 2" xfId="1127" xr:uid="{00000000-0005-0000-0000-000092040000}"/>
    <cellStyle name="60% - 强调文字颜色 6 2 2 2 4" xfId="1128" xr:uid="{00000000-0005-0000-0000-000093040000}"/>
    <cellStyle name="60% - 强调文字颜色 6 2 2 2 4 2" xfId="1129" xr:uid="{00000000-0005-0000-0000-000094040000}"/>
    <cellStyle name="60% - 强调文字颜色 6 2 2 3" xfId="1130" xr:uid="{00000000-0005-0000-0000-000095040000}"/>
    <cellStyle name="60% - 强调文字颜色 6 2 2 3 2" xfId="1131" xr:uid="{00000000-0005-0000-0000-000096040000}"/>
    <cellStyle name="60% - 强调文字颜色 6 2 2 3 2 2" xfId="1132" xr:uid="{00000000-0005-0000-0000-000097040000}"/>
    <cellStyle name="60% - 强调文字颜色 6 2 2 4" xfId="1133" xr:uid="{00000000-0005-0000-0000-000098040000}"/>
    <cellStyle name="60% - 强调文字颜色 6 2 2 4 2" xfId="1134" xr:uid="{00000000-0005-0000-0000-000099040000}"/>
    <cellStyle name="60% - 强调文字颜色 6 2 2 5" xfId="1135" xr:uid="{00000000-0005-0000-0000-00009A040000}"/>
    <cellStyle name="60% - 强调文字颜色 6 2 2 5 2" xfId="1136" xr:uid="{00000000-0005-0000-0000-00009B040000}"/>
    <cellStyle name="60% - 强调文字颜色 6 2 3" xfId="1137" xr:uid="{00000000-0005-0000-0000-00009C040000}"/>
    <cellStyle name="60% - 强调文字颜色 6 2 3 2" xfId="1138" xr:uid="{00000000-0005-0000-0000-00009D040000}"/>
    <cellStyle name="60% - 强调文字颜色 6 2 3 2 2" xfId="1139" xr:uid="{00000000-0005-0000-0000-00009E040000}"/>
    <cellStyle name="60% - 强调文字颜色 6 2 3 2 2 2" xfId="1140" xr:uid="{00000000-0005-0000-0000-00009F040000}"/>
    <cellStyle name="60% - 强调文字颜色 6 2 3 2 2 2 2" xfId="1141" xr:uid="{00000000-0005-0000-0000-0000A0040000}"/>
    <cellStyle name="60% - 强调文字颜色 6 2 3 2 3" xfId="1142" xr:uid="{00000000-0005-0000-0000-0000A1040000}"/>
    <cellStyle name="60% - 强调文字颜色 6 2 3 2 3 2" xfId="1143" xr:uid="{00000000-0005-0000-0000-0000A2040000}"/>
    <cellStyle name="60% - 强调文字颜色 6 2 3 2 4" xfId="1144" xr:uid="{00000000-0005-0000-0000-0000A3040000}"/>
    <cellStyle name="60% - 强调文字颜色 6 2 3 2 4 2" xfId="1145" xr:uid="{00000000-0005-0000-0000-0000A4040000}"/>
    <cellStyle name="60% - 强调文字颜色 6 2 3 3" xfId="1146" xr:uid="{00000000-0005-0000-0000-0000A5040000}"/>
    <cellStyle name="60% - 强调文字颜色 6 2 3 3 2" xfId="1147" xr:uid="{00000000-0005-0000-0000-0000A6040000}"/>
    <cellStyle name="60% - 强调文字颜色 6 2 3 3 2 2" xfId="1148" xr:uid="{00000000-0005-0000-0000-0000A7040000}"/>
    <cellStyle name="60% - 强调文字颜色 6 2 3 4" xfId="1149" xr:uid="{00000000-0005-0000-0000-0000A8040000}"/>
    <cellStyle name="60% - 强调文字颜色 6 2 3 4 2" xfId="1150" xr:uid="{00000000-0005-0000-0000-0000A9040000}"/>
    <cellStyle name="60% - 强调文字颜色 6 2 3 5" xfId="1151" xr:uid="{00000000-0005-0000-0000-0000AA040000}"/>
    <cellStyle name="60% - 强调文字颜色 6 2 3 5 2" xfId="1152" xr:uid="{00000000-0005-0000-0000-0000AB040000}"/>
    <cellStyle name="60% - 强调文字颜色 6 2 4" xfId="1153" xr:uid="{00000000-0005-0000-0000-0000AC040000}"/>
    <cellStyle name="60% - 强调文字颜色 6 2 4 2" xfId="1154" xr:uid="{00000000-0005-0000-0000-0000AD040000}"/>
    <cellStyle name="60% - 强调文字颜色 6 2 4 2 2" xfId="1155" xr:uid="{00000000-0005-0000-0000-0000AE040000}"/>
    <cellStyle name="60% - 强调文字颜色 6 2 4 2 2 2" xfId="1156" xr:uid="{00000000-0005-0000-0000-0000AF040000}"/>
    <cellStyle name="60% - 强调文字颜色 6 2 4 3" xfId="1157" xr:uid="{00000000-0005-0000-0000-0000B0040000}"/>
    <cellStyle name="60% - 强调文字颜色 6 2 4 3 2" xfId="1158" xr:uid="{00000000-0005-0000-0000-0000B1040000}"/>
    <cellStyle name="60% - 强调文字颜色 6 2 4 4" xfId="1159" xr:uid="{00000000-0005-0000-0000-0000B2040000}"/>
    <cellStyle name="60% - 强调文字颜色 6 2 4 4 2" xfId="1160" xr:uid="{00000000-0005-0000-0000-0000B3040000}"/>
    <cellStyle name="60% - 强调文字颜色 6 2 5" xfId="1161" xr:uid="{00000000-0005-0000-0000-0000B4040000}"/>
    <cellStyle name="60% - 强调文字颜色 6 2 5 2" xfId="1162" xr:uid="{00000000-0005-0000-0000-0000B5040000}"/>
    <cellStyle name="60% - 强调文字颜色 6 2 5 2 2" xfId="1163" xr:uid="{00000000-0005-0000-0000-0000B6040000}"/>
    <cellStyle name="60% - 强调文字颜色 6 2 5 2 2 2" xfId="1164" xr:uid="{00000000-0005-0000-0000-0000B7040000}"/>
    <cellStyle name="60% - 强调文字颜色 6 2 5 3" xfId="1165" xr:uid="{00000000-0005-0000-0000-0000B8040000}"/>
    <cellStyle name="60% - 强调文字颜色 6 2 5 3 2" xfId="1166" xr:uid="{00000000-0005-0000-0000-0000B9040000}"/>
    <cellStyle name="60% - 强调文字颜色 6 2 5 4" xfId="1167" xr:uid="{00000000-0005-0000-0000-0000BA040000}"/>
    <cellStyle name="60% - 强调文字颜色 6 2 5 4 2" xfId="1168" xr:uid="{00000000-0005-0000-0000-0000BB040000}"/>
    <cellStyle name="60% - 强调文字颜色 6 2 6" xfId="1169" xr:uid="{00000000-0005-0000-0000-0000BC040000}"/>
    <cellStyle name="60% - 强调文字颜色 6 2 6 2" xfId="1170" xr:uid="{00000000-0005-0000-0000-0000BD040000}"/>
    <cellStyle name="60% - 强调文字颜色 6 2 6 2 2" xfId="1171" xr:uid="{00000000-0005-0000-0000-0000BE040000}"/>
    <cellStyle name="60% - 强调文字颜色 6 2 6 3" xfId="1172" xr:uid="{00000000-0005-0000-0000-0000BF040000}"/>
    <cellStyle name="60% - 强调文字颜色 6 2 6 3 2" xfId="1173" xr:uid="{00000000-0005-0000-0000-0000C0040000}"/>
    <cellStyle name="60% - 强调文字颜色 6 2 7" xfId="1174" xr:uid="{00000000-0005-0000-0000-0000C1040000}"/>
    <cellStyle name="60% - 强调文字颜色 6 2 7 2" xfId="1175" xr:uid="{00000000-0005-0000-0000-0000C2040000}"/>
    <cellStyle name="60% - 强调文字颜色 6 2 8" xfId="1176" xr:uid="{00000000-0005-0000-0000-0000C3040000}"/>
    <cellStyle name="60% - 强调文字颜色 6 2 8 2" xfId="1177" xr:uid="{00000000-0005-0000-0000-0000C4040000}"/>
    <cellStyle name="60% - 强调文字颜色 6 3" xfId="1178" xr:uid="{00000000-0005-0000-0000-0000C5040000}"/>
    <cellStyle name="60% - 强调文字颜色 6 3 2" xfId="1179" xr:uid="{00000000-0005-0000-0000-0000C6040000}"/>
    <cellStyle name="60% - 强调文字颜色 6 3 2 2" xfId="1180" xr:uid="{00000000-0005-0000-0000-0000C7040000}"/>
    <cellStyle name="60% - 强调文字颜色 6 3 2 2 2" xfId="1181" xr:uid="{00000000-0005-0000-0000-0000C8040000}"/>
    <cellStyle name="60% - 强调文字颜色 6 3 2 2 2 2" xfId="1182" xr:uid="{00000000-0005-0000-0000-0000C9040000}"/>
    <cellStyle name="60% - 强调文字颜色 6 3 2 3" xfId="1183" xr:uid="{00000000-0005-0000-0000-0000CA040000}"/>
    <cellStyle name="60% - 强调文字颜色 6 3 2 3 2" xfId="1184" xr:uid="{00000000-0005-0000-0000-0000CB040000}"/>
    <cellStyle name="60% - 强调文字颜色 6 3 2 4" xfId="1185" xr:uid="{00000000-0005-0000-0000-0000CC040000}"/>
    <cellStyle name="60% - 强调文字颜色 6 3 2 4 2" xfId="1186" xr:uid="{00000000-0005-0000-0000-0000CD040000}"/>
    <cellStyle name="60% - 强调文字颜色 6 3 3" xfId="1187" xr:uid="{00000000-0005-0000-0000-0000CE040000}"/>
    <cellStyle name="60% - 强调文字颜色 6 3 3 2" xfId="1188" xr:uid="{00000000-0005-0000-0000-0000CF040000}"/>
    <cellStyle name="60% - 强调文字颜色 6 3 3 2 2" xfId="1189" xr:uid="{00000000-0005-0000-0000-0000D0040000}"/>
    <cellStyle name="60% - 强调文字颜色 6 3 4" xfId="1190" xr:uid="{00000000-0005-0000-0000-0000D1040000}"/>
    <cellStyle name="60% - 强调文字颜色 6 3 4 2" xfId="1191" xr:uid="{00000000-0005-0000-0000-0000D2040000}"/>
    <cellStyle name="60% - 强调文字颜色 6 3 5" xfId="1192" xr:uid="{00000000-0005-0000-0000-0000D3040000}"/>
    <cellStyle name="60% - 强调文字颜色 6 3 5 2" xfId="1193" xr:uid="{00000000-0005-0000-0000-0000D4040000}"/>
    <cellStyle name="60% - 强调文字颜色 6 4" xfId="1194" xr:uid="{00000000-0005-0000-0000-0000D5040000}"/>
    <cellStyle name="60% - 强调文字颜色 6 4 2" xfId="1195" xr:uid="{00000000-0005-0000-0000-0000D6040000}"/>
    <cellStyle name="60% - 着色 1 2" xfId="1196" xr:uid="{00000000-0005-0000-0000-0000D7040000}"/>
    <cellStyle name="60% - 着色 1 3" xfId="1197" xr:uid="{00000000-0005-0000-0000-0000D8040000}"/>
    <cellStyle name="60% - 着色 5 2" xfId="1198" xr:uid="{00000000-0005-0000-0000-0000D9040000}"/>
    <cellStyle name="60% - 着色 5 2 2" xfId="1199" xr:uid="{00000000-0005-0000-0000-0000DA040000}"/>
    <cellStyle name="60% - 着色 5 2 2 2" xfId="1200" xr:uid="{00000000-0005-0000-0000-0000DB040000}"/>
    <cellStyle name="60% - 着色 5 2 2 2 2" xfId="1201" xr:uid="{00000000-0005-0000-0000-0000DC040000}"/>
    <cellStyle name="60% - 着色 5 2 2 2 2 2" xfId="1202" xr:uid="{00000000-0005-0000-0000-0000DD040000}"/>
    <cellStyle name="60% - 着色 5 2 2 2 2 2 2" xfId="1203" xr:uid="{00000000-0005-0000-0000-0000DE040000}"/>
    <cellStyle name="60% - 着色 5 2 2 2 2 2 3" xfId="1204" xr:uid="{00000000-0005-0000-0000-0000DF040000}"/>
    <cellStyle name="60% - 着色 5 2 2 2 2 3" xfId="1205" xr:uid="{00000000-0005-0000-0000-0000E0040000}"/>
    <cellStyle name="60% - 着色 5 2 2 2 3" xfId="1206" xr:uid="{00000000-0005-0000-0000-0000E1040000}"/>
    <cellStyle name="60% - 着色 5 2 2 2 3 2" xfId="1207" xr:uid="{00000000-0005-0000-0000-0000E2040000}"/>
    <cellStyle name="60% - 着色 5 2 2 2 3 3" xfId="1208" xr:uid="{00000000-0005-0000-0000-0000E3040000}"/>
    <cellStyle name="60% - 着色 5 2 2 2 4" xfId="1209" xr:uid="{00000000-0005-0000-0000-0000E4040000}"/>
    <cellStyle name="60% - 着色 5 2 2 3" xfId="1210" xr:uid="{00000000-0005-0000-0000-0000E5040000}"/>
    <cellStyle name="60% - 着色 5 2 2 3 2" xfId="1211" xr:uid="{00000000-0005-0000-0000-0000E6040000}"/>
    <cellStyle name="60% - 着色 5 2 2 3 2 2" xfId="1212" xr:uid="{00000000-0005-0000-0000-0000E7040000}"/>
    <cellStyle name="60% - 着色 5 2 2 3 2 3" xfId="1213" xr:uid="{00000000-0005-0000-0000-0000E8040000}"/>
    <cellStyle name="60% - 着色 5 2 2 3 3" xfId="1214" xr:uid="{00000000-0005-0000-0000-0000E9040000}"/>
    <cellStyle name="60% - 着色 5 2 2 4" xfId="1215" xr:uid="{00000000-0005-0000-0000-0000EA040000}"/>
    <cellStyle name="60% - 着色 5 2 2 4 2" xfId="1216" xr:uid="{00000000-0005-0000-0000-0000EB040000}"/>
    <cellStyle name="60% - 着色 5 2 2 4 3" xfId="1217" xr:uid="{00000000-0005-0000-0000-0000EC040000}"/>
    <cellStyle name="60% - 着色 5 2 2 5" xfId="1218" xr:uid="{00000000-0005-0000-0000-0000ED040000}"/>
    <cellStyle name="60% - 着色 5 2 3" xfId="1219" xr:uid="{00000000-0005-0000-0000-0000EE040000}"/>
    <cellStyle name="60% - 着色 5 2 3 2" xfId="1220" xr:uid="{00000000-0005-0000-0000-0000EF040000}"/>
    <cellStyle name="60% - 着色 5 2 3 2 2" xfId="1221" xr:uid="{00000000-0005-0000-0000-0000F0040000}"/>
    <cellStyle name="60% - 着色 5 2 3 2 2 2" xfId="1222" xr:uid="{00000000-0005-0000-0000-0000F1040000}"/>
    <cellStyle name="60% - 着色 5 2 3 2 2 3" xfId="1223" xr:uid="{00000000-0005-0000-0000-0000F2040000}"/>
    <cellStyle name="60% - 着色 5 2 3 2 3" xfId="1224" xr:uid="{00000000-0005-0000-0000-0000F3040000}"/>
    <cellStyle name="60% - 着色 5 2 3 3" xfId="1225" xr:uid="{00000000-0005-0000-0000-0000F4040000}"/>
    <cellStyle name="60% - 着色 5 2 3 3 2" xfId="1226" xr:uid="{00000000-0005-0000-0000-0000F5040000}"/>
    <cellStyle name="60% - 着色 5 2 3 3 3" xfId="1227" xr:uid="{00000000-0005-0000-0000-0000F6040000}"/>
    <cellStyle name="60% - 着色 5 2 3 4" xfId="1228" xr:uid="{00000000-0005-0000-0000-0000F7040000}"/>
    <cellStyle name="60% - 着色 5 2 4" xfId="1229" xr:uid="{00000000-0005-0000-0000-0000F8040000}"/>
    <cellStyle name="60% - 着色 5 2 4 2" xfId="1230" xr:uid="{00000000-0005-0000-0000-0000F9040000}"/>
    <cellStyle name="60% - 着色 5 2 4 2 2" xfId="1231" xr:uid="{00000000-0005-0000-0000-0000FA040000}"/>
    <cellStyle name="60% - 着色 5 2 4 2 3" xfId="1232" xr:uid="{00000000-0005-0000-0000-0000FB040000}"/>
    <cellStyle name="60% - 着色 5 2 4 3" xfId="1233" xr:uid="{00000000-0005-0000-0000-0000FC040000}"/>
    <cellStyle name="60% - 着色 5 2 5" xfId="1234" xr:uid="{00000000-0005-0000-0000-0000FD040000}"/>
    <cellStyle name="60% - 着色 5 2 5 2" xfId="1235" xr:uid="{00000000-0005-0000-0000-0000FE040000}"/>
    <cellStyle name="60% - 着色 5 2 5 3" xfId="1236" xr:uid="{00000000-0005-0000-0000-0000FF040000}"/>
    <cellStyle name="60% - 着色 5 2 6" xfId="1237" xr:uid="{00000000-0005-0000-0000-000000050000}"/>
    <cellStyle name="百分比" xfId="1" builtinId="5"/>
    <cellStyle name="百分比 2" xfId="1238" xr:uid="{00000000-0005-0000-0000-000001050000}"/>
    <cellStyle name="百分比 2 2" xfId="1239" xr:uid="{00000000-0005-0000-0000-000002050000}"/>
    <cellStyle name="百分比 3" xfId="1240" xr:uid="{00000000-0005-0000-0000-000003050000}"/>
    <cellStyle name="百分比 3 2" xfId="1241" xr:uid="{00000000-0005-0000-0000-000004050000}"/>
    <cellStyle name="百分比 3 2 2" xfId="1242" xr:uid="{00000000-0005-0000-0000-000005050000}"/>
    <cellStyle name="百分比 4" xfId="1243" xr:uid="{00000000-0005-0000-0000-000006050000}"/>
    <cellStyle name="常规" xfId="0" builtinId="0"/>
    <cellStyle name="常规 10" xfId="1244" xr:uid="{00000000-0005-0000-0000-000007050000}"/>
    <cellStyle name="常规 10 2" xfId="1245" xr:uid="{00000000-0005-0000-0000-000008050000}"/>
    <cellStyle name="常规 11" xfId="1246" xr:uid="{00000000-0005-0000-0000-000009050000}"/>
    <cellStyle name="常规 11 2" xfId="1247" xr:uid="{00000000-0005-0000-0000-00000A050000}"/>
    <cellStyle name="常规 12" xfId="1248" xr:uid="{00000000-0005-0000-0000-00000B050000}"/>
    <cellStyle name="常规 12 2" xfId="1249" xr:uid="{00000000-0005-0000-0000-00000C050000}"/>
    <cellStyle name="常规 13" xfId="1250" xr:uid="{00000000-0005-0000-0000-00000D050000}"/>
    <cellStyle name="常规 13 2" xfId="1251" xr:uid="{00000000-0005-0000-0000-00000E050000}"/>
    <cellStyle name="常规 14" xfId="1252" xr:uid="{00000000-0005-0000-0000-00000F050000}"/>
    <cellStyle name="常规 14 2" xfId="1253" xr:uid="{00000000-0005-0000-0000-000010050000}"/>
    <cellStyle name="常规 15" xfId="1254" xr:uid="{00000000-0005-0000-0000-000011050000}"/>
    <cellStyle name="常规 15 2" xfId="1255" xr:uid="{00000000-0005-0000-0000-000012050000}"/>
    <cellStyle name="常规 16" xfId="1256" xr:uid="{00000000-0005-0000-0000-000013050000}"/>
    <cellStyle name="常规 16 2" xfId="1257" xr:uid="{00000000-0005-0000-0000-000014050000}"/>
    <cellStyle name="常规 17" xfId="1258" xr:uid="{00000000-0005-0000-0000-000015050000}"/>
    <cellStyle name="常规 17 2" xfId="1259" xr:uid="{00000000-0005-0000-0000-000016050000}"/>
    <cellStyle name="常规 18" xfId="1260" xr:uid="{00000000-0005-0000-0000-000017050000}"/>
    <cellStyle name="常规 18 2" xfId="1261" xr:uid="{00000000-0005-0000-0000-000018050000}"/>
    <cellStyle name="常规 18 2 2" xfId="1262" xr:uid="{00000000-0005-0000-0000-000019050000}"/>
    <cellStyle name="常规 2" xfId="1263" xr:uid="{00000000-0005-0000-0000-00001A050000}"/>
    <cellStyle name="常规 2 10" xfId="1264" xr:uid="{00000000-0005-0000-0000-00001B050000}"/>
    <cellStyle name="常规 2 10 2" xfId="1265" xr:uid="{00000000-0005-0000-0000-00001C050000}"/>
    <cellStyle name="常规 2 10 3" xfId="1266" xr:uid="{00000000-0005-0000-0000-00001D050000}"/>
    <cellStyle name="常规 2 11" xfId="1267" xr:uid="{00000000-0005-0000-0000-00001E050000}"/>
    <cellStyle name="常规 2 11 2" xfId="1268" xr:uid="{00000000-0005-0000-0000-00001F050000}"/>
    <cellStyle name="常规 2 12" xfId="1269" xr:uid="{00000000-0005-0000-0000-000020050000}"/>
    <cellStyle name="常规 2 2" xfId="1270" xr:uid="{00000000-0005-0000-0000-000021050000}"/>
    <cellStyle name="常规 2 2 2" xfId="1271" xr:uid="{00000000-0005-0000-0000-000022050000}"/>
    <cellStyle name="常规 2 2 2 2" xfId="1272" xr:uid="{00000000-0005-0000-0000-000023050000}"/>
    <cellStyle name="常规 2 2 2 2 2" xfId="1273" xr:uid="{00000000-0005-0000-0000-000024050000}"/>
    <cellStyle name="常规 2 2 2 2 2 2" xfId="1274" xr:uid="{00000000-0005-0000-0000-000025050000}"/>
    <cellStyle name="常规 2 2 2 2 3" xfId="1275" xr:uid="{00000000-0005-0000-0000-000026050000}"/>
    <cellStyle name="常规 2 2 2 2 3 2" xfId="1276" xr:uid="{00000000-0005-0000-0000-000027050000}"/>
    <cellStyle name="常规 2 2 2 2 4" xfId="1277" xr:uid="{00000000-0005-0000-0000-000028050000}"/>
    <cellStyle name="常规 2 2 2 3" xfId="1278" xr:uid="{00000000-0005-0000-0000-000029050000}"/>
    <cellStyle name="常规 2 2 2 3 2" xfId="1279" xr:uid="{00000000-0005-0000-0000-00002A050000}"/>
    <cellStyle name="常规 2 2 2 3 2 2" xfId="1280" xr:uid="{00000000-0005-0000-0000-00002B050000}"/>
    <cellStyle name="常规 2 2 2 3 3" xfId="1281" xr:uid="{00000000-0005-0000-0000-00002C050000}"/>
    <cellStyle name="常规 2 2 2 4" xfId="1282" xr:uid="{00000000-0005-0000-0000-00002D050000}"/>
    <cellStyle name="常规 2 2 2 4 2" xfId="1283" xr:uid="{00000000-0005-0000-0000-00002E050000}"/>
    <cellStyle name="常规 2 2 2 5" xfId="1284" xr:uid="{00000000-0005-0000-0000-00002F050000}"/>
    <cellStyle name="常规 2 2 3" xfId="1285" xr:uid="{00000000-0005-0000-0000-000030050000}"/>
    <cellStyle name="常规 2 2 3 2" xfId="1286" xr:uid="{00000000-0005-0000-0000-000031050000}"/>
    <cellStyle name="常规 2 2 3 2 2" xfId="1287" xr:uid="{00000000-0005-0000-0000-000032050000}"/>
    <cellStyle name="常规 2 2 3 2 2 2" xfId="1288" xr:uid="{00000000-0005-0000-0000-000033050000}"/>
    <cellStyle name="常规 2 2 3 2 3" xfId="1289" xr:uid="{00000000-0005-0000-0000-000034050000}"/>
    <cellStyle name="常规 2 2 3 3" xfId="1290" xr:uid="{00000000-0005-0000-0000-000035050000}"/>
    <cellStyle name="常规 2 2 3 3 2" xfId="1291" xr:uid="{00000000-0005-0000-0000-000036050000}"/>
    <cellStyle name="常规 2 2 3 4" xfId="1292" xr:uid="{00000000-0005-0000-0000-000037050000}"/>
    <cellStyle name="常规 2 2 4" xfId="1293" xr:uid="{00000000-0005-0000-0000-000038050000}"/>
    <cellStyle name="常规 2 2 4 2" xfId="1294" xr:uid="{00000000-0005-0000-0000-000039050000}"/>
    <cellStyle name="常规 2 2 4 2 2" xfId="1295" xr:uid="{00000000-0005-0000-0000-00003A050000}"/>
    <cellStyle name="常规 2 2 4 3" xfId="1296" xr:uid="{00000000-0005-0000-0000-00003B050000}"/>
    <cellStyle name="常规 2 2 5" xfId="1297" xr:uid="{00000000-0005-0000-0000-00003C050000}"/>
    <cellStyle name="常规 2 2 5 2" xfId="1298" xr:uid="{00000000-0005-0000-0000-00003D050000}"/>
    <cellStyle name="常规 2 2 6" xfId="1299" xr:uid="{00000000-0005-0000-0000-00003E050000}"/>
    <cellStyle name="常规 2 2 6 2" xfId="1300" xr:uid="{00000000-0005-0000-0000-00003F050000}"/>
    <cellStyle name="常规 2 2 7" xfId="1301" xr:uid="{00000000-0005-0000-0000-000040050000}"/>
    <cellStyle name="常规 2 3" xfId="1302" xr:uid="{00000000-0005-0000-0000-000041050000}"/>
    <cellStyle name="常规 2 3 2" xfId="1303" xr:uid="{00000000-0005-0000-0000-000042050000}"/>
    <cellStyle name="常规 2 3 2 2" xfId="1304" xr:uid="{00000000-0005-0000-0000-000043050000}"/>
    <cellStyle name="常规 2 3 2 2 2" xfId="1305" xr:uid="{00000000-0005-0000-0000-000044050000}"/>
    <cellStyle name="常规 2 3 2 2 2 2" xfId="1306" xr:uid="{00000000-0005-0000-0000-000045050000}"/>
    <cellStyle name="常规 2 3 2 2 3" xfId="1307" xr:uid="{00000000-0005-0000-0000-000046050000}"/>
    <cellStyle name="常规 2 3 2 2 3 2" xfId="1308" xr:uid="{00000000-0005-0000-0000-000047050000}"/>
    <cellStyle name="常规 2 3 2 2 4" xfId="1309" xr:uid="{00000000-0005-0000-0000-000048050000}"/>
    <cellStyle name="常规 2 3 2 3" xfId="1310" xr:uid="{00000000-0005-0000-0000-000049050000}"/>
    <cellStyle name="常规 2 3 2 3 2" xfId="1311" xr:uid="{00000000-0005-0000-0000-00004A050000}"/>
    <cellStyle name="常规 2 3 2 4" xfId="1312" xr:uid="{00000000-0005-0000-0000-00004B050000}"/>
    <cellStyle name="常规 2 3 2 4 2" xfId="1313" xr:uid="{00000000-0005-0000-0000-00004C050000}"/>
    <cellStyle name="常规 2 3 2 5" xfId="1314" xr:uid="{00000000-0005-0000-0000-00004D050000}"/>
    <cellStyle name="常规 2 3 3" xfId="1315" xr:uid="{00000000-0005-0000-0000-00004E050000}"/>
    <cellStyle name="常规 2 3 3 2" xfId="1316" xr:uid="{00000000-0005-0000-0000-00004F050000}"/>
    <cellStyle name="常规 2 3 3 2 2" xfId="1317" xr:uid="{00000000-0005-0000-0000-000050050000}"/>
    <cellStyle name="常规 2 3 3 3" xfId="1318" xr:uid="{00000000-0005-0000-0000-000051050000}"/>
    <cellStyle name="常规 2 3 3 3 2" xfId="1319" xr:uid="{00000000-0005-0000-0000-000052050000}"/>
    <cellStyle name="常规 2 3 3 4" xfId="1320" xr:uid="{00000000-0005-0000-0000-000053050000}"/>
    <cellStyle name="常规 2 3 4" xfId="1321" xr:uid="{00000000-0005-0000-0000-000054050000}"/>
    <cellStyle name="常规 2 3 4 2" xfId="1322" xr:uid="{00000000-0005-0000-0000-000055050000}"/>
    <cellStyle name="常规 2 3 5" xfId="1323" xr:uid="{00000000-0005-0000-0000-000056050000}"/>
    <cellStyle name="常规 2 3 5 2" xfId="1324" xr:uid="{00000000-0005-0000-0000-000057050000}"/>
    <cellStyle name="常规 2 3 6" xfId="1325" xr:uid="{00000000-0005-0000-0000-000058050000}"/>
    <cellStyle name="常规 2 4" xfId="1326" xr:uid="{00000000-0005-0000-0000-000059050000}"/>
    <cellStyle name="常规 2 4 2" xfId="1327" xr:uid="{00000000-0005-0000-0000-00005A050000}"/>
    <cellStyle name="常规 2 4 2 2" xfId="1328" xr:uid="{00000000-0005-0000-0000-00005B050000}"/>
    <cellStyle name="常规 2 4 2 2 2" xfId="1329" xr:uid="{00000000-0005-0000-0000-00005C050000}"/>
    <cellStyle name="常规 2 4 2 3" xfId="1330" xr:uid="{00000000-0005-0000-0000-00005D050000}"/>
    <cellStyle name="常规 2 4 2 3 2" xfId="1331" xr:uid="{00000000-0005-0000-0000-00005E050000}"/>
    <cellStyle name="常规 2 4 2 4" xfId="1332" xr:uid="{00000000-0005-0000-0000-00005F050000}"/>
    <cellStyle name="常规 2 4 3" xfId="1333" xr:uid="{00000000-0005-0000-0000-000060050000}"/>
    <cellStyle name="常规 2 4 3 2" xfId="1334" xr:uid="{00000000-0005-0000-0000-000061050000}"/>
    <cellStyle name="常规 2 4 3 2 2" xfId="1335" xr:uid="{00000000-0005-0000-0000-000062050000}"/>
    <cellStyle name="常规 2 4 3 3" xfId="1336" xr:uid="{00000000-0005-0000-0000-000063050000}"/>
    <cellStyle name="常规 2 4 4" xfId="1337" xr:uid="{00000000-0005-0000-0000-000064050000}"/>
    <cellStyle name="常规 2 4 4 2" xfId="1338" xr:uid="{00000000-0005-0000-0000-000065050000}"/>
    <cellStyle name="常规 2 4 5" xfId="1339" xr:uid="{00000000-0005-0000-0000-000066050000}"/>
    <cellStyle name="常规 2 5" xfId="1340" xr:uid="{00000000-0005-0000-0000-000067050000}"/>
    <cellStyle name="常规 2 5 2" xfId="1341" xr:uid="{00000000-0005-0000-0000-000068050000}"/>
    <cellStyle name="常规 2 5 2 2" xfId="1342" xr:uid="{00000000-0005-0000-0000-000069050000}"/>
    <cellStyle name="常规 2 5 2 2 2" xfId="1343" xr:uid="{00000000-0005-0000-0000-00006A050000}"/>
    <cellStyle name="常规 2 5 2 3" xfId="1344" xr:uid="{00000000-0005-0000-0000-00006B050000}"/>
    <cellStyle name="常规 2 5 2 3 2" xfId="1345" xr:uid="{00000000-0005-0000-0000-00006C050000}"/>
    <cellStyle name="常规 2 5 2 4" xfId="1346" xr:uid="{00000000-0005-0000-0000-00006D050000}"/>
    <cellStyle name="常规 2 5 3" xfId="1347" xr:uid="{00000000-0005-0000-0000-00006E050000}"/>
    <cellStyle name="常规 2 5 3 2" xfId="1348" xr:uid="{00000000-0005-0000-0000-00006F050000}"/>
    <cellStyle name="常规 2 5 4" xfId="1349" xr:uid="{00000000-0005-0000-0000-000070050000}"/>
    <cellStyle name="常规 2 5 4 2" xfId="1350" xr:uid="{00000000-0005-0000-0000-000071050000}"/>
    <cellStyle name="常规 2 5 5" xfId="1351" xr:uid="{00000000-0005-0000-0000-000072050000}"/>
    <cellStyle name="常规 2 6" xfId="1352" xr:uid="{00000000-0005-0000-0000-000073050000}"/>
    <cellStyle name="常规 2 6 2" xfId="1353" xr:uid="{00000000-0005-0000-0000-000074050000}"/>
    <cellStyle name="常规 2 6 2 2" xfId="1354" xr:uid="{00000000-0005-0000-0000-000075050000}"/>
    <cellStyle name="常规 2 6 3" xfId="1355" xr:uid="{00000000-0005-0000-0000-000076050000}"/>
    <cellStyle name="常规 2 6 3 2" xfId="1356" xr:uid="{00000000-0005-0000-0000-000077050000}"/>
    <cellStyle name="常规 2 6 4" xfId="1357" xr:uid="{00000000-0005-0000-0000-000078050000}"/>
    <cellStyle name="常规 2 7" xfId="1358" xr:uid="{00000000-0005-0000-0000-000079050000}"/>
    <cellStyle name="常规 2 7 2" xfId="1359" xr:uid="{00000000-0005-0000-0000-00007A050000}"/>
    <cellStyle name="常规 2 7 2 2" xfId="1360" xr:uid="{00000000-0005-0000-0000-00007B050000}"/>
    <cellStyle name="常规 2 7 3" xfId="1361" xr:uid="{00000000-0005-0000-0000-00007C050000}"/>
    <cellStyle name="常规 2 8" xfId="1362" xr:uid="{00000000-0005-0000-0000-00007D050000}"/>
    <cellStyle name="常规 2 8 2" xfId="1363" xr:uid="{00000000-0005-0000-0000-00007E050000}"/>
    <cellStyle name="常规 2 9" xfId="1364" xr:uid="{00000000-0005-0000-0000-00007F050000}"/>
    <cellStyle name="常规 2 9 2" xfId="1365" xr:uid="{00000000-0005-0000-0000-000080050000}"/>
    <cellStyle name="常规 2 9 2 2" xfId="1366" xr:uid="{00000000-0005-0000-0000-000081050000}"/>
    <cellStyle name="常规 2 9 3" xfId="1367" xr:uid="{00000000-0005-0000-0000-000082050000}"/>
    <cellStyle name="常规 2 9 4" xfId="1368" xr:uid="{00000000-0005-0000-0000-000083050000}"/>
    <cellStyle name="常规 3" xfId="1369" xr:uid="{00000000-0005-0000-0000-000084050000}"/>
    <cellStyle name="常规 3 10" xfId="1370" xr:uid="{00000000-0005-0000-0000-000085050000}"/>
    <cellStyle name="常规 3 10 2" xfId="1371" xr:uid="{00000000-0005-0000-0000-000086050000}"/>
    <cellStyle name="常规 3 10 3" xfId="1372" xr:uid="{00000000-0005-0000-0000-000087050000}"/>
    <cellStyle name="常规 3 2" xfId="1373" xr:uid="{00000000-0005-0000-0000-000088050000}"/>
    <cellStyle name="常规 3 2 2" xfId="1374" xr:uid="{00000000-0005-0000-0000-000089050000}"/>
    <cellStyle name="常规 3 2 2 2" xfId="1375" xr:uid="{00000000-0005-0000-0000-00008A050000}"/>
    <cellStyle name="常规 3 2 2 2 2" xfId="1376" xr:uid="{00000000-0005-0000-0000-00008B050000}"/>
    <cellStyle name="常规 3 2 2 2 2 2" xfId="1377" xr:uid="{00000000-0005-0000-0000-00008C050000}"/>
    <cellStyle name="常规 3 2 2 2 3" xfId="1378" xr:uid="{00000000-0005-0000-0000-00008D050000}"/>
    <cellStyle name="常规 3 2 2 2 3 2" xfId="1379" xr:uid="{00000000-0005-0000-0000-00008E050000}"/>
    <cellStyle name="常规 3 2 2 2 4" xfId="1380" xr:uid="{00000000-0005-0000-0000-00008F050000}"/>
    <cellStyle name="常规 3 2 2 2 4 2" xfId="1381" xr:uid="{00000000-0005-0000-0000-000090050000}"/>
    <cellStyle name="常规 3 2 2 2 4 2 2" xfId="1382" xr:uid="{00000000-0005-0000-0000-000091050000}"/>
    <cellStyle name="常规 3 2 2 2 5" xfId="1383" xr:uid="{00000000-0005-0000-0000-000092050000}"/>
    <cellStyle name="常规 3 2 2 2 5 2" xfId="1384" xr:uid="{00000000-0005-0000-0000-000093050000}"/>
    <cellStyle name="常规 3 2 2 3" xfId="1385" xr:uid="{00000000-0005-0000-0000-000094050000}"/>
    <cellStyle name="常规 3 2 2 3 2" xfId="1386" xr:uid="{00000000-0005-0000-0000-000095050000}"/>
    <cellStyle name="常规 3 2 2 3 2 2" xfId="1387" xr:uid="{00000000-0005-0000-0000-000096050000}"/>
    <cellStyle name="常规 3 2 2 3 3" xfId="1388" xr:uid="{00000000-0005-0000-0000-000097050000}"/>
    <cellStyle name="常规 3 2 2 4" xfId="1389" xr:uid="{00000000-0005-0000-0000-000098050000}"/>
    <cellStyle name="常规 3 2 2 4 2" xfId="1390" xr:uid="{00000000-0005-0000-0000-000099050000}"/>
    <cellStyle name="常规 3 2 3" xfId="1391" xr:uid="{00000000-0005-0000-0000-00009A050000}"/>
    <cellStyle name="常规 3 2 3 2" xfId="1392" xr:uid="{00000000-0005-0000-0000-00009B050000}"/>
    <cellStyle name="常规 3 2 3 2 2" xfId="1393" xr:uid="{00000000-0005-0000-0000-00009C050000}"/>
    <cellStyle name="常规 3 2 3 2 2 2" xfId="1394" xr:uid="{00000000-0005-0000-0000-00009D050000}"/>
    <cellStyle name="常规 3 2 3 2 3" xfId="1395" xr:uid="{00000000-0005-0000-0000-00009E050000}"/>
    <cellStyle name="常规 3 2 3 3" xfId="1396" xr:uid="{00000000-0005-0000-0000-00009F050000}"/>
    <cellStyle name="常规 3 2 3 3 2" xfId="1397" xr:uid="{00000000-0005-0000-0000-0000A0050000}"/>
    <cellStyle name="常规 3 2 3 4" xfId="1398" xr:uid="{00000000-0005-0000-0000-0000A1050000}"/>
    <cellStyle name="常规 3 2 4" xfId="1399" xr:uid="{00000000-0005-0000-0000-0000A2050000}"/>
    <cellStyle name="常规 3 2 4 2" xfId="1400" xr:uid="{00000000-0005-0000-0000-0000A3050000}"/>
    <cellStyle name="常规 3 2 4 2 2" xfId="1401" xr:uid="{00000000-0005-0000-0000-0000A4050000}"/>
    <cellStyle name="常规 3 2 4 3" xfId="1402" xr:uid="{00000000-0005-0000-0000-0000A5050000}"/>
    <cellStyle name="常规 3 2 5" xfId="1403" xr:uid="{00000000-0005-0000-0000-0000A6050000}"/>
    <cellStyle name="常规 3 2 5 2" xfId="1404" xr:uid="{00000000-0005-0000-0000-0000A7050000}"/>
    <cellStyle name="常规 3 2 6" xfId="1405" xr:uid="{00000000-0005-0000-0000-0000A8050000}"/>
    <cellStyle name="常规 3 2 6 2" xfId="1406" xr:uid="{00000000-0005-0000-0000-0000A9050000}"/>
    <cellStyle name="常规 3 3" xfId="1407" xr:uid="{00000000-0005-0000-0000-0000AA050000}"/>
    <cellStyle name="常规 3 3 2" xfId="1408" xr:uid="{00000000-0005-0000-0000-0000AB050000}"/>
    <cellStyle name="常规 3 3 2 2" xfId="1409" xr:uid="{00000000-0005-0000-0000-0000AC050000}"/>
    <cellStyle name="常规 3 3 2 2 2" xfId="1410" xr:uid="{00000000-0005-0000-0000-0000AD050000}"/>
    <cellStyle name="常规 3 3 2 2 2 2" xfId="1411" xr:uid="{00000000-0005-0000-0000-0000AE050000}"/>
    <cellStyle name="常规 3 3 2 2 3" xfId="1412" xr:uid="{00000000-0005-0000-0000-0000AF050000}"/>
    <cellStyle name="常规 3 3 2 2 3 2" xfId="1413" xr:uid="{00000000-0005-0000-0000-0000B0050000}"/>
    <cellStyle name="常规 3 3 2 2 4" xfId="1414" xr:uid="{00000000-0005-0000-0000-0000B1050000}"/>
    <cellStyle name="常规 3 3 2 3" xfId="1415" xr:uid="{00000000-0005-0000-0000-0000B2050000}"/>
    <cellStyle name="常规 3 3 2 3 2" xfId="1416" xr:uid="{00000000-0005-0000-0000-0000B3050000}"/>
    <cellStyle name="常规 3 3 2 4" xfId="1417" xr:uid="{00000000-0005-0000-0000-0000B4050000}"/>
    <cellStyle name="常规 3 3 2 4 2" xfId="1418" xr:uid="{00000000-0005-0000-0000-0000B5050000}"/>
    <cellStyle name="常规 3 3 2 5" xfId="1419" xr:uid="{00000000-0005-0000-0000-0000B6050000}"/>
    <cellStyle name="常规 3 3 3" xfId="1420" xr:uid="{00000000-0005-0000-0000-0000B7050000}"/>
    <cellStyle name="常规 3 3 3 2" xfId="1421" xr:uid="{00000000-0005-0000-0000-0000B8050000}"/>
    <cellStyle name="常规 3 3 3 2 2" xfId="1422" xr:uid="{00000000-0005-0000-0000-0000B9050000}"/>
    <cellStyle name="常规 3 3 3 3" xfId="1423" xr:uid="{00000000-0005-0000-0000-0000BA050000}"/>
    <cellStyle name="常规 3 3 3 3 2" xfId="1424" xr:uid="{00000000-0005-0000-0000-0000BB050000}"/>
    <cellStyle name="常规 3 3 3 4" xfId="1425" xr:uid="{00000000-0005-0000-0000-0000BC050000}"/>
    <cellStyle name="常规 3 3 4" xfId="1426" xr:uid="{00000000-0005-0000-0000-0000BD050000}"/>
    <cellStyle name="常规 3 3 4 2" xfId="1427" xr:uid="{00000000-0005-0000-0000-0000BE050000}"/>
    <cellStyle name="常规 3 3 5" xfId="1428" xr:uid="{00000000-0005-0000-0000-0000BF050000}"/>
    <cellStyle name="常规 3 3 5 2" xfId="1429" xr:uid="{00000000-0005-0000-0000-0000C0050000}"/>
    <cellStyle name="常规 3 3 6" xfId="1430" xr:uid="{00000000-0005-0000-0000-0000C1050000}"/>
    <cellStyle name="常规 3 4" xfId="1431" xr:uid="{00000000-0005-0000-0000-0000C2050000}"/>
    <cellStyle name="常规 3 4 2" xfId="1432" xr:uid="{00000000-0005-0000-0000-0000C3050000}"/>
    <cellStyle name="常规 3 4 2 2" xfId="1433" xr:uid="{00000000-0005-0000-0000-0000C4050000}"/>
    <cellStyle name="常规 3 4 2 2 2" xfId="1434" xr:uid="{00000000-0005-0000-0000-0000C5050000}"/>
    <cellStyle name="常规 3 4 2 3" xfId="1435" xr:uid="{00000000-0005-0000-0000-0000C6050000}"/>
    <cellStyle name="常规 3 4 2 3 2" xfId="1436" xr:uid="{00000000-0005-0000-0000-0000C7050000}"/>
    <cellStyle name="常规 3 4 2 4" xfId="1437" xr:uid="{00000000-0005-0000-0000-0000C8050000}"/>
    <cellStyle name="常规 3 4 3" xfId="1438" xr:uid="{00000000-0005-0000-0000-0000C9050000}"/>
    <cellStyle name="常规 3 4 3 2" xfId="1439" xr:uid="{00000000-0005-0000-0000-0000CA050000}"/>
    <cellStyle name="常规 3 4 3 2 2" xfId="1440" xr:uid="{00000000-0005-0000-0000-0000CB050000}"/>
    <cellStyle name="常规 3 4 3 3" xfId="1441" xr:uid="{00000000-0005-0000-0000-0000CC050000}"/>
    <cellStyle name="常规 3 4 4" xfId="1442" xr:uid="{00000000-0005-0000-0000-0000CD050000}"/>
    <cellStyle name="常规 3 4 4 2" xfId="1443" xr:uid="{00000000-0005-0000-0000-0000CE050000}"/>
    <cellStyle name="常规 3 4 5" xfId="1444" xr:uid="{00000000-0005-0000-0000-0000CF050000}"/>
    <cellStyle name="常规 3 5" xfId="1445" xr:uid="{00000000-0005-0000-0000-0000D0050000}"/>
    <cellStyle name="常规 3 5 2" xfId="1446" xr:uid="{00000000-0005-0000-0000-0000D1050000}"/>
    <cellStyle name="常规 3 5 2 2" xfId="1447" xr:uid="{00000000-0005-0000-0000-0000D2050000}"/>
    <cellStyle name="常规 3 5 2 2 2" xfId="1448" xr:uid="{00000000-0005-0000-0000-0000D3050000}"/>
    <cellStyle name="常规 3 5 2 3" xfId="1449" xr:uid="{00000000-0005-0000-0000-0000D4050000}"/>
    <cellStyle name="常规 3 5 2 3 2" xfId="1450" xr:uid="{00000000-0005-0000-0000-0000D5050000}"/>
    <cellStyle name="常规 3 5 2 4" xfId="1451" xr:uid="{00000000-0005-0000-0000-0000D6050000}"/>
    <cellStyle name="常规 3 5 3" xfId="1452" xr:uid="{00000000-0005-0000-0000-0000D7050000}"/>
    <cellStyle name="常规 3 5 3 2" xfId="1453" xr:uid="{00000000-0005-0000-0000-0000D8050000}"/>
    <cellStyle name="常规 3 5 4" xfId="1454" xr:uid="{00000000-0005-0000-0000-0000D9050000}"/>
    <cellStyle name="常规 3 5 4 2" xfId="1455" xr:uid="{00000000-0005-0000-0000-0000DA050000}"/>
    <cellStyle name="常规 3 5 5" xfId="1456" xr:uid="{00000000-0005-0000-0000-0000DB050000}"/>
    <cellStyle name="常规 3 6" xfId="1457" xr:uid="{00000000-0005-0000-0000-0000DC050000}"/>
    <cellStyle name="常规 3 6 2" xfId="1458" xr:uid="{00000000-0005-0000-0000-0000DD050000}"/>
    <cellStyle name="常规 3 6 2 2" xfId="1459" xr:uid="{00000000-0005-0000-0000-0000DE050000}"/>
    <cellStyle name="常规 3 6 3" xfId="1460" xr:uid="{00000000-0005-0000-0000-0000DF050000}"/>
    <cellStyle name="常规 3 6 3 2" xfId="1461" xr:uid="{00000000-0005-0000-0000-0000E0050000}"/>
    <cellStyle name="常规 3 6 4" xfId="1462" xr:uid="{00000000-0005-0000-0000-0000E1050000}"/>
    <cellStyle name="常规 3 7" xfId="1463" xr:uid="{00000000-0005-0000-0000-0000E2050000}"/>
    <cellStyle name="常规 3 7 2" xfId="1464" xr:uid="{00000000-0005-0000-0000-0000E3050000}"/>
    <cellStyle name="常规 3 7 2 2" xfId="1465" xr:uid="{00000000-0005-0000-0000-0000E4050000}"/>
    <cellStyle name="常规 3 7 3" xfId="1466" xr:uid="{00000000-0005-0000-0000-0000E5050000}"/>
    <cellStyle name="常规 3 8" xfId="1467" xr:uid="{00000000-0005-0000-0000-0000E6050000}"/>
    <cellStyle name="常规 3 8 2" xfId="1468" xr:uid="{00000000-0005-0000-0000-0000E7050000}"/>
    <cellStyle name="常规 3 9" xfId="1469" xr:uid="{00000000-0005-0000-0000-0000E8050000}"/>
    <cellStyle name="常规 3 9 2" xfId="1470" xr:uid="{00000000-0005-0000-0000-0000E9050000}"/>
    <cellStyle name="常规 3 9 2 2" xfId="1471" xr:uid="{00000000-0005-0000-0000-0000EA050000}"/>
    <cellStyle name="常规 3 9 3" xfId="1472" xr:uid="{00000000-0005-0000-0000-0000EB050000}"/>
    <cellStyle name="常规 4" xfId="1473" xr:uid="{00000000-0005-0000-0000-0000EC050000}"/>
    <cellStyle name="常规 4 2" xfId="1474" xr:uid="{00000000-0005-0000-0000-0000ED050000}"/>
    <cellStyle name="常规 4 2 2" xfId="1475" xr:uid="{00000000-0005-0000-0000-0000EE050000}"/>
    <cellStyle name="常规 4 3" xfId="1476" xr:uid="{00000000-0005-0000-0000-0000EF050000}"/>
    <cellStyle name="常规 5" xfId="1477" xr:uid="{00000000-0005-0000-0000-0000F0050000}"/>
    <cellStyle name="常规 5 2" xfId="1478" xr:uid="{00000000-0005-0000-0000-0000F1050000}"/>
    <cellStyle name="常规 6" xfId="1479" xr:uid="{00000000-0005-0000-0000-0000F2050000}"/>
    <cellStyle name="常规 6 2" xfId="1480" xr:uid="{00000000-0005-0000-0000-0000F3050000}"/>
    <cellStyle name="常规 7" xfId="1481" xr:uid="{00000000-0005-0000-0000-0000F4050000}"/>
    <cellStyle name="常规 7 2" xfId="1482" xr:uid="{00000000-0005-0000-0000-0000F5050000}"/>
    <cellStyle name="常规 8" xfId="1483" xr:uid="{00000000-0005-0000-0000-0000F6050000}"/>
    <cellStyle name="常规 8 2" xfId="1484" xr:uid="{00000000-0005-0000-0000-0000F7050000}"/>
    <cellStyle name="常规 9" xfId="1485" xr:uid="{00000000-0005-0000-0000-0000F8050000}"/>
    <cellStyle name="常规 9 2" xfId="1486" xr:uid="{00000000-0005-0000-0000-0000F9050000}"/>
    <cellStyle name="好" xfId="2" builtinId="26"/>
    <cellStyle name="好 2" xfId="1487" xr:uid="{00000000-0005-0000-0000-0000FA050000}"/>
    <cellStyle name="好 2 2" xfId="1488" xr:uid="{00000000-0005-0000-0000-0000FB050000}"/>
    <cellStyle name="好 2 2 2" xfId="1489" xr:uid="{00000000-0005-0000-0000-0000FC050000}"/>
    <cellStyle name="好 2 2 2 2" xfId="1490" xr:uid="{00000000-0005-0000-0000-0000FD050000}"/>
    <cellStyle name="好 2 2 2 2 2" xfId="1491" xr:uid="{00000000-0005-0000-0000-0000FE050000}"/>
    <cellStyle name="好 2 2 2 3" xfId="1492" xr:uid="{00000000-0005-0000-0000-0000FF050000}"/>
    <cellStyle name="好 2 2 3" xfId="1493" xr:uid="{00000000-0005-0000-0000-000000060000}"/>
    <cellStyle name="好 2 2 3 2" xfId="1494" xr:uid="{00000000-0005-0000-0000-000001060000}"/>
    <cellStyle name="好 2 2 4" xfId="1495" xr:uid="{00000000-0005-0000-0000-000002060000}"/>
    <cellStyle name="好 2 2 5" xfId="1496" xr:uid="{00000000-0005-0000-0000-000003060000}"/>
    <cellStyle name="好 2 3" xfId="1497" xr:uid="{00000000-0005-0000-0000-000004060000}"/>
    <cellStyle name="好 2 3 2" xfId="1498" xr:uid="{00000000-0005-0000-0000-000005060000}"/>
    <cellStyle name="好 2 3 2 2" xfId="1499" xr:uid="{00000000-0005-0000-0000-000006060000}"/>
    <cellStyle name="好 2 3 2 3" xfId="1500" xr:uid="{00000000-0005-0000-0000-000007060000}"/>
    <cellStyle name="好 2 3 3" xfId="1501" xr:uid="{00000000-0005-0000-0000-000008060000}"/>
    <cellStyle name="好 2 3 3 2" xfId="1502" xr:uid="{00000000-0005-0000-0000-000009060000}"/>
    <cellStyle name="好 2 3 4" xfId="1503" xr:uid="{00000000-0005-0000-0000-00000A060000}"/>
    <cellStyle name="好 2 4" xfId="1504" xr:uid="{00000000-0005-0000-0000-00000B060000}"/>
    <cellStyle name="好 2 4 2" xfId="1505" xr:uid="{00000000-0005-0000-0000-00000C060000}"/>
    <cellStyle name="好 2 4 3" xfId="1506" xr:uid="{00000000-0005-0000-0000-00000D060000}"/>
    <cellStyle name="好 2 5" xfId="1507" xr:uid="{00000000-0005-0000-0000-00000E060000}"/>
    <cellStyle name="好 2 5 2" xfId="1508" xr:uid="{00000000-0005-0000-0000-00000F060000}"/>
    <cellStyle name="好 2 6" xfId="1509" xr:uid="{00000000-0005-0000-0000-000010060000}"/>
    <cellStyle name="好 2 7" xfId="1510" xr:uid="{00000000-0005-0000-0000-000011060000}"/>
    <cellStyle name="好 3" xfId="1511" xr:uid="{00000000-0005-0000-0000-000012060000}"/>
    <cellStyle name="好 3 2" xfId="1512" xr:uid="{00000000-0005-0000-0000-000013060000}"/>
    <cellStyle name="好 3 2 2" xfId="1513" xr:uid="{00000000-0005-0000-0000-000014060000}"/>
    <cellStyle name="好 3 2 2 2" xfId="1514" xr:uid="{00000000-0005-0000-0000-000015060000}"/>
    <cellStyle name="好 3 2 2 3" xfId="1515" xr:uid="{00000000-0005-0000-0000-000016060000}"/>
    <cellStyle name="好 3 2 3" xfId="1516" xr:uid="{00000000-0005-0000-0000-000017060000}"/>
    <cellStyle name="好 3 2 4" xfId="1517" xr:uid="{00000000-0005-0000-0000-000018060000}"/>
    <cellStyle name="好 3 3" xfId="1518" xr:uid="{00000000-0005-0000-0000-000019060000}"/>
    <cellStyle name="好 3 3 2" xfId="1519" xr:uid="{00000000-0005-0000-0000-00001A060000}"/>
    <cellStyle name="好 3 3 3" xfId="1520" xr:uid="{00000000-0005-0000-0000-00001B060000}"/>
    <cellStyle name="好 3 4" xfId="1521" xr:uid="{00000000-0005-0000-0000-00001C060000}"/>
    <cellStyle name="好 3 5" xfId="1522" xr:uid="{00000000-0005-0000-0000-00001D060000}"/>
    <cellStyle name="好 3 6" xfId="1523" xr:uid="{00000000-0005-0000-0000-00001E060000}"/>
    <cellStyle name="好 4" xfId="1524" xr:uid="{00000000-0005-0000-0000-00001F060000}"/>
    <cellStyle name="好 4 2" xfId="1525" xr:uid="{00000000-0005-0000-0000-000020060000}"/>
    <cellStyle name="好 4 3" xfId="1526" xr:uid="{00000000-0005-0000-0000-000021060000}"/>
    <cellStyle name="好 5" xfId="1527" xr:uid="{00000000-0005-0000-0000-000022060000}"/>
    <cellStyle name="好 6" xfId="1528" xr:uid="{00000000-0005-0000-0000-000023060000}"/>
    <cellStyle name="好 7" xfId="1529" xr:uid="{00000000-0005-0000-0000-000024060000}"/>
    <cellStyle name="强调文字颜色 1 2" xfId="1530" xr:uid="{00000000-0005-0000-0000-000025060000}"/>
    <cellStyle name="强调文字颜色 1 2 10" xfId="1531" xr:uid="{00000000-0005-0000-0000-000026060000}"/>
    <cellStyle name="强调文字颜色 1 2 11" xfId="1532" xr:uid="{00000000-0005-0000-0000-000027060000}"/>
    <cellStyle name="强调文字颜色 1 2 2" xfId="1533" xr:uid="{00000000-0005-0000-0000-000028060000}"/>
    <cellStyle name="强调文字颜色 1 2 2 2" xfId="1534" xr:uid="{00000000-0005-0000-0000-000029060000}"/>
    <cellStyle name="强调文字颜色 1 2 2 2 2" xfId="1535" xr:uid="{00000000-0005-0000-0000-00002A060000}"/>
    <cellStyle name="强调文字颜色 1 2 2 2 2 2" xfId="1536" xr:uid="{00000000-0005-0000-0000-00002B060000}"/>
    <cellStyle name="强调文字颜色 1 2 2 2 2 2 2" xfId="1537" xr:uid="{00000000-0005-0000-0000-00002C060000}"/>
    <cellStyle name="强调文字颜色 1 2 2 2 2 2 2 2" xfId="1538" xr:uid="{00000000-0005-0000-0000-00002D060000}"/>
    <cellStyle name="强调文字颜色 1 2 2 2 2 2 2 2 2" xfId="1539" xr:uid="{00000000-0005-0000-0000-00002E060000}"/>
    <cellStyle name="强调文字颜色 1 2 2 2 2 2 2 3" xfId="1540" xr:uid="{00000000-0005-0000-0000-00002F060000}"/>
    <cellStyle name="强调文字颜色 1 2 2 2 2 2 3" xfId="1541" xr:uid="{00000000-0005-0000-0000-000030060000}"/>
    <cellStyle name="强调文字颜色 1 2 2 2 2 2 3 2" xfId="1542" xr:uid="{00000000-0005-0000-0000-000031060000}"/>
    <cellStyle name="强调文字颜色 1 2 2 2 2 2 4" xfId="1543" xr:uid="{00000000-0005-0000-0000-000032060000}"/>
    <cellStyle name="强调文字颜色 1 2 2 2 2 2 5" xfId="1544" xr:uid="{00000000-0005-0000-0000-000033060000}"/>
    <cellStyle name="强调文字颜色 1 2 2 2 2 3" xfId="1545" xr:uid="{00000000-0005-0000-0000-000034060000}"/>
    <cellStyle name="强调文字颜色 1 2 2 2 2 3 2" xfId="1546" xr:uid="{00000000-0005-0000-0000-000035060000}"/>
    <cellStyle name="强调文字颜色 1 2 2 2 2 3 2 2" xfId="1547" xr:uid="{00000000-0005-0000-0000-000036060000}"/>
    <cellStyle name="强调文字颜色 1 2 2 2 2 3 2 2 2" xfId="1548" xr:uid="{00000000-0005-0000-0000-000037060000}"/>
    <cellStyle name="强调文字颜色 1 2 2 2 2 3 2 3" xfId="1549" xr:uid="{00000000-0005-0000-0000-000038060000}"/>
    <cellStyle name="强调文字颜色 1 2 2 2 2 3 3" xfId="1550" xr:uid="{00000000-0005-0000-0000-000039060000}"/>
    <cellStyle name="强调文字颜色 1 2 2 2 2 3 3 2" xfId="1551" xr:uid="{00000000-0005-0000-0000-00003A060000}"/>
    <cellStyle name="强调文字颜色 1 2 2 2 2 3 4" xfId="1552" xr:uid="{00000000-0005-0000-0000-00003B060000}"/>
    <cellStyle name="强调文字颜色 1 2 2 2 2 3 5" xfId="1553" xr:uid="{00000000-0005-0000-0000-00003C060000}"/>
    <cellStyle name="强调文字颜色 1 2 2 2 2 4" xfId="1554" xr:uid="{00000000-0005-0000-0000-00003D060000}"/>
    <cellStyle name="强调文字颜色 1 2 2 2 2 4 2" xfId="1555" xr:uid="{00000000-0005-0000-0000-00003E060000}"/>
    <cellStyle name="强调文字颜色 1 2 2 2 2 4 2 2" xfId="1556" xr:uid="{00000000-0005-0000-0000-00003F060000}"/>
    <cellStyle name="强调文字颜色 1 2 2 2 2 4 3" xfId="1557" xr:uid="{00000000-0005-0000-0000-000040060000}"/>
    <cellStyle name="强调文字颜色 1 2 2 2 2 5" xfId="1558" xr:uid="{00000000-0005-0000-0000-000041060000}"/>
    <cellStyle name="强调文字颜色 1 2 2 2 2 5 2" xfId="1559" xr:uid="{00000000-0005-0000-0000-000042060000}"/>
    <cellStyle name="强调文字颜色 1 2 2 2 2 6" xfId="1560" xr:uid="{00000000-0005-0000-0000-000043060000}"/>
    <cellStyle name="强调文字颜色 1 2 2 2 2 7" xfId="1561" xr:uid="{00000000-0005-0000-0000-000044060000}"/>
    <cellStyle name="强调文字颜色 1 2 2 2 3" xfId="1562" xr:uid="{00000000-0005-0000-0000-000045060000}"/>
    <cellStyle name="强调文字颜色 1 2 2 2 3 2" xfId="1563" xr:uid="{00000000-0005-0000-0000-000046060000}"/>
    <cellStyle name="强调文字颜色 1 2 2 2 3 2 2" xfId="1564" xr:uid="{00000000-0005-0000-0000-000047060000}"/>
    <cellStyle name="强调文字颜色 1 2 2 2 3 2 2 2" xfId="1565" xr:uid="{00000000-0005-0000-0000-000048060000}"/>
    <cellStyle name="强调文字颜色 1 2 2 2 3 2 3" xfId="1566" xr:uid="{00000000-0005-0000-0000-000049060000}"/>
    <cellStyle name="强调文字颜色 1 2 2 2 3 3" xfId="1567" xr:uid="{00000000-0005-0000-0000-00004A060000}"/>
    <cellStyle name="强调文字颜色 1 2 2 2 3 3 2" xfId="1568" xr:uid="{00000000-0005-0000-0000-00004B060000}"/>
    <cellStyle name="强调文字颜色 1 2 2 2 3 4" xfId="1569" xr:uid="{00000000-0005-0000-0000-00004C060000}"/>
    <cellStyle name="强调文字颜色 1 2 2 2 3 5" xfId="1570" xr:uid="{00000000-0005-0000-0000-00004D060000}"/>
    <cellStyle name="强调文字颜色 1 2 2 2 4" xfId="1571" xr:uid="{00000000-0005-0000-0000-00004E060000}"/>
    <cellStyle name="强调文字颜色 1 2 2 2 4 2" xfId="1572" xr:uid="{00000000-0005-0000-0000-00004F060000}"/>
    <cellStyle name="强调文字颜色 1 2 2 2 4 2 2" xfId="1573" xr:uid="{00000000-0005-0000-0000-000050060000}"/>
    <cellStyle name="强调文字颜色 1 2 2 2 4 2 2 2" xfId="1574" xr:uid="{00000000-0005-0000-0000-000051060000}"/>
    <cellStyle name="强调文字颜色 1 2 2 2 4 2 3" xfId="1575" xr:uid="{00000000-0005-0000-0000-000052060000}"/>
    <cellStyle name="强调文字颜色 1 2 2 2 4 3" xfId="1576" xr:uid="{00000000-0005-0000-0000-000053060000}"/>
    <cellStyle name="强调文字颜色 1 2 2 2 4 3 2" xfId="1577" xr:uid="{00000000-0005-0000-0000-000054060000}"/>
    <cellStyle name="强调文字颜色 1 2 2 2 4 4" xfId="1578" xr:uid="{00000000-0005-0000-0000-000055060000}"/>
    <cellStyle name="强调文字颜色 1 2 2 2 4 5" xfId="1579" xr:uid="{00000000-0005-0000-0000-000056060000}"/>
    <cellStyle name="强调文字颜色 1 2 2 2 5" xfId="1580" xr:uid="{00000000-0005-0000-0000-000057060000}"/>
    <cellStyle name="强调文字颜色 1 2 2 2 5 2" xfId="1581" xr:uid="{00000000-0005-0000-0000-000058060000}"/>
    <cellStyle name="强调文字颜色 1 2 2 2 5 2 2" xfId="1582" xr:uid="{00000000-0005-0000-0000-000059060000}"/>
    <cellStyle name="强调文字颜色 1 2 2 2 5 3" xfId="1583" xr:uid="{00000000-0005-0000-0000-00005A060000}"/>
    <cellStyle name="强调文字颜色 1 2 2 2 6" xfId="1584" xr:uid="{00000000-0005-0000-0000-00005B060000}"/>
    <cellStyle name="强调文字颜色 1 2 2 2 6 2" xfId="1585" xr:uid="{00000000-0005-0000-0000-00005C060000}"/>
    <cellStyle name="强调文字颜色 1 2 2 2 7" xfId="1586" xr:uid="{00000000-0005-0000-0000-00005D060000}"/>
    <cellStyle name="强调文字颜色 1 2 2 2 8" xfId="1587" xr:uid="{00000000-0005-0000-0000-00005E060000}"/>
    <cellStyle name="强调文字颜色 1 2 2 3" xfId="1588" xr:uid="{00000000-0005-0000-0000-00005F060000}"/>
    <cellStyle name="强调文字颜色 1 2 2 3 2" xfId="1589" xr:uid="{00000000-0005-0000-0000-000060060000}"/>
    <cellStyle name="强调文字颜色 1 2 2 3 2 2" xfId="1590" xr:uid="{00000000-0005-0000-0000-000061060000}"/>
    <cellStyle name="强调文字颜色 1 2 2 3 2 2 2" xfId="1591" xr:uid="{00000000-0005-0000-0000-000062060000}"/>
    <cellStyle name="强调文字颜色 1 2 2 3 2 2 2 2" xfId="1592" xr:uid="{00000000-0005-0000-0000-000063060000}"/>
    <cellStyle name="强调文字颜色 1 2 2 3 2 2 3" xfId="1593" xr:uid="{00000000-0005-0000-0000-000064060000}"/>
    <cellStyle name="强调文字颜色 1 2 2 3 2 3" xfId="1594" xr:uid="{00000000-0005-0000-0000-000065060000}"/>
    <cellStyle name="强调文字颜色 1 2 2 3 2 3 2" xfId="1595" xr:uid="{00000000-0005-0000-0000-000066060000}"/>
    <cellStyle name="强调文字颜色 1 2 2 3 2 4" xfId="1596" xr:uid="{00000000-0005-0000-0000-000067060000}"/>
    <cellStyle name="强调文字颜色 1 2 2 3 2 5" xfId="1597" xr:uid="{00000000-0005-0000-0000-000068060000}"/>
    <cellStyle name="强调文字颜色 1 2 2 3 3" xfId="1598" xr:uid="{00000000-0005-0000-0000-000069060000}"/>
    <cellStyle name="强调文字颜色 1 2 2 3 3 2" xfId="1599" xr:uid="{00000000-0005-0000-0000-00006A060000}"/>
    <cellStyle name="强调文字颜色 1 2 2 3 3 2 2" xfId="1600" xr:uid="{00000000-0005-0000-0000-00006B060000}"/>
    <cellStyle name="强调文字颜色 1 2 2 3 3 2 2 2" xfId="1601" xr:uid="{00000000-0005-0000-0000-00006C060000}"/>
    <cellStyle name="强调文字颜色 1 2 2 3 3 2 3" xfId="1602" xr:uid="{00000000-0005-0000-0000-00006D060000}"/>
    <cellStyle name="强调文字颜色 1 2 2 3 3 3" xfId="1603" xr:uid="{00000000-0005-0000-0000-00006E060000}"/>
    <cellStyle name="强调文字颜色 1 2 2 3 3 3 2" xfId="1604" xr:uid="{00000000-0005-0000-0000-00006F060000}"/>
    <cellStyle name="强调文字颜色 1 2 2 3 3 4" xfId="1605" xr:uid="{00000000-0005-0000-0000-000070060000}"/>
    <cellStyle name="强调文字颜色 1 2 2 3 3 5" xfId="1606" xr:uid="{00000000-0005-0000-0000-000071060000}"/>
    <cellStyle name="强调文字颜色 1 2 2 3 4" xfId="1607" xr:uid="{00000000-0005-0000-0000-000072060000}"/>
    <cellStyle name="强调文字颜色 1 2 2 3 4 2" xfId="1608" xr:uid="{00000000-0005-0000-0000-000073060000}"/>
    <cellStyle name="强调文字颜色 1 2 2 3 4 2 2" xfId="1609" xr:uid="{00000000-0005-0000-0000-000074060000}"/>
    <cellStyle name="强调文字颜色 1 2 2 3 4 3" xfId="1610" xr:uid="{00000000-0005-0000-0000-000075060000}"/>
    <cellStyle name="强调文字颜色 1 2 2 3 5" xfId="1611" xr:uid="{00000000-0005-0000-0000-000076060000}"/>
    <cellStyle name="强调文字颜色 1 2 2 3 5 2" xfId="1612" xr:uid="{00000000-0005-0000-0000-000077060000}"/>
    <cellStyle name="强调文字颜色 1 2 2 3 6" xfId="1613" xr:uid="{00000000-0005-0000-0000-000078060000}"/>
    <cellStyle name="强调文字颜色 1 2 2 3 7" xfId="1614" xr:uid="{00000000-0005-0000-0000-000079060000}"/>
    <cellStyle name="强调文字颜色 1 2 2 4" xfId="1615" xr:uid="{00000000-0005-0000-0000-00007A060000}"/>
    <cellStyle name="强调文字颜色 1 2 2 4 2" xfId="1616" xr:uid="{00000000-0005-0000-0000-00007B060000}"/>
    <cellStyle name="强调文字颜色 1 2 2 4 2 2" xfId="1617" xr:uid="{00000000-0005-0000-0000-00007C060000}"/>
    <cellStyle name="强调文字颜色 1 2 2 4 2 2 2" xfId="1618" xr:uid="{00000000-0005-0000-0000-00007D060000}"/>
    <cellStyle name="强调文字颜色 1 2 2 4 2 3" xfId="1619" xr:uid="{00000000-0005-0000-0000-00007E060000}"/>
    <cellStyle name="强调文字颜色 1 2 2 4 3" xfId="1620" xr:uid="{00000000-0005-0000-0000-00007F060000}"/>
    <cellStyle name="强调文字颜色 1 2 2 4 3 2" xfId="1621" xr:uid="{00000000-0005-0000-0000-000080060000}"/>
    <cellStyle name="强调文字颜色 1 2 2 4 4" xfId="1622" xr:uid="{00000000-0005-0000-0000-000081060000}"/>
    <cellStyle name="强调文字颜色 1 2 2 4 5" xfId="1623" xr:uid="{00000000-0005-0000-0000-000082060000}"/>
    <cellStyle name="强调文字颜色 1 2 2 5" xfId="1624" xr:uid="{00000000-0005-0000-0000-000083060000}"/>
    <cellStyle name="强调文字颜色 1 2 2 5 2" xfId="1625" xr:uid="{00000000-0005-0000-0000-000084060000}"/>
    <cellStyle name="强调文字颜色 1 2 2 5 2 2" xfId="1626" xr:uid="{00000000-0005-0000-0000-000085060000}"/>
    <cellStyle name="强调文字颜色 1 2 2 5 2 2 2" xfId="1627" xr:uid="{00000000-0005-0000-0000-000086060000}"/>
    <cellStyle name="强调文字颜色 1 2 2 5 2 3" xfId="1628" xr:uid="{00000000-0005-0000-0000-000087060000}"/>
    <cellStyle name="强调文字颜色 1 2 2 5 3" xfId="1629" xr:uid="{00000000-0005-0000-0000-000088060000}"/>
    <cellStyle name="强调文字颜色 1 2 2 5 3 2" xfId="1630" xr:uid="{00000000-0005-0000-0000-000089060000}"/>
    <cellStyle name="强调文字颜色 1 2 2 5 4" xfId="1631" xr:uid="{00000000-0005-0000-0000-00008A060000}"/>
    <cellStyle name="强调文字颜色 1 2 2 5 5" xfId="1632" xr:uid="{00000000-0005-0000-0000-00008B060000}"/>
    <cellStyle name="强调文字颜色 1 2 2 6" xfId="1633" xr:uid="{00000000-0005-0000-0000-00008C060000}"/>
    <cellStyle name="强调文字颜色 1 2 2 6 2" xfId="1634" xr:uid="{00000000-0005-0000-0000-00008D060000}"/>
    <cellStyle name="强调文字颜色 1 2 2 6 2 2" xfId="1635" xr:uid="{00000000-0005-0000-0000-00008E060000}"/>
    <cellStyle name="强调文字颜色 1 2 2 6 3" xfId="1636" xr:uid="{00000000-0005-0000-0000-00008F060000}"/>
    <cellStyle name="强调文字颜色 1 2 2 7" xfId="1637" xr:uid="{00000000-0005-0000-0000-000090060000}"/>
    <cellStyle name="强调文字颜色 1 2 2 7 2" xfId="1638" xr:uid="{00000000-0005-0000-0000-000091060000}"/>
    <cellStyle name="强调文字颜色 1 2 2 8" xfId="1639" xr:uid="{00000000-0005-0000-0000-000092060000}"/>
    <cellStyle name="强调文字颜色 1 2 2 9" xfId="1640" xr:uid="{00000000-0005-0000-0000-000093060000}"/>
    <cellStyle name="强调文字颜色 1 2 3" xfId="1641" xr:uid="{00000000-0005-0000-0000-000094060000}"/>
    <cellStyle name="强调文字颜色 1 2 3 2" xfId="1642" xr:uid="{00000000-0005-0000-0000-000095060000}"/>
    <cellStyle name="强调文字颜色 1 2 3 2 2" xfId="1643" xr:uid="{00000000-0005-0000-0000-000096060000}"/>
    <cellStyle name="强调文字颜色 1 2 3 2 2 2" xfId="1644" xr:uid="{00000000-0005-0000-0000-000097060000}"/>
    <cellStyle name="强调文字颜色 1 2 3 2 2 2 2" xfId="1645" xr:uid="{00000000-0005-0000-0000-000098060000}"/>
    <cellStyle name="强调文字颜色 1 2 3 2 2 2 2 2" xfId="1646" xr:uid="{00000000-0005-0000-0000-000099060000}"/>
    <cellStyle name="强调文字颜色 1 2 3 2 2 2 3" xfId="1647" xr:uid="{00000000-0005-0000-0000-00009A060000}"/>
    <cellStyle name="强调文字颜色 1 2 3 2 2 3" xfId="1648" xr:uid="{00000000-0005-0000-0000-00009B060000}"/>
    <cellStyle name="强调文字颜色 1 2 3 2 2 3 2" xfId="1649" xr:uid="{00000000-0005-0000-0000-00009C060000}"/>
    <cellStyle name="强调文字颜色 1 2 3 2 2 4" xfId="1650" xr:uid="{00000000-0005-0000-0000-00009D060000}"/>
    <cellStyle name="强调文字颜色 1 2 3 2 2 5" xfId="1651" xr:uid="{00000000-0005-0000-0000-00009E060000}"/>
    <cellStyle name="强调文字颜色 1 2 3 2 3" xfId="1652" xr:uid="{00000000-0005-0000-0000-00009F060000}"/>
    <cellStyle name="强调文字颜色 1 2 3 2 3 2" xfId="1653" xr:uid="{00000000-0005-0000-0000-0000A0060000}"/>
    <cellStyle name="强调文字颜色 1 2 3 2 3 2 2" xfId="1654" xr:uid="{00000000-0005-0000-0000-0000A1060000}"/>
    <cellStyle name="强调文字颜色 1 2 3 2 3 2 2 2" xfId="1655" xr:uid="{00000000-0005-0000-0000-0000A2060000}"/>
    <cellStyle name="强调文字颜色 1 2 3 2 3 2 3" xfId="1656" xr:uid="{00000000-0005-0000-0000-0000A3060000}"/>
    <cellStyle name="强调文字颜色 1 2 3 2 3 3" xfId="1657" xr:uid="{00000000-0005-0000-0000-0000A4060000}"/>
    <cellStyle name="强调文字颜色 1 2 3 2 3 3 2" xfId="1658" xr:uid="{00000000-0005-0000-0000-0000A5060000}"/>
    <cellStyle name="强调文字颜色 1 2 3 2 3 4" xfId="1659" xr:uid="{00000000-0005-0000-0000-0000A6060000}"/>
    <cellStyle name="强调文字颜色 1 2 3 2 3 5" xfId="1660" xr:uid="{00000000-0005-0000-0000-0000A7060000}"/>
    <cellStyle name="强调文字颜色 1 2 3 2 4" xfId="1661" xr:uid="{00000000-0005-0000-0000-0000A8060000}"/>
    <cellStyle name="强调文字颜色 1 2 3 2 4 2" xfId="1662" xr:uid="{00000000-0005-0000-0000-0000A9060000}"/>
    <cellStyle name="强调文字颜色 1 2 3 2 4 2 2" xfId="1663" xr:uid="{00000000-0005-0000-0000-0000AA060000}"/>
    <cellStyle name="强调文字颜色 1 2 3 2 4 3" xfId="1664" xr:uid="{00000000-0005-0000-0000-0000AB060000}"/>
    <cellStyle name="强调文字颜色 1 2 3 2 5" xfId="1665" xr:uid="{00000000-0005-0000-0000-0000AC060000}"/>
    <cellStyle name="强调文字颜色 1 2 3 2 5 2" xfId="1666" xr:uid="{00000000-0005-0000-0000-0000AD060000}"/>
    <cellStyle name="强调文字颜色 1 2 3 2 6" xfId="1667" xr:uid="{00000000-0005-0000-0000-0000AE060000}"/>
    <cellStyle name="强调文字颜色 1 2 3 2 7" xfId="1668" xr:uid="{00000000-0005-0000-0000-0000AF060000}"/>
    <cellStyle name="强调文字颜色 1 2 3 3" xfId="1669" xr:uid="{00000000-0005-0000-0000-0000B0060000}"/>
    <cellStyle name="强调文字颜色 1 2 3 3 2" xfId="1670" xr:uid="{00000000-0005-0000-0000-0000B1060000}"/>
    <cellStyle name="强调文字颜色 1 2 3 3 2 2" xfId="1671" xr:uid="{00000000-0005-0000-0000-0000B2060000}"/>
    <cellStyle name="强调文字颜色 1 2 3 3 2 2 2" xfId="1672" xr:uid="{00000000-0005-0000-0000-0000B3060000}"/>
    <cellStyle name="强调文字颜色 1 2 3 3 2 3" xfId="1673" xr:uid="{00000000-0005-0000-0000-0000B4060000}"/>
    <cellStyle name="强调文字颜色 1 2 3 3 3" xfId="1674" xr:uid="{00000000-0005-0000-0000-0000B5060000}"/>
    <cellStyle name="强调文字颜色 1 2 3 3 3 2" xfId="1675" xr:uid="{00000000-0005-0000-0000-0000B6060000}"/>
    <cellStyle name="强调文字颜色 1 2 3 3 4" xfId="1676" xr:uid="{00000000-0005-0000-0000-0000B7060000}"/>
    <cellStyle name="强调文字颜色 1 2 3 3 5" xfId="1677" xr:uid="{00000000-0005-0000-0000-0000B8060000}"/>
    <cellStyle name="强调文字颜色 1 2 3 4" xfId="1678" xr:uid="{00000000-0005-0000-0000-0000B9060000}"/>
    <cellStyle name="强调文字颜色 1 2 3 4 2" xfId="1679" xr:uid="{00000000-0005-0000-0000-0000BA060000}"/>
    <cellStyle name="强调文字颜色 1 2 3 4 2 2" xfId="1680" xr:uid="{00000000-0005-0000-0000-0000BB060000}"/>
    <cellStyle name="强调文字颜色 1 2 3 4 2 2 2" xfId="1681" xr:uid="{00000000-0005-0000-0000-0000BC060000}"/>
    <cellStyle name="强调文字颜色 1 2 3 4 2 3" xfId="1682" xr:uid="{00000000-0005-0000-0000-0000BD060000}"/>
    <cellStyle name="强调文字颜色 1 2 3 4 3" xfId="1683" xr:uid="{00000000-0005-0000-0000-0000BE060000}"/>
    <cellStyle name="强调文字颜色 1 2 3 4 3 2" xfId="1684" xr:uid="{00000000-0005-0000-0000-0000BF060000}"/>
    <cellStyle name="强调文字颜色 1 2 3 4 4" xfId="1685" xr:uid="{00000000-0005-0000-0000-0000C0060000}"/>
    <cellStyle name="强调文字颜色 1 2 3 4 5" xfId="1686" xr:uid="{00000000-0005-0000-0000-0000C1060000}"/>
    <cellStyle name="强调文字颜色 1 2 3 5" xfId="1687" xr:uid="{00000000-0005-0000-0000-0000C2060000}"/>
    <cellStyle name="强调文字颜色 1 2 3 5 2" xfId="1688" xr:uid="{00000000-0005-0000-0000-0000C3060000}"/>
    <cellStyle name="强调文字颜色 1 2 3 5 2 2" xfId="1689" xr:uid="{00000000-0005-0000-0000-0000C4060000}"/>
    <cellStyle name="强调文字颜色 1 2 3 5 3" xfId="1690" xr:uid="{00000000-0005-0000-0000-0000C5060000}"/>
    <cellStyle name="强调文字颜色 1 2 3 6" xfId="1691" xr:uid="{00000000-0005-0000-0000-0000C6060000}"/>
    <cellStyle name="强调文字颜色 1 2 3 6 2" xfId="1692" xr:uid="{00000000-0005-0000-0000-0000C7060000}"/>
    <cellStyle name="强调文字颜色 1 2 3 7" xfId="1693" xr:uid="{00000000-0005-0000-0000-0000C8060000}"/>
    <cellStyle name="强调文字颜色 1 2 3 8" xfId="1694" xr:uid="{00000000-0005-0000-0000-0000C9060000}"/>
    <cellStyle name="强调文字颜色 1 2 4" xfId="1695" xr:uid="{00000000-0005-0000-0000-0000CA060000}"/>
    <cellStyle name="强调文字颜色 1 2 4 2" xfId="1696" xr:uid="{00000000-0005-0000-0000-0000CB060000}"/>
    <cellStyle name="强调文字颜色 1 2 4 2 2" xfId="1697" xr:uid="{00000000-0005-0000-0000-0000CC060000}"/>
    <cellStyle name="强调文字颜色 1 2 4 2 2 2" xfId="1698" xr:uid="{00000000-0005-0000-0000-0000CD060000}"/>
    <cellStyle name="强调文字颜色 1 2 4 2 2 2 2" xfId="1699" xr:uid="{00000000-0005-0000-0000-0000CE060000}"/>
    <cellStyle name="强调文字颜色 1 2 4 2 2 3" xfId="1700" xr:uid="{00000000-0005-0000-0000-0000CF060000}"/>
    <cellStyle name="强调文字颜色 1 2 4 2 3" xfId="1701" xr:uid="{00000000-0005-0000-0000-0000D0060000}"/>
    <cellStyle name="强调文字颜色 1 2 4 2 3 2" xfId="1702" xr:uid="{00000000-0005-0000-0000-0000D1060000}"/>
    <cellStyle name="强调文字颜色 1 2 4 2 4" xfId="1703" xr:uid="{00000000-0005-0000-0000-0000D2060000}"/>
    <cellStyle name="强调文字颜色 1 2 4 2 5" xfId="1704" xr:uid="{00000000-0005-0000-0000-0000D3060000}"/>
    <cellStyle name="强调文字颜色 1 2 4 3" xfId="1705" xr:uid="{00000000-0005-0000-0000-0000D4060000}"/>
    <cellStyle name="强调文字颜色 1 2 4 3 2" xfId="1706" xr:uid="{00000000-0005-0000-0000-0000D5060000}"/>
    <cellStyle name="强调文字颜色 1 2 4 3 2 2" xfId="1707" xr:uid="{00000000-0005-0000-0000-0000D6060000}"/>
    <cellStyle name="强调文字颜色 1 2 4 3 2 2 2" xfId="1708" xr:uid="{00000000-0005-0000-0000-0000D7060000}"/>
    <cellStyle name="强调文字颜色 1 2 4 3 2 3" xfId="1709" xr:uid="{00000000-0005-0000-0000-0000D8060000}"/>
    <cellStyle name="强调文字颜色 1 2 4 3 3" xfId="1710" xr:uid="{00000000-0005-0000-0000-0000D9060000}"/>
    <cellStyle name="强调文字颜色 1 2 4 3 3 2" xfId="1711" xr:uid="{00000000-0005-0000-0000-0000DA060000}"/>
    <cellStyle name="强调文字颜色 1 2 4 3 4" xfId="1712" xr:uid="{00000000-0005-0000-0000-0000DB060000}"/>
    <cellStyle name="强调文字颜色 1 2 4 3 5" xfId="1713" xr:uid="{00000000-0005-0000-0000-0000DC060000}"/>
    <cellStyle name="强调文字颜色 1 2 4 4" xfId="1714" xr:uid="{00000000-0005-0000-0000-0000DD060000}"/>
    <cellStyle name="强调文字颜色 1 2 4 4 2" xfId="1715" xr:uid="{00000000-0005-0000-0000-0000DE060000}"/>
    <cellStyle name="强调文字颜色 1 2 4 4 2 2" xfId="1716" xr:uid="{00000000-0005-0000-0000-0000DF060000}"/>
    <cellStyle name="强调文字颜色 1 2 4 4 3" xfId="1717" xr:uid="{00000000-0005-0000-0000-0000E0060000}"/>
    <cellStyle name="强调文字颜色 1 2 4 5" xfId="1718" xr:uid="{00000000-0005-0000-0000-0000E1060000}"/>
    <cellStyle name="强调文字颜色 1 2 4 5 2" xfId="1719" xr:uid="{00000000-0005-0000-0000-0000E2060000}"/>
    <cellStyle name="强调文字颜色 1 2 4 6" xfId="1720" xr:uid="{00000000-0005-0000-0000-0000E3060000}"/>
    <cellStyle name="强调文字颜色 1 2 4 7" xfId="1721" xr:uid="{00000000-0005-0000-0000-0000E4060000}"/>
    <cellStyle name="强调文字颜色 1 2 5" xfId="1722" xr:uid="{00000000-0005-0000-0000-0000E5060000}"/>
    <cellStyle name="强调文字颜色 1 2 5 2" xfId="1723" xr:uid="{00000000-0005-0000-0000-0000E6060000}"/>
    <cellStyle name="强调文字颜色 1 2 5 2 2" xfId="1724" xr:uid="{00000000-0005-0000-0000-0000E7060000}"/>
    <cellStyle name="强调文字颜色 1 2 5 2 2 2" xfId="1725" xr:uid="{00000000-0005-0000-0000-0000E8060000}"/>
    <cellStyle name="强调文字颜色 1 2 5 2 2 2 2" xfId="1726" xr:uid="{00000000-0005-0000-0000-0000E9060000}"/>
    <cellStyle name="强调文字颜色 1 2 5 2 2 3" xfId="1727" xr:uid="{00000000-0005-0000-0000-0000EA060000}"/>
    <cellStyle name="强调文字颜色 1 2 5 2 3" xfId="1728" xr:uid="{00000000-0005-0000-0000-0000EB060000}"/>
    <cellStyle name="强调文字颜色 1 2 5 2 3 2" xfId="1729" xr:uid="{00000000-0005-0000-0000-0000EC060000}"/>
    <cellStyle name="强调文字颜色 1 2 5 2 4" xfId="1730" xr:uid="{00000000-0005-0000-0000-0000ED060000}"/>
    <cellStyle name="强调文字颜色 1 2 5 2 5" xfId="1731" xr:uid="{00000000-0005-0000-0000-0000EE060000}"/>
    <cellStyle name="强调文字颜色 1 2 5 3" xfId="1732" xr:uid="{00000000-0005-0000-0000-0000EF060000}"/>
    <cellStyle name="强调文字颜色 1 2 5 3 2" xfId="1733" xr:uid="{00000000-0005-0000-0000-0000F0060000}"/>
    <cellStyle name="强调文字颜色 1 2 5 3 2 2" xfId="1734" xr:uid="{00000000-0005-0000-0000-0000F1060000}"/>
    <cellStyle name="强调文字颜色 1 2 5 3 2 2 2" xfId="1735" xr:uid="{00000000-0005-0000-0000-0000F2060000}"/>
    <cellStyle name="强调文字颜色 1 2 5 3 2 3" xfId="1736" xr:uid="{00000000-0005-0000-0000-0000F3060000}"/>
    <cellStyle name="强调文字颜色 1 2 5 3 3" xfId="1737" xr:uid="{00000000-0005-0000-0000-0000F4060000}"/>
    <cellStyle name="强调文字颜色 1 2 5 3 3 2" xfId="1738" xr:uid="{00000000-0005-0000-0000-0000F5060000}"/>
    <cellStyle name="强调文字颜色 1 2 5 3 4" xfId="1739" xr:uid="{00000000-0005-0000-0000-0000F6060000}"/>
    <cellStyle name="强调文字颜色 1 2 5 3 5" xfId="1740" xr:uid="{00000000-0005-0000-0000-0000F7060000}"/>
    <cellStyle name="强调文字颜色 1 2 5 4" xfId="1741" xr:uid="{00000000-0005-0000-0000-0000F8060000}"/>
    <cellStyle name="强调文字颜色 1 2 5 4 2" xfId="1742" xr:uid="{00000000-0005-0000-0000-0000F9060000}"/>
    <cellStyle name="强调文字颜色 1 2 5 4 2 2" xfId="1743" xr:uid="{00000000-0005-0000-0000-0000FA060000}"/>
    <cellStyle name="强调文字颜色 1 2 5 4 3" xfId="1744" xr:uid="{00000000-0005-0000-0000-0000FB060000}"/>
    <cellStyle name="强调文字颜色 1 2 5 5" xfId="1745" xr:uid="{00000000-0005-0000-0000-0000FC060000}"/>
    <cellStyle name="强调文字颜色 1 2 5 5 2" xfId="1746" xr:uid="{00000000-0005-0000-0000-0000FD060000}"/>
    <cellStyle name="强调文字颜色 1 2 5 6" xfId="1747" xr:uid="{00000000-0005-0000-0000-0000FE060000}"/>
    <cellStyle name="强调文字颜色 1 2 5 7" xfId="1748" xr:uid="{00000000-0005-0000-0000-0000FF060000}"/>
    <cellStyle name="强调文字颜色 1 2 6" xfId="1749" xr:uid="{00000000-0005-0000-0000-000000070000}"/>
    <cellStyle name="强调文字颜色 1 2 6 2" xfId="1750" xr:uid="{00000000-0005-0000-0000-000001070000}"/>
    <cellStyle name="强调文字颜色 1 2 6 2 2" xfId="1751" xr:uid="{00000000-0005-0000-0000-000002070000}"/>
    <cellStyle name="强调文字颜色 1 2 6 2 2 2" xfId="1752" xr:uid="{00000000-0005-0000-0000-000003070000}"/>
    <cellStyle name="强调文字颜色 1 2 6 2 3" xfId="1753" xr:uid="{00000000-0005-0000-0000-000004070000}"/>
    <cellStyle name="强调文字颜色 1 2 6 3" xfId="1754" xr:uid="{00000000-0005-0000-0000-000005070000}"/>
    <cellStyle name="强调文字颜色 1 2 6 3 2" xfId="1755" xr:uid="{00000000-0005-0000-0000-000006070000}"/>
    <cellStyle name="强调文字颜色 1 2 6 4" xfId="1756" xr:uid="{00000000-0005-0000-0000-000007070000}"/>
    <cellStyle name="强调文字颜色 1 2 6 5" xfId="1757" xr:uid="{00000000-0005-0000-0000-000008070000}"/>
    <cellStyle name="强调文字颜色 1 2 7" xfId="1758" xr:uid="{00000000-0005-0000-0000-000009070000}"/>
    <cellStyle name="强调文字颜色 1 2 7 2" xfId="1759" xr:uid="{00000000-0005-0000-0000-00000A070000}"/>
    <cellStyle name="强调文字颜色 1 2 7 2 2" xfId="1760" xr:uid="{00000000-0005-0000-0000-00000B070000}"/>
    <cellStyle name="强调文字颜色 1 2 7 2 2 2" xfId="1761" xr:uid="{00000000-0005-0000-0000-00000C070000}"/>
    <cellStyle name="强调文字颜色 1 2 7 2 3" xfId="1762" xr:uid="{00000000-0005-0000-0000-00000D070000}"/>
    <cellStyle name="强调文字颜色 1 2 7 3" xfId="1763" xr:uid="{00000000-0005-0000-0000-00000E070000}"/>
    <cellStyle name="强调文字颜色 1 2 7 3 2" xfId="1764" xr:uid="{00000000-0005-0000-0000-00000F070000}"/>
    <cellStyle name="强调文字颜色 1 2 7 4" xfId="1765" xr:uid="{00000000-0005-0000-0000-000010070000}"/>
    <cellStyle name="强调文字颜色 1 2 7 5" xfId="1766" xr:uid="{00000000-0005-0000-0000-000011070000}"/>
    <cellStyle name="强调文字颜色 1 2 8" xfId="1767" xr:uid="{00000000-0005-0000-0000-000012070000}"/>
    <cellStyle name="强调文字颜色 1 2 8 2" xfId="1768" xr:uid="{00000000-0005-0000-0000-000013070000}"/>
    <cellStyle name="强调文字颜色 1 2 8 2 2" xfId="1769" xr:uid="{00000000-0005-0000-0000-000014070000}"/>
    <cellStyle name="强调文字颜色 1 2 8 3" xfId="1770" xr:uid="{00000000-0005-0000-0000-000015070000}"/>
    <cellStyle name="强调文字颜色 1 2 9" xfId="1771" xr:uid="{00000000-0005-0000-0000-000016070000}"/>
    <cellStyle name="强调文字颜色 1 2 9 2" xfId="1772" xr:uid="{00000000-0005-0000-0000-000017070000}"/>
    <cellStyle name="强调文字颜色 1 3" xfId="1773" xr:uid="{00000000-0005-0000-0000-000018070000}"/>
    <cellStyle name="强调文字颜色 1 3 2" xfId="1774" xr:uid="{00000000-0005-0000-0000-000019070000}"/>
    <cellStyle name="强调文字颜色 1 3 2 2" xfId="1775" xr:uid="{00000000-0005-0000-0000-00001A070000}"/>
    <cellStyle name="强调文字颜色 1 3 2 2 2" xfId="1776" xr:uid="{00000000-0005-0000-0000-00001B070000}"/>
    <cellStyle name="强调文字颜色 1 3 2 2 2 2" xfId="1777" xr:uid="{00000000-0005-0000-0000-00001C070000}"/>
    <cellStyle name="强调文字颜色 1 3 2 2 2 2 2" xfId="1778" xr:uid="{00000000-0005-0000-0000-00001D070000}"/>
    <cellStyle name="强调文字颜色 1 3 2 2 2 2 2 2" xfId="1779" xr:uid="{00000000-0005-0000-0000-00001E070000}"/>
    <cellStyle name="强调文字颜色 1 3 2 2 2 2 3" xfId="1780" xr:uid="{00000000-0005-0000-0000-00001F070000}"/>
    <cellStyle name="强调文字颜色 1 3 2 2 2 3" xfId="1781" xr:uid="{00000000-0005-0000-0000-000020070000}"/>
    <cellStyle name="强调文字颜色 1 3 2 2 2 3 2" xfId="1782" xr:uid="{00000000-0005-0000-0000-000021070000}"/>
    <cellStyle name="强调文字颜色 1 3 2 2 2 4" xfId="1783" xr:uid="{00000000-0005-0000-0000-000022070000}"/>
    <cellStyle name="强调文字颜色 1 3 2 2 2 5" xfId="1784" xr:uid="{00000000-0005-0000-0000-000023070000}"/>
    <cellStyle name="强调文字颜色 1 3 2 2 3" xfId="1785" xr:uid="{00000000-0005-0000-0000-000024070000}"/>
    <cellStyle name="强调文字颜色 1 3 2 2 3 2" xfId="1786" xr:uid="{00000000-0005-0000-0000-000025070000}"/>
    <cellStyle name="强调文字颜色 1 3 2 2 3 2 2" xfId="1787" xr:uid="{00000000-0005-0000-0000-000026070000}"/>
    <cellStyle name="强调文字颜色 1 3 2 2 3 2 2 2" xfId="1788" xr:uid="{00000000-0005-0000-0000-000027070000}"/>
    <cellStyle name="强调文字颜色 1 3 2 2 3 2 3" xfId="1789" xr:uid="{00000000-0005-0000-0000-000028070000}"/>
    <cellStyle name="强调文字颜色 1 3 2 2 3 3" xfId="1790" xr:uid="{00000000-0005-0000-0000-000029070000}"/>
    <cellStyle name="强调文字颜色 1 3 2 2 3 3 2" xfId="1791" xr:uid="{00000000-0005-0000-0000-00002A070000}"/>
    <cellStyle name="强调文字颜色 1 3 2 2 3 4" xfId="1792" xr:uid="{00000000-0005-0000-0000-00002B070000}"/>
    <cellStyle name="强调文字颜色 1 3 2 2 3 5" xfId="1793" xr:uid="{00000000-0005-0000-0000-00002C070000}"/>
    <cellStyle name="强调文字颜色 1 3 2 2 4" xfId="1794" xr:uid="{00000000-0005-0000-0000-00002D070000}"/>
    <cellStyle name="强调文字颜色 1 3 2 2 4 2" xfId="1795" xr:uid="{00000000-0005-0000-0000-00002E070000}"/>
    <cellStyle name="强调文字颜色 1 3 2 2 4 2 2" xfId="1796" xr:uid="{00000000-0005-0000-0000-00002F070000}"/>
    <cellStyle name="强调文字颜色 1 3 2 2 4 3" xfId="1797" xr:uid="{00000000-0005-0000-0000-000030070000}"/>
    <cellStyle name="强调文字颜色 1 3 2 2 5" xfId="1798" xr:uid="{00000000-0005-0000-0000-000031070000}"/>
    <cellStyle name="强调文字颜色 1 3 2 2 5 2" xfId="1799" xr:uid="{00000000-0005-0000-0000-000032070000}"/>
    <cellStyle name="强调文字颜色 1 3 2 2 6" xfId="1800" xr:uid="{00000000-0005-0000-0000-000033070000}"/>
    <cellStyle name="强调文字颜色 1 3 2 2 7" xfId="1801" xr:uid="{00000000-0005-0000-0000-000034070000}"/>
    <cellStyle name="强调文字颜色 1 3 2 3" xfId="1802" xr:uid="{00000000-0005-0000-0000-000035070000}"/>
    <cellStyle name="强调文字颜色 1 3 2 3 2" xfId="1803" xr:uid="{00000000-0005-0000-0000-000036070000}"/>
    <cellStyle name="强调文字颜色 1 3 2 3 2 2" xfId="1804" xr:uid="{00000000-0005-0000-0000-000037070000}"/>
    <cellStyle name="强调文字颜色 1 3 2 3 2 2 2" xfId="1805" xr:uid="{00000000-0005-0000-0000-000038070000}"/>
    <cellStyle name="强调文字颜色 1 3 2 3 2 3" xfId="1806" xr:uid="{00000000-0005-0000-0000-000039070000}"/>
    <cellStyle name="强调文字颜色 1 3 2 3 3" xfId="1807" xr:uid="{00000000-0005-0000-0000-00003A070000}"/>
    <cellStyle name="强调文字颜色 1 3 2 3 3 2" xfId="1808" xr:uid="{00000000-0005-0000-0000-00003B070000}"/>
    <cellStyle name="强调文字颜色 1 3 2 3 4" xfId="1809" xr:uid="{00000000-0005-0000-0000-00003C070000}"/>
    <cellStyle name="强调文字颜色 1 3 2 3 5" xfId="1810" xr:uid="{00000000-0005-0000-0000-00003D070000}"/>
    <cellStyle name="强调文字颜色 1 3 2 4" xfId="1811" xr:uid="{00000000-0005-0000-0000-00003E070000}"/>
    <cellStyle name="强调文字颜色 1 3 2 4 2" xfId="1812" xr:uid="{00000000-0005-0000-0000-00003F070000}"/>
    <cellStyle name="强调文字颜色 1 3 2 4 2 2" xfId="1813" xr:uid="{00000000-0005-0000-0000-000040070000}"/>
    <cellStyle name="强调文字颜色 1 3 2 4 2 2 2" xfId="1814" xr:uid="{00000000-0005-0000-0000-000041070000}"/>
    <cellStyle name="强调文字颜色 1 3 2 4 2 3" xfId="1815" xr:uid="{00000000-0005-0000-0000-000042070000}"/>
    <cellStyle name="强调文字颜色 1 3 2 4 3" xfId="1816" xr:uid="{00000000-0005-0000-0000-000043070000}"/>
    <cellStyle name="强调文字颜色 1 3 2 4 3 2" xfId="1817" xr:uid="{00000000-0005-0000-0000-000044070000}"/>
    <cellStyle name="强调文字颜色 1 3 2 4 4" xfId="1818" xr:uid="{00000000-0005-0000-0000-000045070000}"/>
    <cellStyle name="强调文字颜色 1 3 2 4 5" xfId="1819" xr:uid="{00000000-0005-0000-0000-000046070000}"/>
    <cellStyle name="强调文字颜色 1 3 2 5" xfId="1820" xr:uid="{00000000-0005-0000-0000-000047070000}"/>
    <cellStyle name="强调文字颜色 1 3 2 5 2" xfId="1821" xr:uid="{00000000-0005-0000-0000-000048070000}"/>
    <cellStyle name="强调文字颜色 1 3 2 5 2 2" xfId="1822" xr:uid="{00000000-0005-0000-0000-000049070000}"/>
    <cellStyle name="强调文字颜色 1 3 2 5 3" xfId="1823" xr:uid="{00000000-0005-0000-0000-00004A070000}"/>
    <cellStyle name="强调文字颜色 1 3 2 6" xfId="1824" xr:uid="{00000000-0005-0000-0000-00004B070000}"/>
    <cellStyle name="强调文字颜色 1 3 2 6 2" xfId="1825" xr:uid="{00000000-0005-0000-0000-00004C070000}"/>
    <cellStyle name="强调文字颜色 1 3 2 7" xfId="1826" xr:uid="{00000000-0005-0000-0000-00004D070000}"/>
    <cellStyle name="强调文字颜色 1 3 2 8" xfId="1827" xr:uid="{00000000-0005-0000-0000-00004E070000}"/>
    <cellStyle name="强调文字颜色 1 3 3" xfId="1828" xr:uid="{00000000-0005-0000-0000-00004F070000}"/>
    <cellStyle name="强调文字颜色 1 3 3 2" xfId="1829" xr:uid="{00000000-0005-0000-0000-000050070000}"/>
    <cellStyle name="强调文字颜色 1 3 3 2 2" xfId="1830" xr:uid="{00000000-0005-0000-0000-000051070000}"/>
    <cellStyle name="强调文字颜色 1 3 3 2 2 2" xfId="1831" xr:uid="{00000000-0005-0000-0000-000052070000}"/>
    <cellStyle name="强调文字颜色 1 3 3 2 2 2 2" xfId="1832" xr:uid="{00000000-0005-0000-0000-000053070000}"/>
    <cellStyle name="强调文字颜色 1 3 3 2 2 3" xfId="1833" xr:uid="{00000000-0005-0000-0000-000054070000}"/>
    <cellStyle name="强调文字颜色 1 3 3 2 3" xfId="1834" xr:uid="{00000000-0005-0000-0000-000055070000}"/>
    <cellStyle name="强调文字颜色 1 3 3 2 3 2" xfId="1835" xr:uid="{00000000-0005-0000-0000-000056070000}"/>
    <cellStyle name="强调文字颜色 1 3 3 2 4" xfId="1836" xr:uid="{00000000-0005-0000-0000-000057070000}"/>
    <cellStyle name="强调文字颜色 1 3 3 2 5" xfId="1837" xr:uid="{00000000-0005-0000-0000-000058070000}"/>
    <cellStyle name="强调文字颜色 1 3 3 3" xfId="1838" xr:uid="{00000000-0005-0000-0000-000059070000}"/>
    <cellStyle name="强调文字颜色 1 3 3 3 2" xfId="1839" xr:uid="{00000000-0005-0000-0000-00005A070000}"/>
    <cellStyle name="强调文字颜色 1 3 3 3 2 2" xfId="1840" xr:uid="{00000000-0005-0000-0000-00005B070000}"/>
    <cellStyle name="强调文字颜色 1 3 3 3 2 2 2" xfId="1841" xr:uid="{00000000-0005-0000-0000-00005C070000}"/>
    <cellStyle name="强调文字颜色 1 3 3 3 2 3" xfId="1842" xr:uid="{00000000-0005-0000-0000-00005D070000}"/>
    <cellStyle name="强调文字颜色 1 3 3 3 3" xfId="1843" xr:uid="{00000000-0005-0000-0000-00005E070000}"/>
    <cellStyle name="强调文字颜色 1 3 3 3 3 2" xfId="1844" xr:uid="{00000000-0005-0000-0000-00005F070000}"/>
    <cellStyle name="强调文字颜色 1 3 3 3 4" xfId="1845" xr:uid="{00000000-0005-0000-0000-000060070000}"/>
    <cellStyle name="强调文字颜色 1 3 3 3 5" xfId="1846" xr:uid="{00000000-0005-0000-0000-000061070000}"/>
    <cellStyle name="强调文字颜色 1 3 3 4" xfId="1847" xr:uid="{00000000-0005-0000-0000-000062070000}"/>
    <cellStyle name="强调文字颜色 1 3 3 4 2" xfId="1848" xr:uid="{00000000-0005-0000-0000-000063070000}"/>
    <cellStyle name="强调文字颜色 1 3 3 4 2 2" xfId="1849" xr:uid="{00000000-0005-0000-0000-000064070000}"/>
    <cellStyle name="强调文字颜色 1 3 3 4 3" xfId="1850" xr:uid="{00000000-0005-0000-0000-000065070000}"/>
    <cellStyle name="强调文字颜色 1 3 3 5" xfId="1851" xr:uid="{00000000-0005-0000-0000-000066070000}"/>
    <cellStyle name="强调文字颜色 1 3 3 5 2" xfId="1852" xr:uid="{00000000-0005-0000-0000-000067070000}"/>
    <cellStyle name="强调文字颜色 1 3 3 6" xfId="1853" xr:uid="{00000000-0005-0000-0000-000068070000}"/>
    <cellStyle name="强调文字颜色 1 3 3 7" xfId="1854" xr:uid="{00000000-0005-0000-0000-000069070000}"/>
    <cellStyle name="强调文字颜色 1 3 4" xfId="1855" xr:uid="{00000000-0005-0000-0000-00006A070000}"/>
    <cellStyle name="强调文字颜色 1 3 4 2" xfId="1856" xr:uid="{00000000-0005-0000-0000-00006B070000}"/>
    <cellStyle name="强调文字颜色 1 3 4 2 2" xfId="1857" xr:uid="{00000000-0005-0000-0000-00006C070000}"/>
    <cellStyle name="强调文字颜色 1 3 4 2 2 2" xfId="1858" xr:uid="{00000000-0005-0000-0000-00006D070000}"/>
    <cellStyle name="强调文字颜色 1 3 4 2 3" xfId="1859" xr:uid="{00000000-0005-0000-0000-00006E070000}"/>
    <cellStyle name="强调文字颜色 1 3 4 3" xfId="1860" xr:uid="{00000000-0005-0000-0000-00006F070000}"/>
    <cellStyle name="强调文字颜色 1 3 4 3 2" xfId="1861" xr:uid="{00000000-0005-0000-0000-000070070000}"/>
    <cellStyle name="强调文字颜色 1 3 4 4" xfId="1862" xr:uid="{00000000-0005-0000-0000-000071070000}"/>
    <cellStyle name="强调文字颜色 1 3 4 5" xfId="1863" xr:uid="{00000000-0005-0000-0000-000072070000}"/>
    <cellStyle name="强调文字颜色 1 3 5" xfId="1864" xr:uid="{00000000-0005-0000-0000-000073070000}"/>
    <cellStyle name="强调文字颜色 1 3 5 2" xfId="1865" xr:uid="{00000000-0005-0000-0000-000074070000}"/>
    <cellStyle name="强调文字颜色 1 3 5 2 2" xfId="1866" xr:uid="{00000000-0005-0000-0000-000075070000}"/>
    <cellStyle name="强调文字颜色 1 3 5 2 2 2" xfId="1867" xr:uid="{00000000-0005-0000-0000-000076070000}"/>
    <cellStyle name="强调文字颜色 1 3 5 2 3" xfId="1868" xr:uid="{00000000-0005-0000-0000-000077070000}"/>
    <cellStyle name="强调文字颜色 1 3 5 3" xfId="1869" xr:uid="{00000000-0005-0000-0000-000078070000}"/>
    <cellStyle name="强调文字颜色 1 3 5 3 2" xfId="1870" xr:uid="{00000000-0005-0000-0000-000079070000}"/>
    <cellStyle name="强调文字颜色 1 3 5 4" xfId="1871" xr:uid="{00000000-0005-0000-0000-00007A070000}"/>
    <cellStyle name="强调文字颜色 1 3 5 5" xfId="1872" xr:uid="{00000000-0005-0000-0000-00007B070000}"/>
    <cellStyle name="强调文字颜色 1 3 6" xfId="1873" xr:uid="{00000000-0005-0000-0000-00007C070000}"/>
    <cellStyle name="强调文字颜色 1 3 6 2" xfId="1874" xr:uid="{00000000-0005-0000-0000-00007D070000}"/>
    <cellStyle name="强调文字颜色 1 3 6 2 2" xfId="1875" xr:uid="{00000000-0005-0000-0000-00007E070000}"/>
    <cellStyle name="强调文字颜色 1 3 6 3" xfId="1876" xr:uid="{00000000-0005-0000-0000-00007F070000}"/>
    <cellStyle name="强调文字颜色 1 3 7" xfId="1877" xr:uid="{00000000-0005-0000-0000-000080070000}"/>
    <cellStyle name="强调文字颜色 1 3 7 2" xfId="1878" xr:uid="{00000000-0005-0000-0000-000081070000}"/>
    <cellStyle name="强调文字颜色 1 3 8" xfId="1879" xr:uid="{00000000-0005-0000-0000-000082070000}"/>
    <cellStyle name="强调文字颜色 1 3 9" xfId="1880" xr:uid="{00000000-0005-0000-0000-000083070000}"/>
    <cellStyle name="强调文字颜色 1 4" xfId="1881" xr:uid="{00000000-0005-0000-0000-000084070000}"/>
    <cellStyle name="强调文字颜色 2 2" xfId="1882" xr:uid="{00000000-0005-0000-0000-000085070000}"/>
    <cellStyle name="强调文字颜色 2 2 2" xfId="1883" xr:uid="{00000000-0005-0000-0000-000086070000}"/>
    <cellStyle name="强调文字颜色 2 2 2 2" xfId="1884" xr:uid="{00000000-0005-0000-0000-000087070000}"/>
    <cellStyle name="强调文字颜色 2 2 2 2 2" xfId="1885" xr:uid="{00000000-0005-0000-0000-000088070000}"/>
    <cellStyle name="强调文字颜色 2 2 2 2 2 2" xfId="1886" xr:uid="{00000000-0005-0000-0000-000089070000}"/>
    <cellStyle name="强调文字颜色 2 2 2 2 2 2 2" xfId="1887" xr:uid="{00000000-0005-0000-0000-00008A070000}"/>
    <cellStyle name="强调文字颜色 2 2 2 2 2 2 3" xfId="1888" xr:uid="{00000000-0005-0000-0000-00008B070000}"/>
    <cellStyle name="强调文字颜色 2 2 2 2 2 3" xfId="1889" xr:uid="{00000000-0005-0000-0000-00008C070000}"/>
    <cellStyle name="强调文字颜色 2 2 2 2 3" xfId="1890" xr:uid="{00000000-0005-0000-0000-00008D070000}"/>
    <cellStyle name="强调文字颜色 2 2 2 2 3 2" xfId="1891" xr:uid="{00000000-0005-0000-0000-00008E070000}"/>
    <cellStyle name="强调文字颜色 2 2 2 2 4" xfId="1892" xr:uid="{00000000-0005-0000-0000-00008F070000}"/>
    <cellStyle name="强调文字颜色 2 2 2 2 5" xfId="1893" xr:uid="{00000000-0005-0000-0000-000090070000}"/>
    <cellStyle name="强调文字颜色 2 2 2 3" xfId="1894" xr:uid="{00000000-0005-0000-0000-000091070000}"/>
    <cellStyle name="强调文字颜色 2 2 2 3 2" xfId="1895" xr:uid="{00000000-0005-0000-0000-000092070000}"/>
    <cellStyle name="强调文字颜色 2 2 2 3 2 2" xfId="1896" xr:uid="{00000000-0005-0000-0000-000093070000}"/>
    <cellStyle name="强调文字颜色 2 2 2 3 3" xfId="1897" xr:uid="{00000000-0005-0000-0000-000094070000}"/>
    <cellStyle name="强调文字颜色 2 2 2 4" xfId="1898" xr:uid="{00000000-0005-0000-0000-000095070000}"/>
    <cellStyle name="强调文字颜色 2 2 2 4 2" xfId="1899" xr:uid="{00000000-0005-0000-0000-000096070000}"/>
    <cellStyle name="强调文字颜色 2 2 2 5" xfId="1900" xr:uid="{00000000-0005-0000-0000-000097070000}"/>
    <cellStyle name="强调文字颜色 2 2 2 6" xfId="1901" xr:uid="{00000000-0005-0000-0000-000098070000}"/>
    <cellStyle name="强调文字颜色 2 2 3" xfId="1902" xr:uid="{00000000-0005-0000-0000-000099070000}"/>
    <cellStyle name="强调文字颜色 2 2 3 2" xfId="1903" xr:uid="{00000000-0005-0000-0000-00009A070000}"/>
    <cellStyle name="强调文字颜色 2 2 3 2 2" xfId="1904" xr:uid="{00000000-0005-0000-0000-00009B070000}"/>
    <cellStyle name="强调文字颜色 2 2 3 2 2 2" xfId="1905" xr:uid="{00000000-0005-0000-0000-00009C070000}"/>
    <cellStyle name="强调文字颜色 2 2 3 2 3" xfId="1906" xr:uid="{00000000-0005-0000-0000-00009D070000}"/>
    <cellStyle name="强调文字颜色 2 2 3 3" xfId="1907" xr:uid="{00000000-0005-0000-0000-00009E070000}"/>
    <cellStyle name="强调文字颜色 2 2 3 3 2" xfId="1908" xr:uid="{00000000-0005-0000-0000-00009F070000}"/>
    <cellStyle name="强调文字颜色 2 2 3 4" xfId="1909" xr:uid="{00000000-0005-0000-0000-0000A0070000}"/>
    <cellStyle name="强调文字颜色 2 2 3 5" xfId="1910" xr:uid="{00000000-0005-0000-0000-0000A1070000}"/>
    <cellStyle name="强调文字颜色 2 2 4" xfId="1911" xr:uid="{00000000-0005-0000-0000-0000A2070000}"/>
    <cellStyle name="强调文字颜色 2 2 4 2" xfId="1912" xr:uid="{00000000-0005-0000-0000-0000A3070000}"/>
    <cellStyle name="强调文字颜色 2 2 4 2 2" xfId="1913" xr:uid="{00000000-0005-0000-0000-0000A4070000}"/>
    <cellStyle name="强调文字颜色 2 2 4 2 2 2" xfId="1914" xr:uid="{00000000-0005-0000-0000-0000A5070000}"/>
    <cellStyle name="强调文字颜色 2 2 4 2 3" xfId="1915" xr:uid="{00000000-0005-0000-0000-0000A6070000}"/>
    <cellStyle name="强调文字颜色 2 2 4 3" xfId="1916" xr:uid="{00000000-0005-0000-0000-0000A7070000}"/>
    <cellStyle name="强调文字颜色 2 2 4 3 2" xfId="1917" xr:uid="{00000000-0005-0000-0000-0000A8070000}"/>
    <cellStyle name="强调文字颜色 2 2 4 4" xfId="1918" xr:uid="{00000000-0005-0000-0000-0000A9070000}"/>
    <cellStyle name="强调文字颜色 2 2 4 5" xfId="1919" xr:uid="{00000000-0005-0000-0000-0000AA070000}"/>
    <cellStyle name="强调文字颜色 2 2 5" xfId="1920" xr:uid="{00000000-0005-0000-0000-0000AB070000}"/>
    <cellStyle name="强调文字颜色 2 2 5 2" xfId="1921" xr:uid="{00000000-0005-0000-0000-0000AC070000}"/>
    <cellStyle name="强调文字颜色 2 2 5 2 2" xfId="1922" xr:uid="{00000000-0005-0000-0000-0000AD070000}"/>
    <cellStyle name="强调文字颜色 2 2 5 3" xfId="1923" xr:uid="{00000000-0005-0000-0000-0000AE070000}"/>
    <cellStyle name="强调文字颜色 2 2 6" xfId="1924" xr:uid="{00000000-0005-0000-0000-0000AF070000}"/>
    <cellStyle name="强调文字颜色 2 2 6 2" xfId="1925" xr:uid="{00000000-0005-0000-0000-0000B0070000}"/>
    <cellStyle name="强调文字颜色 2 2 7" xfId="1926" xr:uid="{00000000-0005-0000-0000-0000B1070000}"/>
    <cellStyle name="强调文字颜色 2 2 8" xfId="1927" xr:uid="{00000000-0005-0000-0000-0000B2070000}"/>
    <cellStyle name="强调文字颜色 2 2 9" xfId="1928" xr:uid="{00000000-0005-0000-0000-0000B3070000}"/>
    <cellStyle name="强调文字颜色 2 3" xfId="1929" xr:uid="{00000000-0005-0000-0000-0000B4070000}"/>
    <cellStyle name="强调文字颜色 2 3 2" xfId="1930" xr:uid="{00000000-0005-0000-0000-0000B5070000}"/>
    <cellStyle name="强调文字颜色 2 3 2 2" xfId="1931" xr:uid="{00000000-0005-0000-0000-0000B6070000}"/>
    <cellStyle name="强调文字颜色 2 3 2 2 2" xfId="1932" xr:uid="{00000000-0005-0000-0000-0000B7070000}"/>
    <cellStyle name="强调文字颜色 2 3 2 2 2 2" xfId="1933" xr:uid="{00000000-0005-0000-0000-0000B8070000}"/>
    <cellStyle name="强调文字颜色 2 3 2 2 3" xfId="1934" xr:uid="{00000000-0005-0000-0000-0000B9070000}"/>
    <cellStyle name="强调文字颜色 2 3 2 3" xfId="1935" xr:uid="{00000000-0005-0000-0000-0000BA070000}"/>
    <cellStyle name="强调文字颜色 2 3 2 3 2" xfId="1936" xr:uid="{00000000-0005-0000-0000-0000BB070000}"/>
    <cellStyle name="强调文字颜色 2 3 2 4" xfId="1937" xr:uid="{00000000-0005-0000-0000-0000BC070000}"/>
    <cellStyle name="强调文字颜色 2 3 2 5" xfId="1938" xr:uid="{00000000-0005-0000-0000-0000BD070000}"/>
    <cellStyle name="强调文字颜色 2 3 3" xfId="1939" xr:uid="{00000000-0005-0000-0000-0000BE070000}"/>
    <cellStyle name="强调文字颜色 2 3 3 2" xfId="1940" xr:uid="{00000000-0005-0000-0000-0000BF070000}"/>
    <cellStyle name="强调文字颜色 2 3 3 2 2" xfId="1941" xr:uid="{00000000-0005-0000-0000-0000C0070000}"/>
    <cellStyle name="强调文字颜色 2 3 3 3" xfId="1942" xr:uid="{00000000-0005-0000-0000-0000C1070000}"/>
    <cellStyle name="强调文字颜色 2 3 4" xfId="1943" xr:uid="{00000000-0005-0000-0000-0000C2070000}"/>
    <cellStyle name="强调文字颜色 2 3 4 2" xfId="1944" xr:uid="{00000000-0005-0000-0000-0000C3070000}"/>
    <cellStyle name="强调文字颜色 2 3 5" xfId="1945" xr:uid="{00000000-0005-0000-0000-0000C4070000}"/>
    <cellStyle name="强调文字颜色 2 3 6" xfId="1946" xr:uid="{00000000-0005-0000-0000-0000C5070000}"/>
    <cellStyle name="强调文字颜色 2 4" xfId="1947" xr:uid="{00000000-0005-0000-0000-0000C6070000}"/>
    <cellStyle name="强调文字颜色 5 2" xfId="1948" xr:uid="{00000000-0005-0000-0000-0000C7070000}"/>
    <cellStyle name="强调文字颜色 5 2 2" xfId="1949" xr:uid="{00000000-0005-0000-0000-0000C8070000}"/>
    <cellStyle name="强调文字颜色 5 2 2 2" xfId="1950" xr:uid="{00000000-0005-0000-0000-0000C9070000}"/>
    <cellStyle name="强调文字颜色 5 2 2 2 2" xfId="1951" xr:uid="{00000000-0005-0000-0000-0000CA070000}"/>
    <cellStyle name="强调文字颜色 5 2 2 2 2 2" xfId="1952" xr:uid="{00000000-0005-0000-0000-0000CB070000}"/>
    <cellStyle name="强调文字颜色 5 2 2 2 2 2 2" xfId="1953" xr:uid="{00000000-0005-0000-0000-0000CC070000}"/>
    <cellStyle name="强调文字颜色 5 2 2 2 2 3" xfId="1954" xr:uid="{00000000-0005-0000-0000-0000CD070000}"/>
    <cellStyle name="强调文字颜色 5 2 2 2 3" xfId="1955" xr:uid="{00000000-0005-0000-0000-0000CE070000}"/>
    <cellStyle name="强调文字颜色 5 2 2 2 3 2" xfId="1956" xr:uid="{00000000-0005-0000-0000-0000CF070000}"/>
    <cellStyle name="强调文字颜色 5 2 2 2 4" xfId="1957" xr:uid="{00000000-0005-0000-0000-0000D0070000}"/>
    <cellStyle name="强调文字颜色 5 2 2 2 5" xfId="1958" xr:uid="{00000000-0005-0000-0000-0000D1070000}"/>
    <cellStyle name="强调文字颜色 5 2 2 3" xfId="1959" xr:uid="{00000000-0005-0000-0000-0000D2070000}"/>
    <cellStyle name="强调文字颜色 5 2 2 3 2" xfId="1960" xr:uid="{00000000-0005-0000-0000-0000D3070000}"/>
    <cellStyle name="强调文字颜色 5 2 2 3 2 2" xfId="1961" xr:uid="{00000000-0005-0000-0000-0000D4070000}"/>
    <cellStyle name="强调文字颜色 5 2 2 3 3" xfId="1962" xr:uid="{00000000-0005-0000-0000-0000D5070000}"/>
    <cellStyle name="强调文字颜色 5 2 2 4" xfId="1963" xr:uid="{00000000-0005-0000-0000-0000D6070000}"/>
    <cellStyle name="强调文字颜色 5 2 2 4 2" xfId="1964" xr:uid="{00000000-0005-0000-0000-0000D7070000}"/>
    <cellStyle name="强调文字颜色 5 2 2 5" xfId="1965" xr:uid="{00000000-0005-0000-0000-0000D8070000}"/>
    <cellStyle name="强调文字颜色 5 2 2 6" xfId="1966" xr:uid="{00000000-0005-0000-0000-0000D9070000}"/>
    <cellStyle name="强调文字颜色 5 2 3" xfId="1967" xr:uid="{00000000-0005-0000-0000-0000DA070000}"/>
    <cellStyle name="强调文字颜色 5 2 3 2" xfId="1968" xr:uid="{00000000-0005-0000-0000-0000DB070000}"/>
    <cellStyle name="强调文字颜色 5 2 3 2 2" xfId="1969" xr:uid="{00000000-0005-0000-0000-0000DC070000}"/>
    <cellStyle name="强调文字颜色 5 2 3 2 2 2" xfId="1970" xr:uid="{00000000-0005-0000-0000-0000DD070000}"/>
    <cellStyle name="强调文字颜色 5 2 3 2 3" xfId="1971" xr:uid="{00000000-0005-0000-0000-0000DE070000}"/>
    <cellStyle name="强调文字颜色 5 2 3 3" xfId="1972" xr:uid="{00000000-0005-0000-0000-0000DF070000}"/>
    <cellStyle name="强调文字颜色 5 2 3 3 2" xfId="1973" xr:uid="{00000000-0005-0000-0000-0000E0070000}"/>
    <cellStyle name="强调文字颜色 5 2 3 4" xfId="1974" xr:uid="{00000000-0005-0000-0000-0000E1070000}"/>
    <cellStyle name="强调文字颜色 5 2 3 5" xfId="1975" xr:uid="{00000000-0005-0000-0000-0000E2070000}"/>
    <cellStyle name="强调文字颜色 5 2 4" xfId="1976" xr:uid="{00000000-0005-0000-0000-0000E3070000}"/>
    <cellStyle name="强调文字颜色 5 2 4 2" xfId="1977" xr:uid="{00000000-0005-0000-0000-0000E4070000}"/>
    <cellStyle name="强调文字颜色 5 2 4 2 2" xfId="1978" xr:uid="{00000000-0005-0000-0000-0000E5070000}"/>
    <cellStyle name="强调文字颜色 5 2 4 2 2 2" xfId="1979" xr:uid="{00000000-0005-0000-0000-0000E6070000}"/>
    <cellStyle name="强调文字颜色 5 2 4 2 3" xfId="1980" xr:uid="{00000000-0005-0000-0000-0000E7070000}"/>
    <cellStyle name="强调文字颜色 5 2 4 3" xfId="1981" xr:uid="{00000000-0005-0000-0000-0000E8070000}"/>
    <cellStyle name="强调文字颜色 5 2 4 3 2" xfId="1982" xr:uid="{00000000-0005-0000-0000-0000E9070000}"/>
    <cellStyle name="强调文字颜色 5 2 4 4" xfId="1983" xr:uid="{00000000-0005-0000-0000-0000EA070000}"/>
    <cellStyle name="强调文字颜色 5 2 4 5" xfId="1984" xr:uid="{00000000-0005-0000-0000-0000EB070000}"/>
    <cellStyle name="强调文字颜色 5 2 5" xfId="1985" xr:uid="{00000000-0005-0000-0000-0000EC070000}"/>
    <cellStyle name="强调文字颜色 5 2 5 2" xfId="1986" xr:uid="{00000000-0005-0000-0000-0000ED070000}"/>
    <cellStyle name="强调文字颜色 5 2 5 2 2" xfId="1987" xr:uid="{00000000-0005-0000-0000-0000EE070000}"/>
    <cellStyle name="强调文字颜色 5 2 5 3" xfId="1988" xr:uid="{00000000-0005-0000-0000-0000EF070000}"/>
    <cellStyle name="强调文字颜色 5 2 6" xfId="1989" xr:uid="{00000000-0005-0000-0000-0000F0070000}"/>
    <cellStyle name="强调文字颜色 5 2 6 2" xfId="1990" xr:uid="{00000000-0005-0000-0000-0000F1070000}"/>
    <cellStyle name="强调文字颜色 5 2 7" xfId="1991" xr:uid="{00000000-0005-0000-0000-0000F2070000}"/>
    <cellStyle name="强调文字颜色 5 2 8" xfId="1992" xr:uid="{00000000-0005-0000-0000-0000F3070000}"/>
    <cellStyle name="强调文字颜色 5 3" xfId="1993" xr:uid="{00000000-0005-0000-0000-0000F4070000}"/>
    <cellStyle name="强调文字颜色 5 3 2" xfId="1994" xr:uid="{00000000-0005-0000-0000-0000F5070000}"/>
    <cellStyle name="强调文字颜色 5 3 2 2" xfId="1995" xr:uid="{00000000-0005-0000-0000-0000F6070000}"/>
    <cellStyle name="强调文字颜色 5 3 2 2 2" xfId="1996" xr:uid="{00000000-0005-0000-0000-0000F7070000}"/>
    <cellStyle name="强调文字颜色 5 3 2 2 2 2" xfId="1997" xr:uid="{00000000-0005-0000-0000-0000F8070000}"/>
    <cellStyle name="强调文字颜色 5 3 2 2 3" xfId="1998" xr:uid="{00000000-0005-0000-0000-0000F9070000}"/>
    <cellStyle name="强调文字颜色 5 3 2 3" xfId="1999" xr:uid="{00000000-0005-0000-0000-0000FA070000}"/>
    <cellStyle name="强调文字颜色 5 3 2 3 2" xfId="2000" xr:uid="{00000000-0005-0000-0000-0000FB070000}"/>
    <cellStyle name="强调文字颜色 5 3 2 4" xfId="2001" xr:uid="{00000000-0005-0000-0000-0000FC070000}"/>
    <cellStyle name="强调文字颜色 5 3 2 5" xfId="2002" xr:uid="{00000000-0005-0000-0000-0000FD070000}"/>
    <cellStyle name="强调文字颜色 5 3 3" xfId="2003" xr:uid="{00000000-0005-0000-0000-0000FE070000}"/>
    <cellStyle name="强调文字颜色 5 3 3 2" xfId="2004" xr:uid="{00000000-0005-0000-0000-0000FF070000}"/>
    <cellStyle name="强调文字颜色 5 3 3 2 2" xfId="2005" xr:uid="{00000000-0005-0000-0000-000000080000}"/>
    <cellStyle name="强调文字颜色 5 3 3 3" xfId="2006" xr:uid="{00000000-0005-0000-0000-000001080000}"/>
    <cellStyle name="强调文字颜色 5 3 4" xfId="2007" xr:uid="{00000000-0005-0000-0000-000002080000}"/>
    <cellStyle name="强调文字颜色 5 3 4 2" xfId="2008" xr:uid="{00000000-0005-0000-0000-000003080000}"/>
    <cellStyle name="强调文字颜色 5 3 5" xfId="2009" xr:uid="{00000000-0005-0000-0000-000004080000}"/>
    <cellStyle name="强调文字颜色 5 3 6" xfId="2010" xr:uid="{00000000-0005-0000-0000-000005080000}"/>
    <cellStyle name="强调文字颜色 5 4" xfId="2011" xr:uid="{00000000-0005-0000-0000-000006080000}"/>
    <cellStyle name="适中" xfId="3" builtinId="28"/>
    <cellStyle name="适中 2" xfId="2012" xr:uid="{00000000-0005-0000-0000-000007080000}"/>
    <cellStyle name="适中 2 2" xfId="2013" xr:uid="{00000000-0005-0000-0000-000008080000}"/>
    <cellStyle name="适中 2 2 2" xfId="2014" xr:uid="{00000000-0005-0000-0000-000009080000}"/>
    <cellStyle name="适中 2 2 2 2" xfId="2015" xr:uid="{00000000-0005-0000-0000-00000A080000}"/>
    <cellStyle name="适中 2 2 2 2 2" xfId="2016" xr:uid="{00000000-0005-0000-0000-00000B080000}"/>
    <cellStyle name="适中 2 2 2 3" xfId="2017" xr:uid="{00000000-0005-0000-0000-00000C080000}"/>
    <cellStyle name="适中 2 2 2 4" xfId="2018" xr:uid="{00000000-0005-0000-0000-00000D080000}"/>
    <cellStyle name="适中 2 2 3" xfId="2019" xr:uid="{00000000-0005-0000-0000-00000E080000}"/>
    <cellStyle name="适中 2 2 3 2" xfId="2020" xr:uid="{00000000-0005-0000-0000-00000F080000}"/>
    <cellStyle name="适中 2 2 4" xfId="2021" xr:uid="{00000000-0005-0000-0000-000010080000}"/>
    <cellStyle name="适中 2 2 5" xfId="2022" xr:uid="{00000000-0005-0000-0000-000011080000}"/>
    <cellStyle name="适中 2 3" xfId="2023" xr:uid="{00000000-0005-0000-0000-000012080000}"/>
    <cellStyle name="适中 2 3 2" xfId="2024" xr:uid="{00000000-0005-0000-0000-000013080000}"/>
    <cellStyle name="适中 2 3 2 2" xfId="2025" xr:uid="{00000000-0005-0000-0000-000014080000}"/>
    <cellStyle name="适中 2 3 2 2 2" xfId="2026" xr:uid="{00000000-0005-0000-0000-000015080000}"/>
    <cellStyle name="适中 2 3 2 3" xfId="2027" xr:uid="{00000000-0005-0000-0000-000016080000}"/>
    <cellStyle name="适中 2 3 2 4" xfId="2028" xr:uid="{00000000-0005-0000-0000-000017080000}"/>
    <cellStyle name="适中 2 3 3" xfId="2029" xr:uid="{00000000-0005-0000-0000-000018080000}"/>
    <cellStyle name="适中 2 3 3 2" xfId="2030" xr:uid="{00000000-0005-0000-0000-000019080000}"/>
    <cellStyle name="适中 2 3 4" xfId="2031" xr:uid="{00000000-0005-0000-0000-00001A080000}"/>
    <cellStyle name="适中 2 3 5" xfId="2032" xr:uid="{00000000-0005-0000-0000-00001B080000}"/>
    <cellStyle name="适中 2 4" xfId="2033" xr:uid="{00000000-0005-0000-0000-00001C080000}"/>
    <cellStyle name="适中 2 4 2" xfId="2034" xr:uid="{00000000-0005-0000-0000-00001D080000}"/>
    <cellStyle name="适中 2 4 2 2" xfId="2035" xr:uid="{00000000-0005-0000-0000-00001E080000}"/>
    <cellStyle name="适中 2 4 3" xfId="2036" xr:uid="{00000000-0005-0000-0000-00001F080000}"/>
    <cellStyle name="适中 2 4 4" xfId="2037" xr:uid="{00000000-0005-0000-0000-000020080000}"/>
    <cellStyle name="适中 2 5" xfId="2038" xr:uid="{00000000-0005-0000-0000-000021080000}"/>
    <cellStyle name="适中 2 5 2" xfId="2039" xr:uid="{00000000-0005-0000-0000-000022080000}"/>
    <cellStyle name="适中 2 5 2 2" xfId="2040" xr:uid="{00000000-0005-0000-0000-000023080000}"/>
    <cellStyle name="适中 2 5 3" xfId="2041" xr:uid="{00000000-0005-0000-0000-000024080000}"/>
    <cellStyle name="适中 2 5 4" xfId="2042" xr:uid="{00000000-0005-0000-0000-000025080000}"/>
    <cellStyle name="适中 2 6" xfId="2043" xr:uid="{00000000-0005-0000-0000-000026080000}"/>
    <cellStyle name="适中 2 6 2" xfId="2044" xr:uid="{00000000-0005-0000-0000-000027080000}"/>
    <cellStyle name="适中 2 7" xfId="2045" xr:uid="{00000000-0005-0000-0000-000028080000}"/>
    <cellStyle name="适中 2 8" xfId="2046" xr:uid="{00000000-0005-0000-0000-000029080000}"/>
    <cellStyle name="适中 2 9" xfId="2047" xr:uid="{00000000-0005-0000-0000-00002A080000}"/>
    <cellStyle name="适中 3" xfId="2048" xr:uid="{00000000-0005-0000-0000-00002B080000}"/>
    <cellStyle name="适中 3 2" xfId="2049" xr:uid="{00000000-0005-0000-0000-00002C080000}"/>
    <cellStyle name="适中 3 2 2" xfId="2050" xr:uid="{00000000-0005-0000-0000-00002D080000}"/>
    <cellStyle name="适中 3 2 2 2" xfId="2051" xr:uid="{00000000-0005-0000-0000-00002E080000}"/>
    <cellStyle name="适中 3 2 2 2 2" xfId="2052" xr:uid="{00000000-0005-0000-0000-00002F080000}"/>
    <cellStyle name="适中 3 2 2 3" xfId="2053" xr:uid="{00000000-0005-0000-0000-000030080000}"/>
    <cellStyle name="适中 3 2 2 4" xfId="2054" xr:uid="{00000000-0005-0000-0000-000031080000}"/>
    <cellStyle name="适中 3 2 3" xfId="2055" xr:uid="{00000000-0005-0000-0000-000032080000}"/>
    <cellStyle name="适中 3 2 3 2" xfId="2056" xr:uid="{00000000-0005-0000-0000-000033080000}"/>
    <cellStyle name="适中 3 2 4" xfId="2057" xr:uid="{00000000-0005-0000-0000-000034080000}"/>
    <cellStyle name="适中 3 2 5" xfId="2058" xr:uid="{00000000-0005-0000-0000-000035080000}"/>
    <cellStyle name="适中 3 3" xfId="2059" xr:uid="{00000000-0005-0000-0000-000036080000}"/>
    <cellStyle name="适中 3 3 2" xfId="2060" xr:uid="{00000000-0005-0000-0000-000037080000}"/>
    <cellStyle name="适中 3 3 2 2" xfId="2061" xr:uid="{00000000-0005-0000-0000-000038080000}"/>
    <cellStyle name="适中 3 3 3" xfId="2062" xr:uid="{00000000-0005-0000-0000-000039080000}"/>
    <cellStyle name="适中 3 3 4" xfId="2063" xr:uid="{00000000-0005-0000-0000-00003A080000}"/>
    <cellStyle name="适中 3 4" xfId="2064" xr:uid="{00000000-0005-0000-0000-00003B080000}"/>
    <cellStyle name="适中 3 4 2" xfId="2065" xr:uid="{00000000-0005-0000-0000-00003C080000}"/>
    <cellStyle name="适中 3 4 2 2" xfId="2066" xr:uid="{00000000-0005-0000-0000-00003D080000}"/>
    <cellStyle name="适中 3 4 3" xfId="2067" xr:uid="{00000000-0005-0000-0000-00003E080000}"/>
    <cellStyle name="适中 3 4 4" xfId="2068" xr:uid="{00000000-0005-0000-0000-00003F080000}"/>
    <cellStyle name="适中 3 5" xfId="2069" xr:uid="{00000000-0005-0000-0000-000040080000}"/>
    <cellStyle name="适中 3 5 2" xfId="2070" xr:uid="{00000000-0005-0000-0000-000041080000}"/>
    <cellStyle name="适中 3 6" xfId="2071" xr:uid="{00000000-0005-0000-0000-000042080000}"/>
    <cellStyle name="适中 3 7" xfId="2072" xr:uid="{00000000-0005-0000-0000-000043080000}"/>
    <cellStyle name="适中 4" xfId="2073" xr:uid="{00000000-0005-0000-0000-000044080000}"/>
    <cellStyle name="适中 4 2" xfId="2074" xr:uid="{00000000-0005-0000-0000-000045080000}"/>
    <cellStyle name="适中 4 2 2" xfId="2075" xr:uid="{00000000-0005-0000-0000-000046080000}"/>
    <cellStyle name="适中 4 2 2 2" xfId="2076" xr:uid="{00000000-0005-0000-0000-000047080000}"/>
    <cellStyle name="适中 4 2 3" xfId="2077" xr:uid="{00000000-0005-0000-0000-000048080000}"/>
    <cellStyle name="适中 4 2 4" xfId="2078" xr:uid="{00000000-0005-0000-0000-000049080000}"/>
    <cellStyle name="适中 4 3" xfId="2079" xr:uid="{00000000-0005-0000-0000-00004A080000}"/>
    <cellStyle name="适中 4 3 2" xfId="2080" xr:uid="{00000000-0005-0000-0000-00004B080000}"/>
    <cellStyle name="适中 4 4" xfId="2081" xr:uid="{00000000-0005-0000-0000-00004C080000}"/>
    <cellStyle name="适中 4 5" xfId="2082" xr:uid="{00000000-0005-0000-0000-00004D080000}"/>
    <cellStyle name="适中 5" xfId="2083" xr:uid="{00000000-0005-0000-0000-00004E080000}"/>
    <cellStyle name="适中 6" xfId="2084" xr:uid="{00000000-0005-0000-0000-00004F080000}"/>
    <cellStyle name="适中 7" xfId="2085" xr:uid="{00000000-0005-0000-0000-000050080000}"/>
    <cellStyle name="着色 1" xfId="4" builtinId="29"/>
    <cellStyle name="着色 1 2" xfId="2086" xr:uid="{00000000-0005-0000-0000-000051080000}"/>
    <cellStyle name="着色 2" xfId="5" builtinId="33"/>
    <cellStyle name="着色 2 2" xfId="2087" xr:uid="{00000000-0005-0000-0000-000052080000}"/>
    <cellStyle name="着色 5 2" xfId="2088" xr:uid="{00000000-0005-0000-0000-000053080000}"/>
    <cellStyle name="着色 5 2 10" xfId="2089" xr:uid="{00000000-0005-0000-0000-000054080000}"/>
    <cellStyle name="着色 5 2 2" xfId="2090" xr:uid="{00000000-0005-0000-0000-000055080000}"/>
    <cellStyle name="着色 5 2 2 2" xfId="2091" xr:uid="{00000000-0005-0000-0000-000056080000}"/>
    <cellStyle name="着色 5 2 2 2 2" xfId="2092" xr:uid="{00000000-0005-0000-0000-000057080000}"/>
    <cellStyle name="着色 5 2 2 2 2 2" xfId="2093" xr:uid="{00000000-0005-0000-0000-000058080000}"/>
    <cellStyle name="着色 5 2 2 2 2 2 2" xfId="2094" xr:uid="{00000000-0005-0000-0000-000059080000}"/>
    <cellStyle name="着色 5 2 2 2 2 2 3" xfId="2095" xr:uid="{00000000-0005-0000-0000-00005A080000}"/>
    <cellStyle name="着色 5 2 2 2 2 3" xfId="2096" xr:uid="{00000000-0005-0000-0000-00005B080000}"/>
    <cellStyle name="着色 5 2 2 2 3" xfId="2097" xr:uid="{00000000-0005-0000-0000-00005C080000}"/>
    <cellStyle name="着色 5 2 2 2 3 2" xfId="2098" xr:uid="{00000000-0005-0000-0000-00005D080000}"/>
    <cellStyle name="着色 5 2 2 2 4" xfId="2099" xr:uid="{00000000-0005-0000-0000-00005E080000}"/>
    <cellStyle name="着色 5 2 2 2 5" xfId="2100" xr:uid="{00000000-0005-0000-0000-00005F080000}"/>
    <cellStyle name="着色 5 2 2 3" xfId="2101" xr:uid="{00000000-0005-0000-0000-000060080000}"/>
    <cellStyle name="着色 5 2 2 3 2" xfId="2102" xr:uid="{00000000-0005-0000-0000-000061080000}"/>
    <cellStyle name="着色 5 2 2 3 2 2" xfId="2103" xr:uid="{00000000-0005-0000-0000-000062080000}"/>
    <cellStyle name="着色 5 2 2 3 3" xfId="2104" xr:uid="{00000000-0005-0000-0000-000063080000}"/>
    <cellStyle name="着色 5 2 2 4" xfId="2105" xr:uid="{00000000-0005-0000-0000-000064080000}"/>
    <cellStyle name="着色 5 2 2 4 2" xfId="2106" xr:uid="{00000000-0005-0000-0000-000065080000}"/>
    <cellStyle name="着色 5 2 2 5" xfId="2107" xr:uid="{00000000-0005-0000-0000-000066080000}"/>
    <cellStyle name="着色 5 2 2 6" xfId="2108" xr:uid="{00000000-0005-0000-0000-000067080000}"/>
    <cellStyle name="着色 5 2 3" xfId="2109" xr:uid="{00000000-0005-0000-0000-000068080000}"/>
    <cellStyle name="着色 5 2 3 2" xfId="2110" xr:uid="{00000000-0005-0000-0000-000069080000}"/>
    <cellStyle name="着色 5 2 3 2 2" xfId="2111" xr:uid="{00000000-0005-0000-0000-00006A080000}"/>
    <cellStyle name="着色 5 2 3 2 2 2" xfId="2112" xr:uid="{00000000-0005-0000-0000-00006B080000}"/>
    <cellStyle name="着色 5 2 3 2 2 2 2" xfId="2113" xr:uid="{00000000-0005-0000-0000-00006C080000}"/>
    <cellStyle name="着色 5 2 3 2 2 3" xfId="2114" xr:uid="{00000000-0005-0000-0000-00006D080000}"/>
    <cellStyle name="着色 5 2 3 2 3" xfId="2115" xr:uid="{00000000-0005-0000-0000-00006E080000}"/>
    <cellStyle name="着色 5 2 3 2 3 2" xfId="2116" xr:uid="{00000000-0005-0000-0000-00006F080000}"/>
    <cellStyle name="着色 5 2 3 2 4" xfId="2117" xr:uid="{00000000-0005-0000-0000-000070080000}"/>
    <cellStyle name="着色 5 2 3 2 5" xfId="2118" xr:uid="{00000000-0005-0000-0000-000071080000}"/>
    <cellStyle name="着色 5 2 3 3" xfId="2119" xr:uid="{00000000-0005-0000-0000-000072080000}"/>
    <cellStyle name="着色 5 2 3 3 2" xfId="2120" xr:uid="{00000000-0005-0000-0000-000073080000}"/>
    <cellStyle name="着色 5 2 3 3 2 2" xfId="2121" xr:uid="{00000000-0005-0000-0000-000074080000}"/>
    <cellStyle name="着色 5 2 3 3 3" xfId="2122" xr:uid="{00000000-0005-0000-0000-000075080000}"/>
    <cellStyle name="着色 5 2 3 4" xfId="2123" xr:uid="{00000000-0005-0000-0000-000076080000}"/>
    <cellStyle name="着色 5 2 3 4 2" xfId="2124" xr:uid="{00000000-0005-0000-0000-000077080000}"/>
    <cellStyle name="着色 5 2 3 5" xfId="2125" xr:uid="{00000000-0005-0000-0000-000078080000}"/>
    <cellStyle name="着色 5 2 3 6" xfId="2126" xr:uid="{00000000-0005-0000-0000-000079080000}"/>
    <cellStyle name="着色 5 2 3 7" xfId="2127" xr:uid="{00000000-0005-0000-0000-00007A080000}"/>
    <cellStyle name="着色 5 2 4" xfId="2128" xr:uid="{00000000-0005-0000-0000-00007B080000}"/>
    <cellStyle name="着色 5 2 4 2" xfId="2129" xr:uid="{00000000-0005-0000-0000-00007C080000}"/>
    <cellStyle name="着色 5 2 4 2 2" xfId="2130" xr:uid="{00000000-0005-0000-0000-00007D080000}"/>
    <cellStyle name="着色 5 2 4 2 2 2" xfId="2131" xr:uid="{00000000-0005-0000-0000-00007E080000}"/>
    <cellStyle name="着色 5 2 4 2 3" xfId="2132" xr:uid="{00000000-0005-0000-0000-00007F080000}"/>
    <cellStyle name="着色 5 2 4 3" xfId="2133" xr:uid="{00000000-0005-0000-0000-000080080000}"/>
    <cellStyle name="着色 5 2 4 3 2" xfId="2134" xr:uid="{00000000-0005-0000-0000-000081080000}"/>
    <cellStyle name="着色 5 2 4 4" xfId="2135" xr:uid="{00000000-0005-0000-0000-000082080000}"/>
    <cellStyle name="着色 5 2 4 5" xfId="2136" xr:uid="{00000000-0005-0000-0000-000083080000}"/>
    <cellStyle name="着色 5 2 5" xfId="2137" xr:uid="{00000000-0005-0000-0000-000084080000}"/>
    <cellStyle name="着色 5 2 5 2" xfId="2138" xr:uid="{00000000-0005-0000-0000-000085080000}"/>
    <cellStyle name="着色 5 2 5 2 2" xfId="2139" xr:uid="{00000000-0005-0000-0000-000086080000}"/>
    <cellStyle name="着色 5 2 5 2 2 2" xfId="2140" xr:uid="{00000000-0005-0000-0000-000087080000}"/>
    <cellStyle name="着色 5 2 5 2 3" xfId="2141" xr:uid="{00000000-0005-0000-0000-000088080000}"/>
    <cellStyle name="着色 5 2 5 3" xfId="2142" xr:uid="{00000000-0005-0000-0000-000089080000}"/>
    <cellStyle name="着色 5 2 5 3 2" xfId="2143" xr:uid="{00000000-0005-0000-0000-00008A080000}"/>
    <cellStyle name="着色 5 2 5 4" xfId="2144" xr:uid="{00000000-0005-0000-0000-00008B080000}"/>
    <cellStyle name="着色 5 2 5 5" xfId="2145" xr:uid="{00000000-0005-0000-0000-00008C080000}"/>
    <cellStyle name="着色 5 2 6" xfId="2146" xr:uid="{00000000-0005-0000-0000-00008D080000}"/>
    <cellStyle name="着色 5 2 6 2" xfId="2147" xr:uid="{00000000-0005-0000-0000-00008E080000}"/>
    <cellStyle name="着色 5 2 6 2 2" xfId="2148" xr:uid="{00000000-0005-0000-0000-00008F080000}"/>
    <cellStyle name="着色 5 2 6 3" xfId="2149" xr:uid="{00000000-0005-0000-0000-000090080000}"/>
    <cellStyle name="着色 5 2 7" xfId="2150" xr:uid="{00000000-0005-0000-0000-000091080000}"/>
    <cellStyle name="着色 5 2 7 2" xfId="2151" xr:uid="{00000000-0005-0000-0000-000092080000}"/>
    <cellStyle name="着色 5 2 8" xfId="2152" xr:uid="{00000000-0005-0000-0000-000093080000}"/>
    <cellStyle name="着色 5 2 9" xfId="2153" xr:uid="{00000000-0005-0000-0000-000094080000}"/>
  </cellStyles>
  <dxfs count="217"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fgColor rgb="FFFF0000"/>
        </patternFill>
      </fill>
    </dxf>
    <dxf>
      <fill>
        <patternFill patternType="darkVertical">
          <f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f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lightVertical">
          <bgColor rgb="FFFF0000"/>
        </patternFill>
      </fill>
    </dxf>
    <dxf>
      <fill>
        <patternFill patternType="darkVertical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  <dxf>
      <fill>
        <patternFill patternType="darkVertical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068\Desktop\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3821"/>
  <sheetViews>
    <sheetView tabSelected="1" workbookViewId="0">
      <pane ySplit="7" topLeftCell="A2478" activePane="bottomLeft" state="frozen"/>
      <selection pane="bottomLeft" activeCell="C2486" sqref="C2486"/>
    </sheetView>
  </sheetViews>
  <sheetFormatPr defaultColWidth="9" defaultRowHeight="14.25" x14ac:dyDescent="0.2"/>
  <cols>
    <col min="1" max="1" width="10.625" style="1" customWidth="1"/>
    <col min="2" max="2" width="17" style="1" customWidth="1"/>
    <col min="3" max="3" width="32.125" style="1" customWidth="1"/>
    <col min="4" max="5" width="9.125" style="1" customWidth="1"/>
    <col min="6" max="6" width="11.75" style="1" customWidth="1"/>
    <col min="7" max="7" width="10.5" style="1" customWidth="1"/>
    <col min="8" max="8" width="42.125" style="1" customWidth="1"/>
    <col min="9" max="9" width="22.625" style="1" customWidth="1"/>
    <col min="10" max="10" width="25" style="10" customWidth="1"/>
    <col min="11" max="11" width="12.75" style="1" customWidth="1"/>
    <col min="12" max="12" width="14.625" style="1" customWidth="1"/>
    <col min="13" max="14" width="8.625" style="1" customWidth="1"/>
    <col min="15" max="15" width="16.625" style="1" customWidth="1"/>
    <col min="16" max="16" width="7.625" style="1" customWidth="1"/>
    <col min="17" max="17" width="11.5" style="1" customWidth="1"/>
    <col min="18" max="19" width="7.625" style="1" customWidth="1"/>
    <col min="20" max="20" width="15.125" style="1" customWidth="1"/>
    <col min="21" max="21" width="23.125" style="1" customWidth="1"/>
    <col min="22" max="16384" width="9" style="1"/>
  </cols>
  <sheetData>
    <row r="1" spans="1:22" ht="15.75" x14ac:dyDescent="0.3">
      <c r="A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99" t="s">
        <v>14</v>
      </c>
      <c r="Q1" s="99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x14ac:dyDescent="0.2">
      <c r="A2"/>
      <c r="B2" s="1" t="s">
        <v>21</v>
      </c>
      <c r="C2" s="1" t="s">
        <v>22</v>
      </c>
      <c r="D2" s="1" t="s">
        <v>21</v>
      </c>
      <c r="E2" s="1" t="s">
        <v>21</v>
      </c>
      <c r="F2" s="1" t="s">
        <v>21</v>
      </c>
      <c r="G2" s="1" t="s">
        <v>23</v>
      </c>
      <c r="H2" s="1" t="s">
        <v>24</v>
      </c>
      <c r="I2" s="1" t="s">
        <v>21</v>
      </c>
      <c r="J2" s="1" t="s">
        <v>24</v>
      </c>
      <c r="K2" s="1" t="s">
        <v>21</v>
      </c>
      <c r="L2" s="1" t="s">
        <v>21</v>
      </c>
      <c r="M2" s="1" t="s">
        <v>21</v>
      </c>
      <c r="N2" s="1" t="s">
        <v>21</v>
      </c>
      <c r="O2" s="1" t="s">
        <v>22</v>
      </c>
      <c r="P2" s="1" t="s">
        <v>24</v>
      </c>
      <c r="Q2" s="1" t="s">
        <v>23</v>
      </c>
      <c r="R2" s="1" t="s">
        <v>21</v>
      </c>
      <c r="S2" s="1" t="s">
        <v>23</v>
      </c>
      <c r="T2" s="1" t="s">
        <v>23</v>
      </c>
      <c r="U2" s="1" t="s">
        <v>23</v>
      </c>
      <c r="V2" s="1" t="s">
        <v>21</v>
      </c>
    </row>
    <row r="3" spans="1:22" x14ac:dyDescent="0.2">
      <c r="A3"/>
      <c r="B3">
        <v>2</v>
      </c>
      <c r="C3" s="1">
        <v>2</v>
      </c>
      <c r="D3" s="1">
        <v>2</v>
      </c>
      <c r="E3" s="1">
        <v>2</v>
      </c>
      <c r="F3" s="1">
        <v>4</v>
      </c>
      <c r="G3" s="1">
        <v>2</v>
      </c>
      <c r="H3" s="1">
        <v>2</v>
      </c>
      <c r="I3" s="1">
        <v>2</v>
      </c>
      <c r="J3" s="1">
        <v>2</v>
      </c>
      <c r="K3" s="1">
        <v>2</v>
      </c>
      <c r="L3" s="1">
        <v>2</v>
      </c>
      <c r="M3" s="1">
        <v>2</v>
      </c>
      <c r="N3" s="1">
        <v>2</v>
      </c>
      <c r="O3" s="1">
        <v>0</v>
      </c>
      <c r="P3" s="1">
        <v>2</v>
      </c>
      <c r="Q3" s="1">
        <v>2</v>
      </c>
      <c r="R3" s="1">
        <v>3</v>
      </c>
      <c r="S3" s="1">
        <v>3</v>
      </c>
      <c r="T3" s="1">
        <v>2</v>
      </c>
      <c r="U3" s="1">
        <v>2</v>
      </c>
      <c r="V3" s="1">
        <v>3</v>
      </c>
    </row>
    <row r="4" spans="1:22" ht="69.75" customHeight="1" x14ac:dyDescent="0.2">
      <c r="A4"/>
      <c r="B4" t="s">
        <v>25</v>
      </c>
      <c r="C4" s="1" t="s">
        <v>26</v>
      </c>
      <c r="D4" s="1" t="s">
        <v>27</v>
      </c>
      <c r="E4" s="4" t="s">
        <v>28</v>
      </c>
      <c r="F4" s="1" t="s">
        <v>29</v>
      </c>
      <c r="G4" s="1" t="s">
        <v>30</v>
      </c>
      <c r="H4" s="1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1" t="s">
        <v>38</v>
      </c>
      <c r="P4" s="4" t="s">
        <v>39</v>
      </c>
      <c r="Q4" s="4" t="s">
        <v>40</v>
      </c>
      <c r="R4" s="1" t="s">
        <v>41</v>
      </c>
      <c r="S4" s="4" t="s">
        <v>42</v>
      </c>
      <c r="T4" s="4" t="s">
        <v>43</v>
      </c>
      <c r="U4" s="4" t="s">
        <v>44</v>
      </c>
    </row>
    <row r="5" spans="1:22" x14ac:dyDescent="0.2">
      <c r="A5" s="1" t="s">
        <v>45</v>
      </c>
      <c r="B5" s="1">
        <v>0</v>
      </c>
      <c r="C5" s="1" t="s">
        <v>46</v>
      </c>
      <c r="D5" s="1">
        <v>0</v>
      </c>
      <c r="E5" s="1">
        <v>0</v>
      </c>
      <c r="F5" s="1">
        <v>0</v>
      </c>
      <c r="I5"/>
      <c r="K5" s="1">
        <v>0</v>
      </c>
      <c r="L5" s="1">
        <v>0</v>
      </c>
      <c r="M5" s="1">
        <v>0</v>
      </c>
      <c r="N5" s="1">
        <v>0</v>
      </c>
      <c r="O5" s="1" t="s">
        <v>46</v>
      </c>
      <c r="T5" s="1" t="s">
        <v>47</v>
      </c>
    </row>
    <row r="6" spans="1:22" x14ac:dyDescent="0.2">
      <c r="A6" s="1" t="s">
        <v>48</v>
      </c>
      <c r="B6"/>
      <c r="C6"/>
      <c r="D6"/>
      <c r="E6"/>
      <c r="F6"/>
      <c r="G6"/>
      <c r="H6"/>
      <c r="I6"/>
      <c r="K6"/>
      <c r="L6"/>
      <c r="T6"/>
    </row>
    <row r="7" spans="1:22" x14ac:dyDescent="0.2">
      <c r="A7" s="1" t="s">
        <v>49</v>
      </c>
      <c r="B7"/>
      <c r="C7"/>
      <c r="D7"/>
      <c r="E7"/>
      <c r="F7"/>
      <c r="G7"/>
      <c r="H7"/>
      <c r="I7"/>
      <c r="K7"/>
      <c r="L7"/>
      <c r="T7"/>
    </row>
    <row r="8" spans="1:22" x14ac:dyDescent="0.2">
      <c r="A8"/>
      <c r="B8" s="103">
        <v>1</v>
      </c>
      <c r="C8" s="11" t="s">
        <v>50</v>
      </c>
      <c r="D8" s="11">
        <v>1</v>
      </c>
      <c r="E8" s="11">
        <v>1</v>
      </c>
      <c r="F8" s="11">
        <v>100</v>
      </c>
      <c r="G8" s="11" t="s">
        <v>51</v>
      </c>
      <c r="H8" s="11" t="s">
        <v>52</v>
      </c>
      <c r="I8" s="11">
        <v>1</v>
      </c>
      <c r="J8" s="10" t="s">
        <v>53</v>
      </c>
      <c r="K8" s="11"/>
      <c r="L8" s="11">
        <v>1</v>
      </c>
      <c r="M8" s="11">
        <v>0</v>
      </c>
      <c r="N8" s="9">
        <v>0</v>
      </c>
      <c r="O8" s="5" t="s">
        <v>54</v>
      </c>
      <c r="T8" s="11"/>
    </row>
    <row r="9" spans="1:22" x14ac:dyDescent="0.2">
      <c r="A9"/>
      <c r="B9" s="103">
        <v>2</v>
      </c>
      <c r="C9" s="12" t="s">
        <v>55</v>
      </c>
      <c r="D9" s="11">
        <v>1</v>
      </c>
      <c r="E9" s="11">
        <v>2</v>
      </c>
      <c r="F9" s="11">
        <v>100</v>
      </c>
      <c r="G9" s="11" t="s">
        <v>51</v>
      </c>
      <c r="H9" s="11" t="s">
        <v>56</v>
      </c>
      <c r="I9" s="11">
        <v>1</v>
      </c>
      <c r="J9" s="10" t="s">
        <v>53</v>
      </c>
      <c r="K9" s="11"/>
      <c r="L9" s="11">
        <v>1</v>
      </c>
      <c r="M9" s="11">
        <v>0</v>
      </c>
      <c r="N9" s="9">
        <v>0</v>
      </c>
      <c r="O9" s="5" t="s">
        <v>54</v>
      </c>
      <c r="T9" s="11"/>
    </row>
    <row r="10" spans="1:22" x14ac:dyDescent="0.2">
      <c r="A10"/>
      <c r="B10" s="103">
        <v>3</v>
      </c>
      <c r="C10" s="12" t="s">
        <v>57</v>
      </c>
      <c r="D10" s="11">
        <v>1</v>
      </c>
      <c r="E10" s="11">
        <v>3</v>
      </c>
      <c r="F10" s="11">
        <v>100</v>
      </c>
      <c r="G10" s="11" t="s">
        <v>51</v>
      </c>
      <c r="H10" s="11" t="s">
        <v>58</v>
      </c>
      <c r="I10" s="11">
        <v>1</v>
      </c>
      <c r="J10" s="10" t="s">
        <v>53</v>
      </c>
      <c r="K10" s="11"/>
      <c r="L10" s="11">
        <v>1</v>
      </c>
      <c r="M10" s="11">
        <v>0</v>
      </c>
      <c r="N10" s="9">
        <v>0</v>
      </c>
      <c r="O10" s="5" t="s">
        <v>54</v>
      </c>
      <c r="T10" s="11"/>
    </row>
    <row r="11" spans="1:22" x14ac:dyDescent="0.2">
      <c r="A11"/>
      <c r="B11" s="103">
        <v>4</v>
      </c>
      <c r="C11" s="12" t="s">
        <v>59</v>
      </c>
      <c r="D11" s="11">
        <v>1</v>
      </c>
      <c r="E11" s="11">
        <v>4</v>
      </c>
      <c r="F11" s="11">
        <v>100</v>
      </c>
      <c r="G11" s="11" t="s">
        <v>51</v>
      </c>
      <c r="H11" s="11" t="s">
        <v>60</v>
      </c>
      <c r="I11" s="11">
        <v>1</v>
      </c>
      <c r="J11" s="10" t="s">
        <v>53</v>
      </c>
      <c r="K11" s="11"/>
      <c r="L11" s="11">
        <v>1</v>
      </c>
      <c r="M11" s="11">
        <v>0</v>
      </c>
      <c r="N11" s="9">
        <v>0</v>
      </c>
      <c r="O11" s="5" t="s">
        <v>54</v>
      </c>
      <c r="T11" s="11"/>
    </row>
    <row r="12" spans="1:22" x14ac:dyDescent="0.2">
      <c r="A12"/>
      <c r="B12" s="103">
        <v>5</v>
      </c>
      <c r="C12" s="12" t="s">
        <v>61</v>
      </c>
      <c r="D12" s="11">
        <v>1</v>
      </c>
      <c r="E12" s="11">
        <v>5</v>
      </c>
      <c r="F12" s="11">
        <v>100</v>
      </c>
      <c r="G12" s="11" t="s">
        <v>51</v>
      </c>
      <c r="H12" s="11" t="s">
        <v>62</v>
      </c>
      <c r="I12" s="11">
        <v>1</v>
      </c>
      <c r="J12" s="10" t="s">
        <v>53</v>
      </c>
      <c r="K12" s="11"/>
      <c r="L12" s="11">
        <v>1</v>
      </c>
      <c r="M12" s="11">
        <v>0</v>
      </c>
      <c r="N12" s="9">
        <v>0</v>
      </c>
      <c r="O12" s="5" t="s">
        <v>54</v>
      </c>
      <c r="T12" s="11"/>
    </row>
    <row r="13" spans="1:22" x14ac:dyDescent="0.2">
      <c r="A13"/>
      <c r="B13" s="103">
        <v>6</v>
      </c>
      <c r="C13" s="11" t="s">
        <v>63</v>
      </c>
      <c r="D13" s="11">
        <v>1</v>
      </c>
      <c r="E13" s="11">
        <v>6</v>
      </c>
      <c r="F13" s="11">
        <v>100</v>
      </c>
      <c r="G13" s="11" t="s">
        <v>64</v>
      </c>
      <c r="H13" s="11" t="s">
        <v>65</v>
      </c>
      <c r="I13" s="11">
        <v>1</v>
      </c>
      <c r="J13" s="10" t="s">
        <v>66</v>
      </c>
      <c r="K13" s="11"/>
      <c r="L13" s="11">
        <v>1</v>
      </c>
      <c r="M13" s="11">
        <v>0</v>
      </c>
      <c r="N13" s="9">
        <v>0</v>
      </c>
      <c r="O13" s="5" t="s">
        <v>54</v>
      </c>
      <c r="T13" s="11"/>
    </row>
    <row r="14" spans="1:22" x14ac:dyDescent="0.2">
      <c r="A14"/>
      <c r="B14" s="103">
        <v>7</v>
      </c>
      <c r="C14" s="11" t="s">
        <v>67</v>
      </c>
      <c r="D14" s="11">
        <v>1</v>
      </c>
      <c r="E14" s="11">
        <v>7</v>
      </c>
      <c r="F14" s="11">
        <v>100</v>
      </c>
      <c r="G14" s="11" t="s">
        <v>64</v>
      </c>
      <c r="H14" s="11" t="s">
        <v>68</v>
      </c>
      <c r="I14" s="11">
        <v>1</v>
      </c>
      <c r="J14" s="10" t="s">
        <v>66</v>
      </c>
      <c r="K14" s="11"/>
      <c r="L14" s="11">
        <v>1</v>
      </c>
      <c r="M14" s="11">
        <v>0</v>
      </c>
      <c r="N14" s="9">
        <v>0</v>
      </c>
      <c r="O14" s="5" t="s">
        <v>54</v>
      </c>
      <c r="T14" s="11"/>
    </row>
    <row r="15" spans="1:22" x14ac:dyDescent="0.2">
      <c r="A15"/>
      <c r="B15" s="103">
        <v>8</v>
      </c>
      <c r="C15" s="11" t="s">
        <v>69</v>
      </c>
      <c r="D15" s="11">
        <v>1</v>
      </c>
      <c r="E15" s="11">
        <v>8</v>
      </c>
      <c r="F15" s="11">
        <v>100</v>
      </c>
      <c r="G15" s="11" t="s">
        <v>64</v>
      </c>
      <c r="H15" s="11" t="s">
        <v>70</v>
      </c>
      <c r="I15" s="11">
        <v>1</v>
      </c>
      <c r="J15" s="10" t="s">
        <v>66</v>
      </c>
      <c r="K15" s="11"/>
      <c r="L15" s="11">
        <v>1</v>
      </c>
      <c r="M15" s="11">
        <v>0</v>
      </c>
      <c r="N15" s="9">
        <v>0</v>
      </c>
      <c r="O15" s="5" t="s">
        <v>54</v>
      </c>
      <c r="T15" s="11"/>
    </row>
    <row r="16" spans="1:22" x14ac:dyDescent="0.2">
      <c r="A16"/>
      <c r="B16" s="103">
        <v>9</v>
      </c>
      <c r="C16" s="11" t="s">
        <v>71</v>
      </c>
      <c r="D16" s="11">
        <v>1</v>
      </c>
      <c r="E16" s="11">
        <v>9</v>
      </c>
      <c r="F16" s="11">
        <v>100</v>
      </c>
      <c r="G16" s="11" t="s">
        <v>64</v>
      </c>
      <c r="H16" s="11" t="s">
        <v>72</v>
      </c>
      <c r="I16" s="11">
        <v>1</v>
      </c>
      <c r="J16" s="10" t="s">
        <v>73</v>
      </c>
      <c r="K16" s="11"/>
      <c r="L16" s="11">
        <v>1</v>
      </c>
      <c r="M16" s="11">
        <v>0</v>
      </c>
      <c r="N16" s="9">
        <v>0</v>
      </c>
      <c r="O16" s="5" t="s">
        <v>54</v>
      </c>
      <c r="T16" s="11"/>
    </row>
    <row r="17" spans="2:20" x14ac:dyDescent="0.2">
      <c r="B17" s="103">
        <v>10</v>
      </c>
      <c r="C17" s="11" t="s">
        <v>74</v>
      </c>
      <c r="D17" s="11">
        <v>1</v>
      </c>
      <c r="E17" s="11">
        <v>10</v>
      </c>
      <c r="F17" s="11">
        <v>100</v>
      </c>
      <c r="G17" s="11" t="s">
        <v>64</v>
      </c>
      <c r="H17" s="11" t="s">
        <v>75</v>
      </c>
      <c r="I17" s="11">
        <v>1</v>
      </c>
      <c r="J17" s="10" t="s">
        <v>73</v>
      </c>
      <c r="K17" s="11"/>
      <c r="L17" s="11">
        <v>1</v>
      </c>
      <c r="M17" s="11">
        <v>0</v>
      </c>
      <c r="N17" s="9">
        <v>0</v>
      </c>
      <c r="O17" s="5" t="s">
        <v>54</v>
      </c>
      <c r="T17" s="11"/>
    </row>
    <row r="18" spans="2:20" x14ac:dyDescent="0.2">
      <c r="B18" s="103">
        <v>11</v>
      </c>
      <c r="C18" s="11" t="s">
        <v>76</v>
      </c>
      <c r="D18" s="11">
        <v>1</v>
      </c>
      <c r="E18" s="11">
        <v>11</v>
      </c>
      <c r="F18" s="11">
        <v>100</v>
      </c>
      <c r="G18" s="11" t="s">
        <v>64</v>
      </c>
      <c r="H18" s="11" t="s">
        <v>77</v>
      </c>
      <c r="I18" s="11">
        <v>1</v>
      </c>
      <c r="J18" s="10" t="s">
        <v>73</v>
      </c>
      <c r="K18" s="11"/>
      <c r="L18" s="11">
        <v>1</v>
      </c>
      <c r="M18" s="11">
        <v>0</v>
      </c>
      <c r="N18" s="9">
        <v>0</v>
      </c>
      <c r="O18" s="5" t="s">
        <v>54</v>
      </c>
      <c r="T18" s="11"/>
    </row>
    <row r="19" spans="2:20" x14ac:dyDescent="0.2">
      <c r="B19" s="103">
        <v>12</v>
      </c>
      <c r="C19" s="11" t="s">
        <v>78</v>
      </c>
      <c r="D19" s="11">
        <v>1</v>
      </c>
      <c r="E19" s="11">
        <v>12</v>
      </c>
      <c r="F19" s="11">
        <v>100</v>
      </c>
      <c r="G19" s="11" t="s">
        <v>64</v>
      </c>
      <c r="H19" s="11" t="s">
        <v>79</v>
      </c>
      <c r="I19" s="11">
        <v>1</v>
      </c>
      <c r="J19" s="10" t="s">
        <v>73</v>
      </c>
      <c r="K19" s="11"/>
      <c r="L19" s="11">
        <v>1</v>
      </c>
      <c r="M19" s="11">
        <v>0</v>
      </c>
      <c r="N19" s="9">
        <v>0</v>
      </c>
      <c r="O19" s="5" t="s">
        <v>54</v>
      </c>
      <c r="T19" s="11"/>
    </row>
    <row r="20" spans="2:20" s="35" customFormat="1" x14ac:dyDescent="0.2">
      <c r="B20" s="104">
        <v>51</v>
      </c>
      <c r="C20" s="8" t="s">
        <v>80</v>
      </c>
      <c r="D20" s="8">
        <v>3</v>
      </c>
      <c r="E20" s="8">
        <v>1</v>
      </c>
      <c r="F20" s="8">
        <v>100</v>
      </c>
      <c r="G20" s="8" t="s">
        <v>81</v>
      </c>
      <c r="H20" s="32" t="s">
        <v>82</v>
      </c>
      <c r="I20" s="8">
        <v>1</v>
      </c>
      <c r="J20" s="105" t="s">
        <v>83</v>
      </c>
      <c r="K20" s="8"/>
      <c r="L20" s="8">
        <v>1</v>
      </c>
      <c r="M20" s="8">
        <v>0</v>
      </c>
      <c r="N20" s="9">
        <v>0</v>
      </c>
      <c r="O20" s="8" t="s">
        <v>84</v>
      </c>
      <c r="T20" s="8"/>
    </row>
    <row r="21" spans="2:20" s="35" customFormat="1" x14ac:dyDescent="0.2">
      <c r="B21" s="104">
        <v>52</v>
      </c>
      <c r="C21" s="8" t="s">
        <v>85</v>
      </c>
      <c r="D21" s="8">
        <v>3</v>
      </c>
      <c r="E21" s="8">
        <v>1</v>
      </c>
      <c r="F21" s="8">
        <v>100</v>
      </c>
      <c r="G21" s="8" t="s">
        <v>86</v>
      </c>
      <c r="H21" s="32" t="s">
        <v>87</v>
      </c>
      <c r="I21" s="8">
        <v>1</v>
      </c>
      <c r="J21" s="105" t="s">
        <v>83</v>
      </c>
      <c r="K21" s="8"/>
      <c r="L21" s="8">
        <v>1</v>
      </c>
      <c r="M21" s="8">
        <v>0</v>
      </c>
      <c r="N21" s="9">
        <v>0</v>
      </c>
      <c r="O21" s="8" t="s">
        <v>84</v>
      </c>
      <c r="T21" s="8"/>
    </row>
    <row r="22" spans="2:20" s="35" customFormat="1" x14ac:dyDescent="0.2">
      <c r="B22" s="104">
        <v>53</v>
      </c>
      <c r="C22" s="8" t="s">
        <v>88</v>
      </c>
      <c r="D22" s="8">
        <v>3</v>
      </c>
      <c r="E22" s="8">
        <v>2</v>
      </c>
      <c r="F22" s="8">
        <v>100</v>
      </c>
      <c r="G22" s="8" t="s">
        <v>89</v>
      </c>
      <c r="H22" s="32" t="s">
        <v>90</v>
      </c>
      <c r="I22" s="8">
        <v>1</v>
      </c>
      <c r="J22" s="105" t="s">
        <v>83</v>
      </c>
      <c r="K22" s="8"/>
      <c r="L22" s="8">
        <v>1</v>
      </c>
      <c r="M22" s="8">
        <v>0</v>
      </c>
      <c r="N22" s="9">
        <v>0</v>
      </c>
      <c r="O22" s="8" t="s">
        <v>84</v>
      </c>
      <c r="T22" s="8"/>
    </row>
    <row r="23" spans="2:20" s="35" customFormat="1" x14ac:dyDescent="0.2">
      <c r="B23" s="104">
        <v>54</v>
      </c>
      <c r="C23" s="8" t="s">
        <v>91</v>
      </c>
      <c r="D23" s="8">
        <v>3</v>
      </c>
      <c r="E23" s="8">
        <v>2</v>
      </c>
      <c r="F23" s="8">
        <v>100</v>
      </c>
      <c r="G23" s="8" t="s">
        <v>92</v>
      </c>
      <c r="H23" s="32" t="s">
        <v>93</v>
      </c>
      <c r="I23" s="8">
        <v>1</v>
      </c>
      <c r="J23" s="105" t="s">
        <v>83</v>
      </c>
      <c r="K23" s="8"/>
      <c r="L23" s="8">
        <v>1</v>
      </c>
      <c r="M23" s="8">
        <v>0</v>
      </c>
      <c r="N23" s="9">
        <v>0</v>
      </c>
      <c r="O23" s="8" t="s">
        <v>84</v>
      </c>
      <c r="T23" s="8"/>
    </row>
    <row r="24" spans="2:20" s="35" customFormat="1" x14ac:dyDescent="0.2">
      <c r="B24" s="104">
        <v>55</v>
      </c>
      <c r="C24" s="8" t="s">
        <v>94</v>
      </c>
      <c r="D24" s="8">
        <v>3</v>
      </c>
      <c r="E24" s="8">
        <v>2</v>
      </c>
      <c r="F24" s="8">
        <v>100</v>
      </c>
      <c r="G24" s="8" t="s">
        <v>95</v>
      </c>
      <c r="H24" s="32" t="s">
        <v>96</v>
      </c>
      <c r="I24" s="8">
        <v>1</v>
      </c>
      <c r="J24" s="105" t="s">
        <v>83</v>
      </c>
      <c r="K24" s="8"/>
      <c r="L24" s="8">
        <v>1</v>
      </c>
      <c r="M24" s="8">
        <v>0</v>
      </c>
      <c r="N24" s="9">
        <v>0</v>
      </c>
      <c r="O24" s="8" t="s">
        <v>84</v>
      </c>
      <c r="T24" s="8"/>
    </row>
    <row r="25" spans="2:20" s="35" customFormat="1" x14ac:dyDescent="0.2">
      <c r="B25" s="104">
        <v>56</v>
      </c>
      <c r="C25" s="8" t="s">
        <v>80</v>
      </c>
      <c r="D25" s="8">
        <v>3</v>
      </c>
      <c r="E25" s="8">
        <v>3</v>
      </c>
      <c r="F25" s="8">
        <v>100</v>
      </c>
      <c r="G25" s="8" t="s">
        <v>97</v>
      </c>
      <c r="H25" s="32" t="s">
        <v>82</v>
      </c>
      <c r="I25" s="8">
        <v>1</v>
      </c>
      <c r="J25" s="105" t="s">
        <v>83</v>
      </c>
      <c r="K25" s="8"/>
      <c r="L25" s="8">
        <v>1</v>
      </c>
      <c r="M25" s="8">
        <v>0</v>
      </c>
      <c r="N25" s="9">
        <v>0</v>
      </c>
      <c r="O25" s="8" t="s">
        <v>84</v>
      </c>
      <c r="T25" s="8"/>
    </row>
    <row r="26" spans="2:20" s="35" customFormat="1" x14ac:dyDescent="0.2">
      <c r="B26" s="104">
        <v>57</v>
      </c>
      <c r="C26" s="8" t="s">
        <v>85</v>
      </c>
      <c r="D26" s="8">
        <v>3</v>
      </c>
      <c r="E26" s="8">
        <v>3</v>
      </c>
      <c r="F26" s="8">
        <v>100</v>
      </c>
      <c r="G26" s="8" t="s">
        <v>98</v>
      </c>
      <c r="H26" s="32" t="s">
        <v>87</v>
      </c>
      <c r="I26" s="8">
        <v>1</v>
      </c>
      <c r="J26" s="105" t="s">
        <v>83</v>
      </c>
      <c r="K26" s="8"/>
      <c r="L26" s="8">
        <v>1</v>
      </c>
      <c r="M26" s="8">
        <v>0</v>
      </c>
      <c r="N26" s="9">
        <v>0</v>
      </c>
      <c r="O26" s="8" t="s">
        <v>84</v>
      </c>
      <c r="T26" s="8"/>
    </row>
    <row r="27" spans="2:20" s="35" customFormat="1" x14ac:dyDescent="0.2">
      <c r="B27" s="104">
        <v>58</v>
      </c>
      <c r="C27" s="8" t="s">
        <v>88</v>
      </c>
      <c r="D27" s="8">
        <v>3</v>
      </c>
      <c r="E27" s="8">
        <v>3</v>
      </c>
      <c r="F27" s="8">
        <v>100</v>
      </c>
      <c r="G27" s="8" t="s">
        <v>99</v>
      </c>
      <c r="H27" s="32" t="s">
        <v>90</v>
      </c>
      <c r="I27" s="8">
        <v>1</v>
      </c>
      <c r="J27" s="105" t="s">
        <v>83</v>
      </c>
      <c r="K27" s="8"/>
      <c r="L27" s="8">
        <v>1</v>
      </c>
      <c r="M27" s="8">
        <v>0</v>
      </c>
      <c r="N27" s="9">
        <v>0</v>
      </c>
      <c r="O27" s="8" t="s">
        <v>84</v>
      </c>
      <c r="T27" s="8"/>
    </row>
    <row r="28" spans="2:20" s="35" customFormat="1" x14ac:dyDescent="0.2">
      <c r="B28" s="104">
        <v>59</v>
      </c>
      <c r="C28" s="8" t="s">
        <v>91</v>
      </c>
      <c r="D28" s="8">
        <v>3</v>
      </c>
      <c r="E28" s="8">
        <v>3</v>
      </c>
      <c r="F28" s="8">
        <v>100</v>
      </c>
      <c r="G28" s="8" t="s">
        <v>100</v>
      </c>
      <c r="H28" s="32" t="s">
        <v>93</v>
      </c>
      <c r="I28" s="8">
        <v>1</v>
      </c>
      <c r="J28" s="105" t="s">
        <v>83</v>
      </c>
      <c r="K28" s="8"/>
      <c r="L28" s="8">
        <v>1</v>
      </c>
      <c r="M28" s="8">
        <v>0</v>
      </c>
      <c r="N28" s="9">
        <v>0</v>
      </c>
      <c r="O28" s="8" t="s">
        <v>84</v>
      </c>
      <c r="T28" s="8"/>
    </row>
    <row r="29" spans="2:20" s="35" customFormat="1" x14ac:dyDescent="0.2">
      <c r="B29" s="104">
        <v>60</v>
      </c>
      <c r="C29" s="8" t="s">
        <v>94</v>
      </c>
      <c r="D29" s="8">
        <v>3</v>
      </c>
      <c r="E29" s="8">
        <v>3</v>
      </c>
      <c r="F29" s="8">
        <v>100</v>
      </c>
      <c r="G29" s="8" t="s">
        <v>99</v>
      </c>
      <c r="H29" s="32" t="s">
        <v>96</v>
      </c>
      <c r="I29" s="8">
        <v>1</v>
      </c>
      <c r="J29" s="105" t="s">
        <v>83</v>
      </c>
      <c r="K29" s="8"/>
      <c r="L29" s="8">
        <v>1</v>
      </c>
      <c r="M29" s="8">
        <v>0</v>
      </c>
      <c r="N29" s="9">
        <v>0</v>
      </c>
      <c r="O29" s="8" t="s">
        <v>84</v>
      </c>
      <c r="T29" s="8"/>
    </row>
    <row r="30" spans="2:20" s="35" customFormat="1" x14ac:dyDescent="0.2">
      <c r="B30" s="104">
        <v>61</v>
      </c>
      <c r="C30" s="8" t="s">
        <v>101</v>
      </c>
      <c r="D30" s="8">
        <v>3</v>
      </c>
      <c r="E30" s="8">
        <v>3</v>
      </c>
      <c r="F30" s="8">
        <v>100</v>
      </c>
      <c r="G30" s="8" t="s">
        <v>100</v>
      </c>
      <c r="H30" s="32" t="s">
        <v>102</v>
      </c>
      <c r="I30" s="8">
        <v>1</v>
      </c>
      <c r="J30" s="105" t="s">
        <v>103</v>
      </c>
      <c r="K30" s="8"/>
      <c r="L30" s="8">
        <v>1</v>
      </c>
      <c r="M30" s="8">
        <v>0</v>
      </c>
      <c r="N30" s="9">
        <v>0</v>
      </c>
      <c r="O30" s="8" t="s">
        <v>84</v>
      </c>
      <c r="T30" s="8"/>
    </row>
    <row r="31" spans="2:20" s="35" customFormat="1" x14ac:dyDescent="0.2">
      <c r="B31" s="104">
        <v>62</v>
      </c>
      <c r="C31" s="8" t="s">
        <v>104</v>
      </c>
      <c r="D31" s="8">
        <v>3</v>
      </c>
      <c r="E31" s="8">
        <v>3</v>
      </c>
      <c r="F31" s="8">
        <v>100</v>
      </c>
      <c r="G31" s="8" t="s">
        <v>105</v>
      </c>
      <c r="H31" s="32" t="s">
        <v>106</v>
      </c>
      <c r="I31" s="8">
        <v>1</v>
      </c>
      <c r="J31" s="105" t="s">
        <v>103</v>
      </c>
      <c r="K31" s="8"/>
      <c r="L31" s="8">
        <v>1</v>
      </c>
      <c r="M31" s="8">
        <v>0</v>
      </c>
      <c r="N31" s="9">
        <v>0</v>
      </c>
      <c r="O31" s="8" t="s">
        <v>84</v>
      </c>
      <c r="T31" s="8"/>
    </row>
    <row r="32" spans="2:20" s="35" customFormat="1" x14ac:dyDescent="0.2">
      <c r="B32" s="104">
        <v>63</v>
      </c>
      <c r="C32" s="8" t="s">
        <v>107</v>
      </c>
      <c r="D32" s="8">
        <v>3</v>
      </c>
      <c r="E32" s="8">
        <v>3</v>
      </c>
      <c r="F32" s="8">
        <v>100</v>
      </c>
      <c r="G32" s="8" t="s">
        <v>108</v>
      </c>
      <c r="H32" s="32" t="s">
        <v>109</v>
      </c>
      <c r="I32" s="8">
        <v>1</v>
      </c>
      <c r="J32" s="105" t="s">
        <v>103</v>
      </c>
      <c r="K32" s="8"/>
      <c r="L32" s="8">
        <v>1</v>
      </c>
      <c r="M32" s="8">
        <v>0</v>
      </c>
      <c r="N32" s="9">
        <v>0</v>
      </c>
      <c r="O32" s="8" t="s">
        <v>84</v>
      </c>
      <c r="T32" s="8"/>
    </row>
    <row r="33" spans="2:20" s="35" customFormat="1" x14ac:dyDescent="0.2">
      <c r="B33" s="104">
        <v>64</v>
      </c>
      <c r="C33" s="8" t="s">
        <v>110</v>
      </c>
      <c r="D33" s="8">
        <v>3</v>
      </c>
      <c r="E33" s="8">
        <v>3</v>
      </c>
      <c r="F33" s="8">
        <v>100</v>
      </c>
      <c r="G33" s="8" t="s">
        <v>111</v>
      </c>
      <c r="H33" s="32" t="s">
        <v>112</v>
      </c>
      <c r="I33" s="8">
        <v>1</v>
      </c>
      <c r="J33" s="105" t="s">
        <v>103</v>
      </c>
      <c r="K33" s="8"/>
      <c r="L33" s="8">
        <v>1</v>
      </c>
      <c r="M33" s="8">
        <v>0</v>
      </c>
      <c r="N33" s="9">
        <v>0</v>
      </c>
      <c r="O33" s="8" t="s">
        <v>84</v>
      </c>
      <c r="T33" s="8"/>
    </row>
    <row r="34" spans="2:20" s="35" customFormat="1" x14ac:dyDescent="0.2">
      <c r="B34" s="104">
        <v>65</v>
      </c>
      <c r="C34" s="8" t="s">
        <v>113</v>
      </c>
      <c r="D34" s="8">
        <v>3</v>
      </c>
      <c r="E34" s="8">
        <v>3</v>
      </c>
      <c r="F34" s="8">
        <v>100</v>
      </c>
      <c r="G34" s="8" t="s">
        <v>114</v>
      </c>
      <c r="H34" s="32" t="s">
        <v>115</v>
      </c>
      <c r="I34" s="8">
        <v>1</v>
      </c>
      <c r="J34" s="105" t="s">
        <v>103</v>
      </c>
      <c r="K34" s="8"/>
      <c r="L34" s="8">
        <v>1</v>
      </c>
      <c r="M34" s="8">
        <v>0</v>
      </c>
      <c r="N34" s="9">
        <v>0</v>
      </c>
      <c r="O34" s="8" t="s">
        <v>84</v>
      </c>
      <c r="T34" s="8"/>
    </row>
    <row r="35" spans="2:20" s="35" customFormat="1" x14ac:dyDescent="0.2">
      <c r="B35" s="104">
        <v>66</v>
      </c>
      <c r="C35" s="8" t="s">
        <v>101</v>
      </c>
      <c r="D35" s="8">
        <v>3</v>
      </c>
      <c r="E35" s="8">
        <v>4</v>
      </c>
      <c r="F35" s="8">
        <v>100</v>
      </c>
      <c r="G35" s="8" t="s">
        <v>116</v>
      </c>
      <c r="H35" s="32" t="s">
        <v>102</v>
      </c>
      <c r="I35" s="8">
        <v>1</v>
      </c>
      <c r="J35" s="105" t="s">
        <v>103</v>
      </c>
      <c r="K35" s="8"/>
      <c r="L35" s="8">
        <v>1</v>
      </c>
      <c r="M35" s="8">
        <v>0</v>
      </c>
      <c r="N35" s="9">
        <v>0</v>
      </c>
      <c r="O35" s="8" t="s">
        <v>84</v>
      </c>
      <c r="T35" s="8"/>
    </row>
    <row r="36" spans="2:20" s="35" customFormat="1" x14ac:dyDescent="0.2">
      <c r="B36" s="104">
        <v>67</v>
      </c>
      <c r="C36" s="8" t="s">
        <v>104</v>
      </c>
      <c r="D36" s="8">
        <v>3</v>
      </c>
      <c r="E36" s="8">
        <v>4</v>
      </c>
      <c r="F36" s="8">
        <v>100</v>
      </c>
      <c r="G36" s="8" t="s">
        <v>117</v>
      </c>
      <c r="H36" s="32" t="s">
        <v>106</v>
      </c>
      <c r="I36" s="8">
        <v>1</v>
      </c>
      <c r="J36" s="105" t="s">
        <v>103</v>
      </c>
      <c r="K36" s="8"/>
      <c r="L36" s="8">
        <v>1</v>
      </c>
      <c r="M36" s="8">
        <v>0</v>
      </c>
      <c r="N36" s="9">
        <v>0</v>
      </c>
      <c r="O36" s="8" t="s">
        <v>84</v>
      </c>
      <c r="T36" s="8"/>
    </row>
    <row r="37" spans="2:20" s="35" customFormat="1" x14ac:dyDescent="0.2">
      <c r="B37" s="104">
        <v>68</v>
      </c>
      <c r="C37" s="8" t="s">
        <v>107</v>
      </c>
      <c r="D37" s="8">
        <v>3</v>
      </c>
      <c r="E37" s="8">
        <v>5</v>
      </c>
      <c r="F37" s="8">
        <v>100</v>
      </c>
      <c r="G37" s="8" t="s">
        <v>118</v>
      </c>
      <c r="H37" s="32" t="s">
        <v>109</v>
      </c>
      <c r="I37" s="8">
        <v>1</v>
      </c>
      <c r="J37" s="105" t="s">
        <v>103</v>
      </c>
      <c r="K37" s="8"/>
      <c r="L37" s="8">
        <v>1</v>
      </c>
      <c r="M37" s="8">
        <v>0</v>
      </c>
      <c r="N37" s="9">
        <v>0</v>
      </c>
      <c r="O37" s="8" t="s">
        <v>84</v>
      </c>
      <c r="T37" s="8"/>
    </row>
    <row r="38" spans="2:20" s="35" customFormat="1" x14ac:dyDescent="0.2">
      <c r="B38" s="104">
        <v>69</v>
      </c>
      <c r="C38" s="8" t="s">
        <v>110</v>
      </c>
      <c r="D38" s="8">
        <v>3</v>
      </c>
      <c r="E38" s="8">
        <v>5</v>
      </c>
      <c r="F38" s="8">
        <v>100</v>
      </c>
      <c r="G38" s="8" t="s">
        <v>119</v>
      </c>
      <c r="H38" s="32" t="s">
        <v>112</v>
      </c>
      <c r="I38" s="8">
        <v>1</v>
      </c>
      <c r="J38" s="105" t="s">
        <v>103</v>
      </c>
      <c r="K38" s="8"/>
      <c r="L38" s="8">
        <v>1</v>
      </c>
      <c r="M38" s="8">
        <v>0</v>
      </c>
      <c r="N38" s="9">
        <v>0</v>
      </c>
      <c r="O38" s="8" t="s">
        <v>84</v>
      </c>
      <c r="T38" s="8"/>
    </row>
    <row r="39" spans="2:20" s="35" customFormat="1" x14ac:dyDescent="0.2">
      <c r="B39" s="104">
        <v>70</v>
      </c>
      <c r="C39" s="8" t="s">
        <v>113</v>
      </c>
      <c r="D39" s="8">
        <v>3</v>
      </c>
      <c r="E39" s="8">
        <v>6</v>
      </c>
      <c r="F39" s="8">
        <v>100</v>
      </c>
      <c r="G39" s="8" t="s">
        <v>120</v>
      </c>
      <c r="H39" s="32" t="s">
        <v>115</v>
      </c>
      <c r="I39" s="8">
        <v>1</v>
      </c>
      <c r="J39" s="105" t="s">
        <v>103</v>
      </c>
      <c r="K39" s="8"/>
      <c r="L39" s="8">
        <v>1</v>
      </c>
      <c r="M39" s="8">
        <v>0</v>
      </c>
      <c r="N39" s="9">
        <v>0</v>
      </c>
      <c r="O39" s="8" t="s">
        <v>84</v>
      </c>
      <c r="T39" s="8"/>
    </row>
    <row r="40" spans="2:20" s="35" customFormat="1" x14ac:dyDescent="0.2">
      <c r="B40" s="104">
        <v>71</v>
      </c>
      <c r="C40" s="8" t="s">
        <v>121</v>
      </c>
      <c r="D40" s="8">
        <v>3</v>
      </c>
      <c r="E40" s="8">
        <v>4</v>
      </c>
      <c r="F40" s="8">
        <v>0</v>
      </c>
      <c r="G40" s="8" t="s">
        <v>122</v>
      </c>
      <c r="H40" s="8" t="s">
        <v>123</v>
      </c>
      <c r="I40" s="8">
        <v>1</v>
      </c>
      <c r="J40" s="105" t="s">
        <v>124</v>
      </c>
      <c r="K40" s="8"/>
      <c r="L40" s="8">
        <v>1</v>
      </c>
      <c r="M40" s="8">
        <v>0</v>
      </c>
      <c r="N40" s="9">
        <v>0</v>
      </c>
      <c r="O40" s="8" t="s">
        <v>84</v>
      </c>
      <c r="T40" s="8"/>
    </row>
    <row r="41" spans="2:20" s="35" customFormat="1" x14ac:dyDescent="0.2">
      <c r="B41" s="104">
        <v>72</v>
      </c>
      <c r="C41" s="8" t="s">
        <v>125</v>
      </c>
      <c r="D41" s="8">
        <v>3</v>
      </c>
      <c r="E41" s="8">
        <v>4</v>
      </c>
      <c r="F41" s="8">
        <v>0</v>
      </c>
      <c r="G41" s="8" t="s">
        <v>126</v>
      </c>
      <c r="H41" s="8" t="s">
        <v>127</v>
      </c>
      <c r="I41" s="8">
        <v>1</v>
      </c>
      <c r="J41" s="105" t="s">
        <v>124</v>
      </c>
      <c r="K41" s="8"/>
      <c r="L41" s="8">
        <v>1</v>
      </c>
      <c r="M41" s="8">
        <v>0</v>
      </c>
      <c r="N41" s="9">
        <v>0</v>
      </c>
      <c r="O41" s="8" t="s">
        <v>84</v>
      </c>
      <c r="T41" s="8"/>
    </row>
    <row r="42" spans="2:20" s="35" customFormat="1" x14ac:dyDescent="0.2">
      <c r="B42" s="104">
        <v>73</v>
      </c>
      <c r="C42" s="8" t="s">
        <v>128</v>
      </c>
      <c r="D42" s="8">
        <v>3</v>
      </c>
      <c r="E42" s="8">
        <v>5</v>
      </c>
      <c r="F42" s="8">
        <v>0</v>
      </c>
      <c r="G42" s="8" t="s">
        <v>129</v>
      </c>
      <c r="H42" s="8" t="s">
        <v>130</v>
      </c>
      <c r="I42" s="8">
        <v>1</v>
      </c>
      <c r="J42" s="105" t="s">
        <v>131</v>
      </c>
      <c r="K42" s="8"/>
      <c r="L42" s="8">
        <v>1</v>
      </c>
      <c r="M42" s="8">
        <v>0</v>
      </c>
      <c r="N42" s="9">
        <v>0</v>
      </c>
      <c r="O42" s="8" t="s">
        <v>84</v>
      </c>
      <c r="T42" s="8"/>
    </row>
    <row r="43" spans="2:20" s="35" customFormat="1" x14ac:dyDescent="0.2">
      <c r="B43" s="104">
        <v>74</v>
      </c>
      <c r="C43" s="8" t="s">
        <v>132</v>
      </c>
      <c r="D43" s="8">
        <v>3</v>
      </c>
      <c r="E43" s="8">
        <v>5</v>
      </c>
      <c r="F43" s="8">
        <v>0</v>
      </c>
      <c r="G43" s="8" t="s">
        <v>133</v>
      </c>
      <c r="H43" s="32" t="s">
        <v>134</v>
      </c>
      <c r="I43" s="8">
        <v>1</v>
      </c>
      <c r="J43" s="105" t="s">
        <v>131</v>
      </c>
      <c r="K43" s="8"/>
      <c r="L43" s="8">
        <v>1</v>
      </c>
      <c r="M43" s="8">
        <v>0</v>
      </c>
      <c r="N43" s="9">
        <v>0</v>
      </c>
      <c r="O43" s="8" t="s">
        <v>84</v>
      </c>
      <c r="T43" s="8"/>
    </row>
    <row r="44" spans="2:20" s="35" customFormat="1" x14ac:dyDescent="0.2">
      <c r="B44" s="104">
        <v>75</v>
      </c>
      <c r="C44" s="8" t="s">
        <v>135</v>
      </c>
      <c r="D44" s="8">
        <v>3</v>
      </c>
      <c r="E44" s="8">
        <v>5</v>
      </c>
      <c r="F44" s="8">
        <v>0</v>
      </c>
      <c r="G44" s="8" t="s">
        <v>136</v>
      </c>
      <c r="H44" s="32" t="s">
        <v>137</v>
      </c>
      <c r="I44" s="8">
        <v>1</v>
      </c>
      <c r="J44" s="105" t="s">
        <v>131</v>
      </c>
      <c r="K44" s="8"/>
      <c r="L44" s="8">
        <v>1</v>
      </c>
      <c r="M44" s="8">
        <v>0</v>
      </c>
      <c r="N44" s="9">
        <v>0</v>
      </c>
      <c r="O44" s="8" t="s">
        <v>84</v>
      </c>
      <c r="T44" s="8"/>
    </row>
    <row r="45" spans="2:20" s="35" customFormat="1" x14ac:dyDescent="0.2">
      <c r="B45" s="104">
        <v>76</v>
      </c>
      <c r="C45" s="8" t="s">
        <v>138</v>
      </c>
      <c r="D45" s="8">
        <v>3</v>
      </c>
      <c r="E45" s="8">
        <v>5</v>
      </c>
      <c r="F45" s="8">
        <v>0</v>
      </c>
      <c r="G45" s="8" t="s">
        <v>139</v>
      </c>
      <c r="H45" s="32" t="s">
        <v>140</v>
      </c>
      <c r="I45" s="8">
        <v>1</v>
      </c>
      <c r="J45" s="105" t="s">
        <v>131</v>
      </c>
      <c r="K45" s="8"/>
      <c r="L45" s="8">
        <v>1</v>
      </c>
      <c r="M45" s="8">
        <v>0</v>
      </c>
      <c r="N45" s="9">
        <v>0</v>
      </c>
      <c r="O45" s="8" t="s">
        <v>84</v>
      </c>
      <c r="T45" s="8"/>
    </row>
    <row r="46" spans="2:20" s="35" customFormat="1" x14ac:dyDescent="0.2">
      <c r="B46" s="104">
        <v>77</v>
      </c>
      <c r="C46" s="8" t="s">
        <v>141</v>
      </c>
      <c r="D46" s="8">
        <v>3</v>
      </c>
      <c r="E46" s="8">
        <v>5</v>
      </c>
      <c r="F46" s="8">
        <v>0</v>
      </c>
      <c r="G46" s="8" t="s">
        <v>142</v>
      </c>
      <c r="H46" s="32" t="s">
        <v>143</v>
      </c>
      <c r="I46" s="8">
        <v>1</v>
      </c>
      <c r="J46" s="105" t="s">
        <v>131</v>
      </c>
      <c r="K46" s="8"/>
      <c r="L46" s="8">
        <v>1</v>
      </c>
      <c r="M46" s="8">
        <v>0</v>
      </c>
      <c r="N46" s="9">
        <v>0</v>
      </c>
      <c r="O46" s="8" t="s">
        <v>84</v>
      </c>
      <c r="T46" s="8"/>
    </row>
    <row r="47" spans="2:20" s="35" customFormat="1" x14ac:dyDescent="0.2">
      <c r="B47" s="104">
        <v>78</v>
      </c>
      <c r="C47" s="8" t="s">
        <v>144</v>
      </c>
      <c r="D47" s="8">
        <v>3</v>
      </c>
      <c r="E47" s="8">
        <v>6</v>
      </c>
      <c r="F47" s="8">
        <v>0</v>
      </c>
      <c r="G47" s="8" t="s">
        <v>145</v>
      </c>
      <c r="H47" s="32" t="s">
        <v>146</v>
      </c>
      <c r="I47" s="8">
        <v>1</v>
      </c>
      <c r="J47" s="105" t="s">
        <v>131</v>
      </c>
      <c r="K47" s="8"/>
      <c r="L47" s="8">
        <v>1</v>
      </c>
      <c r="M47" s="8">
        <v>0</v>
      </c>
      <c r="N47" s="9">
        <v>0</v>
      </c>
      <c r="O47" s="8" t="s">
        <v>84</v>
      </c>
      <c r="T47" s="8"/>
    </row>
    <row r="48" spans="2:20" s="35" customFormat="1" x14ac:dyDescent="0.2">
      <c r="B48" s="104">
        <v>79</v>
      </c>
      <c r="C48" s="8" t="s">
        <v>147</v>
      </c>
      <c r="D48" s="8">
        <v>3</v>
      </c>
      <c r="E48" s="8">
        <v>7</v>
      </c>
      <c r="F48" s="8">
        <v>0</v>
      </c>
      <c r="G48" s="8" t="s">
        <v>148</v>
      </c>
      <c r="H48" s="32" t="s">
        <v>149</v>
      </c>
      <c r="I48" s="8">
        <v>1</v>
      </c>
      <c r="J48" s="105" t="s">
        <v>131</v>
      </c>
      <c r="K48" s="8"/>
      <c r="L48" s="8">
        <v>1</v>
      </c>
      <c r="M48" s="8">
        <v>0</v>
      </c>
      <c r="N48" s="9">
        <v>0</v>
      </c>
      <c r="O48" s="8" t="s">
        <v>84</v>
      </c>
      <c r="T48" s="8"/>
    </row>
    <row r="49" spans="2:20" s="35" customFormat="1" x14ac:dyDescent="0.2">
      <c r="B49" s="104">
        <v>80</v>
      </c>
      <c r="C49" s="8" t="s">
        <v>150</v>
      </c>
      <c r="D49" s="8">
        <v>3</v>
      </c>
      <c r="E49" s="8">
        <v>7</v>
      </c>
      <c r="F49" s="8">
        <v>0</v>
      </c>
      <c r="G49" s="8" t="s">
        <v>151</v>
      </c>
      <c r="H49" s="32" t="s">
        <v>152</v>
      </c>
      <c r="I49" s="8">
        <v>1</v>
      </c>
      <c r="J49" s="105" t="s">
        <v>131</v>
      </c>
      <c r="K49" s="8"/>
      <c r="L49" s="8">
        <v>1</v>
      </c>
      <c r="M49" s="8">
        <v>0</v>
      </c>
      <c r="N49" s="9">
        <v>0</v>
      </c>
      <c r="O49" s="8" t="s">
        <v>84</v>
      </c>
      <c r="T49" s="8"/>
    </row>
    <row r="50" spans="2:20" s="35" customFormat="1" x14ac:dyDescent="0.2">
      <c r="B50" s="104">
        <v>81</v>
      </c>
      <c r="C50" s="8" t="s">
        <v>153</v>
      </c>
      <c r="D50" s="8">
        <v>3</v>
      </c>
      <c r="E50" s="8">
        <v>8</v>
      </c>
      <c r="F50" s="8">
        <v>0</v>
      </c>
      <c r="G50" s="8" t="s">
        <v>154</v>
      </c>
      <c r="H50" s="32" t="s">
        <v>155</v>
      </c>
      <c r="I50" s="8">
        <v>1</v>
      </c>
      <c r="J50" s="105" t="s">
        <v>131</v>
      </c>
      <c r="K50" s="8"/>
      <c r="L50" s="8">
        <v>1</v>
      </c>
      <c r="M50" s="8">
        <v>0</v>
      </c>
      <c r="N50" s="9">
        <v>0</v>
      </c>
      <c r="O50" s="8" t="s">
        <v>84</v>
      </c>
      <c r="T50" s="8"/>
    </row>
    <row r="51" spans="2:20" s="35" customFormat="1" x14ac:dyDescent="0.2">
      <c r="B51" s="104">
        <v>82</v>
      </c>
      <c r="C51" s="8" t="s">
        <v>156</v>
      </c>
      <c r="D51" s="8">
        <v>3</v>
      </c>
      <c r="E51" s="8">
        <v>6</v>
      </c>
      <c r="F51" s="8">
        <v>0</v>
      </c>
      <c r="G51" s="8" t="s">
        <v>157</v>
      </c>
      <c r="H51" s="32" t="s">
        <v>158</v>
      </c>
      <c r="I51" s="8">
        <v>1</v>
      </c>
      <c r="J51" s="105" t="s">
        <v>131</v>
      </c>
      <c r="K51" s="8"/>
      <c r="L51" s="8">
        <v>1</v>
      </c>
      <c r="M51" s="8">
        <v>0</v>
      </c>
      <c r="N51" s="9">
        <v>0</v>
      </c>
      <c r="O51" s="8" t="s">
        <v>84</v>
      </c>
      <c r="T51" s="8"/>
    </row>
    <row r="52" spans="2:20" s="35" customFormat="1" x14ac:dyDescent="0.2">
      <c r="B52" s="104">
        <v>83</v>
      </c>
      <c r="C52" s="8" t="s">
        <v>159</v>
      </c>
      <c r="D52" s="8">
        <v>3</v>
      </c>
      <c r="E52" s="8">
        <v>6</v>
      </c>
      <c r="F52" s="8">
        <v>0</v>
      </c>
      <c r="G52" s="8" t="s">
        <v>160</v>
      </c>
      <c r="H52" s="32" t="s">
        <v>161</v>
      </c>
      <c r="I52" s="8">
        <v>1</v>
      </c>
      <c r="J52" s="105" t="s">
        <v>131</v>
      </c>
      <c r="K52" s="8"/>
      <c r="L52" s="8">
        <v>1</v>
      </c>
      <c r="M52" s="8">
        <v>0</v>
      </c>
      <c r="N52" s="9">
        <v>0</v>
      </c>
      <c r="O52" s="8" t="s">
        <v>84</v>
      </c>
      <c r="T52" s="8"/>
    </row>
    <row r="53" spans="2:20" s="35" customFormat="1" x14ac:dyDescent="0.2">
      <c r="B53" s="104">
        <v>84</v>
      </c>
      <c r="C53" s="8" t="s">
        <v>162</v>
      </c>
      <c r="D53" s="8">
        <v>3</v>
      </c>
      <c r="E53" s="8">
        <v>5</v>
      </c>
      <c r="F53" s="8">
        <v>0</v>
      </c>
      <c r="G53" s="8" t="s">
        <v>163</v>
      </c>
      <c r="H53" s="8" t="s">
        <v>164</v>
      </c>
      <c r="I53" s="8">
        <v>1</v>
      </c>
      <c r="J53" s="105" t="s">
        <v>131</v>
      </c>
      <c r="K53" s="8"/>
      <c r="L53" s="8">
        <v>1</v>
      </c>
      <c r="M53" s="8">
        <v>0</v>
      </c>
      <c r="N53" s="9">
        <v>0</v>
      </c>
      <c r="O53" s="8" t="s">
        <v>84</v>
      </c>
      <c r="T53" s="8"/>
    </row>
    <row r="54" spans="2:20" s="35" customFormat="1" x14ac:dyDescent="0.2">
      <c r="B54" s="104">
        <v>85</v>
      </c>
      <c r="C54" s="8" t="s">
        <v>165</v>
      </c>
      <c r="D54" s="8">
        <v>3</v>
      </c>
      <c r="E54" s="8">
        <v>5</v>
      </c>
      <c r="F54" s="8">
        <v>0</v>
      </c>
      <c r="G54" s="8" t="s">
        <v>166</v>
      </c>
      <c r="H54" s="8" t="s">
        <v>167</v>
      </c>
      <c r="I54" s="8">
        <v>1</v>
      </c>
      <c r="J54" s="105" t="s">
        <v>131</v>
      </c>
      <c r="K54" s="8"/>
      <c r="L54" s="8">
        <v>1</v>
      </c>
      <c r="M54" s="8">
        <v>0</v>
      </c>
      <c r="N54" s="9">
        <v>0</v>
      </c>
      <c r="O54" s="8" t="s">
        <v>84</v>
      </c>
      <c r="T54" s="8"/>
    </row>
    <row r="55" spans="2:20" s="35" customFormat="1" x14ac:dyDescent="0.2">
      <c r="B55" s="104">
        <v>86</v>
      </c>
      <c r="C55" s="8" t="s">
        <v>168</v>
      </c>
      <c r="D55" s="8">
        <v>3</v>
      </c>
      <c r="E55" s="8">
        <v>5</v>
      </c>
      <c r="F55" s="8">
        <v>0</v>
      </c>
      <c r="G55" s="8" t="s">
        <v>169</v>
      </c>
      <c r="H55" s="8" t="s">
        <v>170</v>
      </c>
      <c r="I55" s="8">
        <v>1</v>
      </c>
      <c r="J55" s="105" t="s">
        <v>131</v>
      </c>
      <c r="K55" s="8"/>
      <c r="L55" s="8">
        <v>1</v>
      </c>
      <c r="M55" s="8">
        <v>0</v>
      </c>
      <c r="N55" s="9">
        <v>0</v>
      </c>
      <c r="O55" s="8" t="s">
        <v>84</v>
      </c>
      <c r="T55" s="8"/>
    </row>
    <row r="56" spans="2:20" s="35" customFormat="1" x14ac:dyDescent="0.2">
      <c r="B56" s="104">
        <v>87</v>
      </c>
      <c r="C56" s="8" t="s">
        <v>171</v>
      </c>
      <c r="D56" s="8">
        <v>3</v>
      </c>
      <c r="E56" s="8">
        <v>5</v>
      </c>
      <c r="F56" s="8">
        <v>0</v>
      </c>
      <c r="G56" s="8" t="s">
        <v>172</v>
      </c>
      <c r="H56" s="8" t="s">
        <v>173</v>
      </c>
      <c r="I56" s="8">
        <v>1</v>
      </c>
      <c r="J56" s="105" t="s">
        <v>131</v>
      </c>
      <c r="K56" s="8"/>
      <c r="L56" s="8">
        <v>1</v>
      </c>
      <c r="M56" s="8">
        <v>0</v>
      </c>
      <c r="N56" s="9">
        <v>0</v>
      </c>
      <c r="O56" s="8" t="s">
        <v>84</v>
      </c>
      <c r="T56" s="8"/>
    </row>
    <row r="57" spans="2:20" s="35" customFormat="1" x14ac:dyDescent="0.2">
      <c r="B57" s="104">
        <v>88</v>
      </c>
      <c r="C57" s="8" t="s">
        <v>174</v>
      </c>
      <c r="D57" s="8">
        <v>3</v>
      </c>
      <c r="E57" s="8">
        <v>6</v>
      </c>
      <c r="F57" s="8">
        <v>0</v>
      </c>
      <c r="G57" s="8" t="s">
        <v>175</v>
      </c>
      <c r="H57" s="8" t="s">
        <v>176</v>
      </c>
      <c r="I57" s="8">
        <v>1</v>
      </c>
      <c r="J57" s="105" t="s">
        <v>131</v>
      </c>
      <c r="K57" s="8"/>
      <c r="L57" s="8">
        <v>1</v>
      </c>
      <c r="M57" s="8">
        <v>0</v>
      </c>
      <c r="N57" s="9">
        <v>0</v>
      </c>
      <c r="O57" s="8" t="s">
        <v>84</v>
      </c>
      <c r="T57" s="8"/>
    </row>
    <row r="58" spans="2:20" s="35" customFormat="1" x14ac:dyDescent="0.2">
      <c r="B58" s="104">
        <v>89</v>
      </c>
      <c r="C58" s="8" t="s">
        <v>174</v>
      </c>
      <c r="D58" s="8">
        <v>3</v>
      </c>
      <c r="E58" s="8">
        <v>6</v>
      </c>
      <c r="F58" s="8">
        <v>0</v>
      </c>
      <c r="G58" s="8" t="s">
        <v>177</v>
      </c>
      <c r="H58" s="8" t="s">
        <v>178</v>
      </c>
      <c r="I58" s="8">
        <v>1</v>
      </c>
      <c r="J58" s="105" t="s">
        <v>131</v>
      </c>
      <c r="K58" s="8"/>
      <c r="L58" s="8">
        <v>1</v>
      </c>
      <c r="M58" s="8">
        <v>0</v>
      </c>
      <c r="N58" s="9">
        <v>0</v>
      </c>
      <c r="O58" s="8" t="s">
        <v>84</v>
      </c>
      <c r="T58" s="8"/>
    </row>
    <row r="59" spans="2:20" s="35" customFormat="1" x14ac:dyDescent="0.2">
      <c r="B59" s="104">
        <v>90</v>
      </c>
      <c r="C59" s="8" t="s">
        <v>179</v>
      </c>
      <c r="D59" s="8">
        <v>3</v>
      </c>
      <c r="E59" s="8">
        <v>6</v>
      </c>
      <c r="F59" s="8">
        <v>0</v>
      </c>
      <c r="G59" s="8" t="s">
        <v>177</v>
      </c>
      <c r="H59" s="8" t="s">
        <v>180</v>
      </c>
      <c r="I59" s="8">
        <v>1</v>
      </c>
      <c r="J59" s="105" t="s">
        <v>131</v>
      </c>
      <c r="K59" s="8"/>
      <c r="L59" s="8">
        <v>1</v>
      </c>
      <c r="M59" s="8">
        <v>0</v>
      </c>
      <c r="N59" s="9">
        <v>0</v>
      </c>
      <c r="O59" s="8" t="s">
        <v>84</v>
      </c>
      <c r="T59" s="8"/>
    </row>
    <row r="60" spans="2:20" s="35" customFormat="1" x14ac:dyDescent="0.2">
      <c r="B60" s="104">
        <v>91</v>
      </c>
      <c r="C60" s="8" t="s">
        <v>179</v>
      </c>
      <c r="D60" s="8">
        <v>3</v>
      </c>
      <c r="E60" s="8">
        <v>6</v>
      </c>
      <c r="F60" s="8">
        <v>0</v>
      </c>
      <c r="G60" s="8" t="s">
        <v>177</v>
      </c>
      <c r="H60" s="8" t="s">
        <v>181</v>
      </c>
      <c r="I60" s="8">
        <v>1</v>
      </c>
      <c r="J60" s="105" t="s">
        <v>131</v>
      </c>
      <c r="K60" s="8"/>
      <c r="L60" s="8">
        <v>1</v>
      </c>
      <c r="M60" s="8">
        <v>0</v>
      </c>
      <c r="N60" s="9">
        <v>0</v>
      </c>
      <c r="O60" s="8" t="s">
        <v>84</v>
      </c>
      <c r="T60" s="8"/>
    </row>
    <row r="61" spans="2:20" s="35" customFormat="1" x14ac:dyDescent="0.2">
      <c r="B61" s="104">
        <v>92</v>
      </c>
      <c r="C61" s="8" t="s">
        <v>182</v>
      </c>
      <c r="D61" s="8">
        <v>3</v>
      </c>
      <c r="E61" s="8">
        <v>6</v>
      </c>
      <c r="F61" s="8">
        <v>0</v>
      </c>
      <c r="G61" s="8" t="s">
        <v>177</v>
      </c>
      <c r="H61" s="8" t="s">
        <v>183</v>
      </c>
      <c r="I61" s="8">
        <v>1</v>
      </c>
      <c r="J61" s="105" t="s">
        <v>131</v>
      </c>
      <c r="K61" s="8"/>
      <c r="L61" s="8">
        <v>1</v>
      </c>
      <c r="M61" s="8">
        <v>0</v>
      </c>
      <c r="N61" s="9">
        <v>0</v>
      </c>
      <c r="O61" s="8" t="s">
        <v>84</v>
      </c>
      <c r="T61" s="8"/>
    </row>
    <row r="62" spans="2:20" s="35" customFormat="1" x14ac:dyDescent="0.2">
      <c r="B62" s="104">
        <v>93</v>
      </c>
      <c r="C62" s="8" t="s">
        <v>184</v>
      </c>
      <c r="D62" s="8">
        <v>3</v>
      </c>
      <c r="E62" s="8">
        <v>6</v>
      </c>
      <c r="F62" s="8">
        <v>0</v>
      </c>
      <c r="G62" s="8" t="s">
        <v>177</v>
      </c>
      <c r="H62" s="8" t="s">
        <v>185</v>
      </c>
      <c r="I62" s="8">
        <v>1</v>
      </c>
      <c r="J62" s="105" t="s">
        <v>131</v>
      </c>
      <c r="K62" s="8"/>
      <c r="L62" s="8">
        <v>1</v>
      </c>
      <c r="M62" s="8">
        <v>0</v>
      </c>
      <c r="N62" s="9">
        <v>0</v>
      </c>
      <c r="O62" s="8" t="s">
        <v>84</v>
      </c>
      <c r="T62" s="8"/>
    </row>
    <row r="63" spans="2:20" s="35" customFormat="1" x14ac:dyDescent="0.2">
      <c r="B63" s="104">
        <v>94</v>
      </c>
      <c r="C63" s="8" t="s">
        <v>186</v>
      </c>
      <c r="D63" s="8">
        <v>3</v>
      </c>
      <c r="E63" s="8">
        <v>6</v>
      </c>
      <c r="F63" s="8">
        <v>0</v>
      </c>
      <c r="G63" s="8" t="s">
        <v>177</v>
      </c>
      <c r="H63" s="8" t="s">
        <v>187</v>
      </c>
      <c r="I63" s="8">
        <v>1</v>
      </c>
      <c r="J63" s="105" t="s">
        <v>131</v>
      </c>
      <c r="K63" s="8"/>
      <c r="L63" s="8">
        <v>1</v>
      </c>
      <c r="M63" s="8">
        <v>0</v>
      </c>
      <c r="N63" s="9">
        <v>0</v>
      </c>
      <c r="O63" s="8" t="s">
        <v>84</v>
      </c>
      <c r="T63" s="8"/>
    </row>
    <row r="64" spans="2:20" s="35" customFormat="1" x14ac:dyDescent="0.2">
      <c r="B64" s="104">
        <v>95</v>
      </c>
      <c r="C64" s="8" t="s">
        <v>188</v>
      </c>
      <c r="D64" s="8">
        <v>3</v>
      </c>
      <c r="E64" s="8">
        <v>6</v>
      </c>
      <c r="F64" s="8">
        <v>0</v>
      </c>
      <c r="G64" s="8" t="s">
        <v>177</v>
      </c>
      <c r="H64" s="8" t="s">
        <v>189</v>
      </c>
      <c r="I64" s="8">
        <v>1</v>
      </c>
      <c r="J64" s="105" t="s">
        <v>131</v>
      </c>
      <c r="K64" s="8"/>
      <c r="L64" s="8">
        <v>1</v>
      </c>
      <c r="M64" s="8">
        <v>0</v>
      </c>
      <c r="N64" s="9">
        <v>0</v>
      </c>
      <c r="O64" s="8" t="s">
        <v>84</v>
      </c>
      <c r="T64" s="8"/>
    </row>
    <row r="65" spans="2:20" x14ac:dyDescent="0.2">
      <c r="B65" s="106">
        <v>1005</v>
      </c>
      <c r="C65" s="34" t="s">
        <v>190</v>
      </c>
      <c r="D65" s="34">
        <v>5</v>
      </c>
      <c r="E65" s="34">
        <v>1</v>
      </c>
      <c r="F65" s="34">
        <v>100</v>
      </c>
      <c r="G65" s="34" t="s">
        <v>191</v>
      </c>
      <c r="H65" s="34" t="s">
        <v>192</v>
      </c>
      <c r="I65" s="34">
        <v>1</v>
      </c>
      <c r="J65" s="107" t="s">
        <v>193</v>
      </c>
      <c r="K65" s="34"/>
      <c r="L65" s="34">
        <v>1</v>
      </c>
      <c r="M65" s="8">
        <v>0</v>
      </c>
      <c r="N65" s="9">
        <v>0</v>
      </c>
      <c r="O65" s="108" t="s">
        <v>194</v>
      </c>
      <c r="T65" s="34"/>
    </row>
    <row r="66" spans="2:20" x14ac:dyDescent="0.2">
      <c r="B66" s="106">
        <v>1006</v>
      </c>
      <c r="C66" s="34" t="s">
        <v>195</v>
      </c>
      <c r="D66" s="34">
        <v>5</v>
      </c>
      <c r="E66" s="34">
        <v>1</v>
      </c>
      <c r="F66" s="34">
        <v>100</v>
      </c>
      <c r="G66" s="34" t="s">
        <v>196</v>
      </c>
      <c r="H66" s="34" t="s">
        <v>197</v>
      </c>
      <c r="I66" s="34">
        <v>1</v>
      </c>
      <c r="J66" s="107" t="s">
        <v>193</v>
      </c>
      <c r="K66" s="34"/>
      <c r="L66" s="34">
        <v>1</v>
      </c>
      <c r="M66" s="8">
        <v>0</v>
      </c>
      <c r="N66" s="9">
        <v>0</v>
      </c>
      <c r="O66" s="108" t="s">
        <v>194</v>
      </c>
      <c r="T66" s="34"/>
    </row>
    <row r="67" spans="2:20" x14ac:dyDescent="0.2">
      <c r="B67" s="106">
        <v>1007</v>
      </c>
      <c r="C67" s="34" t="s">
        <v>198</v>
      </c>
      <c r="D67" s="34">
        <v>5</v>
      </c>
      <c r="E67" s="34">
        <v>1</v>
      </c>
      <c r="F67" s="34">
        <v>100</v>
      </c>
      <c r="G67" s="34" t="s">
        <v>199</v>
      </c>
      <c r="H67" s="34" t="s">
        <v>200</v>
      </c>
      <c r="I67" s="34">
        <v>1</v>
      </c>
      <c r="J67" s="107" t="s">
        <v>193</v>
      </c>
      <c r="K67" s="34"/>
      <c r="L67" s="34">
        <v>1</v>
      </c>
      <c r="M67" s="8">
        <v>0</v>
      </c>
      <c r="N67" s="9">
        <v>0</v>
      </c>
      <c r="O67" s="108" t="s">
        <v>194</v>
      </c>
      <c r="T67" s="34"/>
    </row>
    <row r="68" spans="2:20" x14ac:dyDescent="0.2">
      <c r="B68" s="106">
        <v>1008</v>
      </c>
      <c r="C68" s="34" t="s">
        <v>201</v>
      </c>
      <c r="D68" s="34">
        <v>5</v>
      </c>
      <c r="E68" s="34">
        <v>2</v>
      </c>
      <c r="F68" s="34">
        <v>100</v>
      </c>
      <c r="G68" s="34" t="s">
        <v>202</v>
      </c>
      <c r="H68" s="34" t="s">
        <v>203</v>
      </c>
      <c r="I68" s="34">
        <v>1</v>
      </c>
      <c r="J68" s="107" t="s">
        <v>193</v>
      </c>
      <c r="K68" s="34"/>
      <c r="L68" s="34">
        <v>1</v>
      </c>
      <c r="M68" s="8">
        <v>0</v>
      </c>
      <c r="N68" s="9">
        <v>0</v>
      </c>
      <c r="O68" s="108" t="s">
        <v>194</v>
      </c>
      <c r="T68" s="34"/>
    </row>
    <row r="69" spans="2:20" x14ac:dyDescent="0.2">
      <c r="B69" s="106">
        <v>1009</v>
      </c>
      <c r="C69" s="34" t="s">
        <v>204</v>
      </c>
      <c r="D69" s="34">
        <v>5</v>
      </c>
      <c r="E69" s="34">
        <v>2</v>
      </c>
      <c r="F69" s="34">
        <v>100</v>
      </c>
      <c r="G69" s="34" t="s">
        <v>205</v>
      </c>
      <c r="H69" s="34" t="s">
        <v>206</v>
      </c>
      <c r="I69" s="34">
        <v>1</v>
      </c>
      <c r="J69" s="107" t="s">
        <v>193</v>
      </c>
      <c r="K69" s="34"/>
      <c r="L69" s="34">
        <v>1</v>
      </c>
      <c r="M69" s="8">
        <v>0</v>
      </c>
      <c r="N69" s="9">
        <v>0</v>
      </c>
      <c r="O69" s="108" t="s">
        <v>194</v>
      </c>
      <c r="T69" s="34"/>
    </row>
    <row r="70" spans="2:20" x14ac:dyDescent="0.2">
      <c r="B70" s="106">
        <v>1010</v>
      </c>
      <c r="C70" s="34" t="s">
        <v>207</v>
      </c>
      <c r="D70" s="34">
        <v>5</v>
      </c>
      <c r="E70" s="34">
        <v>2</v>
      </c>
      <c r="F70" s="34">
        <v>100</v>
      </c>
      <c r="G70" s="34" t="s">
        <v>208</v>
      </c>
      <c r="H70" s="34" t="s">
        <v>209</v>
      </c>
      <c r="I70" s="34">
        <v>1</v>
      </c>
      <c r="J70" s="107" t="s">
        <v>193</v>
      </c>
      <c r="K70" s="34"/>
      <c r="L70" s="34">
        <v>1</v>
      </c>
      <c r="M70" s="8">
        <v>0</v>
      </c>
      <c r="N70" s="9">
        <v>0</v>
      </c>
      <c r="O70" s="108" t="s">
        <v>194</v>
      </c>
      <c r="T70" s="34"/>
    </row>
    <row r="71" spans="2:20" x14ac:dyDescent="0.2">
      <c r="B71" s="106">
        <v>1011</v>
      </c>
      <c r="C71" s="34" t="s">
        <v>210</v>
      </c>
      <c r="D71" s="34">
        <v>5</v>
      </c>
      <c r="E71" s="34">
        <v>3</v>
      </c>
      <c r="F71" s="34">
        <v>100</v>
      </c>
      <c r="G71" s="34" t="s">
        <v>211</v>
      </c>
      <c r="H71" s="34" t="s">
        <v>212</v>
      </c>
      <c r="I71" s="34">
        <v>1</v>
      </c>
      <c r="J71" s="107" t="s">
        <v>193</v>
      </c>
      <c r="K71" s="34"/>
      <c r="L71" s="34">
        <v>1</v>
      </c>
      <c r="M71" s="8">
        <v>0</v>
      </c>
      <c r="N71" s="9">
        <v>0</v>
      </c>
      <c r="O71" s="108" t="s">
        <v>194</v>
      </c>
      <c r="T71" s="34"/>
    </row>
    <row r="72" spans="2:20" x14ac:dyDescent="0.2">
      <c r="B72" s="106">
        <v>1012</v>
      </c>
      <c r="C72" s="34" t="s">
        <v>213</v>
      </c>
      <c r="D72" s="34">
        <v>5</v>
      </c>
      <c r="E72" s="34">
        <v>3</v>
      </c>
      <c r="F72" s="34">
        <v>100</v>
      </c>
      <c r="G72" s="34" t="s">
        <v>214</v>
      </c>
      <c r="H72" s="34" t="s">
        <v>215</v>
      </c>
      <c r="I72" s="34">
        <v>1</v>
      </c>
      <c r="J72" s="107" t="s">
        <v>193</v>
      </c>
      <c r="K72" s="34"/>
      <c r="L72" s="34">
        <v>1</v>
      </c>
      <c r="M72" s="8">
        <v>0</v>
      </c>
      <c r="N72" s="9">
        <v>0</v>
      </c>
      <c r="O72" s="108" t="s">
        <v>194</v>
      </c>
      <c r="T72" s="34"/>
    </row>
    <row r="73" spans="2:20" x14ac:dyDescent="0.2">
      <c r="B73" s="106">
        <v>1013</v>
      </c>
      <c r="C73" s="34" t="s">
        <v>216</v>
      </c>
      <c r="D73" s="34">
        <v>5</v>
      </c>
      <c r="E73" s="34">
        <v>3</v>
      </c>
      <c r="F73" s="34">
        <v>100</v>
      </c>
      <c r="G73" s="34" t="s">
        <v>217</v>
      </c>
      <c r="H73" s="34" t="s">
        <v>218</v>
      </c>
      <c r="I73" s="34">
        <v>1</v>
      </c>
      <c r="J73" s="107" t="s">
        <v>193</v>
      </c>
      <c r="K73" s="34"/>
      <c r="L73" s="34">
        <v>1</v>
      </c>
      <c r="M73" s="8">
        <v>0</v>
      </c>
      <c r="N73" s="9">
        <v>0</v>
      </c>
      <c r="O73" s="108" t="s">
        <v>194</v>
      </c>
      <c r="T73" s="34"/>
    </row>
    <row r="74" spans="2:20" x14ac:dyDescent="0.2">
      <c r="B74" s="106">
        <v>1014</v>
      </c>
      <c r="C74" s="34" t="s">
        <v>219</v>
      </c>
      <c r="D74" s="34">
        <v>5</v>
      </c>
      <c r="E74" s="34">
        <v>4</v>
      </c>
      <c r="F74" s="34">
        <v>100</v>
      </c>
      <c r="G74" s="34" t="s">
        <v>220</v>
      </c>
      <c r="H74" s="34" t="s">
        <v>221</v>
      </c>
      <c r="I74" s="34">
        <v>1</v>
      </c>
      <c r="J74" s="107" t="s">
        <v>193</v>
      </c>
      <c r="K74" s="34"/>
      <c r="L74" s="34">
        <v>1</v>
      </c>
      <c r="M74" s="8">
        <v>0</v>
      </c>
      <c r="N74" s="9">
        <v>0</v>
      </c>
      <c r="O74" s="108" t="s">
        <v>194</v>
      </c>
      <c r="T74" s="34"/>
    </row>
    <row r="75" spans="2:20" x14ac:dyDescent="0.2">
      <c r="B75" s="106">
        <v>1015</v>
      </c>
      <c r="C75" s="34" t="s">
        <v>222</v>
      </c>
      <c r="D75" s="34">
        <v>5</v>
      </c>
      <c r="E75" s="34">
        <v>4</v>
      </c>
      <c r="F75" s="34">
        <v>100</v>
      </c>
      <c r="G75" s="34" t="s">
        <v>223</v>
      </c>
      <c r="H75" s="34" t="s">
        <v>224</v>
      </c>
      <c r="I75" s="34">
        <v>1</v>
      </c>
      <c r="J75" s="107" t="s">
        <v>193</v>
      </c>
      <c r="K75" s="34"/>
      <c r="L75" s="34">
        <v>1</v>
      </c>
      <c r="M75" s="8">
        <v>0</v>
      </c>
      <c r="N75" s="9">
        <v>0</v>
      </c>
      <c r="O75" s="108" t="s">
        <v>194</v>
      </c>
      <c r="T75" s="34"/>
    </row>
    <row r="76" spans="2:20" x14ac:dyDescent="0.2">
      <c r="B76" s="106">
        <v>1016</v>
      </c>
      <c r="C76" s="34" t="s">
        <v>225</v>
      </c>
      <c r="D76" s="34">
        <v>5</v>
      </c>
      <c r="E76" s="34">
        <v>4</v>
      </c>
      <c r="F76" s="34">
        <v>100</v>
      </c>
      <c r="G76" s="34" t="s">
        <v>226</v>
      </c>
      <c r="H76" s="34" t="s">
        <v>227</v>
      </c>
      <c r="I76" s="34">
        <v>1</v>
      </c>
      <c r="J76" s="107" t="s">
        <v>193</v>
      </c>
      <c r="K76" s="34"/>
      <c r="L76" s="34">
        <v>1</v>
      </c>
      <c r="M76" s="8">
        <v>0</v>
      </c>
      <c r="N76" s="9">
        <v>0</v>
      </c>
      <c r="O76" s="108" t="s">
        <v>194</v>
      </c>
      <c r="T76" s="34"/>
    </row>
    <row r="77" spans="2:20" x14ac:dyDescent="0.2">
      <c r="B77" s="106">
        <v>1017</v>
      </c>
      <c r="C77" s="34" t="s">
        <v>228</v>
      </c>
      <c r="D77" s="34">
        <v>5</v>
      </c>
      <c r="E77" s="34">
        <v>5</v>
      </c>
      <c r="F77" s="34">
        <v>100</v>
      </c>
      <c r="G77" s="34" t="s">
        <v>229</v>
      </c>
      <c r="H77" s="34" t="s">
        <v>230</v>
      </c>
      <c r="I77" s="34">
        <v>1</v>
      </c>
      <c r="J77" s="107" t="s">
        <v>231</v>
      </c>
      <c r="K77" s="34"/>
      <c r="L77" s="34">
        <v>1</v>
      </c>
      <c r="M77" s="8">
        <v>0</v>
      </c>
      <c r="N77" s="9">
        <v>0</v>
      </c>
      <c r="O77" s="108" t="s">
        <v>194</v>
      </c>
      <c r="T77" s="34"/>
    </row>
    <row r="78" spans="2:20" x14ac:dyDescent="0.2">
      <c r="B78" s="106">
        <v>1018</v>
      </c>
      <c r="C78" s="34" t="s">
        <v>232</v>
      </c>
      <c r="D78" s="34">
        <v>5</v>
      </c>
      <c r="E78" s="34">
        <v>5</v>
      </c>
      <c r="F78" s="34">
        <v>100</v>
      </c>
      <c r="G78" s="34" t="s">
        <v>233</v>
      </c>
      <c r="H78" s="34" t="s">
        <v>234</v>
      </c>
      <c r="I78" s="34">
        <v>1</v>
      </c>
      <c r="J78" s="107" t="s">
        <v>231</v>
      </c>
      <c r="K78" s="34"/>
      <c r="L78" s="34">
        <v>1</v>
      </c>
      <c r="M78" s="8">
        <v>0</v>
      </c>
      <c r="N78" s="9">
        <v>0</v>
      </c>
      <c r="O78" s="108" t="s">
        <v>194</v>
      </c>
      <c r="T78" s="34"/>
    </row>
    <row r="79" spans="2:20" x14ac:dyDescent="0.2">
      <c r="B79" s="106">
        <v>1019</v>
      </c>
      <c r="C79" s="34" t="s">
        <v>235</v>
      </c>
      <c r="D79" s="34">
        <v>5</v>
      </c>
      <c r="E79" s="34">
        <v>5</v>
      </c>
      <c r="F79" s="34">
        <v>100</v>
      </c>
      <c r="G79" s="34" t="s">
        <v>236</v>
      </c>
      <c r="H79" s="34" t="s">
        <v>237</v>
      </c>
      <c r="I79" s="34">
        <v>1</v>
      </c>
      <c r="J79" s="107" t="s">
        <v>231</v>
      </c>
      <c r="K79" s="34"/>
      <c r="L79" s="34">
        <v>1</v>
      </c>
      <c r="M79" s="8">
        <v>0</v>
      </c>
      <c r="N79" s="9">
        <v>0</v>
      </c>
      <c r="O79" s="108" t="s">
        <v>194</v>
      </c>
      <c r="T79" s="34"/>
    </row>
    <row r="80" spans="2:20" x14ac:dyDescent="0.2">
      <c r="B80" s="106">
        <v>1020</v>
      </c>
      <c r="C80" s="34" t="s">
        <v>238</v>
      </c>
      <c r="D80" s="34">
        <v>5</v>
      </c>
      <c r="E80" s="34">
        <v>5</v>
      </c>
      <c r="F80" s="34">
        <v>100</v>
      </c>
      <c r="G80" s="34" t="s">
        <v>239</v>
      </c>
      <c r="H80" s="34" t="s">
        <v>240</v>
      </c>
      <c r="I80" s="34">
        <v>1</v>
      </c>
      <c r="J80" s="107" t="s">
        <v>231</v>
      </c>
      <c r="K80" s="34"/>
      <c r="L80" s="34">
        <v>1</v>
      </c>
      <c r="M80" s="8">
        <v>0</v>
      </c>
      <c r="N80" s="9">
        <v>0</v>
      </c>
      <c r="O80" s="108" t="s">
        <v>194</v>
      </c>
      <c r="T80" s="34"/>
    </row>
    <row r="81" spans="2:20" x14ac:dyDescent="0.2">
      <c r="B81" s="106">
        <v>1021</v>
      </c>
      <c r="C81" s="34" t="s">
        <v>241</v>
      </c>
      <c r="D81" s="34">
        <v>5</v>
      </c>
      <c r="E81" s="34">
        <v>5</v>
      </c>
      <c r="F81" s="34">
        <v>100</v>
      </c>
      <c r="G81" s="34" t="s">
        <v>242</v>
      </c>
      <c r="H81" s="34" t="s">
        <v>243</v>
      </c>
      <c r="I81" s="34">
        <v>1</v>
      </c>
      <c r="J81" s="107" t="s">
        <v>231</v>
      </c>
      <c r="K81" s="34"/>
      <c r="L81" s="34">
        <v>1</v>
      </c>
      <c r="M81" s="8">
        <v>0</v>
      </c>
      <c r="N81" s="9">
        <v>0</v>
      </c>
      <c r="O81" s="108" t="s">
        <v>194</v>
      </c>
      <c r="T81" s="34"/>
    </row>
    <row r="82" spans="2:20" x14ac:dyDescent="0.2">
      <c r="B82" s="106">
        <v>1022</v>
      </c>
      <c r="C82" s="34" t="s">
        <v>244</v>
      </c>
      <c r="D82" s="34">
        <v>5</v>
      </c>
      <c r="E82" s="34">
        <v>5</v>
      </c>
      <c r="F82" s="34">
        <v>100</v>
      </c>
      <c r="G82" s="34" t="s">
        <v>245</v>
      </c>
      <c r="H82" s="34" t="s">
        <v>246</v>
      </c>
      <c r="I82" s="34">
        <v>1</v>
      </c>
      <c r="J82" s="107" t="s">
        <v>231</v>
      </c>
      <c r="K82" s="34"/>
      <c r="L82" s="34">
        <v>1</v>
      </c>
      <c r="M82" s="8">
        <v>0</v>
      </c>
      <c r="N82" s="9">
        <v>0</v>
      </c>
      <c r="O82" s="108" t="s">
        <v>194</v>
      </c>
      <c r="T82" s="34"/>
    </row>
    <row r="83" spans="2:20" x14ac:dyDescent="0.2">
      <c r="B83" s="106">
        <v>1023</v>
      </c>
      <c r="C83" s="34" t="s">
        <v>247</v>
      </c>
      <c r="D83" s="34">
        <v>5</v>
      </c>
      <c r="E83" s="34">
        <v>5</v>
      </c>
      <c r="F83" s="34">
        <v>100</v>
      </c>
      <c r="G83" s="34" t="s">
        <v>248</v>
      </c>
      <c r="H83" s="34" t="s">
        <v>249</v>
      </c>
      <c r="I83" s="34">
        <v>1</v>
      </c>
      <c r="J83" s="107" t="s">
        <v>231</v>
      </c>
      <c r="K83" s="34"/>
      <c r="L83" s="34">
        <v>1</v>
      </c>
      <c r="M83" s="8">
        <v>0</v>
      </c>
      <c r="N83" s="9">
        <v>0</v>
      </c>
      <c r="O83" s="108" t="s">
        <v>194</v>
      </c>
      <c r="T83" s="34"/>
    </row>
    <row r="84" spans="2:20" x14ac:dyDescent="0.2">
      <c r="B84" s="106">
        <v>1024</v>
      </c>
      <c r="C84" s="34" t="s">
        <v>250</v>
      </c>
      <c r="D84" s="34">
        <v>5</v>
      </c>
      <c r="E84" s="34">
        <v>5</v>
      </c>
      <c r="F84" s="34">
        <v>100</v>
      </c>
      <c r="G84" s="34" t="s">
        <v>251</v>
      </c>
      <c r="H84" s="34" t="s">
        <v>252</v>
      </c>
      <c r="I84" s="34">
        <v>1</v>
      </c>
      <c r="J84" s="107" t="s">
        <v>231</v>
      </c>
      <c r="K84" s="34"/>
      <c r="L84" s="34">
        <v>1</v>
      </c>
      <c r="M84" s="8">
        <v>0</v>
      </c>
      <c r="N84" s="9">
        <v>0</v>
      </c>
      <c r="O84" s="108" t="s">
        <v>194</v>
      </c>
      <c r="T84" s="34"/>
    </row>
    <row r="85" spans="2:20" x14ac:dyDescent="0.2">
      <c r="B85" s="106">
        <v>1025</v>
      </c>
      <c r="C85" s="34" t="s">
        <v>253</v>
      </c>
      <c r="D85" s="34">
        <v>5</v>
      </c>
      <c r="E85" s="34">
        <v>6</v>
      </c>
      <c r="F85" s="34">
        <v>100</v>
      </c>
      <c r="G85" s="34" t="s">
        <v>254</v>
      </c>
      <c r="H85" s="34" t="s">
        <v>255</v>
      </c>
      <c r="I85" s="34">
        <v>1</v>
      </c>
      <c r="J85" s="107" t="s">
        <v>256</v>
      </c>
      <c r="K85" s="34"/>
      <c r="L85" s="34">
        <v>1</v>
      </c>
      <c r="M85" s="8">
        <v>0</v>
      </c>
      <c r="N85" s="9">
        <v>0</v>
      </c>
      <c r="O85" s="108" t="s">
        <v>194</v>
      </c>
      <c r="T85" s="34"/>
    </row>
    <row r="86" spans="2:20" ht="15.75" x14ac:dyDescent="0.3">
      <c r="B86" s="1">
        <v>2001</v>
      </c>
      <c r="C86" s="1" t="s">
        <v>190</v>
      </c>
      <c r="D86" s="1">
        <v>6</v>
      </c>
      <c r="E86" s="1">
        <v>2</v>
      </c>
      <c r="F86" s="1">
        <v>100</v>
      </c>
      <c r="G86" s="1" t="s">
        <v>257</v>
      </c>
      <c r="H86" s="1" t="s">
        <v>192</v>
      </c>
      <c r="I86" s="1">
        <v>1</v>
      </c>
      <c r="J86" s="10" t="s">
        <v>258</v>
      </c>
      <c r="K86" s="99"/>
      <c r="L86" s="1">
        <v>1</v>
      </c>
      <c r="M86" s="8">
        <v>0</v>
      </c>
      <c r="N86" s="9">
        <v>0</v>
      </c>
      <c r="O86" s="1" t="s">
        <v>259</v>
      </c>
    </row>
    <row r="87" spans="2:20" ht="15.75" x14ac:dyDescent="0.3">
      <c r="B87" s="1">
        <v>2002</v>
      </c>
      <c r="C87" s="1" t="s">
        <v>195</v>
      </c>
      <c r="D87" s="1">
        <v>6</v>
      </c>
      <c r="E87" s="1">
        <v>2</v>
      </c>
      <c r="F87" s="1">
        <v>100</v>
      </c>
      <c r="G87" s="1" t="s">
        <v>260</v>
      </c>
      <c r="H87" s="1" t="s">
        <v>197</v>
      </c>
      <c r="I87" s="1">
        <v>1</v>
      </c>
      <c r="J87" s="10" t="s">
        <v>258</v>
      </c>
      <c r="K87" s="99"/>
      <c r="L87" s="1">
        <v>1</v>
      </c>
      <c r="M87" s="8">
        <v>0</v>
      </c>
      <c r="N87" s="9">
        <v>0</v>
      </c>
      <c r="O87" s="1" t="s">
        <v>259</v>
      </c>
    </row>
    <row r="88" spans="2:20" ht="15.75" x14ac:dyDescent="0.3">
      <c r="B88" s="1">
        <v>2003</v>
      </c>
      <c r="C88" s="1" t="s">
        <v>198</v>
      </c>
      <c r="D88" s="1">
        <v>6</v>
      </c>
      <c r="E88" s="1">
        <v>2</v>
      </c>
      <c r="F88" s="1">
        <v>100</v>
      </c>
      <c r="G88" s="1" t="s">
        <v>261</v>
      </c>
      <c r="H88" s="1" t="s">
        <v>200</v>
      </c>
      <c r="I88" s="1">
        <v>1</v>
      </c>
      <c r="J88" s="10" t="s">
        <v>258</v>
      </c>
      <c r="K88" s="99"/>
      <c r="L88" s="1">
        <v>1</v>
      </c>
      <c r="M88" s="8">
        <v>0</v>
      </c>
      <c r="N88" s="9">
        <v>0</v>
      </c>
      <c r="O88" s="1" t="s">
        <v>259</v>
      </c>
    </row>
    <row r="89" spans="2:20" ht="15.75" x14ac:dyDescent="0.3">
      <c r="B89" s="1">
        <v>2004</v>
      </c>
      <c r="C89" s="1" t="s">
        <v>201</v>
      </c>
      <c r="D89" s="1">
        <v>6</v>
      </c>
      <c r="E89" s="1">
        <v>3</v>
      </c>
      <c r="F89" s="1">
        <v>100</v>
      </c>
      <c r="G89" s="1" t="s">
        <v>262</v>
      </c>
      <c r="H89" s="1" t="s">
        <v>203</v>
      </c>
      <c r="I89" s="1">
        <v>1</v>
      </c>
      <c r="J89" s="10" t="s">
        <v>258</v>
      </c>
      <c r="K89" s="99"/>
      <c r="L89" s="1">
        <v>1</v>
      </c>
      <c r="M89" s="8">
        <v>0</v>
      </c>
      <c r="N89" s="9">
        <v>0</v>
      </c>
      <c r="O89" s="1" t="s">
        <v>259</v>
      </c>
    </row>
    <row r="90" spans="2:20" ht="15.75" x14ac:dyDescent="0.3">
      <c r="B90" s="1">
        <v>2005</v>
      </c>
      <c r="C90" s="1" t="s">
        <v>204</v>
      </c>
      <c r="D90" s="1">
        <v>6</v>
      </c>
      <c r="E90" s="1">
        <v>3</v>
      </c>
      <c r="F90" s="1">
        <v>100</v>
      </c>
      <c r="G90" s="1" t="s">
        <v>263</v>
      </c>
      <c r="H90" s="1" t="s">
        <v>206</v>
      </c>
      <c r="I90" s="1">
        <v>1</v>
      </c>
      <c r="J90" s="10" t="s">
        <v>258</v>
      </c>
      <c r="K90" s="99"/>
      <c r="L90" s="1">
        <v>1</v>
      </c>
      <c r="M90" s="8">
        <v>0</v>
      </c>
      <c r="N90" s="9">
        <v>0</v>
      </c>
      <c r="O90" s="1" t="s">
        <v>259</v>
      </c>
    </row>
    <row r="91" spans="2:20" ht="15.75" x14ac:dyDescent="0.3">
      <c r="B91" s="1">
        <v>2006</v>
      </c>
      <c r="C91" s="1" t="s">
        <v>207</v>
      </c>
      <c r="D91" s="1">
        <v>6</v>
      </c>
      <c r="E91" s="1">
        <v>3</v>
      </c>
      <c r="F91" s="1">
        <v>100</v>
      </c>
      <c r="G91" s="1" t="s">
        <v>264</v>
      </c>
      <c r="H91" s="1" t="s">
        <v>209</v>
      </c>
      <c r="I91" s="1">
        <v>1</v>
      </c>
      <c r="J91" s="10" t="s">
        <v>258</v>
      </c>
      <c r="K91" s="99"/>
      <c r="L91" s="1">
        <v>1</v>
      </c>
      <c r="M91" s="8">
        <v>0</v>
      </c>
      <c r="N91" s="9">
        <v>0</v>
      </c>
      <c r="O91" s="1" t="s">
        <v>259</v>
      </c>
    </row>
    <row r="92" spans="2:20" ht="15.75" x14ac:dyDescent="0.3">
      <c r="B92" s="1">
        <v>2007</v>
      </c>
      <c r="C92" s="1" t="s">
        <v>210</v>
      </c>
      <c r="D92" s="1">
        <v>6</v>
      </c>
      <c r="E92" s="1">
        <v>4</v>
      </c>
      <c r="F92" s="1">
        <v>100</v>
      </c>
      <c r="G92" s="1" t="s">
        <v>265</v>
      </c>
      <c r="H92" s="1" t="s">
        <v>212</v>
      </c>
      <c r="I92" s="1">
        <v>1</v>
      </c>
      <c r="J92" s="10" t="s">
        <v>258</v>
      </c>
      <c r="K92" s="99"/>
      <c r="L92" s="1">
        <v>1</v>
      </c>
      <c r="M92" s="8">
        <v>0</v>
      </c>
      <c r="N92" s="9">
        <v>0</v>
      </c>
      <c r="O92" s="1" t="s">
        <v>259</v>
      </c>
    </row>
    <row r="93" spans="2:20" ht="15.75" x14ac:dyDescent="0.3">
      <c r="B93" s="1">
        <v>2008</v>
      </c>
      <c r="C93" s="1" t="s">
        <v>213</v>
      </c>
      <c r="D93" s="1">
        <v>6</v>
      </c>
      <c r="E93" s="1">
        <v>4</v>
      </c>
      <c r="F93" s="1">
        <v>100</v>
      </c>
      <c r="G93" s="1" t="s">
        <v>266</v>
      </c>
      <c r="H93" s="1" t="s">
        <v>215</v>
      </c>
      <c r="I93" s="1">
        <v>1</v>
      </c>
      <c r="J93" s="10" t="s">
        <v>258</v>
      </c>
      <c r="K93" s="99"/>
      <c r="L93" s="1">
        <v>1</v>
      </c>
      <c r="M93" s="8">
        <v>0</v>
      </c>
      <c r="N93" s="9">
        <v>0</v>
      </c>
      <c r="O93" s="1" t="s">
        <v>259</v>
      </c>
    </row>
    <row r="94" spans="2:20" ht="15.75" x14ac:dyDescent="0.3">
      <c r="B94" s="1">
        <v>2009</v>
      </c>
      <c r="C94" s="1" t="s">
        <v>216</v>
      </c>
      <c r="D94" s="1">
        <v>6</v>
      </c>
      <c r="E94" s="1">
        <v>4</v>
      </c>
      <c r="F94" s="1">
        <v>100</v>
      </c>
      <c r="G94" s="1" t="s">
        <v>267</v>
      </c>
      <c r="H94" s="1" t="s">
        <v>218</v>
      </c>
      <c r="I94" s="1">
        <v>1</v>
      </c>
      <c r="J94" s="10" t="s">
        <v>258</v>
      </c>
      <c r="K94" s="99"/>
      <c r="L94" s="1">
        <v>1</v>
      </c>
      <c r="M94" s="8">
        <v>0</v>
      </c>
      <c r="N94" s="9">
        <v>0</v>
      </c>
      <c r="O94" s="1" t="s">
        <v>259</v>
      </c>
    </row>
    <row r="95" spans="2:20" ht="15.75" x14ac:dyDescent="0.3">
      <c r="B95" s="1">
        <v>2010</v>
      </c>
      <c r="C95" s="1" t="s">
        <v>219</v>
      </c>
      <c r="D95" s="1">
        <v>6</v>
      </c>
      <c r="E95" s="1">
        <v>5</v>
      </c>
      <c r="F95" s="1">
        <v>100</v>
      </c>
      <c r="G95" s="1" t="s">
        <v>268</v>
      </c>
      <c r="H95" s="1" t="s">
        <v>221</v>
      </c>
      <c r="I95" s="1">
        <v>1</v>
      </c>
      <c r="J95" s="10" t="s">
        <v>258</v>
      </c>
      <c r="K95" s="99"/>
      <c r="L95" s="1">
        <v>1</v>
      </c>
      <c r="M95" s="8">
        <v>0</v>
      </c>
      <c r="N95" s="9">
        <v>0</v>
      </c>
      <c r="O95" s="1" t="s">
        <v>259</v>
      </c>
    </row>
    <row r="96" spans="2:20" ht="15.75" x14ac:dyDescent="0.3">
      <c r="B96" s="1">
        <v>2011</v>
      </c>
      <c r="C96" s="1" t="s">
        <v>222</v>
      </c>
      <c r="D96" s="1">
        <v>6</v>
      </c>
      <c r="E96" s="1">
        <v>5</v>
      </c>
      <c r="F96" s="1">
        <v>100</v>
      </c>
      <c r="G96" s="1" t="s">
        <v>269</v>
      </c>
      <c r="H96" s="1" t="s">
        <v>224</v>
      </c>
      <c r="I96" s="1">
        <v>1</v>
      </c>
      <c r="J96" s="10" t="s">
        <v>258</v>
      </c>
      <c r="K96" s="99"/>
      <c r="L96" s="1">
        <v>1</v>
      </c>
      <c r="M96" s="8">
        <v>0</v>
      </c>
      <c r="N96" s="9">
        <v>0</v>
      </c>
      <c r="O96" s="1" t="s">
        <v>259</v>
      </c>
    </row>
    <row r="97" spans="2:15" ht="15" customHeight="1" x14ac:dyDescent="0.3">
      <c r="B97" s="1">
        <v>2012</v>
      </c>
      <c r="C97" s="1" t="s">
        <v>225</v>
      </c>
      <c r="D97" s="1">
        <v>6</v>
      </c>
      <c r="E97" s="1">
        <v>5</v>
      </c>
      <c r="F97" s="1">
        <v>100</v>
      </c>
      <c r="G97" s="1" t="s">
        <v>270</v>
      </c>
      <c r="H97" s="1" t="s">
        <v>227</v>
      </c>
      <c r="I97" s="1">
        <v>1</v>
      </c>
      <c r="J97" s="10" t="s">
        <v>258</v>
      </c>
      <c r="K97" s="99"/>
      <c r="L97" s="1">
        <v>1</v>
      </c>
      <c r="M97" s="8">
        <v>0</v>
      </c>
      <c r="N97" s="9">
        <v>0</v>
      </c>
      <c r="O97" s="1" t="s">
        <v>259</v>
      </c>
    </row>
    <row r="98" spans="2:15" ht="15.75" x14ac:dyDescent="0.3">
      <c r="B98" s="1">
        <v>2013</v>
      </c>
      <c r="C98" s="1" t="s">
        <v>271</v>
      </c>
      <c r="D98" s="1">
        <v>6</v>
      </c>
      <c r="E98" s="1">
        <v>6</v>
      </c>
      <c r="F98" s="1">
        <v>100</v>
      </c>
      <c r="G98" s="1" t="s">
        <v>272</v>
      </c>
      <c r="H98" s="1" t="s">
        <v>273</v>
      </c>
      <c r="I98" s="1">
        <v>1</v>
      </c>
      <c r="J98" s="10" t="s">
        <v>274</v>
      </c>
      <c r="K98" s="99"/>
      <c r="L98" s="1">
        <v>1</v>
      </c>
      <c r="M98" s="8">
        <v>0</v>
      </c>
      <c r="N98" s="9">
        <v>0</v>
      </c>
      <c r="O98" s="1" t="s">
        <v>259</v>
      </c>
    </row>
    <row r="99" spans="2:15" ht="15.75" x14ac:dyDescent="0.3">
      <c r="B99" s="1">
        <v>2014</v>
      </c>
      <c r="C99" s="1" t="s">
        <v>275</v>
      </c>
      <c r="D99" s="1">
        <v>6</v>
      </c>
      <c r="E99" s="1">
        <v>6</v>
      </c>
      <c r="F99" s="1">
        <v>100</v>
      </c>
      <c r="G99" s="1" t="s">
        <v>276</v>
      </c>
      <c r="H99" s="1" t="s">
        <v>277</v>
      </c>
      <c r="I99" s="1">
        <v>1</v>
      </c>
      <c r="J99" s="10" t="s">
        <v>274</v>
      </c>
      <c r="K99" s="99"/>
      <c r="L99" s="1">
        <v>1</v>
      </c>
      <c r="M99" s="8">
        <v>0</v>
      </c>
      <c r="N99" s="9">
        <v>0</v>
      </c>
      <c r="O99" s="1" t="s">
        <v>259</v>
      </c>
    </row>
    <row r="100" spans="2:15" ht="15.75" x14ac:dyDescent="0.3">
      <c r="B100" s="1">
        <v>2015</v>
      </c>
      <c r="C100" s="1" t="s">
        <v>278</v>
      </c>
      <c r="D100" s="1">
        <v>6</v>
      </c>
      <c r="E100" s="1">
        <v>6</v>
      </c>
      <c r="F100" s="1">
        <v>100</v>
      </c>
      <c r="G100" s="1" t="s">
        <v>279</v>
      </c>
      <c r="H100" s="1" t="s">
        <v>280</v>
      </c>
      <c r="I100" s="1">
        <v>1</v>
      </c>
      <c r="J100" s="10" t="s">
        <v>274</v>
      </c>
      <c r="K100" s="99"/>
      <c r="L100" s="1">
        <v>1</v>
      </c>
      <c r="M100" s="8">
        <v>0</v>
      </c>
      <c r="N100" s="9">
        <v>0</v>
      </c>
      <c r="O100" s="1" t="s">
        <v>259</v>
      </c>
    </row>
    <row r="101" spans="2:15" ht="15.75" x14ac:dyDescent="0.3">
      <c r="B101" s="1">
        <v>2016</v>
      </c>
      <c r="C101" s="1" t="s">
        <v>281</v>
      </c>
      <c r="D101" s="1">
        <v>6</v>
      </c>
      <c r="E101" s="1">
        <v>6</v>
      </c>
      <c r="F101" s="1">
        <v>100</v>
      </c>
      <c r="G101" s="1" t="s">
        <v>282</v>
      </c>
      <c r="H101" s="1" t="s">
        <v>283</v>
      </c>
      <c r="I101" s="1">
        <v>1</v>
      </c>
      <c r="J101" s="10" t="s">
        <v>274</v>
      </c>
      <c r="K101" s="99"/>
      <c r="L101" s="1">
        <v>1</v>
      </c>
      <c r="M101" s="8">
        <v>0</v>
      </c>
      <c r="N101" s="9">
        <v>0</v>
      </c>
      <c r="O101" s="1" t="s">
        <v>259</v>
      </c>
    </row>
    <row r="102" spans="2:15" ht="15.75" x14ac:dyDescent="0.3">
      <c r="B102" s="1">
        <v>2017</v>
      </c>
      <c r="C102" s="1" t="s">
        <v>284</v>
      </c>
      <c r="D102" s="1">
        <v>6</v>
      </c>
      <c r="E102" s="1">
        <v>7</v>
      </c>
      <c r="F102" s="1">
        <v>100</v>
      </c>
      <c r="G102" s="1" t="s">
        <v>285</v>
      </c>
      <c r="H102" s="1" t="s">
        <v>286</v>
      </c>
      <c r="I102" s="1">
        <v>1</v>
      </c>
      <c r="J102" s="10" t="s">
        <v>274</v>
      </c>
      <c r="K102" s="99"/>
      <c r="L102" s="1">
        <v>1</v>
      </c>
      <c r="M102" s="8">
        <v>0</v>
      </c>
      <c r="N102" s="9">
        <v>0</v>
      </c>
      <c r="O102" s="1" t="s">
        <v>259</v>
      </c>
    </row>
    <row r="103" spans="2:15" ht="15.75" x14ac:dyDescent="0.3">
      <c r="B103" s="1">
        <v>2018</v>
      </c>
      <c r="C103" s="1" t="s">
        <v>287</v>
      </c>
      <c r="D103" s="1">
        <v>6</v>
      </c>
      <c r="E103" s="1">
        <v>7</v>
      </c>
      <c r="F103" s="1">
        <v>100</v>
      </c>
      <c r="G103" s="1" t="s">
        <v>288</v>
      </c>
      <c r="H103" s="1" t="s">
        <v>289</v>
      </c>
      <c r="I103" s="1">
        <v>1</v>
      </c>
      <c r="J103" s="10" t="s">
        <v>274</v>
      </c>
      <c r="K103" s="99"/>
      <c r="L103" s="1">
        <v>1</v>
      </c>
      <c r="M103" s="8">
        <v>0</v>
      </c>
      <c r="N103" s="9">
        <v>0</v>
      </c>
      <c r="O103" s="1" t="s">
        <v>259</v>
      </c>
    </row>
    <row r="104" spans="2:15" ht="15.75" x14ac:dyDescent="0.3">
      <c r="B104" s="1">
        <v>2019</v>
      </c>
      <c r="C104" s="1" t="s">
        <v>290</v>
      </c>
      <c r="D104" s="1">
        <v>6</v>
      </c>
      <c r="E104" s="1">
        <v>7</v>
      </c>
      <c r="F104" s="1">
        <v>100</v>
      </c>
      <c r="G104" s="1" t="s">
        <v>291</v>
      </c>
      <c r="H104" s="1" t="s">
        <v>292</v>
      </c>
      <c r="I104" s="1">
        <v>1</v>
      </c>
      <c r="J104" s="10" t="s">
        <v>274</v>
      </c>
      <c r="K104" s="99"/>
      <c r="L104" s="1">
        <v>1</v>
      </c>
      <c r="M104" s="8">
        <v>0</v>
      </c>
      <c r="N104" s="9">
        <v>0</v>
      </c>
      <c r="O104" s="1" t="s">
        <v>259</v>
      </c>
    </row>
    <row r="105" spans="2:15" ht="15.75" x14ac:dyDescent="0.3">
      <c r="B105" s="1">
        <v>2020</v>
      </c>
      <c r="C105" s="1" t="s">
        <v>293</v>
      </c>
      <c r="D105" s="1">
        <v>6</v>
      </c>
      <c r="E105" s="1">
        <v>7</v>
      </c>
      <c r="F105" s="1">
        <v>100</v>
      </c>
      <c r="G105" s="1" t="s">
        <v>294</v>
      </c>
      <c r="H105" s="1" t="s">
        <v>295</v>
      </c>
      <c r="I105" s="1">
        <v>1</v>
      </c>
      <c r="J105" s="10" t="s">
        <v>274</v>
      </c>
      <c r="K105" s="99"/>
      <c r="L105" s="1">
        <v>1</v>
      </c>
      <c r="M105" s="8">
        <v>0</v>
      </c>
      <c r="N105" s="9">
        <v>0</v>
      </c>
      <c r="O105" s="1" t="s">
        <v>259</v>
      </c>
    </row>
    <row r="106" spans="2:15" ht="15.75" x14ac:dyDescent="0.3">
      <c r="B106" s="1">
        <v>2021</v>
      </c>
      <c r="C106" s="1" t="s">
        <v>296</v>
      </c>
      <c r="D106" s="1">
        <v>6</v>
      </c>
      <c r="E106" s="1">
        <v>8</v>
      </c>
      <c r="F106" s="1">
        <v>100</v>
      </c>
      <c r="G106" s="1" t="s">
        <v>297</v>
      </c>
      <c r="H106" s="1" t="s">
        <v>298</v>
      </c>
      <c r="I106" s="1">
        <v>1</v>
      </c>
      <c r="J106" s="10" t="s">
        <v>274</v>
      </c>
      <c r="K106" s="99"/>
      <c r="L106" s="1">
        <v>1</v>
      </c>
      <c r="M106" s="8">
        <v>0</v>
      </c>
      <c r="N106" s="9">
        <v>0</v>
      </c>
      <c r="O106" s="1" t="s">
        <v>259</v>
      </c>
    </row>
    <row r="107" spans="2:15" ht="15.75" x14ac:dyDescent="0.3">
      <c r="B107" s="1">
        <v>2022</v>
      </c>
      <c r="C107" s="1" t="s">
        <v>299</v>
      </c>
      <c r="D107" s="1">
        <v>6</v>
      </c>
      <c r="E107" s="1">
        <v>8</v>
      </c>
      <c r="F107" s="1">
        <v>100</v>
      </c>
      <c r="G107" s="1" t="s">
        <v>300</v>
      </c>
      <c r="H107" s="1" t="s">
        <v>301</v>
      </c>
      <c r="I107" s="1">
        <v>1</v>
      </c>
      <c r="J107" s="10" t="s">
        <v>274</v>
      </c>
      <c r="K107" s="99"/>
      <c r="L107" s="1">
        <v>1</v>
      </c>
      <c r="M107" s="8">
        <v>0</v>
      </c>
      <c r="N107" s="9">
        <v>0</v>
      </c>
      <c r="O107" s="1" t="s">
        <v>259</v>
      </c>
    </row>
    <row r="108" spans="2:15" ht="15.75" x14ac:dyDescent="0.3">
      <c r="B108" s="1">
        <v>2023</v>
      </c>
      <c r="C108" s="1" t="s">
        <v>302</v>
      </c>
      <c r="D108" s="1">
        <v>6</v>
      </c>
      <c r="E108" s="1">
        <v>8</v>
      </c>
      <c r="F108" s="1">
        <v>100</v>
      </c>
      <c r="G108" s="1" t="s">
        <v>303</v>
      </c>
      <c r="H108" s="1" t="s">
        <v>304</v>
      </c>
      <c r="I108" s="1">
        <v>1</v>
      </c>
      <c r="J108" s="10" t="s">
        <v>274</v>
      </c>
      <c r="K108" s="99"/>
      <c r="L108" s="1">
        <v>1</v>
      </c>
      <c r="M108" s="8">
        <v>0</v>
      </c>
      <c r="N108" s="9">
        <v>0</v>
      </c>
      <c r="O108" s="1" t="s">
        <v>259</v>
      </c>
    </row>
    <row r="109" spans="2:15" ht="15.75" x14ac:dyDescent="0.3">
      <c r="B109" s="1">
        <v>2024</v>
      </c>
      <c r="C109" s="1" t="s">
        <v>305</v>
      </c>
      <c r="D109" s="1">
        <v>6</v>
      </c>
      <c r="E109" s="1">
        <v>8</v>
      </c>
      <c r="F109" s="1">
        <v>100</v>
      </c>
      <c r="G109" s="1" t="s">
        <v>306</v>
      </c>
      <c r="H109" s="1" t="s">
        <v>307</v>
      </c>
      <c r="I109" s="1">
        <v>1</v>
      </c>
      <c r="J109" s="10" t="s">
        <v>274</v>
      </c>
      <c r="K109" s="99"/>
      <c r="L109" s="1">
        <v>1</v>
      </c>
      <c r="M109" s="8">
        <v>0</v>
      </c>
      <c r="N109" s="9">
        <v>0</v>
      </c>
      <c r="O109" s="1" t="s">
        <v>259</v>
      </c>
    </row>
    <row r="110" spans="2:15" ht="15.75" x14ac:dyDescent="0.3">
      <c r="B110" s="1">
        <v>2025</v>
      </c>
      <c r="C110" s="1" t="s">
        <v>228</v>
      </c>
      <c r="D110" s="1">
        <v>6</v>
      </c>
      <c r="E110" s="1">
        <v>9</v>
      </c>
      <c r="F110" s="1">
        <v>100</v>
      </c>
      <c r="G110" s="1" t="s">
        <v>308</v>
      </c>
      <c r="H110" s="1" t="s">
        <v>230</v>
      </c>
      <c r="I110" s="1">
        <v>1</v>
      </c>
      <c r="J110" s="10" t="s">
        <v>274</v>
      </c>
      <c r="K110" s="99"/>
      <c r="L110" s="1">
        <v>1</v>
      </c>
      <c r="M110" s="8">
        <v>0</v>
      </c>
      <c r="N110" s="9">
        <v>0</v>
      </c>
      <c r="O110" s="1" t="s">
        <v>259</v>
      </c>
    </row>
    <row r="111" spans="2:15" ht="15.75" x14ac:dyDescent="0.3">
      <c r="B111" s="1">
        <v>2026</v>
      </c>
      <c r="C111" s="1" t="s">
        <v>232</v>
      </c>
      <c r="D111" s="1">
        <v>6</v>
      </c>
      <c r="E111" s="1">
        <v>9</v>
      </c>
      <c r="F111" s="1">
        <v>100</v>
      </c>
      <c r="G111" s="1" t="s">
        <v>309</v>
      </c>
      <c r="H111" s="1" t="s">
        <v>234</v>
      </c>
      <c r="I111" s="1">
        <v>1</v>
      </c>
      <c r="J111" s="10" t="s">
        <v>274</v>
      </c>
      <c r="K111" s="99"/>
      <c r="L111" s="1">
        <v>1</v>
      </c>
      <c r="M111" s="8">
        <v>0</v>
      </c>
      <c r="N111" s="9">
        <v>0</v>
      </c>
      <c r="O111" s="1" t="s">
        <v>259</v>
      </c>
    </row>
    <row r="112" spans="2:15" ht="15.75" x14ac:dyDescent="0.3">
      <c r="B112" s="1">
        <v>2027</v>
      </c>
      <c r="C112" s="1" t="s">
        <v>235</v>
      </c>
      <c r="D112" s="1">
        <v>6</v>
      </c>
      <c r="E112" s="1">
        <v>9</v>
      </c>
      <c r="F112" s="1">
        <v>100</v>
      </c>
      <c r="G112" s="1" t="s">
        <v>310</v>
      </c>
      <c r="H112" s="1" t="s">
        <v>237</v>
      </c>
      <c r="I112" s="1">
        <v>1</v>
      </c>
      <c r="J112" s="10" t="s">
        <v>274</v>
      </c>
      <c r="K112" s="99"/>
      <c r="L112" s="1">
        <v>1</v>
      </c>
      <c r="M112" s="8">
        <v>0</v>
      </c>
      <c r="N112" s="9">
        <v>0</v>
      </c>
      <c r="O112" s="1" t="s">
        <v>259</v>
      </c>
    </row>
    <row r="113" spans="2:24" ht="15.75" x14ac:dyDescent="0.3">
      <c r="B113" s="1">
        <v>2028</v>
      </c>
      <c r="C113" s="1" t="s">
        <v>238</v>
      </c>
      <c r="D113" s="1">
        <v>6</v>
      </c>
      <c r="E113" s="1">
        <v>9</v>
      </c>
      <c r="F113" s="1">
        <v>100</v>
      </c>
      <c r="G113" s="1" t="s">
        <v>311</v>
      </c>
      <c r="H113" s="1" t="s">
        <v>240</v>
      </c>
      <c r="I113" s="1">
        <v>1</v>
      </c>
      <c r="J113" s="10" t="s">
        <v>274</v>
      </c>
      <c r="K113" s="99"/>
      <c r="L113" s="1">
        <v>1</v>
      </c>
      <c r="M113" s="8">
        <v>0</v>
      </c>
      <c r="N113" s="9">
        <v>0</v>
      </c>
      <c r="O113" s="1" t="s">
        <v>259</v>
      </c>
    </row>
    <row r="114" spans="2:24" ht="15.75" x14ac:dyDescent="0.3">
      <c r="B114" s="1">
        <v>2029</v>
      </c>
      <c r="C114" s="1" t="s">
        <v>241</v>
      </c>
      <c r="D114" s="1">
        <v>6</v>
      </c>
      <c r="E114" s="1">
        <v>9</v>
      </c>
      <c r="F114" s="1">
        <v>100</v>
      </c>
      <c r="G114" s="1" t="s">
        <v>312</v>
      </c>
      <c r="H114" s="1" t="s">
        <v>243</v>
      </c>
      <c r="I114" s="1">
        <v>1</v>
      </c>
      <c r="J114" s="10" t="s">
        <v>274</v>
      </c>
      <c r="K114" s="99"/>
      <c r="L114" s="1">
        <v>1</v>
      </c>
      <c r="M114" s="8">
        <v>0</v>
      </c>
      <c r="N114" s="9">
        <v>0</v>
      </c>
      <c r="O114" s="1" t="s">
        <v>259</v>
      </c>
    </row>
    <row r="115" spans="2:24" ht="15.75" x14ac:dyDescent="0.3">
      <c r="B115" s="1">
        <v>2030</v>
      </c>
      <c r="C115" s="1" t="s">
        <v>244</v>
      </c>
      <c r="D115" s="1">
        <v>6</v>
      </c>
      <c r="E115" s="1">
        <v>9</v>
      </c>
      <c r="F115" s="1">
        <v>100</v>
      </c>
      <c r="G115" s="1" t="s">
        <v>313</v>
      </c>
      <c r="H115" s="1" t="s">
        <v>246</v>
      </c>
      <c r="I115" s="1">
        <v>1</v>
      </c>
      <c r="J115" s="10" t="s">
        <v>274</v>
      </c>
      <c r="K115" s="99"/>
      <c r="L115" s="1">
        <v>1</v>
      </c>
      <c r="M115" s="8">
        <v>0</v>
      </c>
      <c r="N115" s="9">
        <v>0</v>
      </c>
      <c r="O115" s="1" t="s">
        <v>259</v>
      </c>
    </row>
    <row r="116" spans="2:24" ht="15.75" x14ac:dyDescent="0.3">
      <c r="B116" s="1">
        <v>2031</v>
      </c>
      <c r="C116" s="1" t="s">
        <v>247</v>
      </c>
      <c r="D116" s="1">
        <v>6</v>
      </c>
      <c r="E116" s="1">
        <v>9</v>
      </c>
      <c r="F116" s="1">
        <v>100</v>
      </c>
      <c r="G116" s="1" t="s">
        <v>314</v>
      </c>
      <c r="H116" s="1" t="s">
        <v>249</v>
      </c>
      <c r="I116" s="1">
        <v>1</v>
      </c>
      <c r="J116" s="10" t="s">
        <v>274</v>
      </c>
      <c r="K116" s="99"/>
      <c r="L116" s="1">
        <v>1</v>
      </c>
      <c r="M116" s="8">
        <v>0</v>
      </c>
      <c r="N116" s="9">
        <v>0</v>
      </c>
      <c r="O116" s="1" t="s">
        <v>259</v>
      </c>
    </row>
    <row r="117" spans="2:24" ht="15.75" x14ac:dyDescent="0.3">
      <c r="B117" s="1">
        <v>2032</v>
      </c>
      <c r="C117" s="1" t="s">
        <v>250</v>
      </c>
      <c r="D117" s="1">
        <v>6</v>
      </c>
      <c r="E117" s="1">
        <v>9</v>
      </c>
      <c r="F117" s="1">
        <v>100</v>
      </c>
      <c r="G117" s="1" t="s">
        <v>315</v>
      </c>
      <c r="H117" s="1" t="s">
        <v>252</v>
      </c>
      <c r="I117" s="1">
        <v>1</v>
      </c>
      <c r="J117" s="10" t="s">
        <v>274</v>
      </c>
      <c r="K117" s="99"/>
      <c r="L117" s="1">
        <v>1</v>
      </c>
      <c r="M117" s="8">
        <v>0</v>
      </c>
      <c r="N117" s="9">
        <v>0</v>
      </c>
      <c r="O117" s="1" t="s">
        <v>259</v>
      </c>
    </row>
    <row r="118" spans="2:24" ht="15.75" x14ac:dyDescent="0.3">
      <c r="B118" s="1">
        <v>2033</v>
      </c>
      <c r="C118" s="1" t="s">
        <v>253</v>
      </c>
      <c r="D118" s="1">
        <v>6</v>
      </c>
      <c r="E118" s="1">
        <v>1</v>
      </c>
      <c r="F118" s="1">
        <v>100</v>
      </c>
      <c r="G118" s="1" t="s">
        <v>315</v>
      </c>
      <c r="H118" s="1" t="s">
        <v>316</v>
      </c>
      <c r="I118" s="1">
        <v>1</v>
      </c>
      <c r="J118" s="10" t="s">
        <v>317</v>
      </c>
      <c r="K118" s="99"/>
      <c r="L118" s="1">
        <v>1</v>
      </c>
      <c r="M118" s="8">
        <v>0</v>
      </c>
      <c r="N118" s="9">
        <v>0</v>
      </c>
      <c r="O118" s="1" t="s">
        <v>259</v>
      </c>
    </row>
    <row r="119" spans="2:24" x14ac:dyDescent="0.2">
      <c r="B119" s="104">
        <v>10001</v>
      </c>
      <c r="C119" s="35" t="s">
        <v>318</v>
      </c>
      <c r="D119" s="35">
        <v>7</v>
      </c>
      <c r="E119" s="35">
        <v>1</v>
      </c>
      <c r="F119" s="35">
        <v>100</v>
      </c>
      <c r="G119" s="35" t="s">
        <v>312</v>
      </c>
      <c r="H119" s="35" t="s">
        <v>319</v>
      </c>
      <c r="I119" s="35">
        <v>1</v>
      </c>
      <c r="J119" s="33" t="s">
        <v>320</v>
      </c>
      <c r="K119" s="35"/>
      <c r="L119" s="35">
        <v>0</v>
      </c>
      <c r="M119" s="8">
        <v>0</v>
      </c>
      <c r="N119" s="9">
        <v>0</v>
      </c>
      <c r="O119" s="1" t="s">
        <v>321</v>
      </c>
      <c r="T119" s="35"/>
    </row>
    <row r="120" spans="2:24" x14ac:dyDescent="0.2">
      <c r="B120" s="104">
        <v>10002</v>
      </c>
      <c r="C120" s="35" t="s">
        <v>322</v>
      </c>
      <c r="D120" s="35">
        <v>7</v>
      </c>
      <c r="E120" s="35">
        <v>2</v>
      </c>
      <c r="F120" s="35">
        <v>100</v>
      </c>
      <c r="G120" s="35" t="s">
        <v>313</v>
      </c>
      <c r="H120" s="35" t="s">
        <v>323</v>
      </c>
      <c r="I120" s="35">
        <v>1</v>
      </c>
      <c r="J120" s="33" t="s">
        <v>324</v>
      </c>
      <c r="K120" s="35"/>
      <c r="L120" s="35">
        <v>0</v>
      </c>
      <c r="M120" s="11">
        <v>1</v>
      </c>
      <c r="N120" s="9">
        <v>9</v>
      </c>
      <c r="O120" s="1" t="s">
        <v>321</v>
      </c>
      <c r="T120" s="35"/>
    </row>
    <row r="121" spans="2:24" x14ac:dyDescent="0.2">
      <c r="B121" s="104">
        <v>10003</v>
      </c>
      <c r="C121" s="35" t="s">
        <v>325</v>
      </c>
      <c r="D121" s="35">
        <v>7</v>
      </c>
      <c r="E121" s="35">
        <v>3</v>
      </c>
      <c r="F121" s="35">
        <v>100</v>
      </c>
      <c r="G121" s="35" t="s">
        <v>314</v>
      </c>
      <c r="H121" s="35" t="s">
        <v>326</v>
      </c>
      <c r="I121" s="35">
        <v>1</v>
      </c>
      <c r="J121" s="33" t="s">
        <v>327</v>
      </c>
      <c r="K121" s="35">
        <v>1</v>
      </c>
      <c r="L121" s="35">
        <v>6</v>
      </c>
      <c r="M121" s="8">
        <v>0</v>
      </c>
      <c r="N121" s="9">
        <v>0</v>
      </c>
      <c r="O121" s="1" t="s">
        <v>321</v>
      </c>
      <c r="T121" s="35"/>
    </row>
    <row r="122" spans="2:24" x14ac:dyDescent="0.2">
      <c r="B122" s="104">
        <v>10004</v>
      </c>
      <c r="C122" s="35" t="s">
        <v>328</v>
      </c>
      <c r="D122" s="35">
        <v>7</v>
      </c>
      <c r="E122" s="35">
        <v>4</v>
      </c>
      <c r="F122" s="35">
        <v>100</v>
      </c>
      <c r="G122" s="35" t="s">
        <v>315</v>
      </c>
      <c r="H122" s="35" t="s">
        <v>329</v>
      </c>
      <c r="I122" s="35">
        <v>1</v>
      </c>
      <c r="J122" s="33" t="s">
        <v>320</v>
      </c>
      <c r="K122" s="35">
        <v>1</v>
      </c>
      <c r="L122" s="35">
        <v>6</v>
      </c>
      <c r="M122" s="8">
        <v>0</v>
      </c>
      <c r="N122" s="9">
        <v>0</v>
      </c>
      <c r="O122" s="1" t="s">
        <v>321</v>
      </c>
      <c r="T122" s="35"/>
    </row>
    <row r="123" spans="2:24" x14ac:dyDescent="0.2">
      <c r="B123" s="104">
        <v>10005</v>
      </c>
      <c r="C123" s="35" t="s">
        <v>330</v>
      </c>
      <c r="D123" s="35">
        <v>57</v>
      </c>
      <c r="E123" s="35">
        <v>1</v>
      </c>
      <c r="F123" s="35">
        <v>100</v>
      </c>
      <c r="G123" s="35" t="s">
        <v>331</v>
      </c>
      <c r="H123" s="35" t="s">
        <v>332</v>
      </c>
      <c r="I123" s="35">
        <v>2</v>
      </c>
      <c r="J123" s="33" t="s">
        <v>333</v>
      </c>
      <c r="K123" s="35">
        <v>1</v>
      </c>
      <c r="L123" s="35">
        <v>12</v>
      </c>
      <c r="M123" s="11">
        <v>0</v>
      </c>
      <c r="N123" s="9">
        <v>0</v>
      </c>
      <c r="O123" s="1" t="s">
        <v>334</v>
      </c>
      <c r="P123" s="1" t="s">
        <v>335</v>
      </c>
      <c r="T123" s="35"/>
    </row>
    <row r="124" spans="2:24" x14ac:dyDescent="0.2">
      <c r="B124" s="104">
        <v>10006</v>
      </c>
      <c r="C124" s="35" t="s">
        <v>336</v>
      </c>
      <c r="D124" s="35">
        <v>7</v>
      </c>
      <c r="E124" s="35">
        <v>5</v>
      </c>
      <c r="F124" s="35">
        <v>100</v>
      </c>
      <c r="G124" s="35" t="s">
        <v>337</v>
      </c>
      <c r="H124" s="35" t="s">
        <v>338</v>
      </c>
      <c r="I124" s="35">
        <v>1</v>
      </c>
      <c r="J124" s="33" t="s">
        <v>339</v>
      </c>
      <c r="K124" s="35">
        <v>1</v>
      </c>
      <c r="L124" s="35">
        <v>3</v>
      </c>
      <c r="M124" s="8">
        <v>0</v>
      </c>
      <c r="N124" s="9">
        <v>0</v>
      </c>
      <c r="O124" s="1" t="s">
        <v>321</v>
      </c>
      <c r="T124" s="35"/>
      <c r="X124" s="33" t="s">
        <v>340</v>
      </c>
    </row>
    <row r="125" spans="2:24" x14ac:dyDescent="0.2">
      <c r="B125" s="104">
        <v>10007</v>
      </c>
      <c r="C125" s="35" t="s">
        <v>341</v>
      </c>
      <c r="D125" s="35">
        <v>7</v>
      </c>
      <c r="E125" s="35">
        <v>6</v>
      </c>
      <c r="F125" s="35">
        <v>100</v>
      </c>
      <c r="G125" s="35" t="s">
        <v>342</v>
      </c>
      <c r="H125" s="35" t="s">
        <v>343</v>
      </c>
      <c r="I125" s="35">
        <v>1</v>
      </c>
      <c r="J125" s="33" t="s">
        <v>344</v>
      </c>
      <c r="K125" s="35">
        <v>0</v>
      </c>
      <c r="L125" s="35">
        <v>0</v>
      </c>
      <c r="M125" s="8">
        <v>0</v>
      </c>
      <c r="N125" s="9">
        <v>0</v>
      </c>
      <c r="O125" s="1" t="s">
        <v>321</v>
      </c>
      <c r="T125" s="35"/>
    </row>
    <row r="126" spans="2:24" x14ac:dyDescent="0.2">
      <c r="B126" s="104">
        <v>10008</v>
      </c>
      <c r="C126" s="36" t="s">
        <v>345</v>
      </c>
      <c r="D126" s="36">
        <v>7</v>
      </c>
      <c r="E126" s="36">
        <v>7</v>
      </c>
      <c r="F126" s="36">
        <v>100</v>
      </c>
      <c r="G126" s="36" t="s">
        <v>346</v>
      </c>
      <c r="H126" s="36" t="s">
        <v>338</v>
      </c>
      <c r="I126" s="35">
        <v>1</v>
      </c>
      <c r="J126" s="109" t="s">
        <v>347</v>
      </c>
      <c r="K126" s="36">
        <v>1</v>
      </c>
      <c r="L126" s="36">
        <v>0</v>
      </c>
      <c r="M126" s="8">
        <v>0</v>
      </c>
      <c r="N126" s="9">
        <v>0</v>
      </c>
      <c r="O126" s="110" t="s">
        <v>321</v>
      </c>
      <c r="T126" s="36"/>
    </row>
    <row r="127" spans="2:24" x14ac:dyDescent="0.2">
      <c r="B127" s="104">
        <v>10009</v>
      </c>
      <c r="C127" s="35" t="s">
        <v>348</v>
      </c>
      <c r="D127" s="35">
        <v>7</v>
      </c>
      <c r="E127" s="35">
        <v>8</v>
      </c>
      <c r="F127" s="35">
        <v>100</v>
      </c>
      <c r="G127" s="35" t="s">
        <v>349</v>
      </c>
      <c r="H127" s="35" t="s">
        <v>350</v>
      </c>
      <c r="I127" s="35">
        <v>1</v>
      </c>
      <c r="J127" s="33" t="s">
        <v>351</v>
      </c>
      <c r="K127" s="35">
        <v>1</v>
      </c>
      <c r="L127" s="35">
        <v>7</v>
      </c>
      <c r="M127" s="8">
        <v>0</v>
      </c>
      <c r="N127" s="9">
        <v>0</v>
      </c>
      <c r="O127" s="1" t="s">
        <v>321</v>
      </c>
      <c r="T127" s="35"/>
    </row>
    <row r="128" spans="2:24" x14ac:dyDescent="0.2">
      <c r="B128" s="104">
        <v>10010</v>
      </c>
      <c r="C128" s="35" t="s">
        <v>352</v>
      </c>
      <c r="D128" s="35">
        <v>7</v>
      </c>
      <c r="E128" s="35">
        <v>9</v>
      </c>
      <c r="F128" s="35">
        <v>100</v>
      </c>
      <c r="G128" s="35" t="s">
        <v>353</v>
      </c>
      <c r="H128" s="35" t="s">
        <v>354</v>
      </c>
      <c r="I128" s="35">
        <v>1</v>
      </c>
      <c r="J128" s="33" t="s">
        <v>355</v>
      </c>
      <c r="K128" s="35">
        <v>1</v>
      </c>
      <c r="L128" s="35">
        <v>8</v>
      </c>
      <c r="M128" s="8">
        <v>0</v>
      </c>
      <c r="N128" s="9">
        <v>0</v>
      </c>
      <c r="O128" s="1" t="s">
        <v>321</v>
      </c>
      <c r="T128" s="35"/>
    </row>
    <row r="129" spans="2:20" x14ac:dyDescent="0.2">
      <c r="B129" s="104">
        <v>10011</v>
      </c>
      <c r="C129" s="35" t="s">
        <v>356</v>
      </c>
      <c r="D129" s="35">
        <v>7</v>
      </c>
      <c r="E129" s="35">
        <v>10</v>
      </c>
      <c r="F129" s="35">
        <v>100</v>
      </c>
      <c r="G129" s="35" t="s">
        <v>357</v>
      </c>
      <c r="H129" s="37" t="s">
        <v>338</v>
      </c>
      <c r="I129" s="35">
        <v>2</v>
      </c>
      <c r="J129" s="33" t="s">
        <v>358</v>
      </c>
      <c r="K129" s="35">
        <v>0</v>
      </c>
      <c r="L129" s="35">
        <v>0</v>
      </c>
      <c r="M129" s="8">
        <v>0</v>
      </c>
      <c r="N129" s="9">
        <v>0</v>
      </c>
      <c r="O129" s="1" t="s">
        <v>321</v>
      </c>
      <c r="T129" s="35"/>
    </row>
    <row r="130" spans="2:20" x14ac:dyDescent="0.2">
      <c r="B130" s="104">
        <v>10012</v>
      </c>
      <c r="C130" s="35" t="s">
        <v>359</v>
      </c>
      <c r="D130" s="35">
        <v>7</v>
      </c>
      <c r="E130" s="35">
        <v>11</v>
      </c>
      <c r="F130" s="35">
        <v>100</v>
      </c>
      <c r="G130" s="35" t="s">
        <v>357</v>
      </c>
      <c r="H130" s="37" t="s">
        <v>360</v>
      </c>
      <c r="I130" s="35">
        <v>2</v>
      </c>
      <c r="J130" s="33" t="s">
        <v>361</v>
      </c>
      <c r="K130" s="35">
        <v>0</v>
      </c>
      <c r="L130" s="35">
        <v>0</v>
      </c>
      <c r="M130" s="8">
        <v>0</v>
      </c>
      <c r="N130" s="9">
        <v>0</v>
      </c>
      <c r="O130" s="1" t="s">
        <v>321</v>
      </c>
      <c r="T130" s="35"/>
    </row>
    <row r="131" spans="2:20" x14ac:dyDescent="0.2">
      <c r="B131" s="104">
        <v>10013</v>
      </c>
      <c r="C131" s="35" t="s">
        <v>362</v>
      </c>
      <c r="D131" s="35">
        <v>7</v>
      </c>
      <c r="E131" s="35">
        <v>12</v>
      </c>
      <c r="F131" s="35">
        <v>100</v>
      </c>
      <c r="G131" s="35" t="s">
        <v>357</v>
      </c>
      <c r="H131" s="37" t="s">
        <v>363</v>
      </c>
      <c r="I131" s="35">
        <v>1</v>
      </c>
      <c r="J131" s="33" t="s">
        <v>364</v>
      </c>
      <c r="K131" s="35">
        <v>0</v>
      </c>
      <c r="L131" s="35">
        <v>0</v>
      </c>
      <c r="M131" s="8">
        <v>0</v>
      </c>
      <c r="N131" s="9">
        <v>0</v>
      </c>
      <c r="O131" s="1" t="s">
        <v>321</v>
      </c>
      <c r="T131" s="35"/>
    </row>
    <row r="132" spans="2:20" x14ac:dyDescent="0.2">
      <c r="B132" s="104">
        <v>10014</v>
      </c>
      <c r="C132" s="38" t="s">
        <v>365</v>
      </c>
      <c r="D132" s="38">
        <v>7</v>
      </c>
      <c r="E132" s="38">
        <v>13</v>
      </c>
      <c r="F132" s="38">
        <v>100</v>
      </c>
      <c r="G132" s="38" t="s">
        <v>357</v>
      </c>
      <c r="H132" s="35" t="s">
        <v>366</v>
      </c>
      <c r="I132" s="38">
        <v>2</v>
      </c>
      <c r="J132" s="33" t="s">
        <v>367</v>
      </c>
      <c r="K132" s="38">
        <v>0</v>
      </c>
      <c r="L132" s="38">
        <v>0</v>
      </c>
      <c r="M132" s="8">
        <v>0</v>
      </c>
      <c r="N132" s="9">
        <v>0</v>
      </c>
      <c r="O132" s="1" t="s">
        <v>321</v>
      </c>
      <c r="T132" s="38"/>
    </row>
    <row r="133" spans="2:20" x14ac:dyDescent="0.2">
      <c r="B133" s="104">
        <v>10015</v>
      </c>
      <c r="C133" s="36" t="s">
        <v>368</v>
      </c>
      <c r="D133" s="36">
        <v>7</v>
      </c>
      <c r="E133" s="36">
        <v>14</v>
      </c>
      <c r="F133" s="36">
        <v>100</v>
      </c>
      <c r="G133" s="36" t="s">
        <v>346</v>
      </c>
      <c r="H133" s="36" t="s">
        <v>338</v>
      </c>
      <c r="I133" s="36">
        <v>2</v>
      </c>
      <c r="J133" s="33" t="s">
        <v>369</v>
      </c>
      <c r="K133" s="36">
        <v>1</v>
      </c>
      <c r="L133" s="36">
        <v>33</v>
      </c>
      <c r="M133" s="8">
        <v>0</v>
      </c>
      <c r="N133" s="9">
        <v>0</v>
      </c>
      <c r="O133" s="110" t="s">
        <v>321</v>
      </c>
      <c r="T133" s="36"/>
    </row>
    <row r="134" spans="2:20" x14ac:dyDescent="0.2">
      <c r="B134" s="104">
        <v>10016</v>
      </c>
      <c r="C134" s="36" t="s">
        <v>370</v>
      </c>
      <c r="D134" s="36">
        <v>7</v>
      </c>
      <c r="E134" s="36">
        <v>15</v>
      </c>
      <c r="F134" s="36">
        <v>100</v>
      </c>
      <c r="G134" s="36" t="s">
        <v>346</v>
      </c>
      <c r="H134" s="36" t="s">
        <v>371</v>
      </c>
      <c r="I134" s="36">
        <v>1</v>
      </c>
      <c r="J134" s="33" t="s">
        <v>372</v>
      </c>
      <c r="K134" s="36">
        <v>0</v>
      </c>
      <c r="L134" s="36">
        <v>2</v>
      </c>
      <c r="M134" s="8">
        <v>0</v>
      </c>
      <c r="N134" s="9">
        <v>0</v>
      </c>
      <c r="O134" s="110" t="s">
        <v>321</v>
      </c>
      <c r="T134" s="36"/>
    </row>
    <row r="135" spans="2:20" x14ac:dyDescent="0.2">
      <c r="B135" s="104">
        <v>10017</v>
      </c>
      <c r="C135" s="36" t="s">
        <v>373</v>
      </c>
      <c r="D135" s="36">
        <v>7</v>
      </c>
      <c r="E135" s="36">
        <v>16</v>
      </c>
      <c r="F135" s="36">
        <v>100</v>
      </c>
      <c r="G135" s="36" t="s">
        <v>337</v>
      </c>
      <c r="H135" s="36" t="s">
        <v>374</v>
      </c>
      <c r="I135" s="36">
        <v>1</v>
      </c>
      <c r="J135" s="33" t="s">
        <v>344</v>
      </c>
      <c r="K135" s="36">
        <v>0</v>
      </c>
      <c r="L135" s="36">
        <v>0</v>
      </c>
      <c r="M135" s="8">
        <v>0</v>
      </c>
      <c r="N135" s="9">
        <v>0</v>
      </c>
      <c r="O135" s="110" t="s">
        <v>321</v>
      </c>
      <c r="T135" s="36"/>
    </row>
    <row r="136" spans="2:20" x14ac:dyDescent="0.2">
      <c r="B136" s="104">
        <v>10018</v>
      </c>
      <c r="C136" s="36" t="s">
        <v>375</v>
      </c>
      <c r="D136" s="36">
        <v>7</v>
      </c>
      <c r="E136" s="36">
        <v>17</v>
      </c>
      <c r="F136" s="36">
        <v>100</v>
      </c>
      <c r="G136" s="36" t="s">
        <v>337</v>
      </c>
      <c r="H136" s="36" t="s">
        <v>376</v>
      </c>
      <c r="I136" s="36">
        <v>1</v>
      </c>
      <c r="J136" s="33" t="s">
        <v>377</v>
      </c>
      <c r="K136" s="36">
        <v>0</v>
      </c>
      <c r="L136" s="36">
        <v>0</v>
      </c>
      <c r="M136" s="8">
        <v>0</v>
      </c>
      <c r="N136" s="9">
        <v>0</v>
      </c>
      <c r="O136" s="110" t="s">
        <v>321</v>
      </c>
      <c r="T136" s="36"/>
    </row>
    <row r="137" spans="2:20" x14ac:dyDescent="0.2">
      <c r="B137" s="104">
        <v>10019</v>
      </c>
      <c r="C137" s="36" t="s">
        <v>378</v>
      </c>
      <c r="D137" s="36">
        <v>7</v>
      </c>
      <c r="E137" s="36">
        <v>18</v>
      </c>
      <c r="F137" s="36">
        <v>100</v>
      </c>
      <c r="G137" s="36" t="s">
        <v>337</v>
      </c>
      <c r="H137" s="36" t="s">
        <v>338</v>
      </c>
      <c r="I137" s="36">
        <v>1</v>
      </c>
      <c r="J137" s="33" t="s">
        <v>327</v>
      </c>
      <c r="K137" s="36">
        <v>0</v>
      </c>
      <c r="L137" s="36">
        <v>0</v>
      </c>
      <c r="M137" s="8">
        <v>0</v>
      </c>
      <c r="N137" s="9">
        <v>0</v>
      </c>
      <c r="O137" s="110" t="s">
        <v>321</v>
      </c>
      <c r="T137" s="36"/>
    </row>
    <row r="138" spans="2:20" x14ac:dyDescent="0.2">
      <c r="B138" s="104">
        <v>10020</v>
      </c>
      <c r="C138" s="36" t="s">
        <v>379</v>
      </c>
      <c r="D138" s="36">
        <v>7</v>
      </c>
      <c r="E138" s="36">
        <v>19</v>
      </c>
      <c r="F138" s="36">
        <v>100</v>
      </c>
      <c r="G138" s="36" t="s">
        <v>337</v>
      </c>
      <c r="H138" s="36" t="s">
        <v>338</v>
      </c>
      <c r="I138" s="36">
        <v>1</v>
      </c>
      <c r="J138" s="33" t="s">
        <v>380</v>
      </c>
      <c r="K138" s="36">
        <v>0</v>
      </c>
      <c r="L138" s="36">
        <v>0</v>
      </c>
      <c r="M138" s="8">
        <v>0</v>
      </c>
      <c r="N138" s="9">
        <v>0</v>
      </c>
      <c r="O138" s="110" t="s">
        <v>321</v>
      </c>
      <c r="T138" s="36"/>
    </row>
    <row r="139" spans="2:20" x14ac:dyDescent="0.2">
      <c r="B139" s="104">
        <v>10021</v>
      </c>
      <c r="C139" s="36" t="s">
        <v>381</v>
      </c>
      <c r="D139" s="36">
        <v>7</v>
      </c>
      <c r="E139" s="36">
        <v>20</v>
      </c>
      <c r="F139" s="36">
        <v>100</v>
      </c>
      <c r="G139" s="36" t="s">
        <v>382</v>
      </c>
      <c r="H139" s="36" t="s">
        <v>383</v>
      </c>
      <c r="I139" s="36">
        <v>1</v>
      </c>
      <c r="J139" s="33" t="s">
        <v>384</v>
      </c>
      <c r="K139" s="36">
        <v>1</v>
      </c>
      <c r="L139" s="36">
        <v>101</v>
      </c>
      <c r="M139" s="8">
        <v>0</v>
      </c>
      <c r="N139" s="9">
        <v>0</v>
      </c>
      <c r="O139" s="110" t="s">
        <v>321</v>
      </c>
      <c r="Q139" s="1">
        <v>111</v>
      </c>
      <c r="T139" s="36"/>
    </row>
    <row r="140" spans="2:20" x14ac:dyDescent="0.2">
      <c r="B140" s="104">
        <v>10022</v>
      </c>
      <c r="C140" s="36" t="s">
        <v>385</v>
      </c>
      <c r="D140" s="36">
        <v>7</v>
      </c>
      <c r="E140" s="36">
        <v>21</v>
      </c>
      <c r="F140" s="36">
        <v>100</v>
      </c>
      <c r="G140" s="36" t="s">
        <v>382</v>
      </c>
      <c r="H140" s="36" t="s">
        <v>383</v>
      </c>
      <c r="I140" s="36">
        <v>1</v>
      </c>
      <c r="J140" s="33" t="s">
        <v>384</v>
      </c>
      <c r="K140" s="36">
        <v>1</v>
      </c>
      <c r="L140" s="36">
        <v>102</v>
      </c>
      <c r="M140" s="8">
        <v>0</v>
      </c>
      <c r="N140" s="9">
        <v>0</v>
      </c>
      <c r="O140" s="110" t="s">
        <v>321</v>
      </c>
      <c r="Q140" s="1">
        <v>112</v>
      </c>
      <c r="T140" s="36"/>
    </row>
    <row r="141" spans="2:20" x14ac:dyDescent="0.2">
      <c r="B141" s="104">
        <v>10023</v>
      </c>
      <c r="C141" s="36" t="s">
        <v>386</v>
      </c>
      <c r="D141" s="36">
        <v>7</v>
      </c>
      <c r="E141" s="36">
        <v>22</v>
      </c>
      <c r="F141" s="36">
        <v>100</v>
      </c>
      <c r="G141" s="36" t="s">
        <v>382</v>
      </c>
      <c r="H141" s="36" t="s">
        <v>383</v>
      </c>
      <c r="I141" s="36">
        <v>1</v>
      </c>
      <c r="J141" s="33" t="s">
        <v>384</v>
      </c>
      <c r="K141" s="36">
        <v>1</v>
      </c>
      <c r="L141" s="36">
        <v>103</v>
      </c>
      <c r="M141" s="8">
        <v>0</v>
      </c>
      <c r="N141" s="9">
        <v>0</v>
      </c>
      <c r="O141" s="110" t="s">
        <v>321</v>
      </c>
      <c r="Q141" s="1">
        <v>113</v>
      </c>
      <c r="T141" s="36"/>
    </row>
    <row r="142" spans="2:20" x14ac:dyDescent="0.2">
      <c r="B142" s="104">
        <v>10024</v>
      </c>
      <c r="C142" s="36" t="s">
        <v>387</v>
      </c>
      <c r="D142" s="36">
        <v>7</v>
      </c>
      <c r="E142" s="36">
        <v>23</v>
      </c>
      <c r="F142" s="36">
        <v>100</v>
      </c>
      <c r="G142" s="36" t="s">
        <v>382</v>
      </c>
      <c r="H142" s="36" t="s">
        <v>383</v>
      </c>
      <c r="I142" s="36">
        <v>1</v>
      </c>
      <c r="J142" s="33" t="s">
        <v>384</v>
      </c>
      <c r="K142" s="36">
        <v>1</v>
      </c>
      <c r="L142" s="36">
        <v>104</v>
      </c>
      <c r="M142" s="8">
        <v>0</v>
      </c>
      <c r="N142" s="9">
        <v>0</v>
      </c>
      <c r="O142" s="110" t="s">
        <v>321</v>
      </c>
      <c r="Q142" s="1">
        <v>114</v>
      </c>
      <c r="T142" s="36"/>
    </row>
    <row r="143" spans="2:20" x14ac:dyDescent="0.2">
      <c r="B143" s="104">
        <v>10025</v>
      </c>
      <c r="C143" s="36" t="s">
        <v>388</v>
      </c>
      <c r="D143" s="36">
        <v>7</v>
      </c>
      <c r="E143" s="36">
        <v>24</v>
      </c>
      <c r="F143" s="36">
        <v>100</v>
      </c>
      <c r="G143" s="36" t="s">
        <v>382</v>
      </c>
      <c r="H143" s="36" t="s">
        <v>383</v>
      </c>
      <c r="I143" s="36">
        <v>1</v>
      </c>
      <c r="J143" s="33" t="s">
        <v>384</v>
      </c>
      <c r="K143" s="36">
        <v>1</v>
      </c>
      <c r="L143" s="36">
        <v>105</v>
      </c>
      <c r="M143" s="8">
        <v>0</v>
      </c>
      <c r="N143" s="9">
        <v>0</v>
      </c>
      <c r="O143" s="110" t="s">
        <v>321</v>
      </c>
      <c r="Q143" s="1">
        <v>115</v>
      </c>
      <c r="T143" s="36"/>
    </row>
    <row r="144" spans="2:20" x14ac:dyDescent="0.2">
      <c r="B144" s="104">
        <v>10026</v>
      </c>
      <c r="C144" s="36" t="s">
        <v>389</v>
      </c>
      <c r="D144" s="36">
        <v>57</v>
      </c>
      <c r="E144" s="36">
        <v>2</v>
      </c>
      <c r="F144" s="36">
        <v>100</v>
      </c>
      <c r="G144" s="36" t="s">
        <v>382</v>
      </c>
      <c r="H144" s="36" t="s">
        <v>390</v>
      </c>
      <c r="I144" s="36">
        <v>1</v>
      </c>
      <c r="J144" s="33" t="s">
        <v>344</v>
      </c>
      <c r="K144" s="36">
        <v>1</v>
      </c>
      <c r="L144" s="36">
        <v>51</v>
      </c>
      <c r="M144" s="8">
        <v>0</v>
      </c>
      <c r="N144" s="9">
        <v>0</v>
      </c>
      <c r="O144" s="1" t="s">
        <v>334</v>
      </c>
      <c r="P144" s="1" t="s">
        <v>335</v>
      </c>
      <c r="T144" s="36"/>
    </row>
    <row r="145" spans="2:20" x14ac:dyDescent="0.2">
      <c r="B145" s="104">
        <v>10027</v>
      </c>
      <c r="C145" s="36" t="s">
        <v>391</v>
      </c>
      <c r="D145" s="36">
        <v>57</v>
      </c>
      <c r="E145" s="36">
        <v>3</v>
      </c>
      <c r="F145" s="36">
        <v>100</v>
      </c>
      <c r="G145" s="36" t="s">
        <v>382</v>
      </c>
      <c r="H145" s="36" t="s">
        <v>392</v>
      </c>
      <c r="I145" s="36">
        <v>1</v>
      </c>
      <c r="J145" s="33" t="s">
        <v>384</v>
      </c>
      <c r="K145" s="36">
        <v>1</v>
      </c>
      <c r="L145" s="36">
        <v>52</v>
      </c>
      <c r="M145" s="8">
        <v>0</v>
      </c>
      <c r="N145" s="9">
        <v>0</v>
      </c>
      <c r="O145" s="1" t="s">
        <v>334</v>
      </c>
      <c r="P145" s="1" t="s">
        <v>335</v>
      </c>
      <c r="T145" s="36"/>
    </row>
    <row r="146" spans="2:20" x14ac:dyDescent="0.2">
      <c r="B146" s="104">
        <v>10028</v>
      </c>
      <c r="C146" s="36" t="s">
        <v>393</v>
      </c>
      <c r="D146" s="36">
        <v>7</v>
      </c>
      <c r="E146" s="36">
        <v>25</v>
      </c>
      <c r="F146" s="36">
        <v>100</v>
      </c>
      <c r="G146" s="36" t="s">
        <v>382</v>
      </c>
      <c r="H146" s="36" t="s">
        <v>338</v>
      </c>
      <c r="I146" s="36">
        <v>2</v>
      </c>
      <c r="J146" s="33" t="s">
        <v>394</v>
      </c>
      <c r="K146" s="36">
        <v>0</v>
      </c>
      <c r="L146" s="36">
        <v>0</v>
      </c>
      <c r="M146" s="8">
        <v>0</v>
      </c>
      <c r="N146" s="9">
        <v>0</v>
      </c>
      <c r="O146" s="110" t="s">
        <v>321</v>
      </c>
      <c r="T146" s="36"/>
    </row>
    <row r="147" spans="2:20" x14ac:dyDescent="0.2">
      <c r="B147" s="104">
        <v>10029</v>
      </c>
      <c r="C147" s="36" t="s">
        <v>395</v>
      </c>
      <c r="D147" s="36">
        <v>7</v>
      </c>
      <c r="E147" s="36">
        <v>26</v>
      </c>
      <c r="F147" s="36">
        <v>100</v>
      </c>
      <c r="G147" s="36" t="s">
        <v>382</v>
      </c>
      <c r="H147" s="36" t="s">
        <v>396</v>
      </c>
      <c r="I147" s="36">
        <v>1</v>
      </c>
      <c r="J147" s="33" t="s">
        <v>327</v>
      </c>
      <c r="K147" s="36">
        <v>0</v>
      </c>
      <c r="L147" s="36">
        <v>0</v>
      </c>
      <c r="M147" s="8">
        <v>0</v>
      </c>
      <c r="N147" s="9">
        <v>0</v>
      </c>
      <c r="O147" s="110" t="s">
        <v>321</v>
      </c>
      <c r="T147" s="36"/>
    </row>
    <row r="148" spans="2:20" x14ac:dyDescent="0.2">
      <c r="B148" s="104">
        <v>10030</v>
      </c>
      <c r="C148" s="36" t="s">
        <v>397</v>
      </c>
      <c r="D148" s="36">
        <v>7</v>
      </c>
      <c r="E148" s="36">
        <v>27</v>
      </c>
      <c r="F148" s="36">
        <v>100</v>
      </c>
      <c r="G148" s="36" t="s">
        <v>382</v>
      </c>
      <c r="H148" s="36" t="s">
        <v>398</v>
      </c>
      <c r="I148" s="36">
        <v>2</v>
      </c>
      <c r="J148" s="33" t="s">
        <v>399</v>
      </c>
      <c r="K148" s="36">
        <v>1</v>
      </c>
      <c r="L148" s="36">
        <v>116</v>
      </c>
      <c r="M148" s="8">
        <v>0</v>
      </c>
      <c r="N148" s="9">
        <v>0</v>
      </c>
      <c r="O148" s="110" t="s">
        <v>321</v>
      </c>
      <c r="Q148" s="1">
        <v>118</v>
      </c>
      <c r="T148" s="36"/>
    </row>
    <row r="149" spans="2:20" x14ac:dyDescent="0.2">
      <c r="B149" s="104">
        <v>10031</v>
      </c>
      <c r="C149" s="36" t="s">
        <v>400</v>
      </c>
      <c r="D149" s="36">
        <v>7</v>
      </c>
      <c r="E149" s="36">
        <v>28</v>
      </c>
      <c r="F149" s="36">
        <v>100</v>
      </c>
      <c r="G149" s="36" t="s">
        <v>382</v>
      </c>
      <c r="H149" s="36" t="s">
        <v>401</v>
      </c>
      <c r="I149" s="36">
        <v>2</v>
      </c>
      <c r="J149" s="33" t="s">
        <v>402</v>
      </c>
      <c r="K149" s="36">
        <v>1</v>
      </c>
      <c r="L149" s="36">
        <v>3012</v>
      </c>
      <c r="M149" s="8">
        <v>0</v>
      </c>
      <c r="N149" s="9">
        <v>0</v>
      </c>
      <c r="O149" s="110" t="s">
        <v>321</v>
      </c>
      <c r="Q149" s="1">
        <v>3013</v>
      </c>
      <c r="T149" s="36"/>
    </row>
    <row r="150" spans="2:20" x14ac:dyDescent="0.2">
      <c r="B150" s="104">
        <v>10032</v>
      </c>
      <c r="C150" s="111" t="s">
        <v>403</v>
      </c>
      <c r="D150" s="111">
        <v>7</v>
      </c>
      <c r="E150" s="111">
        <v>29</v>
      </c>
      <c r="F150" s="111">
        <v>100</v>
      </c>
      <c r="G150" s="111" t="s">
        <v>382</v>
      </c>
      <c r="H150" s="111" t="s">
        <v>404</v>
      </c>
      <c r="I150" s="111">
        <v>2</v>
      </c>
      <c r="J150" s="33" t="s">
        <v>405</v>
      </c>
      <c r="K150" s="111">
        <v>0</v>
      </c>
      <c r="L150" s="111">
        <v>5</v>
      </c>
      <c r="M150" s="113">
        <v>0</v>
      </c>
      <c r="N150" s="114">
        <v>0</v>
      </c>
      <c r="O150" s="115" t="s">
        <v>321</v>
      </c>
      <c r="P150" s="116"/>
      <c r="Q150" s="116"/>
      <c r="T150" s="111"/>
    </row>
    <row r="151" spans="2:20" x14ac:dyDescent="0.2">
      <c r="B151" s="104">
        <v>10033</v>
      </c>
      <c r="C151" s="111" t="s">
        <v>403</v>
      </c>
      <c r="D151" s="111">
        <v>7</v>
      </c>
      <c r="E151" s="111">
        <v>30</v>
      </c>
      <c r="F151" s="111">
        <v>100</v>
      </c>
      <c r="G151" s="111" t="s">
        <v>382</v>
      </c>
      <c r="H151" s="111" t="s">
        <v>406</v>
      </c>
      <c r="I151" s="111">
        <v>1</v>
      </c>
      <c r="J151" s="117" t="s">
        <v>407</v>
      </c>
      <c r="K151" s="111">
        <v>0</v>
      </c>
      <c r="L151" s="111">
        <v>0</v>
      </c>
      <c r="M151" s="113">
        <v>0</v>
      </c>
      <c r="N151" s="114">
        <v>0</v>
      </c>
      <c r="O151" s="115" t="s">
        <v>321</v>
      </c>
      <c r="P151" s="116"/>
      <c r="Q151" s="116"/>
      <c r="T151" s="111"/>
    </row>
    <row r="152" spans="2:20" x14ac:dyDescent="0.2">
      <c r="B152" s="104">
        <v>10034</v>
      </c>
      <c r="C152" s="38" t="s">
        <v>408</v>
      </c>
      <c r="D152" s="38">
        <v>7</v>
      </c>
      <c r="E152" s="38">
        <v>31</v>
      </c>
      <c r="F152" s="38">
        <v>100</v>
      </c>
      <c r="G152" s="38" t="s">
        <v>382</v>
      </c>
      <c r="H152" s="35" t="s">
        <v>409</v>
      </c>
      <c r="I152" s="38">
        <v>2</v>
      </c>
      <c r="J152" s="33" t="s">
        <v>367</v>
      </c>
      <c r="K152" s="38">
        <v>0</v>
      </c>
      <c r="L152" s="38">
        <v>5</v>
      </c>
      <c r="M152" s="8">
        <v>0</v>
      </c>
      <c r="N152" s="9">
        <v>0</v>
      </c>
      <c r="O152" s="1" t="s">
        <v>321</v>
      </c>
      <c r="T152" s="38"/>
    </row>
    <row r="153" spans="2:20" x14ac:dyDescent="0.2">
      <c r="B153" s="104">
        <v>10042</v>
      </c>
      <c r="C153" s="38" t="s">
        <v>410</v>
      </c>
      <c r="D153" s="38">
        <v>7</v>
      </c>
      <c r="E153" s="38">
        <v>39</v>
      </c>
      <c r="F153" s="38">
        <v>100</v>
      </c>
      <c r="G153" s="38" t="s">
        <v>382</v>
      </c>
      <c r="H153" s="36" t="s">
        <v>398</v>
      </c>
      <c r="I153" s="36">
        <v>2</v>
      </c>
      <c r="J153" s="33" t="s">
        <v>411</v>
      </c>
      <c r="K153" s="38">
        <v>1</v>
      </c>
      <c r="L153" s="38">
        <v>3202</v>
      </c>
      <c r="M153" s="8"/>
      <c r="N153" s="9">
        <v>0</v>
      </c>
      <c r="O153" s="1" t="s">
        <v>321</v>
      </c>
      <c r="Q153" s="1">
        <v>3203</v>
      </c>
      <c r="T153" s="38"/>
    </row>
    <row r="154" spans="2:20" x14ac:dyDescent="0.2">
      <c r="B154" s="104">
        <v>10044</v>
      </c>
      <c r="C154" s="38" t="s">
        <v>412</v>
      </c>
      <c r="D154" s="38">
        <v>7</v>
      </c>
      <c r="E154" s="38">
        <v>41</v>
      </c>
      <c r="F154" s="38">
        <v>100</v>
      </c>
      <c r="G154" s="38" t="s">
        <v>382</v>
      </c>
      <c r="H154" s="36" t="s">
        <v>413</v>
      </c>
      <c r="I154" s="36">
        <v>2</v>
      </c>
      <c r="J154" s="33" t="s">
        <v>414</v>
      </c>
      <c r="K154" s="38">
        <v>1</v>
      </c>
      <c r="L154" s="38">
        <v>2031</v>
      </c>
      <c r="M154" s="8"/>
      <c r="N154" s="9"/>
      <c r="O154" s="1" t="s">
        <v>321</v>
      </c>
      <c r="Q154" s="1">
        <v>4020</v>
      </c>
      <c r="T154" s="38"/>
    </row>
    <row r="155" spans="2:20" x14ac:dyDescent="0.2">
      <c r="B155" s="104">
        <v>10045</v>
      </c>
      <c r="C155" s="38" t="s">
        <v>415</v>
      </c>
      <c r="D155" s="38">
        <v>7</v>
      </c>
      <c r="E155" s="38">
        <v>42</v>
      </c>
      <c r="F155" s="38">
        <v>100</v>
      </c>
      <c r="G155" s="38" t="s">
        <v>382</v>
      </c>
      <c r="H155" s="36" t="s">
        <v>416</v>
      </c>
      <c r="I155" s="36">
        <v>2</v>
      </c>
      <c r="J155" s="33" t="s">
        <v>417</v>
      </c>
      <c r="K155" s="38">
        <v>1</v>
      </c>
      <c r="L155" s="38">
        <v>119</v>
      </c>
      <c r="M155" s="8"/>
      <c r="N155" s="9"/>
      <c r="O155" s="1" t="s">
        <v>321</v>
      </c>
      <c r="Q155" s="1">
        <v>121</v>
      </c>
      <c r="T155" s="38"/>
    </row>
    <row r="156" spans="2:20" x14ac:dyDescent="0.2">
      <c r="B156" s="104">
        <v>10046</v>
      </c>
      <c r="C156" s="38" t="s">
        <v>418</v>
      </c>
      <c r="D156" s="38">
        <v>7</v>
      </c>
      <c r="E156" s="38">
        <v>43</v>
      </c>
      <c r="F156" s="38">
        <v>100</v>
      </c>
      <c r="G156" s="38" t="s">
        <v>342</v>
      </c>
      <c r="H156" s="36" t="s">
        <v>338</v>
      </c>
      <c r="I156" s="36">
        <v>1</v>
      </c>
      <c r="J156" s="109" t="s">
        <v>419</v>
      </c>
      <c r="K156" s="38">
        <v>1</v>
      </c>
      <c r="L156" s="38">
        <v>5017</v>
      </c>
      <c r="M156" s="8">
        <v>0</v>
      </c>
      <c r="N156" s="9">
        <v>0</v>
      </c>
      <c r="O156" s="1" t="s">
        <v>321</v>
      </c>
      <c r="Q156" s="1">
        <v>5014</v>
      </c>
      <c r="T156" s="38"/>
    </row>
    <row r="157" spans="2:20" x14ac:dyDescent="0.2">
      <c r="B157" s="104">
        <v>10047</v>
      </c>
      <c r="C157" s="38" t="s">
        <v>420</v>
      </c>
      <c r="D157" s="38">
        <v>7</v>
      </c>
      <c r="E157" s="38">
        <v>44</v>
      </c>
      <c r="F157" s="38">
        <v>100</v>
      </c>
      <c r="G157" s="38" t="s">
        <v>342</v>
      </c>
      <c r="H157" s="36" t="s">
        <v>338</v>
      </c>
      <c r="I157" s="36">
        <v>1</v>
      </c>
      <c r="J157" s="33" t="s">
        <v>339</v>
      </c>
      <c r="K157" s="38">
        <v>1</v>
      </c>
      <c r="L157" s="38">
        <v>5018</v>
      </c>
      <c r="M157" s="8">
        <v>0</v>
      </c>
      <c r="N157" s="9">
        <v>0</v>
      </c>
      <c r="O157" s="1" t="s">
        <v>321</v>
      </c>
      <c r="Q157" s="1">
        <v>5014</v>
      </c>
      <c r="T157" s="38"/>
    </row>
    <row r="158" spans="2:20" x14ac:dyDescent="0.2">
      <c r="B158" s="104">
        <v>10048</v>
      </c>
      <c r="C158" s="38" t="s">
        <v>421</v>
      </c>
      <c r="D158" s="38">
        <v>7</v>
      </c>
      <c r="E158" s="38">
        <v>45</v>
      </c>
      <c r="F158" s="38">
        <v>100</v>
      </c>
      <c r="G158" s="38" t="s">
        <v>342</v>
      </c>
      <c r="H158" s="36" t="s">
        <v>338</v>
      </c>
      <c r="I158" s="36">
        <v>1</v>
      </c>
      <c r="J158" s="33" t="s">
        <v>422</v>
      </c>
      <c r="K158" s="38">
        <v>1</v>
      </c>
      <c r="L158" s="38">
        <v>5019</v>
      </c>
      <c r="M158" s="8">
        <v>0</v>
      </c>
      <c r="N158" s="9">
        <v>0</v>
      </c>
      <c r="O158" s="1" t="s">
        <v>321</v>
      </c>
      <c r="T158" s="38"/>
    </row>
    <row r="159" spans="2:20" x14ac:dyDescent="0.2">
      <c r="B159" s="104">
        <v>10049</v>
      </c>
      <c r="C159" s="36" t="s">
        <v>423</v>
      </c>
      <c r="D159" s="36">
        <v>7</v>
      </c>
      <c r="E159" s="36">
        <v>46</v>
      </c>
      <c r="F159" s="36">
        <v>100</v>
      </c>
      <c r="G159" s="36" t="s">
        <v>346</v>
      </c>
      <c r="H159" s="36" t="s">
        <v>338</v>
      </c>
      <c r="I159" s="36">
        <v>2</v>
      </c>
      <c r="J159" s="33" t="s">
        <v>369</v>
      </c>
      <c r="K159" s="36">
        <v>1</v>
      </c>
      <c r="L159" s="118">
        <v>43</v>
      </c>
      <c r="M159" s="8">
        <v>0</v>
      </c>
      <c r="N159" s="9">
        <v>0</v>
      </c>
      <c r="O159" s="110" t="s">
        <v>321</v>
      </c>
      <c r="Q159" s="118">
        <v>44</v>
      </c>
      <c r="T159" s="36"/>
    </row>
    <row r="160" spans="2:20" x14ac:dyDescent="0.2">
      <c r="B160" s="104">
        <v>10050</v>
      </c>
      <c r="C160" s="36" t="s">
        <v>424</v>
      </c>
      <c r="D160" s="36">
        <v>7</v>
      </c>
      <c r="E160" s="36">
        <v>47</v>
      </c>
      <c r="F160" s="36">
        <v>100</v>
      </c>
      <c r="G160" s="36" t="s">
        <v>346</v>
      </c>
      <c r="H160" s="36" t="s">
        <v>338</v>
      </c>
      <c r="I160" s="36">
        <v>2</v>
      </c>
      <c r="J160" s="33" t="s">
        <v>369</v>
      </c>
      <c r="K160" s="36">
        <v>1</v>
      </c>
      <c r="L160" s="118">
        <v>41</v>
      </c>
      <c r="M160" s="8">
        <v>0</v>
      </c>
      <c r="N160" s="9">
        <v>0</v>
      </c>
      <c r="O160" s="110" t="s">
        <v>321</v>
      </c>
      <c r="Q160" s="118">
        <v>45</v>
      </c>
      <c r="T160" s="36"/>
    </row>
    <row r="161" spans="2:20" x14ac:dyDescent="0.2">
      <c r="B161" s="112">
        <v>501</v>
      </c>
      <c r="C161" s="39" t="s">
        <v>425</v>
      </c>
      <c r="D161" s="39">
        <v>8</v>
      </c>
      <c r="E161" s="39">
        <v>1</v>
      </c>
      <c r="F161" s="39">
        <v>1</v>
      </c>
      <c r="G161" s="39" t="s">
        <v>382</v>
      </c>
      <c r="H161" s="39" t="s">
        <v>426</v>
      </c>
      <c r="I161" s="39">
        <v>1</v>
      </c>
      <c r="J161" s="33" t="s">
        <v>327</v>
      </c>
      <c r="K161" s="39">
        <v>0</v>
      </c>
      <c r="L161" s="39">
        <v>1</v>
      </c>
      <c r="M161" s="8">
        <v>1</v>
      </c>
      <c r="N161" s="8">
        <v>5</v>
      </c>
      <c r="O161" s="39" t="s">
        <v>427</v>
      </c>
      <c r="T161" s="39"/>
    </row>
    <row r="162" spans="2:20" x14ac:dyDescent="0.2">
      <c r="B162" s="112">
        <v>502</v>
      </c>
      <c r="C162" s="39" t="s">
        <v>428</v>
      </c>
      <c r="D162" s="39">
        <v>8</v>
      </c>
      <c r="E162" s="39">
        <v>1</v>
      </c>
      <c r="F162" s="39">
        <v>1</v>
      </c>
      <c r="G162" s="39" t="s">
        <v>382</v>
      </c>
      <c r="H162" s="39" t="s">
        <v>429</v>
      </c>
      <c r="I162" s="39">
        <v>1</v>
      </c>
      <c r="J162" s="33" t="s">
        <v>430</v>
      </c>
      <c r="K162" s="39">
        <v>0</v>
      </c>
      <c r="L162" s="39">
        <v>1</v>
      </c>
      <c r="M162" s="8">
        <v>1</v>
      </c>
      <c r="N162" s="8">
        <v>5</v>
      </c>
      <c r="O162" s="39" t="s">
        <v>427</v>
      </c>
      <c r="T162" s="39"/>
    </row>
    <row r="163" spans="2:20" x14ac:dyDescent="0.2">
      <c r="B163" s="112">
        <v>503</v>
      </c>
      <c r="C163" s="39" t="s">
        <v>431</v>
      </c>
      <c r="D163" s="39">
        <v>8</v>
      </c>
      <c r="E163" s="39">
        <v>1</v>
      </c>
      <c r="F163" s="39">
        <v>1</v>
      </c>
      <c r="G163" s="39" t="s">
        <v>382</v>
      </c>
      <c r="H163" s="39" t="s">
        <v>432</v>
      </c>
      <c r="I163" s="39">
        <v>1</v>
      </c>
      <c r="J163" s="33" t="s">
        <v>433</v>
      </c>
      <c r="K163" s="39">
        <v>0</v>
      </c>
      <c r="L163" s="39">
        <v>1</v>
      </c>
      <c r="M163" s="8">
        <v>1</v>
      </c>
      <c r="N163" s="8">
        <v>5</v>
      </c>
      <c r="O163" s="39" t="s">
        <v>427</v>
      </c>
      <c r="T163" s="39"/>
    </row>
    <row r="164" spans="2:20" x14ac:dyDescent="0.2">
      <c r="B164" s="112">
        <v>510</v>
      </c>
      <c r="C164" s="39" t="s">
        <v>434</v>
      </c>
      <c r="D164" s="39">
        <v>8</v>
      </c>
      <c r="E164" s="39">
        <v>1</v>
      </c>
      <c r="F164" s="39">
        <v>1</v>
      </c>
      <c r="G164" s="39" t="s">
        <v>382</v>
      </c>
      <c r="H164" s="39" t="s">
        <v>435</v>
      </c>
      <c r="I164" s="39">
        <v>1</v>
      </c>
      <c r="J164" s="33" t="s">
        <v>320</v>
      </c>
      <c r="K164" s="39">
        <v>0</v>
      </c>
      <c r="L164" s="39">
        <v>1</v>
      </c>
      <c r="M164" s="8">
        <v>1</v>
      </c>
      <c r="N164" s="8">
        <v>4</v>
      </c>
      <c r="O164" s="39" t="s">
        <v>427</v>
      </c>
      <c r="T164" s="39"/>
    </row>
    <row r="165" spans="2:20" x14ac:dyDescent="0.2">
      <c r="B165" s="112">
        <v>511</v>
      </c>
      <c r="C165" s="39" t="s">
        <v>434</v>
      </c>
      <c r="D165" s="39">
        <v>8</v>
      </c>
      <c r="E165" s="39">
        <v>1</v>
      </c>
      <c r="F165" s="39">
        <v>1</v>
      </c>
      <c r="G165" s="39" t="s">
        <v>382</v>
      </c>
      <c r="H165" s="39" t="s">
        <v>435</v>
      </c>
      <c r="I165" s="39">
        <v>1</v>
      </c>
      <c r="J165" s="33" t="s">
        <v>320</v>
      </c>
      <c r="K165" s="39">
        <v>0</v>
      </c>
      <c r="L165" s="39">
        <v>1</v>
      </c>
      <c r="M165" s="8">
        <v>1</v>
      </c>
      <c r="N165" s="8">
        <v>2</v>
      </c>
      <c r="O165" s="39" t="s">
        <v>427</v>
      </c>
      <c r="T165" s="39"/>
    </row>
    <row r="166" spans="2:20" x14ac:dyDescent="0.2">
      <c r="B166" s="112">
        <v>512</v>
      </c>
      <c r="C166" s="39" t="s">
        <v>436</v>
      </c>
      <c r="D166" s="39">
        <v>8</v>
      </c>
      <c r="E166" s="39">
        <v>1</v>
      </c>
      <c r="F166" s="39">
        <v>1</v>
      </c>
      <c r="G166" s="39" t="s">
        <v>382</v>
      </c>
      <c r="H166" s="39" t="s">
        <v>319</v>
      </c>
      <c r="I166" s="39">
        <v>1</v>
      </c>
      <c r="J166" s="33" t="s">
        <v>320</v>
      </c>
      <c r="K166" s="39">
        <v>0</v>
      </c>
      <c r="L166" s="39">
        <v>1</v>
      </c>
      <c r="M166" s="8">
        <v>1</v>
      </c>
      <c r="N166" s="8">
        <v>6</v>
      </c>
      <c r="O166" s="39" t="s">
        <v>427</v>
      </c>
      <c r="T166" s="39"/>
    </row>
    <row r="167" spans="2:20" x14ac:dyDescent="0.2">
      <c r="B167" s="112">
        <v>513</v>
      </c>
      <c r="C167" s="39" t="s">
        <v>437</v>
      </c>
      <c r="D167" s="39">
        <v>8</v>
      </c>
      <c r="E167" s="39">
        <v>1</v>
      </c>
      <c r="F167" s="39">
        <v>1</v>
      </c>
      <c r="G167" s="39" t="s">
        <v>382</v>
      </c>
      <c r="H167" s="39" t="s">
        <v>438</v>
      </c>
      <c r="I167" s="39">
        <v>1</v>
      </c>
      <c r="J167" s="33" t="s">
        <v>439</v>
      </c>
      <c r="K167" s="39">
        <v>0</v>
      </c>
      <c r="L167" s="39">
        <v>1</v>
      </c>
      <c r="M167" s="8">
        <v>1</v>
      </c>
      <c r="N167" s="8">
        <v>6</v>
      </c>
      <c r="O167" s="39" t="s">
        <v>427</v>
      </c>
      <c r="T167" s="39"/>
    </row>
    <row r="168" spans="2:20" x14ac:dyDescent="0.2">
      <c r="B168" s="112">
        <v>518</v>
      </c>
      <c r="C168" s="39" t="s">
        <v>440</v>
      </c>
      <c r="D168" s="39">
        <v>8</v>
      </c>
      <c r="E168" s="39">
        <v>1</v>
      </c>
      <c r="F168" s="39">
        <v>1</v>
      </c>
      <c r="G168" s="39" t="s">
        <v>382</v>
      </c>
      <c r="H168" s="39" t="s">
        <v>441</v>
      </c>
      <c r="I168" s="39">
        <v>1</v>
      </c>
      <c r="J168" s="33" t="s">
        <v>442</v>
      </c>
      <c r="K168" s="39">
        <v>0</v>
      </c>
      <c r="L168" s="39">
        <v>1</v>
      </c>
      <c r="M168" s="8">
        <v>1</v>
      </c>
      <c r="N168" s="8">
        <v>6</v>
      </c>
      <c r="O168" s="39" t="s">
        <v>427</v>
      </c>
      <c r="T168" s="39"/>
    </row>
    <row r="169" spans="2:20" x14ac:dyDescent="0.2">
      <c r="B169" s="112">
        <v>519</v>
      </c>
      <c r="C169" s="39" t="s">
        <v>443</v>
      </c>
      <c r="D169" s="39">
        <v>8</v>
      </c>
      <c r="E169" s="39">
        <v>1</v>
      </c>
      <c r="F169" s="39">
        <v>1</v>
      </c>
      <c r="G169" s="39" t="s">
        <v>382</v>
      </c>
      <c r="H169" s="39" t="s">
        <v>444</v>
      </c>
      <c r="I169" s="39">
        <v>1</v>
      </c>
      <c r="J169" s="33" t="s">
        <v>445</v>
      </c>
      <c r="K169" s="39">
        <v>0</v>
      </c>
      <c r="L169" s="39">
        <v>1</v>
      </c>
      <c r="M169" s="8">
        <v>1</v>
      </c>
      <c r="N169" s="8">
        <v>6</v>
      </c>
      <c r="O169" s="39" t="s">
        <v>427</v>
      </c>
      <c r="T169" s="39"/>
    </row>
    <row r="170" spans="2:20" x14ac:dyDescent="0.2">
      <c r="B170" s="112">
        <v>520</v>
      </c>
      <c r="C170" s="39" t="s">
        <v>443</v>
      </c>
      <c r="D170" s="39">
        <v>8</v>
      </c>
      <c r="E170" s="39">
        <v>1</v>
      </c>
      <c r="F170" s="39">
        <v>1</v>
      </c>
      <c r="G170" s="39" t="s">
        <v>382</v>
      </c>
      <c r="H170" s="39" t="s">
        <v>446</v>
      </c>
      <c r="I170" s="39">
        <v>1</v>
      </c>
      <c r="J170" s="33" t="s">
        <v>320</v>
      </c>
      <c r="K170" s="39">
        <v>0</v>
      </c>
      <c r="L170" s="39">
        <v>1</v>
      </c>
      <c r="M170" s="8">
        <v>1</v>
      </c>
      <c r="N170" s="8">
        <v>6</v>
      </c>
      <c r="O170" s="39" t="s">
        <v>427</v>
      </c>
      <c r="T170" s="39"/>
    </row>
    <row r="171" spans="2:20" x14ac:dyDescent="0.2">
      <c r="B171" s="112">
        <v>521</v>
      </c>
      <c r="C171" s="39" t="s">
        <v>443</v>
      </c>
      <c r="D171" s="39">
        <v>8</v>
      </c>
      <c r="E171" s="39">
        <v>1</v>
      </c>
      <c r="F171" s="39">
        <v>1</v>
      </c>
      <c r="G171" s="39" t="s">
        <v>382</v>
      </c>
      <c r="H171" s="39" t="s">
        <v>447</v>
      </c>
      <c r="I171" s="39">
        <v>1</v>
      </c>
      <c r="J171" s="33" t="s">
        <v>377</v>
      </c>
      <c r="K171" s="39">
        <v>0</v>
      </c>
      <c r="L171" s="39">
        <v>1</v>
      </c>
      <c r="M171" s="8">
        <v>1</v>
      </c>
      <c r="N171" s="8">
        <v>6</v>
      </c>
      <c r="O171" s="39" t="s">
        <v>427</v>
      </c>
      <c r="T171" s="39"/>
    </row>
    <row r="172" spans="2:20" x14ac:dyDescent="0.2">
      <c r="B172" s="112">
        <v>522</v>
      </c>
      <c r="C172" s="39" t="s">
        <v>448</v>
      </c>
      <c r="D172" s="39">
        <v>8</v>
      </c>
      <c r="E172" s="39">
        <v>1</v>
      </c>
      <c r="F172" s="39">
        <v>1</v>
      </c>
      <c r="G172" s="39" t="s">
        <v>382</v>
      </c>
      <c r="H172" s="39" t="s">
        <v>449</v>
      </c>
      <c r="I172" s="39">
        <v>1</v>
      </c>
      <c r="J172" s="33" t="s">
        <v>377</v>
      </c>
      <c r="K172" s="39">
        <v>0</v>
      </c>
      <c r="L172" s="39">
        <v>1</v>
      </c>
      <c r="M172" s="8">
        <v>1</v>
      </c>
      <c r="N172" s="8">
        <v>5</v>
      </c>
      <c r="O172" s="39" t="s">
        <v>427</v>
      </c>
      <c r="T172" s="39"/>
    </row>
    <row r="173" spans="2:20" x14ac:dyDescent="0.2">
      <c r="B173" s="112">
        <v>523</v>
      </c>
      <c r="C173" s="39" t="s">
        <v>450</v>
      </c>
      <c r="D173" s="39">
        <v>8</v>
      </c>
      <c r="E173" s="39">
        <v>1</v>
      </c>
      <c r="F173" s="39">
        <v>1</v>
      </c>
      <c r="G173" s="39" t="s">
        <v>382</v>
      </c>
      <c r="H173" s="39" t="s">
        <v>451</v>
      </c>
      <c r="I173" s="39">
        <v>1</v>
      </c>
      <c r="J173" s="33" t="s">
        <v>452</v>
      </c>
      <c r="K173" s="39">
        <v>0</v>
      </c>
      <c r="L173" s="39">
        <v>1</v>
      </c>
      <c r="M173" s="8">
        <v>1</v>
      </c>
      <c r="N173" s="8">
        <v>5</v>
      </c>
      <c r="O173" s="39" t="s">
        <v>427</v>
      </c>
      <c r="T173" s="39"/>
    </row>
    <row r="174" spans="2:20" x14ac:dyDescent="0.2">
      <c r="B174" s="112">
        <v>524</v>
      </c>
      <c r="C174" s="39" t="s">
        <v>453</v>
      </c>
      <c r="D174" s="39">
        <v>8</v>
      </c>
      <c r="E174" s="39">
        <v>1</v>
      </c>
      <c r="F174" s="39">
        <v>1</v>
      </c>
      <c r="G174" s="39" t="s">
        <v>382</v>
      </c>
      <c r="H174" s="39" t="s">
        <v>454</v>
      </c>
      <c r="I174" s="39">
        <v>1</v>
      </c>
      <c r="J174" s="33" t="s">
        <v>455</v>
      </c>
      <c r="K174" s="39">
        <v>0</v>
      </c>
      <c r="L174" s="39">
        <v>1</v>
      </c>
      <c r="M174" s="8">
        <v>1</v>
      </c>
      <c r="N174" s="8">
        <v>6</v>
      </c>
      <c r="O174" s="39" t="s">
        <v>427</v>
      </c>
      <c r="T174" s="39"/>
    </row>
    <row r="175" spans="2:20" x14ac:dyDescent="0.2">
      <c r="B175" s="112">
        <v>525</v>
      </c>
      <c r="C175" s="39" t="s">
        <v>456</v>
      </c>
      <c r="D175" s="39">
        <v>8</v>
      </c>
      <c r="E175" s="39">
        <v>1</v>
      </c>
      <c r="F175" s="39">
        <v>1</v>
      </c>
      <c r="G175" s="39" t="s">
        <v>382</v>
      </c>
      <c r="H175" s="39" t="s">
        <v>457</v>
      </c>
      <c r="I175" s="39">
        <v>1</v>
      </c>
      <c r="J175" s="33" t="s">
        <v>327</v>
      </c>
      <c r="K175" s="39">
        <v>0</v>
      </c>
      <c r="L175" s="39">
        <v>1</v>
      </c>
      <c r="M175" s="8">
        <v>1</v>
      </c>
      <c r="N175" s="8">
        <v>6</v>
      </c>
      <c r="O175" s="39" t="s">
        <v>427</v>
      </c>
      <c r="T175" s="39"/>
    </row>
    <row r="176" spans="2:20" x14ac:dyDescent="0.2">
      <c r="B176" s="112">
        <v>526</v>
      </c>
      <c r="C176" s="39" t="s">
        <v>458</v>
      </c>
      <c r="D176" s="39">
        <v>8</v>
      </c>
      <c r="E176" s="39">
        <v>1</v>
      </c>
      <c r="F176" s="39">
        <v>1</v>
      </c>
      <c r="G176" s="39" t="s">
        <v>382</v>
      </c>
      <c r="H176" s="39" t="s">
        <v>459</v>
      </c>
      <c r="I176" s="39">
        <v>1</v>
      </c>
      <c r="J176" s="33" t="s">
        <v>430</v>
      </c>
      <c r="K176" s="39">
        <v>0</v>
      </c>
      <c r="L176" s="39">
        <v>1</v>
      </c>
      <c r="M176" s="8">
        <v>1</v>
      </c>
      <c r="N176" s="8">
        <v>6</v>
      </c>
      <c r="O176" s="39" t="s">
        <v>427</v>
      </c>
      <c r="T176" s="39"/>
    </row>
    <row r="177" spans="2:20" x14ac:dyDescent="0.2">
      <c r="B177" s="112">
        <v>527</v>
      </c>
      <c r="C177" s="39" t="s">
        <v>460</v>
      </c>
      <c r="D177" s="39">
        <v>8</v>
      </c>
      <c r="E177" s="39">
        <v>1</v>
      </c>
      <c r="F177" s="39">
        <v>1</v>
      </c>
      <c r="G177" s="39" t="s">
        <v>382</v>
      </c>
      <c r="H177" s="39" t="s">
        <v>56</v>
      </c>
      <c r="I177" s="39">
        <v>1</v>
      </c>
      <c r="J177" s="33" t="s">
        <v>461</v>
      </c>
      <c r="K177" s="39">
        <v>0</v>
      </c>
      <c r="L177" s="39">
        <v>1</v>
      </c>
      <c r="M177" s="8">
        <v>1</v>
      </c>
      <c r="N177" s="8">
        <v>5</v>
      </c>
      <c r="O177" s="39" t="s">
        <v>427</v>
      </c>
      <c r="T177" s="39"/>
    </row>
    <row r="178" spans="2:20" x14ac:dyDescent="0.2">
      <c r="B178" s="112">
        <v>528</v>
      </c>
      <c r="C178" s="39" t="s">
        <v>462</v>
      </c>
      <c r="D178" s="39">
        <v>8</v>
      </c>
      <c r="E178" s="39">
        <v>1</v>
      </c>
      <c r="F178" s="39">
        <v>1</v>
      </c>
      <c r="G178" s="39" t="s">
        <v>382</v>
      </c>
      <c r="H178" s="39" t="s">
        <v>58</v>
      </c>
      <c r="I178" s="39">
        <v>1</v>
      </c>
      <c r="J178" s="33" t="s">
        <v>461</v>
      </c>
      <c r="K178" s="39">
        <v>0</v>
      </c>
      <c r="L178" s="39">
        <v>1</v>
      </c>
      <c r="M178" s="8">
        <v>1</v>
      </c>
      <c r="N178" s="8">
        <v>5</v>
      </c>
      <c r="O178" s="39" t="s">
        <v>427</v>
      </c>
      <c r="T178" s="39"/>
    </row>
    <row r="179" spans="2:20" x14ac:dyDescent="0.2">
      <c r="B179" s="112">
        <v>529</v>
      </c>
      <c r="C179" s="39" t="s">
        <v>463</v>
      </c>
      <c r="D179" s="39">
        <v>8</v>
      </c>
      <c r="E179" s="39">
        <v>1</v>
      </c>
      <c r="F179" s="39">
        <v>1</v>
      </c>
      <c r="G179" s="39" t="s">
        <v>382</v>
      </c>
      <c r="H179" s="39" t="s">
        <v>60</v>
      </c>
      <c r="I179" s="39">
        <v>1</v>
      </c>
      <c r="J179" s="33" t="s">
        <v>461</v>
      </c>
      <c r="K179" s="39">
        <v>0</v>
      </c>
      <c r="L179" s="39">
        <v>1</v>
      </c>
      <c r="M179" s="8">
        <v>1</v>
      </c>
      <c r="N179" s="8">
        <v>5</v>
      </c>
      <c r="O179" s="39" t="s">
        <v>427</v>
      </c>
      <c r="T179" s="39"/>
    </row>
    <row r="180" spans="2:20" x14ac:dyDescent="0.2">
      <c r="B180" s="112">
        <v>530</v>
      </c>
      <c r="C180" s="39" t="s">
        <v>464</v>
      </c>
      <c r="D180" s="39">
        <v>8</v>
      </c>
      <c r="E180" s="39">
        <v>1</v>
      </c>
      <c r="F180" s="39">
        <v>1</v>
      </c>
      <c r="G180" s="39" t="s">
        <v>382</v>
      </c>
      <c r="H180" s="39" t="s">
        <v>62</v>
      </c>
      <c r="I180" s="39">
        <v>1</v>
      </c>
      <c r="J180" s="33" t="s">
        <v>461</v>
      </c>
      <c r="K180" s="39">
        <v>0</v>
      </c>
      <c r="L180" s="39">
        <v>1</v>
      </c>
      <c r="M180" s="8">
        <v>1</v>
      </c>
      <c r="N180" s="8">
        <v>5</v>
      </c>
      <c r="O180" s="39" t="s">
        <v>427</v>
      </c>
      <c r="T180" s="39"/>
    </row>
    <row r="181" spans="2:20" x14ac:dyDescent="0.2">
      <c r="B181" s="112">
        <v>531</v>
      </c>
      <c r="C181" s="39" t="s">
        <v>465</v>
      </c>
      <c r="D181" s="39">
        <v>8</v>
      </c>
      <c r="E181" s="39">
        <v>1</v>
      </c>
      <c r="F181" s="39">
        <v>1</v>
      </c>
      <c r="G181" s="39" t="s">
        <v>382</v>
      </c>
      <c r="H181" s="39" t="s">
        <v>466</v>
      </c>
      <c r="I181" s="39">
        <v>1</v>
      </c>
      <c r="J181" s="33" t="s">
        <v>461</v>
      </c>
      <c r="K181" s="39">
        <v>0</v>
      </c>
      <c r="L181" s="39">
        <v>1</v>
      </c>
      <c r="M181" s="8">
        <v>1</v>
      </c>
      <c r="N181" s="8">
        <v>5</v>
      </c>
      <c r="O181" s="39" t="s">
        <v>427</v>
      </c>
      <c r="T181" s="39"/>
    </row>
    <row r="182" spans="2:20" x14ac:dyDescent="0.2">
      <c r="B182" s="112">
        <v>532</v>
      </c>
      <c r="C182" s="39" t="s">
        <v>425</v>
      </c>
      <c r="D182" s="39">
        <v>8</v>
      </c>
      <c r="E182" s="39">
        <v>1</v>
      </c>
      <c r="F182" s="39">
        <v>1</v>
      </c>
      <c r="G182" s="39" t="s">
        <v>382</v>
      </c>
      <c r="H182" s="39" t="s">
        <v>426</v>
      </c>
      <c r="I182" s="39">
        <v>1</v>
      </c>
      <c r="J182" s="85" t="s">
        <v>419</v>
      </c>
      <c r="K182" s="39">
        <v>0</v>
      </c>
      <c r="L182" s="39">
        <v>1</v>
      </c>
      <c r="M182" s="8">
        <v>1</v>
      </c>
      <c r="N182" s="8">
        <v>5</v>
      </c>
      <c r="O182" s="39" t="s">
        <v>467</v>
      </c>
      <c r="T182" s="39"/>
    </row>
    <row r="183" spans="2:20" x14ac:dyDescent="0.2">
      <c r="B183" s="112">
        <v>533</v>
      </c>
      <c r="C183" s="39" t="s">
        <v>428</v>
      </c>
      <c r="D183" s="39">
        <v>8</v>
      </c>
      <c r="E183" s="39">
        <v>1</v>
      </c>
      <c r="F183" s="39">
        <v>1</v>
      </c>
      <c r="G183" s="39" t="s">
        <v>382</v>
      </c>
      <c r="H183" s="39" t="s">
        <v>429</v>
      </c>
      <c r="I183" s="39">
        <v>1</v>
      </c>
      <c r="J183" s="85" t="s">
        <v>468</v>
      </c>
      <c r="K183" s="39">
        <v>0</v>
      </c>
      <c r="L183" s="39">
        <v>1</v>
      </c>
      <c r="M183" s="8">
        <v>1</v>
      </c>
      <c r="N183" s="8">
        <v>5</v>
      </c>
      <c r="O183" s="39" t="s">
        <v>467</v>
      </c>
      <c r="T183" s="39"/>
    </row>
    <row r="184" spans="2:20" x14ac:dyDescent="0.2">
      <c r="B184" s="112">
        <v>534</v>
      </c>
      <c r="C184" s="39" t="s">
        <v>431</v>
      </c>
      <c r="D184" s="39">
        <v>8</v>
      </c>
      <c r="E184" s="39">
        <v>1</v>
      </c>
      <c r="F184" s="39">
        <v>1</v>
      </c>
      <c r="G184" s="39" t="s">
        <v>382</v>
      </c>
      <c r="H184" s="39" t="s">
        <v>432</v>
      </c>
      <c r="I184" s="39">
        <v>1</v>
      </c>
      <c r="J184" s="85" t="s">
        <v>469</v>
      </c>
      <c r="K184" s="39">
        <v>0</v>
      </c>
      <c r="L184" s="39">
        <v>1</v>
      </c>
      <c r="M184" s="8">
        <v>1</v>
      </c>
      <c r="N184" s="8">
        <v>5</v>
      </c>
      <c r="O184" s="39" t="s">
        <v>467</v>
      </c>
      <c r="T184" s="39"/>
    </row>
    <row r="185" spans="2:20" x14ac:dyDescent="0.2">
      <c r="B185" s="112">
        <v>535</v>
      </c>
      <c r="C185" s="39" t="s">
        <v>453</v>
      </c>
      <c r="D185" s="39">
        <v>8</v>
      </c>
      <c r="E185" s="39">
        <v>1</v>
      </c>
      <c r="F185" s="39">
        <v>1</v>
      </c>
      <c r="G185" s="39" t="s">
        <v>382</v>
      </c>
      <c r="H185" s="39" t="s">
        <v>454</v>
      </c>
      <c r="I185" s="39">
        <v>1</v>
      </c>
      <c r="J185" s="85" t="s">
        <v>470</v>
      </c>
      <c r="K185" s="39">
        <v>0</v>
      </c>
      <c r="L185" s="39">
        <v>1</v>
      </c>
      <c r="M185" s="8">
        <v>1</v>
      </c>
      <c r="N185" s="8">
        <v>5</v>
      </c>
      <c r="O185" s="39" t="s">
        <v>467</v>
      </c>
      <c r="T185" s="39"/>
    </row>
    <row r="186" spans="2:20" x14ac:dyDescent="0.2">
      <c r="B186" s="112">
        <v>536</v>
      </c>
      <c r="C186" s="39" t="s">
        <v>456</v>
      </c>
      <c r="D186" s="39">
        <v>8</v>
      </c>
      <c r="E186" s="39">
        <v>1</v>
      </c>
      <c r="F186" s="39">
        <v>1</v>
      </c>
      <c r="G186" s="39" t="s">
        <v>382</v>
      </c>
      <c r="H186" s="39" t="s">
        <v>457</v>
      </c>
      <c r="I186" s="39">
        <v>1</v>
      </c>
      <c r="J186" s="85" t="s">
        <v>419</v>
      </c>
      <c r="K186" s="39">
        <v>0</v>
      </c>
      <c r="L186" s="39">
        <v>1</v>
      </c>
      <c r="M186" s="8">
        <v>1</v>
      </c>
      <c r="N186" s="8">
        <v>5</v>
      </c>
      <c r="O186" s="39" t="s">
        <v>467</v>
      </c>
      <c r="T186" s="39"/>
    </row>
    <row r="187" spans="2:20" x14ac:dyDescent="0.2">
      <c r="B187" s="112">
        <v>537</v>
      </c>
      <c r="C187" s="39" t="s">
        <v>458</v>
      </c>
      <c r="D187" s="39">
        <v>8</v>
      </c>
      <c r="E187" s="39">
        <v>1</v>
      </c>
      <c r="F187" s="39">
        <v>1</v>
      </c>
      <c r="G187" s="39" t="s">
        <v>382</v>
      </c>
      <c r="H187" s="39" t="s">
        <v>459</v>
      </c>
      <c r="I187" s="39">
        <v>1</v>
      </c>
      <c r="J187" s="85" t="s">
        <v>468</v>
      </c>
      <c r="K187" s="39">
        <v>0</v>
      </c>
      <c r="L187" s="39">
        <v>1</v>
      </c>
      <c r="M187" s="8">
        <v>1</v>
      </c>
      <c r="N187" s="8">
        <v>5</v>
      </c>
      <c r="O187" s="39" t="s">
        <v>467</v>
      </c>
      <c r="T187" s="39"/>
    </row>
    <row r="188" spans="2:20" x14ac:dyDescent="0.2">
      <c r="B188" s="112">
        <v>541</v>
      </c>
      <c r="C188" s="39" t="s">
        <v>448</v>
      </c>
      <c r="D188" s="39">
        <v>8</v>
      </c>
      <c r="E188" s="39">
        <v>1</v>
      </c>
      <c r="F188" s="39">
        <v>1</v>
      </c>
      <c r="G188" s="39" t="s">
        <v>382</v>
      </c>
      <c r="H188" s="39" t="s">
        <v>449</v>
      </c>
      <c r="I188" s="39">
        <v>1</v>
      </c>
      <c r="J188" s="85" t="s">
        <v>471</v>
      </c>
      <c r="K188" s="39">
        <v>0</v>
      </c>
      <c r="L188" s="39">
        <v>1</v>
      </c>
      <c r="M188" s="8">
        <v>1</v>
      </c>
      <c r="N188" s="8">
        <v>5</v>
      </c>
      <c r="O188" s="39" t="s">
        <v>467</v>
      </c>
      <c r="T188" s="39"/>
    </row>
    <row r="189" spans="2:20" x14ac:dyDescent="0.2">
      <c r="B189" s="112">
        <v>542</v>
      </c>
      <c r="C189" s="39" t="s">
        <v>450</v>
      </c>
      <c r="D189" s="39">
        <v>8</v>
      </c>
      <c r="E189" s="39">
        <v>1</v>
      </c>
      <c r="F189" s="39">
        <v>1</v>
      </c>
      <c r="G189" s="39" t="s">
        <v>382</v>
      </c>
      <c r="H189" s="39" t="s">
        <v>451</v>
      </c>
      <c r="I189" s="39">
        <v>1</v>
      </c>
      <c r="J189" s="85" t="s">
        <v>472</v>
      </c>
      <c r="K189" s="39">
        <v>0</v>
      </c>
      <c r="L189" s="39">
        <v>1</v>
      </c>
      <c r="M189" s="8">
        <v>1</v>
      </c>
      <c r="N189" s="8">
        <v>5</v>
      </c>
      <c r="O189" s="39" t="s">
        <v>467</v>
      </c>
      <c r="T189" s="39"/>
    </row>
    <row r="190" spans="2:20" x14ac:dyDescent="0.2">
      <c r="B190" s="112">
        <v>547</v>
      </c>
      <c r="C190" s="39" t="s">
        <v>425</v>
      </c>
      <c r="D190" s="39">
        <v>8</v>
      </c>
      <c r="E190" s="39">
        <v>2</v>
      </c>
      <c r="F190" s="39">
        <v>1</v>
      </c>
      <c r="G190" s="39" t="s">
        <v>382</v>
      </c>
      <c r="H190" s="39" t="s">
        <v>426</v>
      </c>
      <c r="I190" s="39">
        <v>1</v>
      </c>
      <c r="J190" s="33" t="s">
        <v>327</v>
      </c>
      <c r="K190" s="39">
        <v>0</v>
      </c>
      <c r="L190" s="39">
        <v>1</v>
      </c>
      <c r="M190" s="8">
        <v>1</v>
      </c>
      <c r="N190" s="8">
        <v>5</v>
      </c>
      <c r="O190" s="39" t="s">
        <v>427</v>
      </c>
      <c r="T190" s="39"/>
    </row>
    <row r="191" spans="2:20" x14ac:dyDescent="0.2">
      <c r="B191" s="112">
        <v>548</v>
      </c>
      <c r="C191" s="39" t="s">
        <v>428</v>
      </c>
      <c r="D191" s="39">
        <v>8</v>
      </c>
      <c r="E191" s="39">
        <v>2</v>
      </c>
      <c r="F191" s="39">
        <v>1</v>
      </c>
      <c r="G191" s="39" t="s">
        <v>382</v>
      </c>
      <c r="H191" s="39" t="s">
        <v>429</v>
      </c>
      <c r="I191" s="39">
        <v>1</v>
      </c>
      <c r="J191" s="33" t="s">
        <v>430</v>
      </c>
      <c r="K191" s="39">
        <v>0</v>
      </c>
      <c r="L191" s="39">
        <v>1</v>
      </c>
      <c r="M191" s="8">
        <v>1</v>
      </c>
      <c r="N191" s="8">
        <v>5</v>
      </c>
      <c r="O191" s="39" t="s">
        <v>427</v>
      </c>
      <c r="T191" s="39"/>
    </row>
    <row r="192" spans="2:20" x14ac:dyDescent="0.2">
      <c r="B192" s="112">
        <v>549</v>
      </c>
      <c r="C192" s="39" t="s">
        <v>431</v>
      </c>
      <c r="D192" s="39">
        <v>8</v>
      </c>
      <c r="E192" s="39">
        <v>2</v>
      </c>
      <c r="F192" s="39">
        <v>1</v>
      </c>
      <c r="G192" s="39" t="s">
        <v>382</v>
      </c>
      <c r="H192" s="39" t="s">
        <v>432</v>
      </c>
      <c r="I192" s="39">
        <v>1</v>
      </c>
      <c r="J192" s="33" t="s">
        <v>433</v>
      </c>
      <c r="K192" s="39">
        <v>0</v>
      </c>
      <c r="L192" s="39">
        <v>1</v>
      </c>
      <c r="M192" s="8">
        <v>1</v>
      </c>
      <c r="N192" s="8">
        <v>5</v>
      </c>
      <c r="O192" s="39" t="s">
        <v>427</v>
      </c>
      <c r="T192" s="39"/>
    </row>
    <row r="193" spans="2:20" x14ac:dyDescent="0.2">
      <c r="B193" s="112">
        <v>550</v>
      </c>
      <c r="C193" s="39" t="s">
        <v>434</v>
      </c>
      <c r="D193" s="39">
        <v>8</v>
      </c>
      <c r="E193" s="39">
        <v>2</v>
      </c>
      <c r="F193" s="39">
        <v>1</v>
      </c>
      <c r="G193" s="39" t="s">
        <v>382</v>
      </c>
      <c r="H193" s="39" t="s">
        <v>435</v>
      </c>
      <c r="I193" s="39">
        <v>1</v>
      </c>
      <c r="J193" s="33" t="s">
        <v>320</v>
      </c>
      <c r="K193" s="39">
        <v>0</v>
      </c>
      <c r="L193" s="39">
        <v>1</v>
      </c>
      <c r="M193" s="8">
        <v>1</v>
      </c>
      <c r="N193" s="8">
        <v>4</v>
      </c>
      <c r="O193" s="39" t="s">
        <v>427</v>
      </c>
      <c r="T193" s="39"/>
    </row>
    <row r="194" spans="2:20" x14ac:dyDescent="0.2">
      <c r="B194" s="112">
        <v>551</v>
      </c>
      <c r="C194" s="39" t="s">
        <v>434</v>
      </c>
      <c r="D194" s="39">
        <v>8</v>
      </c>
      <c r="E194" s="39">
        <v>2</v>
      </c>
      <c r="F194" s="39">
        <v>1</v>
      </c>
      <c r="G194" s="39" t="s">
        <v>382</v>
      </c>
      <c r="H194" s="39" t="s">
        <v>435</v>
      </c>
      <c r="I194" s="39">
        <v>1</v>
      </c>
      <c r="J194" s="33" t="s">
        <v>320</v>
      </c>
      <c r="K194" s="39">
        <v>0</v>
      </c>
      <c r="L194" s="39">
        <v>1</v>
      </c>
      <c r="M194" s="8">
        <v>1</v>
      </c>
      <c r="N194" s="8">
        <v>2</v>
      </c>
      <c r="O194" s="39" t="s">
        <v>427</v>
      </c>
      <c r="T194" s="39"/>
    </row>
    <row r="195" spans="2:20" x14ac:dyDescent="0.2">
      <c r="B195" s="112">
        <v>552</v>
      </c>
      <c r="C195" s="39" t="s">
        <v>436</v>
      </c>
      <c r="D195" s="39">
        <v>8</v>
      </c>
      <c r="E195" s="39">
        <v>2</v>
      </c>
      <c r="F195" s="39">
        <v>1</v>
      </c>
      <c r="G195" s="39" t="s">
        <v>382</v>
      </c>
      <c r="H195" s="39" t="s">
        <v>319</v>
      </c>
      <c r="I195" s="39">
        <v>1</v>
      </c>
      <c r="J195" s="33" t="s">
        <v>320</v>
      </c>
      <c r="K195" s="39">
        <v>0</v>
      </c>
      <c r="L195" s="39">
        <v>1</v>
      </c>
      <c r="M195" s="8">
        <v>1</v>
      </c>
      <c r="N195" s="8">
        <v>6</v>
      </c>
      <c r="O195" s="39" t="s">
        <v>427</v>
      </c>
      <c r="T195" s="39"/>
    </row>
    <row r="196" spans="2:20" x14ac:dyDescent="0.2">
      <c r="B196" s="112">
        <v>553</v>
      </c>
      <c r="C196" s="39" t="s">
        <v>437</v>
      </c>
      <c r="D196" s="39">
        <v>8</v>
      </c>
      <c r="E196" s="39">
        <v>2</v>
      </c>
      <c r="F196" s="39">
        <v>1</v>
      </c>
      <c r="G196" s="39" t="s">
        <v>382</v>
      </c>
      <c r="H196" s="39" t="s">
        <v>438</v>
      </c>
      <c r="I196" s="39">
        <v>1</v>
      </c>
      <c r="J196" s="33" t="s">
        <v>439</v>
      </c>
      <c r="K196" s="39">
        <v>0</v>
      </c>
      <c r="L196" s="39">
        <v>1</v>
      </c>
      <c r="M196" s="8">
        <v>1</v>
      </c>
      <c r="N196" s="8">
        <v>6</v>
      </c>
      <c r="O196" s="39" t="s">
        <v>427</v>
      </c>
      <c r="T196" s="39"/>
    </row>
    <row r="197" spans="2:20" x14ac:dyDescent="0.2">
      <c r="B197" s="112">
        <v>554</v>
      </c>
      <c r="C197" s="39" t="s">
        <v>440</v>
      </c>
      <c r="D197" s="39">
        <v>8</v>
      </c>
      <c r="E197" s="39">
        <v>2</v>
      </c>
      <c r="F197" s="39">
        <v>1</v>
      </c>
      <c r="G197" s="39" t="s">
        <v>382</v>
      </c>
      <c r="H197" s="39" t="s">
        <v>441</v>
      </c>
      <c r="I197" s="39">
        <v>1</v>
      </c>
      <c r="J197" s="33" t="s">
        <v>442</v>
      </c>
      <c r="K197" s="39">
        <v>0</v>
      </c>
      <c r="L197" s="39">
        <v>1</v>
      </c>
      <c r="M197" s="8">
        <v>1</v>
      </c>
      <c r="N197" s="8">
        <v>6</v>
      </c>
      <c r="O197" s="39" t="s">
        <v>427</v>
      </c>
      <c r="T197" s="39"/>
    </row>
    <row r="198" spans="2:20" x14ac:dyDescent="0.2">
      <c r="B198" s="112">
        <v>555</v>
      </c>
      <c r="C198" s="39" t="s">
        <v>443</v>
      </c>
      <c r="D198" s="39">
        <v>8</v>
      </c>
      <c r="E198" s="39">
        <v>2</v>
      </c>
      <c r="F198" s="39">
        <v>1</v>
      </c>
      <c r="G198" s="39" t="s">
        <v>382</v>
      </c>
      <c r="H198" s="39" t="s">
        <v>444</v>
      </c>
      <c r="I198" s="39">
        <v>1</v>
      </c>
      <c r="J198" s="33" t="s">
        <v>445</v>
      </c>
      <c r="K198" s="39">
        <v>0</v>
      </c>
      <c r="L198" s="39">
        <v>1</v>
      </c>
      <c r="M198" s="8">
        <v>1</v>
      </c>
      <c r="N198" s="8">
        <v>6</v>
      </c>
      <c r="O198" s="39" t="s">
        <v>427</v>
      </c>
      <c r="T198" s="39"/>
    </row>
    <row r="199" spans="2:20" x14ac:dyDescent="0.2">
      <c r="B199" s="112">
        <v>556</v>
      </c>
      <c r="C199" s="39" t="s">
        <v>443</v>
      </c>
      <c r="D199" s="39">
        <v>8</v>
      </c>
      <c r="E199" s="39">
        <v>2</v>
      </c>
      <c r="F199" s="39">
        <v>1</v>
      </c>
      <c r="G199" s="39" t="s">
        <v>382</v>
      </c>
      <c r="H199" s="39" t="s">
        <v>446</v>
      </c>
      <c r="I199" s="39">
        <v>1</v>
      </c>
      <c r="J199" s="33" t="s">
        <v>320</v>
      </c>
      <c r="K199" s="39">
        <v>0</v>
      </c>
      <c r="L199" s="39">
        <v>1</v>
      </c>
      <c r="M199" s="8">
        <v>1</v>
      </c>
      <c r="N199" s="8">
        <v>6</v>
      </c>
      <c r="O199" s="39" t="s">
        <v>427</v>
      </c>
      <c r="T199" s="39"/>
    </row>
    <row r="200" spans="2:20" x14ac:dyDescent="0.2">
      <c r="B200" s="112">
        <v>557</v>
      </c>
      <c r="C200" s="39" t="s">
        <v>443</v>
      </c>
      <c r="D200" s="39">
        <v>8</v>
      </c>
      <c r="E200" s="39">
        <v>2</v>
      </c>
      <c r="F200" s="39">
        <v>1</v>
      </c>
      <c r="G200" s="39" t="s">
        <v>382</v>
      </c>
      <c r="H200" s="39" t="s">
        <v>447</v>
      </c>
      <c r="I200" s="39">
        <v>1</v>
      </c>
      <c r="J200" s="33" t="s">
        <v>377</v>
      </c>
      <c r="K200" s="39">
        <v>0</v>
      </c>
      <c r="L200" s="39">
        <v>1</v>
      </c>
      <c r="M200" s="8">
        <v>1</v>
      </c>
      <c r="N200" s="8">
        <v>6</v>
      </c>
      <c r="O200" s="39" t="s">
        <v>427</v>
      </c>
      <c r="T200" s="39"/>
    </row>
    <row r="201" spans="2:20" x14ac:dyDescent="0.2">
      <c r="B201" s="112">
        <v>558</v>
      </c>
      <c r="C201" s="39" t="s">
        <v>448</v>
      </c>
      <c r="D201" s="39">
        <v>8</v>
      </c>
      <c r="E201" s="39">
        <v>2</v>
      </c>
      <c r="F201" s="39">
        <v>1</v>
      </c>
      <c r="G201" s="39" t="s">
        <v>382</v>
      </c>
      <c r="H201" s="39" t="s">
        <v>449</v>
      </c>
      <c r="I201" s="39">
        <v>1</v>
      </c>
      <c r="J201" s="33" t="s">
        <v>377</v>
      </c>
      <c r="K201" s="39">
        <v>0</v>
      </c>
      <c r="L201" s="39">
        <v>1</v>
      </c>
      <c r="M201" s="8">
        <v>1</v>
      </c>
      <c r="N201" s="8">
        <v>5</v>
      </c>
      <c r="O201" s="39" t="s">
        <v>427</v>
      </c>
      <c r="T201" s="39"/>
    </row>
    <row r="202" spans="2:20" x14ac:dyDescent="0.2">
      <c r="B202" s="112">
        <v>559</v>
      </c>
      <c r="C202" s="39" t="s">
        <v>450</v>
      </c>
      <c r="D202" s="39">
        <v>8</v>
      </c>
      <c r="E202" s="39">
        <v>2</v>
      </c>
      <c r="F202" s="39">
        <v>1</v>
      </c>
      <c r="G202" s="39" t="s">
        <v>382</v>
      </c>
      <c r="H202" s="39" t="s">
        <v>451</v>
      </c>
      <c r="I202" s="39">
        <v>1</v>
      </c>
      <c r="J202" s="33" t="s">
        <v>452</v>
      </c>
      <c r="K202" s="39">
        <v>0</v>
      </c>
      <c r="L202" s="39">
        <v>1</v>
      </c>
      <c r="M202" s="8">
        <v>1</v>
      </c>
      <c r="N202" s="8">
        <v>5</v>
      </c>
      <c r="O202" s="39" t="s">
        <v>427</v>
      </c>
      <c r="T202" s="39"/>
    </row>
    <row r="203" spans="2:20" x14ac:dyDescent="0.2">
      <c r="B203" s="112">
        <v>560</v>
      </c>
      <c r="C203" s="39" t="s">
        <v>453</v>
      </c>
      <c r="D203" s="39">
        <v>8</v>
      </c>
      <c r="E203" s="39">
        <v>2</v>
      </c>
      <c r="F203" s="39">
        <v>1</v>
      </c>
      <c r="G203" s="39" t="s">
        <v>382</v>
      </c>
      <c r="H203" s="39" t="s">
        <v>454</v>
      </c>
      <c r="I203" s="39">
        <v>1</v>
      </c>
      <c r="J203" s="33" t="s">
        <v>455</v>
      </c>
      <c r="K203" s="39">
        <v>0</v>
      </c>
      <c r="L203" s="39">
        <v>1</v>
      </c>
      <c r="M203" s="8">
        <v>1</v>
      </c>
      <c r="N203" s="8">
        <v>6</v>
      </c>
      <c r="O203" s="39" t="s">
        <v>427</v>
      </c>
      <c r="T203" s="39"/>
    </row>
    <row r="204" spans="2:20" x14ac:dyDescent="0.2">
      <c r="B204" s="112">
        <v>561</v>
      </c>
      <c r="C204" s="39" t="s">
        <v>456</v>
      </c>
      <c r="D204" s="39">
        <v>8</v>
      </c>
      <c r="E204" s="39">
        <v>2</v>
      </c>
      <c r="F204" s="39">
        <v>1</v>
      </c>
      <c r="G204" s="39" t="s">
        <v>382</v>
      </c>
      <c r="H204" s="39" t="s">
        <v>457</v>
      </c>
      <c r="I204" s="39">
        <v>1</v>
      </c>
      <c r="J204" s="33" t="s">
        <v>327</v>
      </c>
      <c r="K204" s="39">
        <v>0</v>
      </c>
      <c r="L204" s="39">
        <v>1</v>
      </c>
      <c r="M204" s="8">
        <v>1</v>
      </c>
      <c r="N204" s="8">
        <v>6</v>
      </c>
      <c r="O204" s="39" t="s">
        <v>427</v>
      </c>
      <c r="T204" s="39"/>
    </row>
    <row r="205" spans="2:20" x14ac:dyDescent="0.2">
      <c r="B205" s="112">
        <v>562</v>
      </c>
      <c r="C205" s="39" t="s">
        <v>458</v>
      </c>
      <c r="D205" s="39">
        <v>8</v>
      </c>
      <c r="E205" s="39">
        <v>2</v>
      </c>
      <c r="F205" s="39">
        <v>1</v>
      </c>
      <c r="G205" s="39" t="s">
        <v>382</v>
      </c>
      <c r="H205" s="39" t="s">
        <v>459</v>
      </c>
      <c r="I205" s="39">
        <v>1</v>
      </c>
      <c r="J205" s="33" t="s">
        <v>430</v>
      </c>
      <c r="K205" s="39">
        <v>0</v>
      </c>
      <c r="L205" s="39">
        <v>1</v>
      </c>
      <c r="M205" s="8">
        <v>1</v>
      </c>
      <c r="N205" s="8">
        <v>6</v>
      </c>
      <c r="O205" s="39" t="s">
        <v>427</v>
      </c>
      <c r="T205" s="39"/>
    </row>
    <row r="206" spans="2:20" x14ac:dyDescent="0.2">
      <c r="B206" s="112">
        <v>563</v>
      </c>
      <c r="C206" s="39" t="s">
        <v>473</v>
      </c>
      <c r="D206" s="39">
        <v>8</v>
      </c>
      <c r="E206" s="39">
        <v>2</v>
      </c>
      <c r="F206" s="39">
        <v>1</v>
      </c>
      <c r="G206" s="39" t="s">
        <v>382</v>
      </c>
      <c r="H206" s="39" t="s">
        <v>56</v>
      </c>
      <c r="I206" s="39">
        <v>1</v>
      </c>
      <c r="J206" s="33" t="s">
        <v>461</v>
      </c>
      <c r="K206" s="39">
        <v>0</v>
      </c>
      <c r="L206" s="39">
        <v>1</v>
      </c>
      <c r="M206" s="8">
        <v>1</v>
      </c>
      <c r="N206" s="8">
        <v>5</v>
      </c>
      <c r="O206" s="39" t="s">
        <v>427</v>
      </c>
      <c r="T206" s="39"/>
    </row>
    <row r="207" spans="2:20" x14ac:dyDescent="0.2">
      <c r="B207" s="112">
        <v>564</v>
      </c>
      <c r="C207" s="39" t="s">
        <v>474</v>
      </c>
      <c r="D207" s="39">
        <v>8</v>
      </c>
      <c r="E207" s="39">
        <v>2</v>
      </c>
      <c r="F207" s="39">
        <v>1</v>
      </c>
      <c r="G207" s="39" t="s">
        <v>382</v>
      </c>
      <c r="H207" s="39" t="s">
        <v>58</v>
      </c>
      <c r="I207" s="39">
        <v>1</v>
      </c>
      <c r="J207" s="33" t="s">
        <v>461</v>
      </c>
      <c r="K207" s="39">
        <v>0</v>
      </c>
      <c r="L207" s="39">
        <v>1</v>
      </c>
      <c r="M207" s="8">
        <v>1</v>
      </c>
      <c r="N207" s="8">
        <v>5</v>
      </c>
      <c r="O207" s="39" t="s">
        <v>427</v>
      </c>
      <c r="T207" s="39"/>
    </row>
    <row r="208" spans="2:20" x14ac:dyDescent="0.2">
      <c r="B208" s="112">
        <v>565</v>
      </c>
      <c r="C208" s="39" t="s">
        <v>475</v>
      </c>
      <c r="D208" s="39">
        <v>8</v>
      </c>
      <c r="E208" s="39">
        <v>2</v>
      </c>
      <c r="F208" s="39">
        <v>1</v>
      </c>
      <c r="G208" s="39" t="s">
        <v>382</v>
      </c>
      <c r="H208" s="39" t="s">
        <v>60</v>
      </c>
      <c r="I208" s="39">
        <v>1</v>
      </c>
      <c r="J208" s="33" t="s">
        <v>461</v>
      </c>
      <c r="K208" s="39">
        <v>0</v>
      </c>
      <c r="L208" s="39">
        <v>1</v>
      </c>
      <c r="M208" s="8">
        <v>1</v>
      </c>
      <c r="N208" s="8">
        <v>5</v>
      </c>
      <c r="O208" s="39" t="s">
        <v>427</v>
      </c>
      <c r="T208" s="39"/>
    </row>
    <row r="209" spans="2:20" x14ac:dyDescent="0.2">
      <c r="B209" s="112">
        <v>566</v>
      </c>
      <c r="C209" s="39" t="s">
        <v>476</v>
      </c>
      <c r="D209" s="39">
        <v>8</v>
      </c>
      <c r="E209" s="39">
        <v>2</v>
      </c>
      <c r="F209" s="39">
        <v>1</v>
      </c>
      <c r="G209" s="39" t="s">
        <v>382</v>
      </c>
      <c r="H209" s="39" t="s">
        <v>62</v>
      </c>
      <c r="I209" s="39">
        <v>1</v>
      </c>
      <c r="J209" s="33" t="s">
        <v>461</v>
      </c>
      <c r="K209" s="39">
        <v>0</v>
      </c>
      <c r="L209" s="39">
        <v>1</v>
      </c>
      <c r="M209" s="8">
        <v>1</v>
      </c>
      <c r="N209" s="8">
        <v>5</v>
      </c>
      <c r="O209" s="39" t="s">
        <v>427</v>
      </c>
      <c r="T209" s="39"/>
    </row>
    <row r="210" spans="2:20" x14ac:dyDescent="0.2">
      <c r="B210" s="112">
        <v>567</v>
      </c>
      <c r="C210" s="39" t="s">
        <v>465</v>
      </c>
      <c r="D210" s="39">
        <v>8</v>
      </c>
      <c r="E210" s="39">
        <v>2</v>
      </c>
      <c r="F210" s="39">
        <v>1</v>
      </c>
      <c r="G210" s="39" t="s">
        <v>382</v>
      </c>
      <c r="H210" s="39" t="s">
        <v>466</v>
      </c>
      <c r="I210" s="39">
        <v>1</v>
      </c>
      <c r="J210" s="33" t="s">
        <v>461</v>
      </c>
      <c r="K210" s="39">
        <v>0</v>
      </c>
      <c r="L210" s="39">
        <v>1</v>
      </c>
      <c r="M210" s="8">
        <v>1</v>
      </c>
      <c r="N210" s="8">
        <v>5</v>
      </c>
      <c r="O210" s="39" t="s">
        <v>427</v>
      </c>
      <c r="T210" s="39"/>
    </row>
    <row r="211" spans="2:20" x14ac:dyDescent="0.2">
      <c r="B211" s="112">
        <v>568</v>
      </c>
      <c r="C211" s="39" t="s">
        <v>425</v>
      </c>
      <c r="D211" s="39">
        <v>8</v>
      </c>
      <c r="E211" s="39">
        <v>2</v>
      </c>
      <c r="F211" s="39">
        <v>1</v>
      </c>
      <c r="G211" s="39" t="s">
        <v>382</v>
      </c>
      <c r="H211" s="39" t="s">
        <v>426</v>
      </c>
      <c r="I211" s="39">
        <v>1</v>
      </c>
      <c r="J211" s="85" t="s">
        <v>419</v>
      </c>
      <c r="K211" s="39">
        <v>0</v>
      </c>
      <c r="L211" s="39">
        <v>1</v>
      </c>
      <c r="M211" s="8">
        <v>1</v>
      </c>
      <c r="N211" s="8">
        <v>5</v>
      </c>
      <c r="O211" s="39" t="s">
        <v>467</v>
      </c>
      <c r="T211" s="39"/>
    </row>
    <row r="212" spans="2:20" x14ac:dyDescent="0.2">
      <c r="B212" s="112">
        <v>569</v>
      </c>
      <c r="C212" s="39" t="s">
        <v>428</v>
      </c>
      <c r="D212" s="39">
        <v>8</v>
      </c>
      <c r="E212" s="39">
        <v>2</v>
      </c>
      <c r="F212" s="39">
        <v>1</v>
      </c>
      <c r="G212" s="39" t="s">
        <v>382</v>
      </c>
      <c r="H212" s="39" t="s">
        <v>429</v>
      </c>
      <c r="I212" s="39">
        <v>1</v>
      </c>
      <c r="J212" s="85" t="s">
        <v>468</v>
      </c>
      <c r="K212" s="39">
        <v>0</v>
      </c>
      <c r="L212" s="39">
        <v>1</v>
      </c>
      <c r="M212" s="8">
        <v>1</v>
      </c>
      <c r="N212" s="8">
        <v>5</v>
      </c>
      <c r="O212" s="39" t="s">
        <v>467</v>
      </c>
      <c r="T212" s="39"/>
    </row>
    <row r="213" spans="2:20" x14ac:dyDescent="0.2">
      <c r="B213" s="112">
        <v>570</v>
      </c>
      <c r="C213" s="39" t="s">
        <v>431</v>
      </c>
      <c r="D213" s="39">
        <v>8</v>
      </c>
      <c r="E213" s="39">
        <v>2</v>
      </c>
      <c r="F213" s="39">
        <v>1</v>
      </c>
      <c r="G213" s="39" t="s">
        <v>382</v>
      </c>
      <c r="H213" s="39" t="s">
        <v>432</v>
      </c>
      <c r="I213" s="39">
        <v>1</v>
      </c>
      <c r="J213" s="85" t="s">
        <v>469</v>
      </c>
      <c r="K213" s="39">
        <v>0</v>
      </c>
      <c r="L213" s="39">
        <v>1</v>
      </c>
      <c r="M213" s="8">
        <v>1</v>
      </c>
      <c r="N213" s="8">
        <v>5</v>
      </c>
      <c r="O213" s="39" t="s">
        <v>467</v>
      </c>
      <c r="T213" s="39"/>
    </row>
    <row r="214" spans="2:20" x14ac:dyDescent="0.2">
      <c r="B214" s="112">
        <v>571</v>
      </c>
      <c r="C214" s="39" t="s">
        <v>453</v>
      </c>
      <c r="D214" s="39">
        <v>8</v>
      </c>
      <c r="E214" s="39">
        <v>2</v>
      </c>
      <c r="F214" s="39">
        <v>1</v>
      </c>
      <c r="G214" s="39" t="s">
        <v>382</v>
      </c>
      <c r="H214" s="39" t="s">
        <v>454</v>
      </c>
      <c r="I214" s="39">
        <v>1</v>
      </c>
      <c r="J214" s="85" t="s">
        <v>470</v>
      </c>
      <c r="K214" s="39">
        <v>0</v>
      </c>
      <c r="L214" s="39">
        <v>1</v>
      </c>
      <c r="M214" s="8">
        <v>1</v>
      </c>
      <c r="N214" s="8">
        <v>5</v>
      </c>
      <c r="O214" s="39" t="s">
        <v>467</v>
      </c>
      <c r="T214" s="39"/>
    </row>
    <row r="215" spans="2:20" x14ac:dyDescent="0.2">
      <c r="B215" s="112">
        <v>572</v>
      </c>
      <c r="C215" s="39" t="s">
        <v>456</v>
      </c>
      <c r="D215" s="39">
        <v>8</v>
      </c>
      <c r="E215" s="39">
        <v>2</v>
      </c>
      <c r="F215" s="39">
        <v>1</v>
      </c>
      <c r="G215" s="39" t="s">
        <v>382</v>
      </c>
      <c r="H215" s="39" t="s">
        <v>457</v>
      </c>
      <c r="I215" s="39">
        <v>1</v>
      </c>
      <c r="J215" s="85" t="s">
        <v>419</v>
      </c>
      <c r="K215" s="39">
        <v>0</v>
      </c>
      <c r="L215" s="39">
        <v>1</v>
      </c>
      <c r="M215" s="8">
        <v>1</v>
      </c>
      <c r="N215" s="8">
        <v>5</v>
      </c>
      <c r="O215" s="39" t="s">
        <v>467</v>
      </c>
      <c r="T215" s="39"/>
    </row>
    <row r="216" spans="2:20" x14ac:dyDescent="0.2">
      <c r="B216" s="112">
        <v>573</v>
      </c>
      <c r="C216" s="39" t="s">
        <v>458</v>
      </c>
      <c r="D216" s="39">
        <v>8</v>
      </c>
      <c r="E216" s="39">
        <v>2</v>
      </c>
      <c r="F216" s="39">
        <v>1</v>
      </c>
      <c r="G216" s="39" t="s">
        <v>382</v>
      </c>
      <c r="H216" s="39" t="s">
        <v>459</v>
      </c>
      <c r="I216" s="39">
        <v>1</v>
      </c>
      <c r="J216" s="85" t="s">
        <v>468</v>
      </c>
      <c r="K216" s="39">
        <v>0</v>
      </c>
      <c r="L216" s="39">
        <v>1</v>
      </c>
      <c r="M216" s="8">
        <v>1</v>
      </c>
      <c r="N216" s="8">
        <v>5</v>
      </c>
      <c r="O216" s="39" t="s">
        <v>467</v>
      </c>
      <c r="T216" s="39"/>
    </row>
    <row r="217" spans="2:20" x14ac:dyDescent="0.2">
      <c r="B217" s="112">
        <v>574</v>
      </c>
      <c r="C217" s="39" t="s">
        <v>448</v>
      </c>
      <c r="D217" s="39">
        <v>8</v>
      </c>
      <c r="E217" s="39">
        <v>2</v>
      </c>
      <c r="F217" s="39">
        <v>1</v>
      </c>
      <c r="G217" s="39" t="s">
        <v>382</v>
      </c>
      <c r="H217" s="39" t="s">
        <v>449</v>
      </c>
      <c r="I217" s="39">
        <v>1</v>
      </c>
      <c r="J217" s="85" t="s">
        <v>471</v>
      </c>
      <c r="K217" s="39">
        <v>0</v>
      </c>
      <c r="L217" s="39">
        <v>1</v>
      </c>
      <c r="M217" s="8">
        <v>1</v>
      </c>
      <c r="N217" s="8">
        <v>5</v>
      </c>
      <c r="O217" s="39" t="s">
        <v>467</v>
      </c>
      <c r="T217" s="39"/>
    </row>
    <row r="218" spans="2:20" x14ac:dyDescent="0.2">
      <c r="B218" s="112">
        <v>575</v>
      </c>
      <c r="C218" s="39" t="s">
        <v>450</v>
      </c>
      <c r="D218" s="39">
        <v>8</v>
      </c>
      <c r="E218" s="39">
        <v>2</v>
      </c>
      <c r="F218" s="39">
        <v>1</v>
      </c>
      <c r="G218" s="39" t="s">
        <v>382</v>
      </c>
      <c r="H218" s="39" t="s">
        <v>451</v>
      </c>
      <c r="I218" s="39">
        <v>1</v>
      </c>
      <c r="J218" s="85" t="s">
        <v>472</v>
      </c>
      <c r="K218" s="39">
        <v>0</v>
      </c>
      <c r="L218" s="39">
        <v>1</v>
      </c>
      <c r="M218" s="8">
        <v>1</v>
      </c>
      <c r="N218" s="8">
        <v>5</v>
      </c>
      <c r="O218" s="39" t="s">
        <v>467</v>
      </c>
      <c r="T218" s="39"/>
    </row>
    <row r="219" spans="2:20" x14ac:dyDescent="0.2">
      <c r="B219" s="112">
        <v>576</v>
      </c>
      <c r="C219" s="39" t="s">
        <v>425</v>
      </c>
      <c r="D219" s="39">
        <v>8</v>
      </c>
      <c r="E219" s="39">
        <v>3</v>
      </c>
      <c r="F219" s="39">
        <v>1</v>
      </c>
      <c r="G219" s="39" t="s">
        <v>382</v>
      </c>
      <c r="H219" s="39" t="s">
        <v>426</v>
      </c>
      <c r="I219" s="39">
        <v>1</v>
      </c>
      <c r="J219" s="33" t="s">
        <v>327</v>
      </c>
      <c r="K219" s="39">
        <v>0</v>
      </c>
      <c r="L219" s="39">
        <v>1</v>
      </c>
      <c r="M219" s="8">
        <v>1</v>
      </c>
      <c r="N219" s="8">
        <v>5</v>
      </c>
      <c r="O219" s="39" t="s">
        <v>427</v>
      </c>
      <c r="T219" s="39"/>
    </row>
    <row r="220" spans="2:20" x14ac:dyDescent="0.2">
      <c r="B220" s="112">
        <v>577</v>
      </c>
      <c r="C220" s="39" t="s">
        <v>428</v>
      </c>
      <c r="D220" s="39">
        <v>8</v>
      </c>
      <c r="E220" s="39">
        <v>3</v>
      </c>
      <c r="F220" s="39">
        <v>1</v>
      </c>
      <c r="G220" s="39" t="s">
        <v>382</v>
      </c>
      <c r="H220" s="39" t="s">
        <v>429</v>
      </c>
      <c r="I220" s="39">
        <v>1</v>
      </c>
      <c r="J220" s="33" t="s">
        <v>430</v>
      </c>
      <c r="K220" s="39">
        <v>0</v>
      </c>
      <c r="L220" s="39">
        <v>1</v>
      </c>
      <c r="M220" s="8">
        <v>1</v>
      </c>
      <c r="N220" s="8">
        <v>5</v>
      </c>
      <c r="O220" s="39" t="s">
        <v>427</v>
      </c>
      <c r="T220" s="39"/>
    </row>
    <row r="221" spans="2:20" x14ac:dyDescent="0.2">
      <c r="B221" s="112">
        <v>578</v>
      </c>
      <c r="C221" s="39" t="s">
        <v>431</v>
      </c>
      <c r="D221" s="39">
        <v>8</v>
      </c>
      <c r="E221" s="39">
        <v>3</v>
      </c>
      <c r="F221" s="39">
        <v>1</v>
      </c>
      <c r="G221" s="39" t="s">
        <v>382</v>
      </c>
      <c r="H221" s="39" t="s">
        <v>432</v>
      </c>
      <c r="I221" s="39">
        <v>1</v>
      </c>
      <c r="J221" s="33" t="s">
        <v>433</v>
      </c>
      <c r="K221" s="39">
        <v>0</v>
      </c>
      <c r="L221" s="39">
        <v>1</v>
      </c>
      <c r="M221" s="8">
        <v>1</v>
      </c>
      <c r="N221" s="8">
        <v>5</v>
      </c>
      <c r="O221" s="39" t="s">
        <v>427</v>
      </c>
      <c r="T221" s="39"/>
    </row>
    <row r="222" spans="2:20" x14ac:dyDescent="0.2">
      <c r="B222" s="112">
        <v>579</v>
      </c>
      <c r="C222" s="39" t="s">
        <v>434</v>
      </c>
      <c r="D222" s="39">
        <v>8</v>
      </c>
      <c r="E222" s="39">
        <v>3</v>
      </c>
      <c r="F222" s="39">
        <v>1</v>
      </c>
      <c r="G222" s="39" t="s">
        <v>382</v>
      </c>
      <c r="H222" s="39" t="s">
        <v>435</v>
      </c>
      <c r="I222" s="39">
        <v>1</v>
      </c>
      <c r="J222" s="33" t="s">
        <v>320</v>
      </c>
      <c r="K222" s="39">
        <v>0</v>
      </c>
      <c r="L222" s="39">
        <v>1</v>
      </c>
      <c r="M222" s="8">
        <v>1</v>
      </c>
      <c r="N222" s="8">
        <v>4</v>
      </c>
      <c r="O222" s="39" t="s">
        <v>427</v>
      </c>
      <c r="T222" s="39"/>
    </row>
    <row r="223" spans="2:20" x14ac:dyDescent="0.2">
      <c r="B223" s="112">
        <v>580</v>
      </c>
      <c r="C223" s="39" t="s">
        <v>434</v>
      </c>
      <c r="D223" s="39">
        <v>8</v>
      </c>
      <c r="E223" s="39">
        <v>3</v>
      </c>
      <c r="F223" s="39">
        <v>1</v>
      </c>
      <c r="G223" s="39" t="s">
        <v>382</v>
      </c>
      <c r="H223" s="39" t="s">
        <v>435</v>
      </c>
      <c r="I223" s="39">
        <v>1</v>
      </c>
      <c r="J223" s="33" t="s">
        <v>320</v>
      </c>
      <c r="K223" s="39">
        <v>0</v>
      </c>
      <c r="L223" s="39">
        <v>1</v>
      </c>
      <c r="M223" s="8">
        <v>1</v>
      </c>
      <c r="N223" s="8">
        <v>2</v>
      </c>
      <c r="O223" s="39" t="s">
        <v>427</v>
      </c>
      <c r="T223" s="39"/>
    </row>
    <row r="224" spans="2:20" x14ac:dyDescent="0.2">
      <c r="B224" s="112">
        <v>581</v>
      </c>
      <c r="C224" s="39" t="s">
        <v>436</v>
      </c>
      <c r="D224" s="39">
        <v>8</v>
      </c>
      <c r="E224" s="39">
        <v>3</v>
      </c>
      <c r="F224" s="39">
        <v>1</v>
      </c>
      <c r="G224" s="39" t="s">
        <v>382</v>
      </c>
      <c r="H224" s="39" t="s">
        <v>319</v>
      </c>
      <c r="I224" s="39">
        <v>1</v>
      </c>
      <c r="J224" s="33" t="s">
        <v>320</v>
      </c>
      <c r="K224" s="39">
        <v>0</v>
      </c>
      <c r="L224" s="39">
        <v>1</v>
      </c>
      <c r="M224" s="8">
        <v>1</v>
      </c>
      <c r="N224" s="8">
        <v>6</v>
      </c>
      <c r="O224" s="39" t="s">
        <v>427</v>
      </c>
      <c r="T224" s="39"/>
    </row>
    <row r="225" spans="2:20" x14ac:dyDescent="0.2">
      <c r="B225" s="112">
        <v>582</v>
      </c>
      <c r="C225" s="39" t="s">
        <v>437</v>
      </c>
      <c r="D225" s="39">
        <v>8</v>
      </c>
      <c r="E225" s="39">
        <v>3</v>
      </c>
      <c r="F225" s="39">
        <v>1</v>
      </c>
      <c r="G225" s="39" t="s">
        <v>382</v>
      </c>
      <c r="H225" s="39" t="s">
        <v>438</v>
      </c>
      <c r="I225" s="39">
        <v>1</v>
      </c>
      <c r="J225" s="33" t="s">
        <v>439</v>
      </c>
      <c r="K225" s="39">
        <v>0</v>
      </c>
      <c r="L225" s="39">
        <v>1</v>
      </c>
      <c r="M225" s="8">
        <v>1</v>
      </c>
      <c r="N225" s="8">
        <v>6</v>
      </c>
      <c r="O225" s="39" t="s">
        <v>427</v>
      </c>
      <c r="T225" s="39"/>
    </row>
    <row r="226" spans="2:20" x14ac:dyDescent="0.2">
      <c r="B226" s="112">
        <v>583</v>
      </c>
      <c r="C226" s="39" t="s">
        <v>440</v>
      </c>
      <c r="D226" s="39">
        <v>8</v>
      </c>
      <c r="E226" s="39">
        <v>3</v>
      </c>
      <c r="F226" s="39">
        <v>1</v>
      </c>
      <c r="G226" s="39" t="s">
        <v>382</v>
      </c>
      <c r="H226" s="39" t="s">
        <v>441</v>
      </c>
      <c r="I226" s="39">
        <v>1</v>
      </c>
      <c r="J226" s="33" t="s">
        <v>442</v>
      </c>
      <c r="K226" s="39">
        <v>0</v>
      </c>
      <c r="L226" s="39">
        <v>1</v>
      </c>
      <c r="M226" s="8">
        <v>1</v>
      </c>
      <c r="N226" s="8">
        <v>6</v>
      </c>
      <c r="O226" s="39" t="s">
        <v>427</v>
      </c>
      <c r="T226" s="39"/>
    </row>
    <row r="227" spans="2:20" x14ac:dyDescent="0.2">
      <c r="B227" s="112">
        <v>584</v>
      </c>
      <c r="C227" s="39" t="s">
        <v>477</v>
      </c>
      <c r="D227" s="39">
        <v>8</v>
      </c>
      <c r="E227" s="39">
        <v>3</v>
      </c>
      <c r="F227" s="39">
        <v>1</v>
      </c>
      <c r="G227" s="39" t="s">
        <v>382</v>
      </c>
      <c r="H227" s="39" t="s">
        <v>444</v>
      </c>
      <c r="I227" s="39">
        <v>1</v>
      </c>
      <c r="J227" s="33" t="s">
        <v>445</v>
      </c>
      <c r="K227" s="39">
        <v>0</v>
      </c>
      <c r="L227" s="39">
        <v>1</v>
      </c>
      <c r="M227" s="8">
        <v>1</v>
      </c>
      <c r="N227" s="8">
        <v>6</v>
      </c>
      <c r="O227" s="39" t="s">
        <v>427</v>
      </c>
      <c r="T227" s="39"/>
    </row>
    <row r="228" spans="2:20" x14ac:dyDescent="0.2">
      <c r="B228" s="112">
        <v>585</v>
      </c>
      <c r="C228" s="39" t="s">
        <v>478</v>
      </c>
      <c r="D228" s="39">
        <v>8</v>
      </c>
      <c r="E228" s="39">
        <v>3</v>
      </c>
      <c r="F228" s="39">
        <v>1</v>
      </c>
      <c r="G228" s="39" t="s">
        <v>382</v>
      </c>
      <c r="H228" s="39" t="s">
        <v>446</v>
      </c>
      <c r="I228" s="39">
        <v>1</v>
      </c>
      <c r="J228" s="33" t="s">
        <v>320</v>
      </c>
      <c r="K228" s="39">
        <v>0</v>
      </c>
      <c r="L228" s="39">
        <v>1</v>
      </c>
      <c r="M228" s="8">
        <v>1</v>
      </c>
      <c r="N228" s="8">
        <v>6</v>
      </c>
      <c r="O228" s="39" t="s">
        <v>427</v>
      </c>
      <c r="T228" s="39"/>
    </row>
    <row r="229" spans="2:20" x14ac:dyDescent="0.2">
      <c r="B229" s="112">
        <v>586</v>
      </c>
      <c r="C229" s="39" t="s">
        <v>479</v>
      </c>
      <c r="D229" s="39">
        <v>8</v>
      </c>
      <c r="E229" s="39">
        <v>3</v>
      </c>
      <c r="F229" s="39">
        <v>1</v>
      </c>
      <c r="G229" s="39" t="s">
        <v>382</v>
      </c>
      <c r="H229" s="39" t="s">
        <v>447</v>
      </c>
      <c r="I229" s="39">
        <v>1</v>
      </c>
      <c r="J229" s="33" t="s">
        <v>377</v>
      </c>
      <c r="K229" s="39">
        <v>0</v>
      </c>
      <c r="L229" s="39">
        <v>1</v>
      </c>
      <c r="M229" s="8">
        <v>1</v>
      </c>
      <c r="N229" s="8">
        <v>6</v>
      </c>
      <c r="O229" s="39" t="s">
        <v>427</v>
      </c>
      <c r="T229" s="39"/>
    </row>
    <row r="230" spans="2:20" x14ac:dyDescent="0.2">
      <c r="B230" s="112">
        <v>587</v>
      </c>
      <c r="C230" s="39" t="s">
        <v>448</v>
      </c>
      <c r="D230" s="39">
        <v>8</v>
      </c>
      <c r="E230" s="39">
        <v>3</v>
      </c>
      <c r="F230" s="39">
        <v>1</v>
      </c>
      <c r="G230" s="39" t="s">
        <v>382</v>
      </c>
      <c r="H230" s="39" t="s">
        <v>449</v>
      </c>
      <c r="I230" s="39">
        <v>1</v>
      </c>
      <c r="J230" s="33" t="s">
        <v>377</v>
      </c>
      <c r="K230" s="39">
        <v>0</v>
      </c>
      <c r="L230" s="39">
        <v>1</v>
      </c>
      <c r="M230" s="8">
        <v>1</v>
      </c>
      <c r="N230" s="8">
        <v>5</v>
      </c>
      <c r="O230" s="39" t="s">
        <v>427</v>
      </c>
      <c r="T230" s="39"/>
    </row>
    <row r="231" spans="2:20" x14ac:dyDescent="0.2">
      <c r="B231" s="112">
        <v>588</v>
      </c>
      <c r="C231" s="39" t="s">
        <v>450</v>
      </c>
      <c r="D231" s="39">
        <v>8</v>
      </c>
      <c r="E231" s="39">
        <v>3</v>
      </c>
      <c r="F231" s="39">
        <v>1</v>
      </c>
      <c r="G231" s="39" t="s">
        <v>382</v>
      </c>
      <c r="H231" s="39" t="s">
        <v>451</v>
      </c>
      <c r="I231" s="39">
        <v>1</v>
      </c>
      <c r="J231" s="33" t="s">
        <v>452</v>
      </c>
      <c r="K231" s="39">
        <v>0</v>
      </c>
      <c r="L231" s="39">
        <v>1</v>
      </c>
      <c r="M231" s="8">
        <v>1</v>
      </c>
      <c r="N231" s="8">
        <v>5</v>
      </c>
      <c r="O231" s="39" t="s">
        <v>427</v>
      </c>
      <c r="T231" s="39"/>
    </row>
    <row r="232" spans="2:20" x14ac:dyDescent="0.2">
      <c r="B232" s="112">
        <v>589</v>
      </c>
      <c r="C232" s="39" t="s">
        <v>453</v>
      </c>
      <c r="D232" s="39">
        <v>8</v>
      </c>
      <c r="E232" s="39">
        <v>3</v>
      </c>
      <c r="F232" s="39">
        <v>1</v>
      </c>
      <c r="G232" s="39" t="s">
        <v>382</v>
      </c>
      <c r="H232" s="39" t="s">
        <v>454</v>
      </c>
      <c r="I232" s="39">
        <v>1</v>
      </c>
      <c r="J232" s="33" t="s">
        <v>455</v>
      </c>
      <c r="K232" s="39">
        <v>0</v>
      </c>
      <c r="L232" s="39">
        <v>1</v>
      </c>
      <c r="M232" s="8">
        <v>1</v>
      </c>
      <c r="N232" s="8">
        <v>6</v>
      </c>
      <c r="O232" s="39" t="s">
        <v>427</v>
      </c>
      <c r="T232" s="39"/>
    </row>
    <row r="233" spans="2:20" x14ac:dyDescent="0.2">
      <c r="B233" s="112">
        <v>590</v>
      </c>
      <c r="C233" s="39" t="s">
        <v>456</v>
      </c>
      <c r="D233" s="39">
        <v>8</v>
      </c>
      <c r="E233" s="39">
        <v>3</v>
      </c>
      <c r="F233" s="39">
        <v>1</v>
      </c>
      <c r="G233" s="39" t="s">
        <v>382</v>
      </c>
      <c r="H233" s="39" t="s">
        <v>457</v>
      </c>
      <c r="I233" s="39">
        <v>1</v>
      </c>
      <c r="J233" s="33" t="s">
        <v>327</v>
      </c>
      <c r="K233" s="39">
        <v>0</v>
      </c>
      <c r="L233" s="39">
        <v>1</v>
      </c>
      <c r="M233" s="8">
        <v>1</v>
      </c>
      <c r="N233" s="8">
        <v>6</v>
      </c>
      <c r="O233" s="39" t="s">
        <v>427</v>
      </c>
      <c r="T233" s="39"/>
    </row>
    <row r="234" spans="2:20" x14ac:dyDescent="0.2">
      <c r="B234" s="112">
        <v>591</v>
      </c>
      <c r="C234" s="39" t="s">
        <v>458</v>
      </c>
      <c r="D234" s="39">
        <v>8</v>
      </c>
      <c r="E234" s="39">
        <v>3</v>
      </c>
      <c r="F234" s="39">
        <v>1</v>
      </c>
      <c r="G234" s="39" t="s">
        <v>382</v>
      </c>
      <c r="H234" s="39" t="s">
        <v>459</v>
      </c>
      <c r="I234" s="39">
        <v>1</v>
      </c>
      <c r="J234" s="33" t="s">
        <v>430</v>
      </c>
      <c r="K234" s="39">
        <v>0</v>
      </c>
      <c r="L234" s="39">
        <v>1</v>
      </c>
      <c r="M234" s="8">
        <v>1</v>
      </c>
      <c r="N234" s="8">
        <v>6</v>
      </c>
      <c r="O234" s="39" t="s">
        <v>427</v>
      </c>
      <c r="T234" s="39"/>
    </row>
    <row r="235" spans="2:20" x14ac:dyDescent="0.2">
      <c r="B235" s="112">
        <v>592</v>
      </c>
      <c r="C235" s="39" t="s">
        <v>473</v>
      </c>
      <c r="D235" s="39">
        <v>8</v>
      </c>
      <c r="E235" s="39">
        <v>3</v>
      </c>
      <c r="F235" s="39">
        <v>1</v>
      </c>
      <c r="G235" s="39" t="s">
        <v>382</v>
      </c>
      <c r="H235" s="39" t="s">
        <v>56</v>
      </c>
      <c r="I235" s="39">
        <v>1</v>
      </c>
      <c r="J235" s="33" t="s">
        <v>461</v>
      </c>
      <c r="K235" s="39">
        <v>0</v>
      </c>
      <c r="L235" s="39">
        <v>1</v>
      </c>
      <c r="M235" s="8">
        <v>1</v>
      </c>
      <c r="N235" s="8">
        <v>5</v>
      </c>
      <c r="O235" s="39" t="s">
        <v>427</v>
      </c>
      <c r="T235" s="39"/>
    </row>
    <row r="236" spans="2:20" x14ac:dyDescent="0.2">
      <c r="B236" s="112">
        <v>593</v>
      </c>
      <c r="C236" s="39" t="s">
        <v>474</v>
      </c>
      <c r="D236" s="39">
        <v>8</v>
      </c>
      <c r="E236" s="39">
        <v>3</v>
      </c>
      <c r="F236" s="39">
        <v>1</v>
      </c>
      <c r="G236" s="39" t="s">
        <v>382</v>
      </c>
      <c r="H236" s="39" t="s">
        <v>58</v>
      </c>
      <c r="I236" s="39">
        <v>1</v>
      </c>
      <c r="J236" s="33" t="s">
        <v>461</v>
      </c>
      <c r="K236" s="39">
        <v>0</v>
      </c>
      <c r="L236" s="39">
        <v>1</v>
      </c>
      <c r="M236" s="8">
        <v>1</v>
      </c>
      <c r="N236" s="8">
        <v>5</v>
      </c>
      <c r="O236" s="39" t="s">
        <v>427</v>
      </c>
      <c r="T236" s="39"/>
    </row>
    <row r="237" spans="2:20" x14ac:dyDescent="0.2">
      <c r="B237" s="112">
        <v>594</v>
      </c>
      <c r="C237" s="39" t="s">
        <v>475</v>
      </c>
      <c r="D237" s="39">
        <v>8</v>
      </c>
      <c r="E237" s="39">
        <v>3</v>
      </c>
      <c r="F237" s="39">
        <v>1</v>
      </c>
      <c r="G237" s="39" t="s">
        <v>382</v>
      </c>
      <c r="H237" s="39" t="s">
        <v>60</v>
      </c>
      <c r="I237" s="39">
        <v>1</v>
      </c>
      <c r="J237" s="33" t="s">
        <v>461</v>
      </c>
      <c r="K237" s="39">
        <v>0</v>
      </c>
      <c r="L237" s="39">
        <v>1</v>
      </c>
      <c r="M237" s="8">
        <v>1</v>
      </c>
      <c r="N237" s="8">
        <v>5</v>
      </c>
      <c r="O237" s="39" t="s">
        <v>427</v>
      </c>
      <c r="T237" s="39"/>
    </row>
    <row r="238" spans="2:20" x14ac:dyDescent="0.2">
      <c r="B238" s="112">
        <v>595</v>
      </c>
      <c r="C238" s="39" t="s">
        <v>476</v>
      </c>
      <c r="D238" s="39">
        <v>8</v>
      </c>
      <c r="E238" s="39">
        <v>3</v>
      </c>
      <c r="F238" s="39">
        <v>1</v>
      </c>
      <c r="G238" s="39" t="s">
        <v>382</v>
      </c>
      <c r="H238" s="39" t="s">
        <v>62</v>
      </c>
      <c r="I238" s="39">
        <v>1</v>
      </c>
      <c r="J238" s="33" t="s">
        <v>461</v>
      </c>
      <c r="K238" s="39">
        <v>0</v>
      </c>
      <c r="L238" s="39">
        <v>1</v>
      </c>
      <c r="M238" s="8">
        <v>1</v>
      </c>
      <c r="N238" s="8">
        <v>5</v>
      </c>
      <c r="O238" s="39" t="s">
        <v>427</v>
      </c>
      <c r="T238" s="39"/>
    </row>
    <row r="239" spans="2:20" x14ac:dyDescent="0.2">
      <c r="B239" s="112">
        <v>596</v>
      </c>
      <c r="C239" s="39" t="s">
        <v>465</v>
      </c>
      <c r="D239" s="39">
        <v>8</v>
      </c>
      <c r="E239" s="39">
        <v>3</v>
      </c>
      <c r="F239" s="39">
        <v>1</v>
      </c>
      <c r="G239" s="39" t="s">
        <v>382</v>
      </c>
      <c r="H239" s="39" t="s">
        <v>466</v>
      </c>
      <c r="I239" s="39">
        <v>1</v>
      </c>
      <c r="J239" s="33" t="s">
        <v>461</v>
      </c>
      <c r="K239" s="39">
        <v>0</v>
      </c>
      <c r="L239" s="39">
        <v>1</v>
      </c>
      <c r="M239" s="8">
        <v>1</v>
      </c>
      <c r="N239" s="8">
        <v>5</v>
      </c>
      <c r="O239" s="39" t="s">
        <v>427</v>
      </c>
      <c r="T239" s="39"/>
    </row>
    <row r="240" spans="2:20" x14ac:dyDescent="0.2">
      <c r="B240" s="112">
        <v>597</v>
      </c>
      <c r="C240" s="39" t="s">
        <v>425</v>
      </c>
      <c r="D240" s="39">
        <v>8</v>
      </c>
      <c r="E240" s="39">
        <v>3</v>
      </c>
      <c r="F240" s="39">
        <v>1</v>
      </c>
      <c r="G240" s="39" t="s">
        <v>382</v>
      </c>
      <c r="H240" s="39" t="s">
        <v>426</v>
      </c>
      <c r="I240" s="39">
        <v>1</v>
      </c>
      <c r="J240" s="85" t="s">
        <v>419</v>
      </c>
      <c r="K240" s="39">
        <v>0</v>
      </c>
      <c r="L240" s="39">
        <v>1</v>
      </c>
      <c r="M240" s="8">
        <v>1</v>
      </c>
      <c r="N240" s="8">
        <v>5</v>
      </c>
      <c r="O240" s="39" t="s">
        <v>467</v>
      </c>
      <c r="T240" s="39"/>
    </row>
    <row r="241" spans="1:20" x14ac:dyDescent="0.2">
      <c r="B241" s="112">
        <v>598</v>
      </c>
      <c r="C241" s="39" t="s">
        <v>428</v>
      </c>
      <c r="D241" s="39">
        <v>8</v>
      </c>
      <c r="E241" s="39">
        <v>3</v>
      </c>
      <c r="F241" s="39">
        <v>1</v>
      </c>
      <c r="G241" s="39" t="s">
        <v>382</v>
      </c>
      <c r="H241" s="39" t="s">
        <v>429</v>
      </c>
      <c r="I241" s="39">
        <v>1</v>
      </c>
      <c r="J241" s="85" t="s">
        <v>468</v>
      </c>
      <c r="K241" s="39">
        <v>0</v>
      </c>
      <c r="L241" s="39">
        <v>1</v>
      </c>
      <c r="M241" s="8">
        <v>1</v>
      </c>
      <c r="N241" s="8">
        <v>5</v>
      </c>
      <c r="O241" s="39" t="s">
        <v>467</v>
      </c>
      <c r="T241" s="39"/>
    </row>
    <row r="242" spans="1:20" x14ac:dyDescent="0.2">
      <c r="B242" s="112">
        <v>599</v>
      </c>
      <c r="C242" s="39" t="s">
        <v>431</v>
      </c>
      <c r="D242" s="39">
        <v>8</v>
      </c>
      <c r="E242" s="39">
        <v>3</v>
      </c>
      <c r="F242" s="39">
        <v>1</v>
      </c>
      <c r="G242" s="39" t="s">
        <v>382</v>
      </c>
      <c r="H242" s="39" t="s">
        <v>432</v>
      </c>
      <c r="I242" s="39">
        <v>1</v>
      </c>
      <c r="J242" s="85" t="s">
        <v>469</v>
      </c>
      <c r="K242" s="39">
        <v>0</v>
      </c>
      <c r="L242" s="39">
        <v>1</v>
      </c>
      <c r="M242" s="8">
        <v>1</v>
      </c>
      <c r="N242" s="8">
        <v>5</v>
      </c>
      <c r="O242" s="39" t="s">
        <v>467</v>
      </c>
      <c r="T242" s="39"/>
    </row>
    <row r="243" spans="1:20" x14ac:dyDescent="0.2">
      <c r="B243" s="112">
        <v>600</v>
      </c>
      <c r="C243" s="39" t="s">
        <v>453</v>
      </c>
      <c r="D243" s="39">
        <v>8</v>
      </c>
      <c r="E243" s="39">
        <v>3</v>
      </c>
      <c r="F243" s="39">
        <v>1</v>
      </c>
      <c r="G243" s="39" t="s">
        <v>382</v>
      </c>
      <c r="H243" s="39" t="s">
        <v>454</v>
      </c>
      <c r="I243" s="39">
        <v>1</v>
      </c>
      <c r="J243" s="85" t="s">
        <v>470</v>
      </c>
      <c r="K243" s="39">
        <v>0</v>
      </c>
      <c r="L243" s="39">
        <v>1</v>
      </c>
      <c r="M243" s="8">
        <v>1</v>
      </c>
      <c r="N243" s="8">
        <v>5</v>
      </c>
      <c r="O243" s="39" t="s">
        <v>467</v>
      </c>
      <c r="T243" s="39"/>
    </row>
    <row r="244" spans="1:20" x14ac:dyDescent="0.2">
      <c r="B244" s="112">
        <v>601</v>
      </c>
      <c r="C244" s="39" t="s">
        <v>456</v>
      </c>
      <c r="D244" s="39">
        <v>8</v>
      </c>
      <c r="E244" s="39">
        <v>3</v>
      </c>
      <c r="F244" s="39">
        <v>1</v>
      </c>
      <c r="G244" s="39" t="s">
        <v>382</v>
      </c>
      <c r="H244" s="39" t="s">
        <v>457</v>
      </c>
      <c r="I244" s="39">
        <v>1</v>
      </c>
      <c r="J244" s="85" t="s">
        <v>419</v>
      </c>
      <c r="K244" s="39">
        <v>0</v>
      </c>
      <c r="L244" s="39">
        <v>1</v>
      </c>
      <c r="M244" s="8">
        <v>1</v>
      </c>
      <c r="N244" s="8">
        <v>5</v>
      </c>
      <c r="O244" s="39" t="s">
        <v>467</v>
      </c>
      <c r="T244" s="39"/>
    </row>
    <row r="245" spans="1:20" x14ac:dyDescent="0.2">
      <c r="B245" s="112">
        <v>602</v>
      </c>
      <c r="C245" s="39" t="s">
        <v>458</v>
      </c>
      <c r="D245" s="39">
        <v>8</v>
      </c>
      <c r="E245" s="39">
        <v>3</v>
      </c>
      <c r="F245" s="39">
        <v>1</v>
      </c>
      <c r="G245" s="39" t="s">
        <v>382</v>
      </c>
      <c r="H245" s="39" t="s">
        <v>459</v>
      </c>
      <c r="I245" s="39">
        <v>1</v>
      </c>
      <c r="J245" s="85" t="s">
        <v>468</v>
      </c>
      <c r="K245" s="39">
        <v>0</v>
      </c>
      <c r="L245" s="39">
        <v>1</v>
      </c>
      <c r="M245" s="8">
        <v>1</v>
      </c>
      <c r="N245" s="8">
        <v>5</v>
      </c>
      <c r="O245" s="39" t="s">
        <v>467</v>
      </c>
      <c r="T245" s="39"/>
    </row>
    <row r="246" spans="1:20" x14ac:dyDescent="0.2">
      <c r="B246" s="112">
        <v>603</v>
      </c>
      <c r="C246" s="39" t="s">
        <v>448</v>
      </c>
      <c r="D246" s="39">
        <v>8</v>
      </c>
      <c r="E246" s="39">
        <v>3</v>
      </c>
      <c r="F246" s="39">
        <v>1</v>
      </c>
      <c r="G246" s="39" t="s">
        <v>382</v>
      </c>
      <c r="H246" s="39" t="s">
        <v>449</v>
      </c>
      <c r="I246" s="39">
        <v>1</v>
      </c>
      <c r="J246" s="85" t="s">
        <v>471</v>
      </c>
      <c r="K246" s="39">
        <v>0</v>
      </c>
      <c r="L246" s="39">
        <v>1</v>
      </c>
      <c r="M246" s="8">
        <v>1</v>
      </c>
      <c r="N246" s="8">
        <v>5</v>
      </c>
      <c r="O246" s="39" t="s">
        <v>467</v>
      </c>
      <c r="T246" s="39"/>
    </row>
    <row r="247" spans="1:20" x14ac:dyDescent="0.2">
      <c r="B247" s="112">
        <v>604</v>
      </c>
      <c r="C247" s="39" t="s">
        <v>450</v>
      </c>
      <c r="D247" s="39">
        <v>8</v>
      </c>
      <c r="E247" s="39">
        <v>3</v>
      </c>
      <c r="F247" s="39">
        <v>1</v>
      </c>
      <c r="G247" s="39" t="s">
        <v>382</v>
      </c>
      <c r="H247" s="39" t="s">
        <v>451</v>
      </c>
      <c r="I247" s="39">
        <v>1</v>
      </c>
      <c r="J247" s="85" t="s">
        <v>472</v>
      </c>
      <c r="K247" s="39">
        <v>0</v>
      </c>
      <c r="L247" s="39">
        <v>1</v>
      </c>
      <c r="M247" s="8">
        <v>1</v>
      </c>
      <c r="N247" s="8">
        <v>5</v>
      </c>
      <c r="O247" s="39" t="s">
        <v>467</v>
      </c>
      <c r="T247" s="39"/>
    </row>
    <row r="248" spans="1:20" x14ac:dyDescent="0.2">
      <c r="B248" s="1">
        <v>201</v>
      </c>
      <c r="C248" s="5" t="s">
        <v>480</v>
      </c>
      <c r="D248" s="5">
        <v>4</v>
      </c>
      <c r="E248" s="5">
        <v>1</v>
      </c>
      <c r="F248" s="5">
        <v>100</v>
      </c>
      <c r="G248" s="39" t="s">
        <v>481</v>
      </c>
      <c r="H248" s="5" t="s">
        <v>482</v>
      </c>
      <c r="I248" s="5">
        <v>1</v>
      </c>
      <c r="J248" s="10" t="s">
        <v>483</v>
      </c>
      <c r="K248" s="5">
        <v>0</v>
      </c>
      <c r="L248" s="5">
        <v>0</v>
      </c>
      <c r="M248" s="8">
        <v>0</v>
      </c>
      <c r="N248" s="9">
        <v>0</v>
      </c>
      <c r="O248" s="5" t="s">
        <v>484</v>
      </c>
      <c r="T248" s="5"/>
    </row>
    <row r="249" spans="1:20" x14ac:dyDescent="0.2">
      <c r="B249" s="1">
        <v>202</v>
      </c>
      <c r="C249" s="5" t="s">
        <v>485</v>
      </c>
      <c r="D249" s="5">
        <v>4</v>
      </c>
      <c r="E249" s="5">
        <v>6</v>
      </c>
      <c r="F249" s="5">
        <v>100</v>
      </c>
      <c r="G249" s="5" t="s">
        <v>486</v>
      </c>
      <c r="H249" s="5" t="s">
        <v>435</v>
      </c>
      <c r="I249" s="5">
        <v>1</v>
      </c>
      <c r="J249" s="10" t="s">
        <v>487</v>
      </c>
      <c r="K249" s="5">
        <v>0</v>
      </c>
      <c r="L249" s="5">
        <v>0</v>
      </c>
      <c r="M249" s="8">
        <v>0</v>
      </c>
      <c r="N249" s="9">
        <v>0</v>
      </c>
      <c r="O249" s="5" t="s">
        <v>484</v>
      </c>
      <c r="T249" s="5"/>
    </row>
    <row r="250" spans="1:20" x14ac:dyDescent="0.2">
      <c r="B250" s="1">
        <v>203</v>
      </c>
      <c r="C250" s="5" t="s">
        <v>488</v>
      </c>
      <c r="D250" s="5">
        <v>4</v>
      </c>
      <c r="E250" s="5">
        <v>2</v>
      </c>
      <c r="F250" s="5">
        <v>100</v>
      </c>
      <c r="G250" s="5" t="s">
        <v>489</v>
      </c>
      <c r="H250" s="5" t="s">
        <v>490</v>
      </c>
      <c r="I250" s="5">
        <v>1</v>
      </c>
      <c r="J250" s="10" t="s">
        <v>491</v>
      </c>
      <c r="K250" s="5">
        <v>0</v>
      </c>
      <c r="L250" s="5">
        <v>0</v>
      </c>
      <c r="M250" s="8">
        <v>0</v>
      </c>
      <c r="N250" s="9">
        <v>0</v>
      </c>
      <c r="O250" s="5" t="s">
        <v>484</v>
      </c>
      <c r="T250" s="5"/>
    </row>
    <row r="251" spans="1:20" x14ac:dyDescent="0.2">
      <c r="B251" s="1">
        <v>204</v>
      </c>
      <c r="C251" s="5" t="s">
        <v>492</v>
      </c>
      <c r="D251" s="5">
        <v>4</v>
      </c>
      <c r="E251" s="5">
        <v>7</v>
      </c>
      <c r="F251" s="5">
        <v>100</v>
      </c>
      <c r="G251" s="5" t="s">
        <v>486</v>
      </c>
      <c r="H251" s="5" t="s">
        <v>493</v>
      </c>
      <c r="I251" s="5">
        <v>1</v>
      </c>
      <c r="J251" s="10" t="s">
        <v>494</v>
      </c>
      <c r="K251" s="5">
        <v>0</v>
      </c>
      <c r="L251" s="5">
        <v>1</v>
      </c>
      <c r="M251" s="8">
        <v>0</v>
      </c>
      <c r="N251" s="9">
        <v>0</v>
      </c>
      <c r="O251" s="5" t="s">
        <v>484</v>
      </c>
      <c r="T251" s="5"/>
    </row>
    <row r="252" spans="1:20" x14ac:dyDescent="0.2">
      <c r="B252" s="1">
        <v>205</v>
      </c>
      <c r="C252" s="5" t="s">
        <v>495</v>
      </c>
      <c r="D252" s="5">
        <v>4</v>
      </c>
      <c r="E252" s="5">
        <v>3</v>
      </c>
      <c r="F252" s="5">
        <v>100</v>
      </c>
      <c r="G252" s="5" t="s">
        <v>481</v>
      </c>
      <c r="H252" s="5" t="s">
        <v>496</v>
      </c>
      <c r="I252" s="5">
        <v>1</v>
      </c>
      <c r="J252" s="10" t="s">
        <v>497</v>
      </c>
      <c r="K252" s="5">
        <v>0</v>
      </c>
      <c r="L252" s="5">
        <v>1</v>
      </c>
      <c r="M252" s="8">
        <v>0</v>
      </c>
      <c r="N252" s="9">
        <v>0</v>
      </c>
      <c r="O252" s="5" t="s">
        <v>484</v>
      </c>
      <c r="T252" s="5"/>
    </row>
    <row r="253" spans="1:20" x14ac:dyDescent="0.2">
      <c r="A253"/>
      <c r="B253" s="1">
        <v>206</v>
      </c>
      <c r="C253" s="5" t="s">
        <v>498</v>
      </c>
      <c r="D253" s="5">
        <v>4</v>
      </c>
      <c r="E253" s="5">
        <v>4</v>
      </c>
      <c r="F253" s="5">
        <v>100</v>
      </c>
      <c r="G253" s="5" t="s">
        <v>486</v>
      </c>
      <c r="H253" s="5" t="s">
        <v>499</v>
      </c>
      <c r="I253" s="5">
        <v>1</v>
      </c>
      <c r="J253" s="10" t="s">
        <v>500</v>
      </c>
      <c r="K253" s="5">
        <v>0</v>
      </c>
      <c r="L253" s="5">
        <v>1</v>
      </c>
      <c r="M253" s="8">
        <v>0</v>
      </c>
      <c r="N253" s="9">
        <v>0</v>
      </c>
      <c r="O253" s="5" t="s">
        <v>484</v>
      </c>
      <c r="T253" s="5"/>
    </row>
    <row r="254" spans="1:20" x14ac:dyDescent="0.2">
      <c r="A254">
        <f>COUNTIF(B:B,B254)</f>
        <v>1</v>
      </c>
      <c r="B254" s="1">
        <v>207</v>
      </c>
      <c r="C254" s="5" t="s">
        <v>501</v>
      </c>
      <c r="D254" s="5">
        <v>4</v>
      </c>
      <c r="E254" s="5">
        <v>5</v>
      </c>
      <c r="F254" s="5">
        <v>100</v>
      </c>
      <c r="G254" s="5" t="s">
        <v>502</v>
      </c>
      <c r="H254" s="5" t="s">
        <v>503</v>
      </c>
      <c r="I254" s="5">
        <v>1</v>
      </c>
      <c r="J254" s="10" t="s">
        <v>497</v>
      </c>
      <c r="K254" s="5">
        <v>0</v>
      </c>
      <c r="L254" s="5">
        <v>1</v>
      </c>
      <c r="M254" s="8">
        <v>0</v>
      </c>
      <c r="N254" s="9">
        <v>0</v>
      </c>
      <c r="O254" s="5" t="s">
        <v>484</v>
      </c>
      <c r="T254" s="5"/>
    </row>
    <row r="255" spans="1:20" x14ac:dyDescent="0.2">
      <c r="A255">
        <f>COUNTIF(B:B,B255)</f>
        <v>1</v>
      </c>
      <c r="B255" s="1">
        <v>208</v>
      </c>
      <c r="C255" s="5" t="s">
        <v>501</v>
      </c>
      <c r="D255" s="5">
        <v>4</v>
      </c>
      <c r="E255" s="5">
        <v>8</v>
      </c>
      <c r="F255" s="5">
        <v>100</v>
      </c>
      <c r="G255" s="5" t="s">
        <v>504</v>
      </c>
      <c r="H255" s="5" t="s">
        <v>503</v>
      </c>
      <c r="I255" s="5">
        <v>1</v>
      </c>
      <c r="J255" s="10" t="s">
        <v>497</v>
      </c>
      <c r="K255" s="5">
        <v>0</v>
      </c>
      <c r="L255" s="5">
        <v>1</v>
      </c>
      <c r="M255" s="8">
        <v>0</v>
      </c>
      <c r="N255" s="9">
        <v>0</v>
      </c>
      <c r="O255" s="5" t="s">
        <v>484</v>
      </c>
      <c r="T255" s="5"/>
    </row>
    <row r="256" spans="1:20" x14ac:dyDescent="0.2">
      <c r="A256">
        <f>COUNTIF(B:B,B256)</f>
        <v>1</v>
      </c>
      <c r="B256" s="1">
        <v>209</v>
      </c>
      <c r="C256" s="5" t="s">
        <v>501</v>
      </c>
      <c r="D256" s="5">
        <v>4</v>
      </c>
      <c r="E256" s="5">
        <v>9</v>
      </c>
      <c r="F256" s="5">
        <v>100</v>
      </c>
      <c r="G256" s="5" t="s">
        <v>504</v>
      </c>
      <c r="H256" s="5" t="s">
        <v>503</v>
      </c>
      <c r="I256" s="5">
        <v>1</v>
      </c>
      <c r="J256" s="10" t="s">
        <v>497</v>
      </c>
      <c r="K256" s="5">
        <v>0</v>
      </c>
      <c r="L256" s="5">
        <v>1</v>
      </c>
      <c r="M256" s="8">
        <v>0</v>
      </c>
      <c r="N256" s="9">
        <v>0</v>
      </c>
      <c r="O256" s="5" t="s">
        <v>484</v>
      </c>
      <c r="T256" s="5"/>
    </row>
    <row r="257" spans="1:20" x14ac:dyDescent="0.2">
      <c r="A257"/>
      <c r="B257" s="1">
        <v>222</v>
      </c>
      <c r="C257" s="40" t="s">
        <v>505</v>
      </c>
      <c r="D257" s="40">
        <v>21</v>
      </c>
      <c r="E257" s="40">
        <v>1</v>
      </c>
      <c r="F257" s="40">
        <v>100</v>
      </c>
      <c r="G257" s="40" t="s">
        <v>506</v>
      </c>
      <c r="H257" s="40" t="s">
        <v>507</v>
      </c>
      <c r="I257" s="40">
        <v>1</v>
      </c>
      <c r="J257" s="120" t="s">
        <v>508</v>
      </c>
      <c r="K257" s="121">
        <v>0</v>
      </c>
      <c r="L257" s="121">
        <v>1</v>
      </c>
      <c r="M257" s="121">
        <v>0</v>
      </c>
      <c r="N257" s="121"/>
      <c r="O257" s="40" t="s">
        <v>509</v>
      </c>
      <c r="T257" s="40"/>
    </row>
    <row r="258" spans="1:20" x14ac:dyDescent="0.2">
      <c r="A258"/>
      <c r="B258" s="1">
        <v>223</v>
      </c>
      <c r="C258" s="40" t="s">
        <v>510</v>
      </c>
      <c r="D258" s="40">
        <v>21</v>
      </c>
      <c r="E258" s="40">
        <v>1</v>
      </c>
      <c r="F258" s="40">
        <v>100</v>
      </c>
      <c r="G258" s="40" t="s">
        <v>506</v>
      </c>
      <c r="H258" s="40" t="s">
        <v>511</v>
      </c>
      <c r="I258" s="40">
        <v>1</v>
      </c>
      <c r="J258" s="120" t="s">
        <v>508</v>
      </c>
      <c r="K258" s="121">
        <v>0</v>
      </c>
      <c r="L258" s="121">
        <v>1</v>
      </c>
      <c r="M258" s="121">
        <v>0</v>
      </c>
      <c r="N258" s="121"/>
      <c r="O258" s="40" t="s">
        <v>509</v>
      </c>
      <c r="T258" s="40"/>
    </row>
    <row r="259" spans="1:20" x14ac:dyDescent="0.2">
      <c r="A259"/>
      <c r="B259" s="1">
        <v>224</v>
      </c>
      <c r="C259" s="40" t="s">
        <v>512</v>
      </c>
      <c r="D259" s="40">
        <v>21</v>
      </c>
      <c r="E259" s="40">
        <v>1</v>
      </c>
      <c r="F259" s="40">
        <v>100</v>
      </c>
      <c r="G259" s="40" t="s">
        <v>506</v>
      </c>
      <c r="H259" s="40" t="s">
        <v>513</v>
      </c>
      <c r="I259" s="40">
        <v>1</v>
      </c>
      <c r="J259" s="120" t="s">
        <v>508</v>
      </c>
      <c r="K259" s="121">
        <v>0</v>
      </c>
      <c r="L259" s="121">
        <v>1</v>
      </c>
      <c r="M259" s="121">
        <v>0</v>
      </c>
      <c r="N259" s="121"/>
      <c r="O259" s="40" t="s">
        <v>509</v>
      </c>
      <c r="T259" s="40"/>
    </row>
    <row r="260" spans="1:20" x14ac:dyDescent="0.2">
      <c r="A260"/>
      <c r="B260" s="1">
        <v>225</v>
      </c>
      <c r="C260" s="40" t="s">
        <v>514</v>
      </c>
      <c r="D260" s="40">
        <v>21</v>
      </c>
      <c r="E260" s="40">
        <v>1</v>
      </c>
      <c r="F260" s="40">
        <v>100</v>
      </c>
      <c r="G260" s="40" t="s">
        <v>506</v>
      </c>
      <c r="H260" s="40" t="s">
        <v>515</v>
      </c>
      <c r="I260" s="40">
        <v>1</v>
      </c>
      <c r="J260" s="120" t="s">
        <v>508</v>
      </c>
      <c r="K260" s="121">
        <v>0</v>
      </c>
      <c r="L260" s="121">
        <v>1</v>
      </c>
      <c r="M260" s="121">
        <v>0</v>
      </c>
      <c r="N260" s="121"/>
      <c r="O260" s="40" t="s">
        <v>509</v>
      </c>
      <c r="T260" s="40"/>
    </row>
    <row r="261" spans="1:20" x14ac:dyDescent="0.2">
      <c r="A261"/>
      <c r="B261" s="1">
        <v>226</v>
      </c>
      <c r="C261" s="40" t="s">
        <v>516</v>
      </c>
      <c r="D261" s="40">
        <v>21</v>
      </c>
      <c r="E261" s="40">
        <v>2</v>
      </c>
      <c r="F261" s="40">
        <v>100</v>
      </c>
      <c r="G261" s="40" t="s">
        <v>506</v>
      </c>
      <c r="H261" s="40" t="s">
        <v>466</v>
      </c>
      <c r="I261" s="40">
        <v>1</v>
      </c>
      <c r="J261" s="120" t="s">
        <v>517</v>
      </c>
      <c r="K261" s="121">
        <v>0</v>
      </c>
      <c r="L261" s="121">
        <v>1</v>
      </c>
      <c r="M261" s="121">
        <v>0</v>
      </c>
      <c r="N261" s="121"/>
      <c r="O261" s="40" t="s">
        <v>509</v>
      </c>
      <c r="T261" s="40"/>
    </row>
    <row r="262" spans="1:20" x14ac:dyDescent="0.2">
      <c r="A262"/>
      <c r="B262" s="1">
        <v>227</v>
      </c>
      <c r="C262" s="40" t="s">
        <v>518</v>
      </c>
      <c r="D262" s="40">
        <v>21</v>
      </c>
      <c r="E262" s="40">
        <v>3</v>
      </c>
      <c r="F262" s="40">
        <v>100</v>
      </c>
      <c r="G262" s="40" t="s">
        <v>506</v>
      </c>
      <c r="H262" s="40" t="s">
        <v>60</v>
      </c>
      <c r="I262" s="40">
        <v>1</v>
      </c>
      <c r="J262" s="120" t="s">
        <v>517</v>
      </c>
      <c r="K262" s="121">
        <v>0</v>
      </c>
      <c r="L262" s="121">
        <v>1</v>
      </c>
      <c r="M262" s="121">
        <v>0</v>
      </c>
      <c r="N262" s="121"/>
      <c r="O262" s="40" t="s">
        <v>509</v>
      </c>
      <c r="T262" s="40"/>
    </row>
    <row r="263" spans="1:20" x14ac:dyDescent="0.2">
      <c r="A263"/>
      <c r="B263" s="1">
        <v>228</v>
      </c>
      <c r="C263" s="40" t="s">
        <v>519</v>
      </c>
      <c r="D263" s="40">
        <v>21</v>
      </c>
      <c r="E263" s="40">
        <v>4</v>
      </c>
      <c r="F263" s="40">
        <v>100</v>
      </c>
      <c r="G263" s="40" t="s">
        <v>506</v>
      </c>
      <c r="H263" s="40" t="s">
        <v>56</v>
      </c>
      <c r="I263" s="40">
        <v>1</v>
      </c>
      <c r="J263" s="120" t="s">
        <v>517</v>
      </c>
      <c r="K263" s="121">
        <v>0</v>
      </c>
      <c r="L263" s="121">
        <v>1</v>
      </c>
      <c r="M263" s="121">
        <v>0</v>
      </c>
      <c r="N263" s="121"/>
      <c r="O263" s="40" t="s">
        <v>509</v>
      </c>
      <c r="T263" s="40"/>
    </row>
    <row r="264" spans="1:20" x14ac:dyDescent="0.2">
      <c r="A264"/>
      <c r="B264" s="1">
        <v>229</v>
      </c>
      <c r="C264" s="40" t="s">
        <v>520</v>
      </c>
      <c r="D264" s="40">
        <v>21</v>
      </c>
      <c r="E264" s="40">
        <v>5</v>
      </c>
      <c r="F264" s="40">
        <v>100</v>
      </c>
      <c r="G264" s="40" t="s">
        <v>506</v>
      </c>
      <c r="H264" s="40" t="s">
        <v>62</v>
      </c>
      <c r="I264" s="40">
        <v>1</v>
      </c>
      <c r="J264" s="120" t="s">
        <v>517</v>
      </c>
      <c r="K264" s="121">
        <v>0</v>
      </c>
      <c r="L264" s="121">
        <v>1</v>
      </c>
      <c r="M264" s="121">
        <v>0</v>
      </c>
      <c r="N264" s="121"/>
      <c r="O264" s="40" t="s">
        <v>509</v>
      </c>
      <c r="T264" s="40"/>
    </row>
    <row r="265" spans="1:20" x14ac:dyDescent="0.2">
      <c r="A265"/>
      <c r="B265" s="1">
        <v>230</v>
      </c>
      <c r="C265" s="40" t="s">
        <v>521</v>
      </c>
      <c r="D265" s="40">
        <v>21</v>
      </c>
      <c r="E265" s="40">
        <v>6</v>
      </c>
      <c r="F265" s="40">
        <v>100</v>
      </c>
      <c r="G265" s="40" t="s">
        <v>506</v>
      </c>
      <c r="H265" s="40" t="s">
        <v>58</v>
      </c>
      <c r="I265" s="40">
        <v>1</v>
      </c>
      <c r="J265" s="120" t="s">
        <v>517</v>
      </c>
      <c r="K265" s="121">
        <v>0</v>
      </c>
      <c r="L265" s="121">
        <v>1</v>
      </c>
      <c r="M265" s="121">
        <v>0</v>
      </c>
      <c r="N265" s="121"/>
      <c r="O265" s="40" t="s">
        <v>509</v>
      </c>
      <c r="T265" s="40"/>
    </row>
    <row r="266" spans="1:20" x14ac:dyDescent="0.3">
      <c r="A266" s="99"/>
      <c r="B266" s="1">
        <v>231</v>
      </c>
      <c r="C266" s="40" t="s">
        <v>522</v>
      </c>
      <c r="D266" s="40">
        <v>21</v>
      </c>
      <c r="E266" s="40">
        <v>7</v>
      </c>
      <c r="F266" s="40">
        <v>100</v>
      </c>
      <c r="G266" s="40" t="s">
        <v>506</v>
      </c>
      <c r="H266" s="40" t="s">
        <v>523</v>
      </c>
      <c r="I266" s="40">
        <v>1</v>
      </c>
      <c r="J266" s="120" t="s">
        <v>524</v>
      </c>
      <c r="K266" s="121">
        <v>0</v>
      </c>
      <c r="L266" s="121">
        <v>1</v>
      </c>
      <c r="M266" s="121">
        <v>0</v>
      </c>
      <c r="N266" s="121"/>
      <c r="O266" s="40" t="s">
        <v>509</v>
      </c>
      <c r="T266" s="40"/>
    </row>
    <row r="267" spans="1:20" x14ac:dyDescent="0.3">
      <c r="A267" s="99"/>
      <c r="B267" s="1">
        <v>232</v>
      </c>
      <c r="C267" s="40" t="s">
        <v>525</v>
      </c>
      <c r="D267" s="40">
        <v>21</v>
      </c>
      <c r="E267" s="40">
        <v>8</v>
      </c>
      <c r="F267" s="40">
        <v>100</v>
      </c>
      <c r="G267" s="40" t="s">
        <v>506</v>
      </c>
      <c r="H267" s="40" t="s">
        <v>526</v>
      </c>
      <c r="I267" s="40">
        <v>1</v>
      </c>
      <c r="J267" s="120" t="s">
        <v>527</v>
      </c>
      <c r="K267" s="121">
        <v>0</v>
      </c>
      <c r="L267" s="121">
        <v>1</v>
      </c>
      <c r="M267" s="121">
        <v>0</v>
      </c>
      <c r="N267" s="121"/>
      <c r="O267" s="40" t="s">
        <v>509</v>
      </c>
      <c r="T267" s="40"/>
    </row>
    <row r="268" spans="1:20" x14ac:dyDescent="0.3">
      <c r="A268" s="99"/>
      <c r="B268" s="1">
        <v>233</v>
      </c>
      <c r="C268" s="40" t="s">
        <v>528</v>
      </c>
      <c r="D268" s="40">
        <v>21</v>
      </c>
      <c r="E268" s="40">
        <v>9</v>
      </c>
      <c r="F268" s="40">
        <v>100</v>
      </c>
      <c r="G268" s="40" t="s">
        <v>506</v>
      </c>
      <c r="H268" s="40" t="s">
        <v>65</v>
      </c>
      <c r="I268" s="40">
        <v>1</v>
      </c>
      <c r="J268" s="120" t="s">
        <v>529</v>
      </c>
      <c r="K268" s="121">
        <v>0</v>
      </c>
      <c r="L268" s="121">
        <v>1</v>
      </c>
      <c r="M268" s="121">
        <v>0</v>
      </c>
      <c r="N268" s="121"/>
      <c r="O268" s="40" t="s">
        <v>509</v>
      </c>
      <c r="T268" s="40"/>
    </row>
    <row r="269" spans="1:20" x14ac:dyDescent="0.2">
      <c r="A269"/>
      <c r="B269" s="1">
        <v>701</v>
      </c>
      <c r="C269" s="41" t="s">
        <v>530</v>
      </c>
      <c r="D269" s="41">
        <v>9</v>
      </c>
      <c r="E269" s="41">
        <v>10</v>
      </c>
      <c r="F269" s="41">
        <v>100</v>
      </c>
      <c r="G269" s="41" t="s">
        <v>175</v>
      </c>
      <c r="H269" s="10" t="s">
        <v>531</v>
      </c>
      <c r="I269" s="41">
        <v>1</v>
      </c>
      <c r="J269" s="122" t="s">
        <v>532</v>
      </c>
      <c r="K269" s="41"/>
      <c r="L269" s="41">
        <v>0</v>
      </c>
      <c r="M269" s="8">
        <v>0</v>
      </c>
      <c r="N269" s="9">
        <v>0</v>
      </c>
      <c r="O269" s="41" t="s">
        <v>533</v>
      </c>
      <c r="T269" s="41"/>
    </row>
    <row r="270" spans="1:20" x14ac:dyDescent="0.2">
      <c r="A270"/>
      <c r="B270" s="1">
        <v>702</v>
      </c>
      <c r="C270" s="41" t="s">
        <v>534</v>
      </c>
      <c r="D270" s="41">
        <v>9</v>
      </c>
      <c r="E270" s="41">
        <v>11</v>
      </c>
      <c r="F270" s="41">
        <v>100</v>
      </c>
      <c r="G270" s="41" t="s">
        <v>175</v>
      </c>
      <c r="H270" s="10" t="s">
        <v>535</v>
      </c>
      <c r="I270" s="41">
        <v>1</v>
      </c>
      <c r="J270" s="122" t="s">
        <v>532</v>
      </c>
      <c r="K270" s="41"/>
      <c r="L270" s="41">
        <v>0</v>
      </c>
      <c r="M270" s="8">
        <v>0</v>
      </c>
      <c r="N270" s="9">
        <v>0</v>
      </c>
      <c r="O270" s="41" t="s">
        <v>533</v>
      </c>
      <c r="T270" s="41"/>
    </row>
    <row r="271" spans="1:20" x14ac:dyDescent="0.2">
      <c r="A271"/>
      <c r="B271" s="1">
        <v>703</v>
      </c>
      <c r="C271" s="41" t="s">
        <v>536</v>
      </c>
      <c r="D271" s="41">
        <v>9</v>
      </c>
      <c r="E271" s="41">
        <v>12</v>
      </c>
      <c r="F271" s="41">
        <v>100</v>
      </c>
      <c r="G271" s="41" t="s">
        <v>175</v>
      </c>
      <c r="H271" s="10" t="s">
        <v>537</v>
      </c>
      <c r="I271" s="41">
        <v>1</v>
      </c>
      <c r="J271" s="122" t="s">
        <v>532</v>
      </c>
      <c r="K271" s="41"/>
      <c r="L271" s="41">
        <v>0</v>
      </c>
      <c r="M271" s="8">
        <v>0</v>
      </c>
      <c r="N271" s="9">
        <v>0</v>
      </c>
      <c r="O271" s="41" t="s">
        <v>533</v>
      </c>
      <c r="T271" s="41"/>
    </row>
    <row r="272" spans="1:20" x14ac:dyDescent="0.2">
      <c r="A272"/>
      <c r="B272" s="1">
        <v>704</v>
      </c>
      <c r="C272" s="41" t="s">
        <v>538</v>
      </c>
      <c r="D272" s="41">
        <v>9</v>
      </c>
      <c r="E272" s="41">
        <v>13</v>
      </c>
      <c r="F272" s="41">
        <v>100</v>
      </c>
      <c r="G272" s="41" t="s">
        <v>175</v>
      </c>
      <c r="H272" s="10" t="s">
        <v>539</v>
      </c>
      <c r="I272" s="41">
        <v>1</v>
      </c>
      <c r="J272" s="122" t="s">
        <v>532</v>
      </c>
      <c r="K272" s="41"/>
      <c r="L272" s="41">
        <v>0</v>
      </c>
      <c r="M272" s="8">
        <v>0</v>
      </c>
      <c r="N272" s="9">
        <v>0</v>
      </c>
      <c r="O272" s="41" t="s">
        <v>533</v>
      </c>
      <c r="T272" s="41"/>
    </row>
    <row r="273" spans="1:20" x14ac:dyDescent="0.2">
      <c r="A273"/>
      <c r="B273" s="1">
        <v>705</v>
      </c>
      <c r="C273" s="41" t="s">
        <v>540</v>
      </c>
      <c r="D273" s="41">
        <v>9</v>
      </c>
      <c r="E273" s="41">
        <v>6</v>
      </c>
      <c r="F273" s="41">
        <v>100</v>
      </c>
      <c r="G273" s="41" t="s">
        <v>175</v>
      </c>
      <c r="H273" s="10" t="s">
        <v>541</v>
      </c>
      <c r="I273" s="41">
        <v>1</v>
      </c>
      <c r="J273" s="122" t="s">
        <v>542</v>
      </c>
      <c r="K273" s="41"/>
      <c r="L273" s="41">
        <v>0</v>
      </c>
      <c r="M273" s="8">
        <v>0</v>
      </c>
      <c r="N273" s="9">
        <v>0</v>
      </c>
      <c r="O273" s="41" t="s">
        <v>533</v>
      </c>
      <c r="T273" s="41"/>
    </row>
    <row r="274" spans="1:20" x14ac:dyDescent="0.2">
      <c r="A274"/>
      <c r="B274" s="1">
        <v>706</v>
      </c>
      <c r="C274" s="41" t="s">
        <v>543</v>
      </c>
      <c r="D274" s="41">
        <v>9</v>
      </c>
      <c r="E274" s="41">
        <v>7</v>
      </c>
      <c r="F274" s="41">
        <v>100</v>
      </c>
      <c r="G274" s="41" t="s">
        <v>175</v>
      </c>
      <c r="H274" s="10" t="s">
        <v>544</v>
      </c>
      <c r="I274" s="41">
        <v>1</v>
      </c>
      <c r="J274" s="122" t="s">
        <v>542</v>
      </c>
      <c r="K274" s="41"/>
      <c r="L274" s="41">
        <v>0</v>
      </c>
      <c r="M274" s="8">
        <v>0</v>
      </c>
      <c r="N274" s="9">
        <v>0</v>
      </c>
      <c r="O274" s="41" t="s">
        <v>533</v>
      </c>
      <c r="T274" s="41"/>
    </row>
    <row r="275" spans="1:20" x14ac:dyDescent="0.2">
      <c r="A275"/>
      <c r="B275" s="1">
        <v>707</v>
      </c>
      <c r="C275" s="41" t="s">
        <v>545</v>
      </c>
      <c r="D275" s="41">
        <v>9</v>
      </c>
      <c r="E275" s="41">
        <v>8</v>
      </c>
      <c r="F275" s="41">
        <v>100</v>
      </c>
      <c r="G275" s="41" t="s">
        <v>175</v>
      </c>
      <c r="H275" s="10" t="s">
        <v>546</v>
      </c>
      <c r="I275" s="41">
        <v>1</v>
      </c>
      <c r="J275" s="122" t="s">
        <v>542</v>
      </c>
      <c r="K275" s="41"/>
      <c r="L275" s="41">
        <v>0</v>
      </c>
      <c r="M275" s="8">
        <v>0</v>
      </c>
      <c r="N275" s="9">
        <v>0</v>
      </c>
      <c r="O275" s="41" t="s">
        <v>533</v>
      </c>
      <c r="T275" s="41"/>
    </row>
    <row r="276" spans="1:20" x14ac:dyDescent="0.2">
      <c r="A276"/>
      <c r="B276" s="1">
        <v>708</v>
      </c>
      <c r="C276" s="41" t="s">
        <v>547</v>
      </c>
      <c r="D276" s="41">
        <v>9</v>
      </c>
      <c r="E276" s="41">
        <v>9</v>
      </c>
      <c r="F276" s="41">
        <v>100</v>
      </c>
      <c r="G276" s="41" t="s">
        <v>175</v>
      </c>
      <c r="H276" s="10" t="s">
        <v>548</v>
      </c>
      <c r="I276" s="41">
        <v>1</v>
      </c>
      <c r="J276" s="122" t="s">
        <v>542</v>
      </c>
      <c r="K276" s="41"/>
      <c r="L276" s="41">
        <v>0</v>
      </c>
      <c r="M276" s="8">
        <v>0</v>
      </c>
      <c r="N276" s="9">
        <v>0</v>
      </c>
      <c r="O276" s="41" t="s">
        <v>533</v>
      </c>
      <c r="T276" s="41"/>
    </row>
    <row r="277" spans="1:20" x14ac:dyDescent="0.2">
      <c r="A277"/>
      <c r="B277" s="1">
        <v>709</v>
      </c>
      <c r="C277" s="41" t="s">
        <v>549</v>
      </c>
      <c r="D277" s="41">
        <v>9</v>
      </c>
      <c r="E277" s="41">
        <v>1</v>
      </c>
      <c r="F277" s="41">
        <v>100</v>
      </c>
      <c r="G277" s="41" t="s">
        <v>175</v>
      </c>
      <c r="H277" s="10" t="s">
        <v>550</v>
      </c>
      <c r="I277" s="41">
        <v>1</v>
      </c>
      <c r="J277" s="122" t="s">
        <v>551</v>
      </c>
      <c r="K277" s="41"/>
      <c r="L277" s="41">
        <v>0</v>
      </c>
      <c r="M277" s="8">
        <v>0</v>
      </c>
      <c r="N277" s="9">
        <v>0</v>
      </c>
      <c r="O277" s="41" t="s">
        <v>533</v>
      </c>
      <c r="T277" s="41"/>
    </row>
    <row r="278" spans="1:20" x14ac:dyDescent="0.2">
      <c r="A278"/>
      <c r="B278" s="1">
        <v>710</v>
      </c>
      <c r="C278" s="41" t="s">
        <v>552</v>
      </c>
      <c r="D278" s="41">
        <v>9</v>
      </c>
      <c r="E278" s="41">
        <v>2</v>
      </c>
      <c r="F278" s="41">
        <v>100</v>
      </c>
      <c r="G278" s="41" t="s">
        <v>175</v>
      </c>
      <c r="H278" s="10" t="s">
        <v>553</v>
      </c>
      <c r="I278" s="41">
        <v>1</v>
      </c>
      <c r="J278" s="122" t="s">
        <v>551</v>
      </c>
      <c r="K278" s="41"/>
      <c r="L278" s="41">
        <v>0</v>
      </c>
      <c r="M278" s="8">
        <v>0</v>
      </c>
      <c r="N278" s="9">
        <v>0</v>
      </c>
      <c r="O278" s="41" t="s">
        <v>533</v>
      </c>
      <c r="T278" s="41"/>
    </row>
    <row r="279" spans="1:20" x14ac:dyDescent="0.2">
      <c r="A279"/>
      <c r="B279" s="1">
        <v>711</v>
      </c>
      <c r="C279" s="41" t="s">
        <v>554</v>
      </c>
      <c r="D279" s="41">
        <v>9</v>
      </c>
      <c r="E279" s="41">
        <v>3</v>
      </c>
      <c r="F279" s="41">
        <v>100</v>
      </c>
      <c r="G279" s="41" t="s">
        <v>175</v>
      </c>
      <c r="H279" s="10" t="s">
        <v>555</v>
      </c>
      <c r="I279" s="41">
        <v>1</v>
      </c>
      <c r="J279" s="122" t="s">
        <v>551</v>
      </c>
      <c r="K279" s="41"/>
      <c r="L279" s="41">
        <v>0</v>
      </c>
      <c r="M279" s="8">
        <v>0</v>
      </c>
      <c r="N279" s="9">
        <v>0</v>
      </c>
      <c r="O279" s="41" t="s">
        <v>533</v>
      </c>
      <c r="T279" s="41"/>
    </row>
    <row r="280" spans="1:20" x14ac:dyDescent="0.2">
      <c r="A280"/>
      <c r="B280" s="1">
        <v>712</v>
      </c>
      <c r="C280" s="41" t="s">
        <v>556</v>
      </c>
      <c r="D280" s="41">
        <v>9</v>
      </c>
      <c r="E280" s="41">
        <v>4</v>
      </c>
      <c r="F280" s="41">
        <v>100</v>
      </c>
      <c r="G280" s="41" t="s">
        <v>175</v>
      </c>
      <c r="H280" s="10" t="s">
        <v>557</v>
      </c>
      <c r="I280" s="41">
        <v>1</v>
      </c>
      <c r="J280" s="122" t="s">
        <v>551</v>
      </c>
      <c r="K280" s="41"/>
      <c r="L280" s="41">
        <v>0</v>
      </c>
      <c r="M280" s="8">
        <v>0</v>
      </c>
      <c r="N280" s="9">
        <v>0</v>
      </c>
      <c r="O280" s="41" t="s">
        <v>533</v>
      </c>
      <c r="T280" s="41"/>
    </row>
    <row r="281" spans="1:20" x14ac:dyDescent="0.2">
      <c r="A281"/>
      <c r="B281" s="1">
        <v>713</v>
      </c>
      <c r="C281" s="41" t="s">
        <v>558</v>
      </c>
      <c r="D281" s="41">
        <v>9</v>
      </c>
      <c r="E281" s="41">
        <v>5</v>
      </c>
      <c r="F281" s="41">
        <v>100</v>
      </c>
      <c r="G281" s="41" t="s">
        <v>559</v>
      </c>
      <c r="H281" s="10" t="s">
        <v>560</v>
      </c>
      <c r="I281" s="41">
        <v>1</v>
      </c>
      <c r="J281" s="122" t="s">
        <v>551</v>
      </c>
      <c r="K281" s="41"/>
      <c r="L281" s="41">
        <v>0</v>
      </c>
      <c r="M281" s="8">
        <v>0</v>
      </c>
      <c r="N281" s="9">
        <v>0</v>
      </c>
      <c r="O281" s="41" t="s">
        <v>533</v>
      </c>
      <c r="T281" s="41"/>
    </row>
    <row r="282" spans="1:20" x14ac:dyDescent="0.2">
      <c r="B282" s="119">
        <v>20001</v>
      </c>
      <c r="C282" s="45" t="s">
        <v>561</v>
      </c>
      <c r="D282" s="45">
        <v>27</v>
      </c>
      <c r="E282" s="45">
        <v>1</v>
      </c>
      <c r="F282" s="45">
        <v>100</v>
      </c>
      <c r="G282" s="45" t="s">
        <v>177</v>
      </c>
      <c r="H282" s="45" t="s">
        <v>332</v>
      </c>
      <c r="I282" s="45">
        <v>2</v>
      </c>
      <c r="J282" s="33" t="s">
        <v>562</v>
      </c>
      <c r="K282" s="45">
        <v>0</v>
      </c>
      <c r="L282" s="45">
        <v>3</v>
      </c>
      <c r="M282" s="8">
        <v>0</v>
      </c>
      <c r="N282" s="9">
        <v>0</v>
      </c>
      <c r="O282" s="45" t="s">
        <v>563</v>
      </c>
      <c r="T282" s="45"/>
    </row>
    <row r="283" spans="1:20" x14ac:dyDescent="0.2">
      <c r="B283" s="119">
        <v>20002</v>
      </c>
      <c r="C283" s="45" t="s">
        <v>561</v>
      </c>
      <c r="D283" s="45">
        <v>27</v>
      </c>
      <c r="E283" s="45">
        <v>1</v>
      </c>
      <c r="F283" s="45">
        <v>100</v>
      </c>
      <c r="G283" s="45" t="s">
        <v>177</v>
      </c>
      <c r="H283" s="45" t="s">
        <v>390</v>
      </c>
      <c r="I283" s="45">
        <v>2</v>
      </c>
      <c r="J283" s="33" t="s">
        <v>564</v>
      </c>
      <c r="K283" s="45">
        <v>0</v>
      </c>
      <c r="L283" s="45">
        <v>3</v>
      </c>
      <c r="M283" s="8">
        <v>0</v>
      </c>
      <c r="N283" s="9">
        <v>0</v>
      </c>
      <c r="O283" s="45" t="s">
        <v>563</v>
      </c>
      <c r="T283" s="45"/>
    </row>
    <row r="284" spans="1:20" x14ac:dyDescent="0.2">
      <c r="B284" s="119">
        <v>20003</v>
      </c>
      <c r="C284" s="45" t="s">
        <v>561</v>
      </c>
      <c r="D284" s="45">
        <v>27</v>
      </c>
      <c r="E284" s="45">
        <v>1</v>
      </c>
      <c r="F284" s="45">
        <v>100</v>
      </c>
      <c r="G284" s="45" t="s">
        <v>177</v>
      </c>
      <c r="H284" s="45" t="s">
        <v>565</v>
      </c>
      <c r="I284" s="45">
        <v>2</v>
      </c>
      <c r="J284" s="33" t="s">
        <v>566</v>
      </c>
      <c r="K284" s="45">
        <v>0</v>
      </c>
      <c r="L284" s="45">
        <v>3</v>
      </c>
      <c r="M284" s="8">
        <v>0</v>
      </c>
      <c r="N284" s="9">
        <v>0</v>
      </c>
      <c r="O284" s="45" t="s">
        <v>563</v>
      </c>
      <c r="T284" s="45"/>
    </row>
    <row r="285" spans="1:20" x14ac:dyDescent="0.2">
      <c r="B285" s="119">
        <v>20004</v>
      </c>
      <c r="C285" s="45" t="s">
        <v>567</v>
      </c>
      <c r="D285" s="45">
        <v>27</v>
      </c>
      <c r="E285" s="45">
        <v>2</v>
      </c>
      <c r="F285" s="45">
        <v>100</v>
      </c>
      <c r="G285" s="45" t="s">
        <v>177</v>
      </c>
      <c r="H285" s="41" t="s">
        <v>568</v>
      </c>
      <c r="I285" s="45">
        <v>2</v>
      </c>
      <c r="J285" s="33" t="s">
        <v>562</v>
      </c>
      <c r="K285" s="45">
        <v>0</v>
      </c>
      <c r="L285" s="45">
        <v>3</v>
      </c>
      <c r="M285" s="8">
        <v>0</v>
      </c>
      <c r="N285" s="9">
        <v>0</v>
      </c>
      <c r="O285" s="45" t="s">
        <v>563</v>
      </c>
      <c r="T285" s="45"/>
    </row>
    <row r="286" spans="1:20" x14ac:dyDescent="0.2">
      <c r="B286" s="119">
        <v>20005</v>
      </c>
      <c r="C286" s="45" t="s">
        <v>567</v>
      </c>
      <c r="D286" s="45">
        <v>27</v>
      </c>
      <c r="E286" s="45">
        <v>2</v>
      </c>
      <c r="F286" s="45">
        <v>100</v>
      </c>
      <c r="G286" s="45" t="s">
        <v>177</v>
      </c>
      <c r="H286" s="41" t="s">
        <v>569</v>
      </c>
      <c r="I286" s="45">
        <v>2</v>
      </c>
      <c r="J286" s="33" t="s">
        <v>564</v>
      </c>
      <c r="K286" s="45">
        <v>0</v>
      </c>
      <c r="L286" s="45">
        <v>3</v>
      </c>
      <c r="M286" s="8">
        <v>0</v>
      </c>
      <c r="N286" s="9">
        <v>0</v>
      </c>
      <c r="O286" s="45" t="s">
        <v>563</v>
      </c>
      <c r="T286" s="45"/>
    </row>
    <row r="287" spans="1:20" x14ac:dyDescent="0.2">
      <c r="B287" s="119">
        <v>20006</v>
      </c>
      <c r="C287" s="45" t="s">
        <v>567</v>
      </c>
      <c r="D287" s="45">
        <v>27</v>
      </c>
      <c r="E287" s="45">
        <v>2</v>
      </c>
      <c r="F287" s="45">
        <v>100</v>
      </c>
      <c r="G287" s="45" t="s">
        <v>177</v>
      </c>
      <c r="H287" s="41" t="s">
        <v>570</v>
      </c>
      <c r="I287" s="45">
        <v>2</v>
      </c>
      <c r="J287" s="33" t="s">
        <v>566</v>
      </c>
      <c r="K287" s="45">
        <v>0</v>
      </c>
      <c r="L287" s="45">
        <v>3</v>
      </c>
      <c r="M287" s="8">
        <v>0</v>
      </c>
      <c r="N287" s="9">
        <v>0</v>
      </c>
      <c r="O287" s="45" t="s">
        <v>563</v>
      </c>
      <c r="T287" s="45"/>
    </row>
    <row r="288" spans="1:20" x14ac:dyDescent="0.2">
      <c r="B288" s="119">
        <v>20007</v>
      </c>
      <c r="C288" s="45" t="s">
        <v>571</v>
      </c>
      <c r="D288" s="45">
        <v>27</v>
      </c>
      <c r="E288" s="45">
        <v>3</v>
      </c>
      <c r="F288" s="45">
        <v>100</v>
      </c>
      <c r="G288" s="45" t="s">
        <v>177</v>
      </c>
      <c r="H288" s="45" t="s">
        <v>192</v>
      </c>
      <c r="I288" s="45">
        <v>2</v>
      </c>
      <c r="J288" s="33" t="s">
        <v>562</v>
      </c>
      <c r="K288" s="45">
        <v>0</v>
      </c>
      <c r="L288" s="45">
        <v>3</v>
      </c>
      <c r="M288" s="8">
        <v>0</v>
      </c>
      <c r="N288" s="9">
        <v>0</v>
      </c>
      <c r="O288" s="45" t="s">
        <v>563</v>
      </c>
      <c r="T288" s="45"/>
    </row>
    <row r="289" spans="2:20" x14ac:dyDescent="0.2">
      <c r="B289" s="119">
        <v>20008</v>
      </c>
      <c r="C289" s="45" t="s">
        <v>571</v>
      </c>
      <c r="D289" s="45">
        <v>27</v>
      </c>
      <c r="E289" s="45">
        <v>3</v>
      </c>
      <c r="F289" s="45">
        <v>100</v>
      </c>
      <c r="G289" s="45" t="s">
        <v>177</v>
      </c>
      <c r="H289" s="45" t="s">
        <v>197</v>
      </c>
      <c r="I289" s="45">
        <v>2</v>
      </c>
      <c r="J289" s="33" t="s">
        <v>564</v>
      </c>
      <c r="K289" s="45">
        <v>0</v>
      </c>
      <c r="L289" s="45">
        <v>3</v>
      </c>
      <c r="M289" s="8">
        <v>0</v>
      </c>
      <c r="N289" s="9">
        <v>0</v>
      </c>
      <c r="O289" s="45" t="s">
        <v>563</v>
      </c>
      <c r="T289" s="45"/>
    </row>
    <row r="290" spans="2:20" x14ac:dyDescent="0.2">
      <c r="B290" s="119">
        <v>20009</v>
      </c>
      <c r="C290" s="45" t="s">
        <v>571</v>
      </c>
      <c r="D290" s="45">
        <v>27</v>
      </c>
      <c r="E290" s="45">
        <v>3</v>
      </c>
      <c r="F290" s="45">
        <v>100</v>
      </c>
      <c r="G290" s="45" t="s">
        <v>177</v>
      </c>
      <c r="H290" s="45" t="s">
        <v>200</v>
      </c>
      <c r="I290" s="45">
        <v>2</v>
      </c>
      <c r="J290" s="33" t="s">
        <v>566</v>
      </c>
      <c r="K290" s="45">
        <v>0</v>
      </c>
      <c r="L290" s="45">
        <v>3</v>
      </c>
      <c r="M290" s="8">
        <v>0</v>
      </c>
      <c r="N290" s="9">
        <v>0</v>
      </c>
      <c r="O290" s="45" t="s">
        <v>563</v>
      </c>
      <c r="T290" s="45"/>
    </row>
    <row r="291" spans="2:20" x14ac:dyDescent="0.2">
      <c r="B291" s="119">
        <v>20010</v>
      </c>
      <c r="C291" s="45" t="s">
        <v>572</v>
      </c>
      <c r="D291" s="45">
        <v>27</v>
      </c>
      <c r="E291" s="45">
        <v>4</v>
      </c>
      <c r="F291" s="45">
        <v>100</v>
      </c>
      <c r="G291" s="45" t="s">
        <v>177</v>
      </c>
      <c r="H291" s="45" t="s">
        <v>573</v>
      </c>
      <c r="I291" s="45">
        <v>2</v>
      </c>
      <c r="J291" s="33" t="s">
        <v>562</v>
      </c>
      <c r="K291" s="45">
        <v>0</v>
      </c>
      <c r="L291" s="45">
        <v>3</v>
      </c>
      <c r="M291" s="8">
        <v>0</v>
      </c>
      <c r="N291" s="9">
        <v>0</v>
      </c>
      <c r="O291" s="45" t="s">
        <v>563</v>
      </c>
      <c r="T291" s="45"/>
    </row>
    <row r="292" spans="2:20" x14ac:dyDescent="0.2">
      <c r="B292" s="119">
        <v>20011</v>
      </c>
      <c r="C292" s="45" t="s">
        <v>572</v>
      </c>
      <c r="D292" s="45">
        <v>27</v>
      </c>
      <c r="E292" s="45">
        <v>4</v>
      </c>
      <c r="F292" s="45">
        <v>100</v>
      </c>
      <c r="G292" s="45" t="s">
        <v>177</v>
      </c>
      <c r="H292" s="45" t="s">
        <v>574</v>
      </c>
      <c r="I292" s="45">
        <v>2</v>
      </c>
      <c r="J292" s="33" t="s">
        <v>564</v>
      </c>
      <c r="K292" s="45">
        <v>0</v>
      </c>
      <c r="L292" s="45">
        <v>3</v>
      </c>
      <c r="M292" s="8">
        <v>0</v>
      </c>
      <c r="N292" s="9">
        <v>0</v>
      </c>
      <c r="O292" s="45" t="s">
        <v>563</v>
      </c>
      <c r="T292" s="45"/>
    </row>
    <row r="293" spans="2:20" x14ac:dyDescent="0.2">
      <c r="B293" s="119">
        <v>20012</v>
      </c>
      <c r="C293" s="45" t="s">
        <v>572</v>
      </c>
      <c r="D293" s="45">
        <v>27</v>
      </c>
      <c r="E293" s="45">
        <v>4</v>
      </c>
      <c r="F293" s="45">
        <v>100</v>
      </c>
      <c r="G293" s="45" t="s">
        <v>177</v>
      </c>
      <c r="H293" s="45" t="s">
        <v>575</v>
      </c>
      <c r="I293" s="45">
        <v>2</v>
      </c>
      <c r="J293" s="33" t="s">
        <v>566</v>
      </c>
      <c r="K293" s="45">
        <v>0</v>
      </c>
      <c r="L293" s="45">
        <v>3</v>
      </c>
      <c r="M293" s="8">
        <v>0</v>
      </c>
      <c r="N293" s="9">
        <v>0</v>
      </c>
      <c r="O293" s="45" t="s">
        <v>563</v>
      </c>
      <c r="T293" s="45"/>
    </row>
    <row r="294" spans="2:20" x14ac:dyDescent="0.2">
      <c r="B294" s="119">
        <v>20013</v>
      </c>
      <c r="C294" s="45" t="s">
        <v>576</v>
      </c>
      <c r="D294" s="45">
        <v>27</v>
      </c>
      <c r="E294" s="45">
        <v>5</v>
      </c>
      <c r="F294" s="45">
        <v>100</v>
      </c>
      <c r="G294" s="45" t="s">
        <v>177</v>
      </c>
      <c r="H294" s="45" t="s">
        <v>577</v>
      </c>
      <c r="I294" s="45">
        <v>2</v>
      </c>
      <c r="J294" s="33" t="s">
        <v>562</v>
      </c>
      <c r="K294" s="45">
        <v>0</v>
      </c>
      <c r="L294" s="45">
        <v>3</v>
      </c>
      <c r="M294" s="8">
        <v>0</v>
      </c>
      <c r="N294" s="9">
        <v>0</v>
      </c>
      <c r="O294" s="45" t="s">
        <v>563</v>
      </c>
      <c r="T294" s="45"/>
    </row>
    <row r="295" spans="2:20" x14ac:dyDescent="0.2">
      <c r="B295" s="119">
        <v>20014</v>
      </c>
      <c r="C295" s="45" t="s">
        <v>576</v>
      </c>
      <c r="D295" s="45">
        <v>27</v>
      </c>
      <c r="E295" s="45">
        <v>5</v>
      </c>
      <c r="F295" s="45">
        <v>100</v>
      </c>
      <c r="G295" s="45" t="s">
        <v>177</v>
      </c>
      <c r="H295" s="45" t="s">
        <v>578</v>
      </c>
      <c r="I295" s="45">
        <v>2</v>
      </c>
      <c r="J295" s="33" t="s">
        <v>564</v>
      </c>
      <c r="K295" s="45">
        <v>0</v>
      </c>
      <c r="L295" s="45">
        <v>3</v>
      </c>
      <c r="M295" s="8">
        <v>0</v>
      </c>
      <c r="N295" s="9">
        <v>0</v>
      </c>
      <c r="O295" s="45" t="s">
        <v>563</v>
      </c>
      <c r="T295" s="45"/>
    </row>
    <row r="296" spans="2:20" x14ac:dyDescent="0.2">
      <c r="B296" s="119">
        <v>20015</v>
      </c>
      <c r="C296" s="45" t="s">
        <v>576</v>
      </c>
      <c r="D296" s="45">
        <v>27</v>
      </c>
      <c r="E296" s="45">
        <v>5</v>
      </c>
      <c r="F296" s="45">
        <v>100</v>
      </c>
      <c r="G296" s="45" t="s">
        <v>177</v>
      </c>
      <c r="H296" s="45" t="s">
        <v>579</v>
      </c>
      <c r="I296" s="45">
        <v>2</v>
      </c>
      <c r="J296" s="33" t="s">
        <v>566</v>
      </c>
      <c r="K296" s="45">
        <v>0</v>
      </c>
      <c r="L296" s="45">
        <v>3</v>
      </c>
      <c r="M296" s="8">
        <v>0</v>
      </c>
      <c r="N296" s="9">
        <v>0</v>
      </c>
      <c r="O296" s="45" t="s">
        <v>563</v>
      </c>
      <c r="T296" s="45"/>
    </row>
    <row r="297" spans="2:20" x14ac:dyDescent="0.2">
      <c r="B297" s="119">
        <v>20016</v>
      </c>
      <c r="C297" s="45" t="s">
        <v>561</v>
      </c>
      <c r="D297" s="45">
        <v>27</v>
      </c>
      <c r="E297" s="45">
        <v>6</v>
      </c>
      <c r="F297" s="45">
        <v>100</v>
      </c>
      <c r="G297" s="45" t="s">
        <v>177</v>
      </c>
      <c r="H297" s="45" t="s">
        <v>332</v>
      </c>
      <c r="I297" s="45">
        <v>2</v>
      </c>
      <c r="J297" s="33" t="s">
        <v>562</v>
      </c>
      <c r="K297" s="45">
        <v>0</v>
      </c>
      <c r="L297" s="45">
        <v>3</v>
      </c>
      <c r="M297" s="8">
        <v>0</v>
      </c>
      <c r="N297" s="9">
        <v>0</v>
      </c>
      <c r="O297" s="45" t="s">
        <v>563</v>
      </c>
      <c r="T297" s="45"/>
    </row>
    <row r="298" spans="2:20" x14ac:dyDescent="0.2">
      <c r="B298" s="119">
        <v>20017</v>
      </c>
      <c r="C298" s="45" t="s">
        <v>561</v>
      </c>
      <c r="D298" s="45">
        <v>27</v>
      </c>
      <c r="E298" s="45">
        <v>6</v>
      </c>
      <c r="F298" s="45">
        <v>100</v>
      </c>
      <c r="G298" s="45" t="s">
        <v>177</v>
      </c>
      <c r="H298" s="45" t="s">
        <v>390</v>
      </c>
      <c r="I298" s="45">
        <v>2</v>
      </c>
      <c r="J298" s="33" t="s">
        <v>564</v>
      </c>
      <c r="K298" s="45">
        <v>0</v>
      </c>
      <c r="L298" s="45">
        <v>3</v>
      </c>
      <c r="M298" s="8">
        <v>0</v>
      </c>
      <c r="N298" s="9">
        <v>0</v>
      </c>
      <c r="O298" s="45" t="s">
        <v>563</v>
      </c>
      <c r="T298" s="45"/>
    </row>
    <row r="299" spans="2:20" x14ac:dyDescent="0.2">
      <c r="B299" s="119">
        <v>20018</v>
      </c>
      <c r="C299" s="45" t="s">
        <v>561</v>
      </c>
      <c r="D299" s="45">
        <v>27</v>
      </c>
      <c r="E299" s="45">
        <v>6</v>
      </c>
      <c r="F299" s="45">
        <v>100</v>
      </c>
      <c r="G299" s="45" t="s">
        <v>177</v>
      </c>
      <c r="H299" s="45" t="s">
        <v>565</v>
      </c>
      <c r="I299" s="45">
        <v>2</v>
      </c>
      <c r="J299" s="33" t="s">
        <v>566</v>
      </c>
      <c r="K299" s="45">
        <v>0</v>
      </c>
      <c r="L299" s="45">
        <v>3</v>
      </c>
      <c r="M299" s="8">
        <v>0</v>
      </c>
      <c r="N299" s="9">
        <v>0</v>
      </c>
      <c r="O299" s="45" t="s">
        <v>563</v>
      </c>
      <c r="T299" s="45"/>
    </row>
    <row r="300" spans="2:20" x14ac:dyDescent="0.2">
      <c r="B300" s="119">
        <v>20019</v>
      </c>
      <c r="C300" s="46" t="s">
        <v>561</v>
      </c>
      <c r="D300" s="46">
        <v>28</v>
      </c>
      <c r="E300" s="46">
        <v>1</v>
      </c>
      <c r="F300" s="46">
        <v>100</v>
      </c>
      <c r="G300" s="46" t="s">
        <v>177</v>
      </c>
      <c r="H300" s="46" t="s">
        <v>332</v>
      </c>
      <c r="I300" s="46">
        <v>2</v>
      </c>
      <c r="J300" s="33" t="s">
        <v>562</v>
      </c>
      <c r="K300" s="46">
        <v>0</v>
      </c>
      <c r="L300" s="46">
        <v>3</v>
      </c>
      <c r="M300" s="8">
        <v>0</v>
      </c>
      <c r="N300" s="9">
        <v>0</v>
      </c>
      <c r="O300" s="46" t="s">
        <v>563</v>
      </c>
      <c r="T300" s="46"/>
    </row>
    <row r="301" spans="2:20" x14ac:dyDescent="0.2">
      <c r="B301" s="119">
        <v>20020</v>
      </c>
      <c r="C301" s="46" t="s">
        <v>561</v>
      </c>
      <c r="D301" s="46">
        <v>28</v>
      </c>
      <c r="E301" s="46">
        <v>1</v>
      </c>
      <c r="F301" s="46">
        <v>100</v>
      </c>
      <c r="G301" s="46" t="s">
        <v>177</v>
      </c>
      <c r="H301" s="46" t="s">
        <v>390</v>
      </c>
      <c r="I301" s="46">
        <v>2</v>
      </c>
      <c r="J301" s="33" t="s">
        <v>564</v>
      </c>
      <c r="K301" s="46">
        <v>0</v>
      </c>
      <c r="L301" s="46">
        <v>3</v>
      </c>
      <c r="M301" s="8">
        <v>0</v>
      </c>
      <c r="N301" s="9">
        <v>0</v>
      </c>
      <c r="O301" s="46" t="s">
        <v>563</v>
      </c>
      <c r="T301" s="46"/>
    </row>
    <row r="302" spans="2:20" x14ac:dyDescent="0.2">
      <c r="B302" s="119">
        <v>20021</v>
      </c>
      <c r="C302" s="46" t="s">
        <v>561</v>
      </c>
      <c r="D302" s="46">
        <v>28</v>
      </c>
      <c r="E302" s="46">
        <v>1</v>
      </c>
      <c r="F302" s="46">
        <v>100</v>
      </c>
      <c r="G302" s="46" t="s">
        <v>177</v>
      </c>
      <c r="H302" s="46" t="s">
        <v>565</v>
      </c>
      <c r="I302" s="46">
        <v>2</v>
      </c>
      <c r="J302" s="33" t="s">
        <v>566</v>
      </c>
      <c r="K302" s="46">
        <v>0</v>
      </c>
      <c r="L302" s="46">
        <v>3</v>
      </c>
      <c r="M302" s="8">
        <v>0</v>
      </c>
      <c r="N302" s="9">
        <v>0</v>
      </c>
      <c r="O302" s="46" t="s">
        <v>563</v>
      </c>
      <c r="T302" s="46"/>
    </row>
    <row r="303" spans="2:20" x14ac:dyDescent="0.2">
      <c r="B303" s="119">
        <v>20022</v>
      </c>
      <c r="C303" s="46" t="s">
        <v>567</v>
      </c>
      <c r="D303" s="46">
        <v>28</v>
      </c>
      <c r="E303" s="46">
        <v>2</v>
      </c>
      <c r="F303" s="46">
        <v>100</v>
      </c>
      <c r="G303" s="46" t="s">
        <v>177</v>
      </c>
      <c r="H303" s="41" t="s">
        <v>568</v>
      </c>
      <c r="I303" s="46">
        <v>2</v>
      </c>
      <c r="J303" s="33" t="s">
        <v>562</v>
      </c>
      <c r="K303" s="46">
        <v>0</v>
      </c>
      <c r="L303" s="46">
        <v>3</v>
      </c>
      <c r="M303" s="8">
        <v>0</v>
      </c>
      <c r="N303" s="9">
        <v>0</v>
      </c>
      <c r="O303" s="46" t="s">
        <v>563</v>
      </c>
      <c r="T303" s="46"/>
    </row>
    <row r="304" spans="2:20" x14ac:dyDescent="0.2">
      <c r="B304" s="119">
        <v>20023</v>
      </c>
      <c r="C304" s="46" t="s">
        <v>567</v>
      </c>
      <c r="D304" s="46">
        <v>28</v>
      </c>
      <c r="E304" s="46">
        <v>2</v>
      </c>
      <c r="F304" s="46">
        <v>100</v>
      </c>
      <c r="G304" s="46" t="s">
        <v>177</v>
      </c>
      <c r="H304" s="41" t="s">
        <v>569</v>
      </c>
      <c r="I304" s="46">
        <v>2</v>
      </c>
      <c r="J304" s="33" t="s">
        <v>564</v>
      </c>
      <c r="K304" s="46">
        <v>0</v>
      </c>
      <c r="L304" s="46">
        <v>3</v>
      </c>
      <c r="M304" s="8">
        <v>0</v>
      </c>
      <c r="N304" s="9">
        <v>0</v>
      </c>
      <c r="O304" s="46" t="s">
        <v>563</v>
      </c>
      <c r="T304" s="46"/>
    </row>
    <row r="305" spans="2:20" x14ac:dyDescent="0.2">
      <c r="B305" s="119">
        <v>20024</v>
      </c>
      <c r="C305" s="46" t="s">
        <v>567</v>
      </c>
      <c r="D305" s="46">
        <v>28</v>
      </c>
      <c r="E305" s="46">
        <v>2</v>
      </c>
      <c r="F305" s="46">
        <v>100</v>
      </c>
      <c r="G305" s="46" t="s">
        <v>177</v>
      </c>
      <c r="H305" s="41" t="s">
        <v>570</v>
      </c>
      <c r="I305" s="46">
        <v>2</v>
      </c>
      <c r="J305" s="33" t="s">
        <v>566</v>
      </c>
      <c r="K305" s="46">
        <v>0</v>
      </c>
      <c r="L305" s="46">
        <v>3</v>
      </c>
      <c r="M305" s="8">
        <v>0</v>
      </c>
      <c r="N305" s="9">
        <v>0</v>
      </c>
      <c r="O305" s="46" t="s">
        <v>563</v>
      </c>
      <c r="T305" s="46"/>
    </row>
    <row r="306" spans="2:20" x14ac:dyDescent="0.2">
      <c r="B306" s="119">
        <v>20025</v>
      </c>
      <c r="C306" s="46" t="s">
        <v>571</v>
      </c>
      <c r="D306" s="46">
        <v>28</v>
      </c>
      <c r="E306" s="46">
        <v>3</v>
      </c>
      <c r="F306" s="46">
        <v>100</v>
      </c>
      <c r="G306" s="46" t="s">
        <v>177</v>
      </c>
      <c r="H306" s="46" t="s">
        <v>192</v>
      </c>
      <c r="I306" s="46">
        <v>2</v>
      </c>
      <c r="J306" s="33" t="s">
        <v>562</v>
      </c>
      <c r="K306" s="46">
        <v>0</v>
      </c>
      <c r="L306" s="46">
        <v>3</v>
      </c>
      <c r="M306" s="8">
        <v>0</v>
      </c>
      <c r="N306" s="9">
        <v>0</v>
      </c>
      <c r="O306" s="46" t="s">
        <v>563</v>
      </c>
      <c r="T306" s="46"/>
    </row>
    <row r="307" spans="2:20" x14ac:dyDescent="0.2">
      <c r="B307" s="119">
        <v>20026</v>
      </c>
      <c r="C307" s="46" t="s">
        <v>571</v>
      </c>
      <c r="D307" s="46">
        <v>28</v>
      </c>
      <c r="E307" s="46">
        <v>3</v>
      </c>
      <c r="F307" s="46">
        <v>100</v>
      </c>
      <c r="G307" s="46" t="s">
        <v>177</v>
      </c>
      <c r="H307" s="46" t="s">
        <v>197</v>
      </c>
      <c r="I307" s="46">
        <v>2</v>
      </c>
      <c r="J307" s="33" t="s">
        <v>564</v>
      </c>
      <c r="K307" s="46">
        <v>0</v>
      </c>
      <c r="L307" s="46">
        <v>3</v>
      </c>
      <c r="M307" s="8">
        <v>0</v>
      </c>
      <c r="N307" s="9">
        <v>0</v>
      </c>
      <c r="O307" s="46" t="s">
        <v>563</v>
      </c>
      <c r="T307" s="46"/>
    </row>
    <row r="308" spans="2:20" x14ac:dyDescent="0.2">
      <c r="B308" s="119">
        <v>20027</v>
      </c>
      <c r="C308" s="46" t="s">
        <v>571</v>
      </c>
      <c r="D308" s="46">
        <v>28</v>
      </c>
      <c r="E308" s="46">
        <v>3</v>
      </c>
      <c r="F308" s="46">
        <v>100</v>
      </c>
      <c r="G308" s="46" t="s">
        <v>177</v>
      </c>
      <c r="H308" s="46" t="s">
        <v>200</v>
      </c>
      <c r="I308" s="46">
        <v>2</v>
      </c>
      <c r="J308" s="33" t="s">
        <v>566</v>
      </c>
      <c r="K308" s="46">
        <v>0</v>
      </c>
      <c r="L308" s="46">
        <v>3</v>
      </c>
      <c r="M308" s="8">
        <v>0</v>
      </c>
      <c r="N308" s="9">
        <v>0</v>
      </c>
      <c r="O308" s="46" t="s">
        <v>563</v>
      </c>
      <c r="T308" s="46"/>
    </row>
    <row r="309" spans="2:20" x14ac:dyDescent="0.2">
      <c r="B309" s="119">
        <v>20028</v>
      </c>
      <c r="C309" s="46" t="s">
        <v>572</v>
      </c>
      <c r="D309" s="46">
        <v>28</v>
      </c>
      <c r="E309" s="46">
        <v>4</v>
      </c>
      <c r="F309" s="46">
        <v>100</v>
      </c>
      <c r="G309" s="46" t="s">
        <v>177</v>
      </c>
      <c r="H309" s="46" t="s">
        <v>573</v>
      </c>
      <c r="I309" s="46">
        <v>2</v>
      </c>
      <c r="J309" s="33" t="s">
        <v>562</v>
      </c>
      <c r="K309" s="46">
        <v>0</v>
      </c>
      <c r="L309" s="46">
        <v>3</v>
      </c>
      <c r="M309" s="8">
        <v>0</v>
      </c>
      <c r="N309" s="9">
        <v>0</v>
      </c>
      <c r="O309" s="46" t="s">
        <v>563</v>
      </c>
      <c r="T309" s="46"/>
    </row>
    <row r="310" spans="2:20" x14ac:dyDescent="0.2">
      <c r="B310" s="119">
        <v>20029</v>
      </c>
      <c r="C310" s="46" t="s">
        <v>572</v>
      </c>
      <c r="D310" s="46">
        <v>28</v>
      </c>
      <c r="E310" s="46">
        <v>4</v>
      </c>
      <c r="F310" s="46">
        <v>100</v>
      </c>
      <c r="G310" s="46" t="s">
        <v>177</v>
      </c>
      <c r="H310" s="46" t="s">
        <v>574</v>
      </c>
      <c r="I310" s="46">
        <v>2</v>
      </c>
      <c r="J310" s="33" t="s">
        <v>564</v>
      </c>
      <c r="K310" s="46">
        <v>0</v>
      </c>
      <c r="L310" s="46">
        <v>3</v>
      </c>
      <c r="M310" s="8">
        <v>0</v>
      </c>
      <c r="N310" s="9">
        <v>0</v>
      </c>
      <c r="O310" s="46" t="s">
        <v>563</v>
      </c>
      <c r="T310" s="46"/>
    </row>
    <row r="311" spans="2:20" x14ac:dyDescent="0.2">
      <c r="B311" s="119">
        <v>20030</v>
      </c>
      <c r="C311" s="46" t="s">
        <v>572</v>
      </c>
      <c r="D311" s="46">
        <v>28</v>
      </c>
      <c r="E311" s="46">
        <v>4</v>
      </c>
      <c r="F311" s="46">
        <v>100</v>
      </c>
      <c r="G311" s="46" t="s">
        <v>177</v>
      </c>
      <c r="H311" s="46" t="s">
        <v>575</v>
      </c>
      <c r="I311" s="46">
        <v>2</v>
      </c>
      <c r="J311" s="33" t="s">
        <v>566</v>
      </c>
      <c r="K311" s="46">
        <v>0</v>
      </c>
      <c r="L311" s="46">
        <v>3</v>
      </c>
      <c r="M311" s="8">
        <v>0</v>
      </c>
      <c r="N311" s="9">
        <v>0</v>
      </c>
      <c r="O311" s="46" t="s">
        <v>563</v>
      </c>
      <c r="T311" s="46"/>
    </row>
    <row r="312" spans="2:20" x14ac:dyDescent="0.2">
      <c r="B312" s="119">
        <v>20031</v>
      </c>
      <c r="C312" s="46" t="s">
        <v>576</v>
      </c>
      <c r="D312" s="46">
        <v>28</v>
      </c>
      <c r="E312" s="46">
        <v>5</v>
      </c>
      <c r="F312" s="46">
        <v>100</v>
      </c>
      <c r="G312" s="46" t="s">
        <v>177</v>
      </c>
      <c r="H312" s="46" t="s">
        <v>577</v>
      </c>
      <c r="I312" s="46">
        <v>2</v>
      </c>
      <c r="J312" s="33" t="s">
        <v>562</v>
      </c>
      <c r="K312" s="46">
        <v>0</v>
      </c>
      <c r="L312" s="46">
        <v>3</v>
      </c>
      <c r="M312" s="8">
        <v>0</v>
      </c>
      <c r="N312" s="9">
        <v>0</v>
      </c>
      <c r="O312" s="46" t="s">
        <v>563</v>
      </c>
      <c r="T312" s="46"/>
    </row>
    <row r="313" spans="2:20" x14ac:dyDescent="0.2">
      <c r="B313" s="119">
        <v>20032</v>
      </c>
      <c r="C313" s="46" t="s">
        <v>576</v>
      </c>
      <c r="D313" s="46">
        <v>28</v>
      </c>
      <c r="E313" s="46">
        <v>5</v>
      </c>
      <c r="F313" s="46">
        <v>100</v>
      </c>
      <c r="G313" s="46" t="s">
        <v>177</v>
      </c>
      <c r="H313" s="46" t="s">
        <v>578</v>
      </c>
      <c r="I313" s="46">
        <v>2</v>
      </c>
      <c r="J313" s="33" t="s">
        <v>564</v>
      </c>
      <c r="K313" s="46">
        <v>0</v>
      </c>
      <c r="L313" s="46">
        <v>3</v>
      </c>
      <c r="M313" s="8">
        <v>0</v>
      </c>
      <c r="N313" s="9">
        <v>0</v>
      </c>
      <c r="O313" s="46" t="s">
        <v>563</v>
      </c>
      <c r="T313" s="46"/>
    </row>
    <row r="314" spans="2:20" x14ac:dyDescent="0.2">
      <c r="B314" s="119">
        <v>20033</v>
      </c>
      <c r="C314" s="46" t="s">
        <v>576</v>
      </c>
      <c r="D314" s="46">
        <v>28</v>
      </c>
      <c r="E314" s="46">
        <v>5</v>
      </c>
      <c r="F314" s="46">
        <v>100</v>
      </c>
      <c r="G314" s="46" t="s">
        <v>177</v>
      </c>
      <c r="H314" s="46" t="s">
        <v>579</v>
      </c>
      <c r="I314" s="46">
        <v>2</v>
      </c>
      <c r="J314" s="33" t="s">
        <v>566</v>
      </c>
      <c r="K314" s="46">
        <v>0</v>
      </c>
      <c r="L314" s="46">
        <v>3</v>
      </c>
      <c r="M314" s="8">
        <v>0</v>
      </c>
      <c r="N314" s="9">
        <v>0</v>
      </c>
      <c r="O314" s="46" t="s">
        <v>563</v>
      </c>
      <c r="T314" s="46"/>
    </row>
    <row r="315" spans="2:20" x14ac:dyDescent="0.2">
      <c r="B315" s="119">
        <v>20034</v>
      </c>
      <c r="C315" s="46" t="s">
        <v>561</v>
      </c>
      <c r="D315" s="46">
        <v>28</v>
      </c>
      <c r="E315" s="46">
        <v>6</v>
      </c>
      <c r="F315" s="46">
        <v>100</v>
      </c>
      <c r="G315" s="46" t="s">
        <v>177</v>
      </c>
      <c r="H315" s="46" t="s">
        <v>332</v>
      </c>
      <c r="I315" s="46">
        <v>2</v>
      </c>
      <c r="J315" s="33" t="s">
        <v>562</v>
      </c>
      <c r="K315" s="46">
        <v>0</v>
      </c>
      <c r="L315" s="46">
        <v>3</v>
      </c>
      <c r="M315" s="8">
        <v>0</v>
      </c>
      <c r="N315" s="9">
        <v>0</v>
      </c>
      <c r="O315" s="46" t="s">
        <v>563</v>
      </c>
      <c r="T315" s="46"/>
    </row>
    <row r="316" spans="2:20" x14ac:dyDescent="0.2">
      <c r="B316" s="119">
        <v>20035</v>
      </c>
      <c r="C316" s="46" t="s">
        <v>561</v>
      </c>
      <c r="D316" s="46">
        <v>28</v>
      </c>
      <c r="E316" s="46">
        <v>6</v>
      </c>
      <c r="F316" s="46">
        <v>100</v>
      </c>
      <c r="G316" s="46" t="s">
        <v>177</v>
      </c>
      <c r="H316" s="46" t="s">
        <v>390</v>
      </c>
      <c r="I316" s="46">
        <v>2</v>
      </c>
      <c r="J316" s="33" t="s">
        <v>564</v>
      </c>
      <c r="K316" s="46">
        <v>0</v>
      </c>
      <c r="L316" s="46">
        <v>3</v>
      </c>
      <c r="M316" s="8">
        <v>0</v>
      </c>
      <c r="N316" s="9">
        <v>0</v>
      </c>
      <c r="O316" s="46" t="s">
        <v>563</v>
      </c>
      <c r="T316" s="46"/>
    </row>
    <row r="317" spans="2:20" x14ac:dyDescent="0.2">
      <c r="B317" s="119">
        <v>20036</v>
      </c>
      <c r="C317" s="46" t="s">
        <v>561</v>
      </c>
      <c r="D317" s="46">
        <v>28</v>
      </c>
      <c r="E317" s="46">
        <v>6</v>
      </c>
      <c r="F317" s="46">
        <v>100</v>
      </c>
      <c r="G317" s="46" t="s">
        <v>177</v>
      </c>
      <c r="H317" s="46" t="s">
        <v>565</v>
      </c>
      <c r="I317" s="46">
        <v>2</v>
      </c>
      <c r="J317" s="33" t="s">
        <v>566</v>
      </c>
      <c r="K317" s="46">
        <v>0</v>
      </c>
      <c r="L317" s="46">
        <v>3</v>
      </c>
      <c r="M317" s="8">
        <v>0</v>
      </c>
      <c r="N317" s="9">
        <v>0</v>
      </c>
      <c r="O317" s="46" t="s">
        <v>563</v>
      </c>
      <c r="T317" s="46"/>
    </row>
    <row r="318" spans="2:20" x14ac:dyDescent="0.2">
      <c r="B318" s="119">
        <v>20037</v>
      </c>
      <c r="C318" s="47" t="s">
        <v>561</v>
      </c>
      <c r="D318" s="47">
        <v>29</v>
      </c>
      <c r="E318" s="47">
        <v>1</v>
      </c>
      <c r="F318" s="47">
        <v>100</v>
      </c>
      <c r="G318" s="47" t="s">
        <v>177</v>
      </c>
      <c r="H318" s="47" t="s">
        <v>332</v>
      </c>
      <c r="I318" s="47">
        <v>2</v>
      </c>
      <c r="J318" s="33" t="s">
        <v>562</v>
      </c>
      <c r="K318" s="47">
        <v>0</v>
      </c>
      <c r="L318" s="47">
        <v>3</v>
      </c>
      <c r="M318" s="8">
        <v>0</v>
      </c>
      <c r="N318" s="9">
        <v>0</v>
      </c>
      <c r="O318" s="47" t="s">
        <v>563</v>
      </c>
      <c r="T318" s="47"/>
    </row>
    <row r="319" spans="2:20" x14ac:dyDescent="0.2">
      <c r="B319" s="119">
        <v>20038</v>
      </c>
      <c r="C319" s="47" t="s">
        <v>561</v>
      </c>
      <c r="D319" s="47">
        <v>29</v>
      </c>
      <c r="E319" s="47">
        <v>1</v>
      </c>
      <c r="F319" s="47">
        <v>100</v>
      </c>
      <c r="G319" s="47" t="s">
        <v>177</v>
      </c>
      <c r="H319" s="47" t="s">
        <v>390</v>
      </c>
      <c r="I319" s="47">
        <v>2</v>
      </c>
      <c r="J319" s="33" t="s">
        <v>564</v>
      </c>
      <c r="K319" s="47">
        <v>0</v>
      </c>
      <c r="L319" s="47">
        <v>3</v>
      </c>
      <c r="M319" s="8">
        <v>0</v>
      </c>
      <c r="N319" s="9">
        <v>0</v>
      </c>
      <c r="O319" s="47" t="s">
        <v>563</v>
      </c>
      <c r="T319" s="47"/>
    </row>
    <row r="320" spans="2:20" x14ac:dyDescent="0.2">
      <c r="B320" s="119">
        <v>20039</v>
      </c>
      <c r="C320" s="47" t="s">
        <v>561</v>
      </c>
      <c r="D320" s="47">
        <v>29</v>
      </c>
      <c r="E320" s="47">
        <v>1</v>
      </c>
      <c r="F320" s="47">
        <v>100</v>
      </c>
      <c r="G320" s="47" t="s">
        <v>177</v>
      </c>
      <c r="H320" s="47" t="s">
        <v>565</v>
      </c>
      <c r="I320" s="47">
        <v>2</v>
      </c>
      <c r="J320" s="33" t="s">
        <v>566</v>
      </c>
      <c r="K320" s="47">
        <v>0</v>
      </c>
      <c r="L320" s="47">
        <v>3</v>
      </c>
      <c r="M320" s="8">
        <v>0</v>
      </c>
      <c r="N320" s="9">
        <v>0</v>
      </c>
      <c r="O320" s="47" t="s">
        <v>563</v>
      </c>
      <c r="T320" s="47"/>
    </row>
    <row r="321" spans="1:22" x14ac:dyDescent="0.2">
      <c r="B321" s="119">
        <v>20040</v>
      </c>
      <c r="C321" s="47" t="s">
        <v>567</v>
      </c>
      <c r="D321" s="47">
        <v>29</v>
      </c>
      <c r="E321" s="47">
        <v>2</v>
      </c>
      <c r="F321" s="47">
        <v>100</v>
      </c>
      <c r="G321" s="47" t="s">
        <v>177</v>
      </c>
      <c r="H321" s="41" t="s">
        <v>568</v>
      </c>
      <c r="I321" s="47">
        <v>2</v>
      </c>
      <c r="J321" s="33" t="s">
        <v>562</v>
      </c>
      <c r="K321" s="47">
        <v>0</v>
      </c>
      <c r="L321" s="47">
        <v>3</v>
      </c>
      <c r="M321" s="11">
        <v>0</v>
      </c>
      <c r="N321" s="9">
        <v>0</v>
      </c>
      <c r="O321" s="47" t="s">
        <v>563</v>
      </c>
      <c r="T321" s="47"/>
    </row>
    <row r="322" spans="1:22" x14ac:dyDescent="0.2">
      <c r="B322" s="119">
        <v>20041</v>
      </c>
      <c r="C322" s="47" t="s">
        <v>567</v>
      </c>
      <c r="D322" s="47">
        <v>29</v>
      </c>
      <c r="E322" s="47">
        <v>2</v>
      </c>
      <c r="F322" s="47">
        <v>100</v>
      </c>
      <c r="G322" s="47" t="s">
        <v>177</v>
      </c>
      <c r="H322" s="41" t="s">
        <v>569</v>
      </c>
      <c r="I322" s="47">
        <v>2</v>
      </c>
      <c r="J322" s="33" t="s">
        <v>564</v>
      </c>
      <c r="K322" s="47">
        <v>0</v>
      </c>
      <c r="L322" s="47">
        <v>3</v>
      </c>
      <c r="M322" s="8">
        <v>0</v>
      </c>
      <c r="N322" s="9">
        <v>0</v>
      </c>
      <c r="O322" s="47" t="s">
        <v>563</v>
      </c>
      <c r="T322" s="47"/>
    </row>
    <row r="323" spans="1:22" x14ac:dyDescent="0.2">
      <c r="B323" s="119">
        <v>20042</v>
      </c>
      <c r="C323" s="47" t="s">
        <v>567</v>
      </c>
      <c r="D323" s="47">
        <v>29</v>
      </c>
      <c r="E323" s="47">
        <v>2</v>
      </c>
      <c r="F323" s="47">
        <v>100</v>
      </c>
      <c r="G323" s="47" t="s">
        <v>177</v>
      </c>
      <c r="H323" s="41" t="s">
        <v>570</v>
      </c>
      <c r="I323" s="47">
        <v>2</v>
      </c>
      <c r="J323" s="33" t="s">
        <v>566</v>
      </c>
      <c r="K323" s="47">
        <v>0</v>
      </c>
      <c r="L323" s="47">
        <v>3</v>
      </c>
      <c r="M323" s="8">
        <v>0</v>
      </c>
      <c r="N323" s="9">
        <v>0</v>
      </c>
      <c r="O323" s="47" t="s">
        <v>563</v>
      </c>
      <c r="T323" s="47"/>
    </row>
    <row r="324" spans="1:22" x14ac:dyDescent="0.2">
      <c r="B324" s="119">
        <v>20043</v>
      </c>
      <c r="C324" s="47" t="s">
        <v>571</v>
      </c>
      <c r="D324" s="47">
        <v>29</v>
      </c>
      <c r="E324" s="47">
        <v>3</v>
      </c>
      <c r="F324" s="47">
        <v>100</v>
      </c>
      <c r="G324" s="47" t="s">
        <v>177</v>
      </c>
      <c r="H324" s="47" t="s">
        <v>192</v>
      </c>
      <c r="I324" s="47">
        <v>2</v>
      </c>
      <c r="J324" s="33" t="s">
        <v>562</v>
      </c>
      <c r="K324" s="47">
        <v>0</v>
      </c>
      <c r="L324" s="47">
        <v>3</v>
      </c>
      <c r="M324" s="8">
        <v>0</v>
      </c>
      <c r="N324" s="9">
        <v>0</v>
      </c>
      <c r="O324" s="47" t="s">
        <v>563</v>
      </c>
      <c r="T324" s="47"/>
    </row>
    <row r="325" spans="1:22" x14ac:dyDescent="0.2">
      <c r="A325"/>
      <c r="B325" s="119">
        <v>20044</v>
      </c>
      <c r="C325" s="47" t="s">
        <v>571</v>
      </c>
      <c r="D325" s="47">
        <v>29</v>
      </c>
      <c r="E325" s="47">
        <v>3</v>
      </c>
      <c r="F325" s="47">
        <v>100</v>
      </c>
      <c r="G325" s="47" t="s">
        <v>177</v>
      </c>
      <c r="H325" s="47" t="s">
        <v>197</v>
      </c>
      <c r="I325" s="47">
        <v>2</v>
      </c>
      <c r="J325" s="33" t="s">
        <v>564</v>
      </c>
      <c r="K325" s="47">
        <v>0</v>
      </c>
      <c r="L325" s="47">
        <v>3</v>
      </c>
      <c r="M325" s="8">
        <v>0</v>
      </c>
      <c r="N325" s="9">
        <v>0</v>
      </c>
      <c r="O325" s="47" t="s">
        <v>563</v>
      </c>
      <c r="T325" s="47"/>
    </row>
    <row r="326" spans="1:22" x14ac:dyDescent="0.2">
      <c r="A326"/>
      <c r="B326" s="119">
        <v>20045</v>
      </c>
      <c r="C326" s="47" t="s">
        <v>571</v>
      </c>
      <c r="D326" s="47">
        <v>29</v>
      </c>
      <c r="E326" s="47">
        <v>3</v>
      </c>
      <c r="F326" s="47">
        <v>100</v>
      </c>
      <c r="G326" s="47" t="s">
        <v>177</v>
      </c>
      <c r="H326" s="47" t="s">
        <v>200</v>
      </c>
      <c r="I326" s="47">
        <v>2</v>
      </c>
      <c r="J326" s="33" t="s">
        <v>566</v>
      </c>
      <c r="K326" s="47">
        <v>0</v>
      </c>
      <c r="L326" s="47">
        <v>3</v>
      </c>
      <c r="M326" s="8">
        <v>0</v>
      </c>
      <c r="N326" s="9">
        <v>0</v>
      </c>
      <c r="O326" s="47" t="s">
        <v>563</v>
      </c>
      <c r="T326" s="47"/>
    </row>
    <row r="327" spans="1:22" x14ac:dyDescent="0.2">
      <c r="A327"/>
      <c r="B327" s="119">
        <v>20049</v>
      </c>
      <c r="C327" s="47" t="s">
        <v>576</v>
      </c>
      <c r="D327" s="47">
        <v>29</v>
      </c>
      <c r="E327" s="47">
        <v>5</v>
      </c>
      <c r="F327" s="47">
        <v>100</v>
      </c>
      <c r="G327" s="47" t="s">
        <v>177</v>
      </c>
      <c r="H327" s="47" t="s">
        <v>577</v>
      </c>
      <c r="I327" s="47">
        <v>2</v>
      </c>
      <c r="J327" s="33" t="s">
        <v>562</v>
      </c>
      <c r="K327" s="47">
        <v>0</v>
      </c>
      <c r="L327" s="47">
        <v>3</v>
      </c>
      <c r="M327" s="8">
        <v>0</v>
      </c>
      <c r="N327" s="9">
        <v>0</v>
      </c>
      <c r="O327" s="47" t="s">
        <v>563</v>
      </c>
      <c r="T327" s="47"/>
    </row>
    <row r="328" spans="1:22" x14ac:dyDescent="0.2">
      <c r="A328"/>
      <c r="B328" s="119">
        <v>20050</v>
      </c>
      <c r="C328" s="47" t="s">
        <v>576</v>
      </c>
      <c r="D328" s="47">
        <v>29</v>
      </c>
      <c r="E328" s="47">
        <v>5</v>
      </c>
      <c r="F328" s="47">
        <v>100</v>
      </c>
      <c r="G328" s="47" t="s">
        <v>177</v>
      </c>
      <c r="H328" s="47" t="s">
        <v>578</v>
      </c>
      <c r="I328" s="47">
        <v>2</v>
      </c>
      <c r="J328" s="33" t="s">
        <v>564</v>
      </c>
      <c r="K328" s="47">
        <v>0</v>
      </c>
      <c r="L328" s="47">
        <v>3</v>
      </c>
      <c r="M328" s="8">
        <v>0</v>
      </c>
      <c r="N328" s="9">
        <v>0</v>
      </c>
      <c r="O328" s="47" t="s">
        <v>563</v>
      </c>
      <c r="T328" s="47"/>
    </row>
    <row r="329" spans="1:22" x14ac:dyDescent="0.2">
      <c r="A329"/>
      <c r="B329" s="119">
        <v>20051</v>
      </c>
      <c r="C329" s="47" t="s">
        <v>576</v>
      </c>
      <c r="D329" s="47">
        <v>29</v>
      </c>
      <c r="E329" s="47">
        <v>5</v>
      </c>
      <c r="F329" s="47">
        <v>100</v>
      </c>
      <c r="G329" s="47" t="s">
        <v>177</v>
      </c>
      <c r="H329" s="47" t="s">
        <v>579</v>
      </c>
      <c r="I329" s="47">
        <v>2</v>
      </c>
      <c r="J329" s="33" t="s">
        <v>566</v>
      </c>
      <c r="K329" s="47">
        <v>0</v>
      </c>
      <c r="L329" s="47">
        <v>3</v>
      </c>
      <c r="M329" s="8">
        <v>0</v>
      </c>
      <c r="N329" s="9">
        <v>0</v>
      </c>
      <c r="O329" s="47" t="s">
        <v>563</v>
      </c>
      <c r="T329" s="47"/>
    </row>
    <row r="330" spans="1:22" x14ac:dyDescent="0.2">
      <c r="A330"/>
      <c r="B330" s="119">
        <v>20052</v>
      </c>
      <c r="C330" s="47" t="s">
        <v>561</v>
      </c>
      <c r="D330" s="47">
        <v>29</v>
      </c>
      <c r="E330" s="47">
        <v>6</v>
      </c>
      <c r="F330" s="47">
        <v>100</v>
      </c>
      <c r="G330" s="47" t="s">
        <v>177</v>
      </c>
      <c r="H330" s="47" t="s">
        <v>332</v>
      </c>
      <c r="I330" s="47">
        <v>2</v>
      </c>
      <c r="J330" s="33" t="s">
        <v>562</v>
      </c>
      <c r="K330" s="47">
        <v>0</v>
      </c>
      <c r="L330" s="47">
        <v>3</v>
      </c>
      <c r="M330" s="8">
        <v>0</v>
      </c>
      <c r="N330" s="9">
        <v>0</v>
      </c>
      <c r="O330" s="47" t="s">
        <v>563</v>
      </c>
      <c r="T330" s="47"/>
    </row>
    <row r="331" spans="1:22" x14ac:dyDescent="0.2">
      <c r="A331"/>
      <c r="B331" s="119">
        <v>20053</v>
      </c>
      <c r="C331" s="47" t="s">
        <v>561</v>
      </c>
      <c r="D331" s="47">
        <v>29</v>
      </c>
      <c r="E331" s="47">
        <v>6</v>
      </c>
      <c r="F331" s="47">
        <v>100</v>
      </c>
      <c r="G331" s="47" t="s">
        <v>177</v>
      </c>
      <c r="H331" s="47" t="s">
        <v>390</v>
      </c>
      <c r="I331" s="47">
        <v>2</v>
      </c>
      <c r="J331" s="33" t="s">
        <v>564</v>
      </c>
      <c r="K331" s="47">
        <v>0</v>
      </c>
      <c r="L331" s="47">
        <v>3</v>
      </c>
      <c r="M331" s="8">
        <v>0</v>
      </c>
      <c r="N331" s="9">
        <v>0</v>
      </c>
      <c r="O331" s="47" t="s">
        <v>563</v>
      </c>
      <c r="T331" s="47"/>
    </row>
    <row r="332" spans="1:22" x14ac:dyDescent="0.2">
      <c r="A332"/>
      <c r="B332" s="119">
        <v>20054</v>
      </c>
      <c r="C332" s="47" t="s">
        <v>561</v>
      </c>
      <c r="D332" s="47">
        <v>29</v>
      </c>
      <c r="E332" s="47">
        <v>6</v>
      </c>
      <c r="F332" s="47">
        <v>100</v>
      </c>
      <c r="G332" s="47" t="s">
        <v>177</v>
      </c>
      <c r="H332" s="47" t="s">
        <v>565</v>
      </c>
      <c r="I332" s="47">
        <v>2</v>
      </c>
      <c r="J332" s="33" t="s">
        <v>566</v>
      </c>
      <c r="K332" s="47">
        <v>0</v>
      </c>
      <c r="L332" s="47">
        <v>3</v>
      </c>
      <c r="M332" s="8">
        <v>0</v>
      </c>
      <c r="N332" s="9">
        <v>0</v>
      </c>
      <c r="O332" s="47" t="s">
        <v>563</v>
      </c>
      <c r="T332" s="47"/>
    </row>
    <row r="333" spans="1:22" x14ac:dyDescent="0.2">
      <c r="A333"/>
      <c r="B333" s="1">
        <v>20061</v>
      </c>
      <c r="C333" s="48" t="s">
        <v>580</v>
      </c>
      <c r="D333" s="48">
        <v>29</v>
      </c>
      <c r="E333" s="48">
        <v>2</v>
      </c>
      <c r="F333" s="48">
        <v>0</v>
      </c>
      <c r="G333" s="48" t="s">
        <v>177</v>
      </c>
      <c r="H333" s="48" t="s">
        <v>581</v>
      </c>
      <c r="I333" s="48">
        <v>1</v>
      </c>
      <c r="J333" s="33" t="s">
        <v>582</v>
      </c>
      <c r="K333" s="48">
        <v>0</v>
      </c>
      <c r="L333" s="48">
        <v>1</v>
      </c>
      <c r="M333" s="8">
        <v>0</v>
      </c>
      <c r="N333" s="9">
        <v>0</v>
      </c>
      <c r="O333" s="47" t="s">
        <v>563</v>
      </c>
      <c r="T333" s="48"/>
    </row>
    <row r="334" spans="1:22" s="99" customFormat="1" ht="15.75" x14ac:dyDescent="0.3">
      <c r="A334" s="1"/>
      <c r="B334" s="1">
        <v>20062</v>
      </c>
      <c r="C334" s="2" t="s">
        <v>583</v>
      </c>
      <c r="D334" s="2">
        <v>33</v>
      </c>
      <c r="E334" s="2">
        <v>1</v>
      </c>
      <c r="F334" s="2">
        <v>100</v>
      </c>
      <c r="G334" s="2" t="s">
        <v>177</v>
      </c>
      <c r="H334" s="2" t="s">
        <v>444</v>
      </c>
      <c r="I334" s="2">
        <v>2</v>
      </c>
      <c r="J334" s="33" t="s">
        <v>333</v>
      </c>
      <c r="K334" s="2">
        <v>0</v>
      </c>
      <c r="L334" s="2">
        <v>1</v>
      </c>
      <c r="M334" s="8">
        <v>0</v>
      </c>
      <c r="N334" s="9">
        <v>0</v>
      </c>
      <c r="O334" s="2" t="s">
        <v>584</v>
      </c>
      <c r="T334" s="2"/>
      <c r="V334" s="99">
        <v>90</v>
      </c>
    </row>
    <row r="335" spans="1:22" s="99" customFormat="1" ht="15.75" x14ac:dyDescent="0.3">
      <c r="A335" s="1"/>
      <c r="B335" s="1">
        <v>20063</v>
      </c>
      <c r="C335" s="2" t="s">
        <v>583</v>
      </c>
      <c r="D335" s="2">
        <v>35</v>
      </c>
      <c r="E335" s="2">
        <v>1</v>
      </c>
      <c r="F335" s="2">
        <v>100</v>
      </c>
      <c r="G335" s="2" t="s">
        <v>177</v>
      </c>
      <c r="H335" s="2" t="s">
        <v>585</v>
      </c>
      <c r="I335" s="2">
        <v>2</v>
      </c>
      <c r="J335" s="33" t="s">
        <v>333</v>
      </c>
      <c r="K335" s="2">
        <v>0</v>
      </c>
      <c r="L335" s="2">
        <v>1</v>
      </c>
      <c r="M335" s="8">
        <v>0</v>
      </c>
      <c r="N335" s="9">
        <v>0</v>
      </c>
      <c r="O335" s="2" t="s">
        <v>584</v>
      </c>
      <c r="T335" s="2"/>
      <c r="V335" s="99">
        <v>98</v>
      </c>
    </row>
    <row r="336" spans="1:22" s="99" customFormat="1" ht="15.75" x14ac:dyDescent="0.3">
      <c r="A336" s="1"/>
      <c r="B336" s="1">
        <v>20101</v>
      </c>
      <c r="C336" s="5" t="s">
        <v>586</v>
      </c>
      <c r="D336" s="5">
        <v>10</v>
      </c>
      <c r="E336" s="5">
        <v>1</v>
      </c>
      <c r="F336" s="5">
        <v>100</v>
      </c>
      <c r="G336" s="5" t="s">
        <v>177</v>
      </c>
      <c r="H336" s="49" t="s">
        <v>587</v>
      </c>
      <c r="I336" s="5">
        <v>1</v>
      </c>
      <c r="J336" s="33" t="s">
        <v>344</v>
      </c>
      <c r="K336" s="5">
        <v>0</v>
      </c>
      <c r="L336" s="5">
        <v>1</v>
      </c>
      <c r="M336" s="8">
        <v>1</v>
      </c>
      <c r="N336" s="9">
        <v>0</v>
      </c>
      <c r="O336" s="5" t="s">
        <v>588</v>
      </c>
      <c r="T336" s="5"/>
    </row>
    <row r="337" spans="1:20" s="99" customFormat="1" ht="15.75" x14ac:dyDescent="0.3">
      <c r="A337" s="1"/>
      <c r="B337" s="1">
        <v>20102</v>
      </c>
      <c r="C337" s="5" t="s">
        <v>589</v>
      </c>
      <c r="D337" s="5">
        <v>10</v>
      </c>
      <c r="E337" s="5">
        <v>2</v>
      </c>
      <c r="F337" s="5">
        <v>100</v>
      </c>
      <c r="G337" s="5" t="s">
        <v>177</v>
      </c>
      <c r="H337" s="49" t="s">
        <v>590</v>
      </c>
      <c r="I337" s="5">
        <v>1</v>
      </c>
      <c r="J337" s="33" t="s">
        <v>591</v>
      </c>
      <c r="K337" s="5">
        <v>0</v>
      </c>
      <c r="L337" s="5">
        <v>1</v>
      </c>
      <c r="M337" s="8">
        <v>1</v>
      </c>
      <c r="N337" s="9">
        <v>5</v>
      </c>
      <c r="O337" s="5" t="s">
        <v>588</v>
      </c>
      <c r="T337" s="5"/>
    </row>
    <row r="338" spans="1:20" s="99" customFormat="1" ht="15.75" x14ac:dyDescent="0.3">
      <c r="A338" s="1"/>
      <c r="B338" s="1">
        <v>20103</v>
      </c>
      <c r="C338" s="5" t="s">
        <v>592</v>
      </c>
      <c r="D338" s="5">
        <v>10</v>
      </c>
      <c r="E338" s="5">
        <v>3</v>
      </c>
      <c r="F338" s="5">
        <v>100</v>
      </c>
      <c r="G338" s="5" t="s">
        <v>177</v>
      </c>
      <c r="H338" s="49" t="s">
        <v>323</v>
      </c>
      <c r="I338" s="5">
        <v>1</v>
      </c>
      <c r="J338" s="33" t="s">
        <v>324</v>
      </c>
      <c r="K338" s="5">
        <v>0</v>
      </c>
      <c r="L338" s="5">
        <v>1</v>
      </c>
      <c r="M338" s="8">
        <v>1</v>
      </c>
      <c r="N338" s="9">
        <v>2</v>
      </c>
      <c r="O338" s="5" t="s">
        <v>588</v>
      </c>
      <c r="T338" s="5"/>
    </row>
    <row r="339" spans="1:20" s="99" customFormat="1" ht="15.75" x14ac:dyDescent="0.3">
      <c r="A339" s="1"/>
      <c r="B339" s="1">
        <v>20104</v>
      </c>
      <c r="C339" s="5" t="s">
        <v>586</v>
      </c>
      <c r="D339" s="5">
        <v>50</v>
      </c>
      <c r="E339" s="5">
        <v>1</v>
      </c>
      <c r="F339" s="5">
        <v>100</v>
      </c>
      <c r="G339" s="5" t="s">
        <v>177</v>
      </c>
      <c r="H339" s="49" t="s">
        <v>343</v>
      </c>
      <c r="I339" s="5">
        <v>1</v>
      </c>
      <c r="J339" s="33" t="s">
        <v>384</v>
      </c>
      <c r="K339" s="5">
        <v>0</v>
      </c>
      <c r="L339" s="5">
        <v>1</v>
      </c>
      <c r="M339" s="8">
        <v>1</v>
      </c>
      <c r="N339" s="9">
        <v>0</v>
      </c>
      <c r="O339" s="5" t="s">
        <v>588</v>
      </c>
      <c r="T339" s="5"/>
    </row>
    <row r="340" spans="1:20" s="99" customFormat="1" ht="15.75" x14ac:dyDescent="0.3">
      <c r="A340" s="1"/>
      <c r="B340" s="1">
        <v>20105</v>
      </c>
      <c r="C340" s="5" t="s">
        <v>589</v>
      </c>
      <c r="D340" s="5">
        <v>50</v>
      </c>
      <c r="E340" s="5">
        <v>2</v>
      </c>
      <c r="F340" s="5">
        <v>100</v>
      </c>
      <c r="G340" s="5" t="s">
        <v>177</v>
      </c>
      <c r="H340" s="49" t="s">
        <v>323</v>
      </c>
      <c r="I340" s="5">
        <v>1</v>
      </c>
      <c r="J340" s="33" t="s">
        <v>324</v>
      </c>
      <c r="K340" s="5">
        <v>0</v>
      </c>
      <c r="L340" s="5">
        <v>1</v>
      </c>
      <c r="M340" s="8">
        <v>1</v>
      </c>
      <c r="N340" s="9">
        <v>2</v>
      </c>
      <c r="O340" s="5" t="s">
        <v>588</v>
      </c>
      <c r="T340" s="5"/>
    </row>
    <row r="341" spans="1:20" s="99" customFormat="1" ht="15.75" x14ac:dyDescent="0.3">
      <c r="A341" s="1"/>
      <c r="B341" s="1">
        <v>20106</v>
      </c>
      <c r="C341" s="5" t="s">
        <v>592</v>
      </c>
      <c r="D341" s="5">
        <v>50</v>
      </c>
      <c r="E341" s="5">
        <v>3</v>
      </c>
      <c r="F341" s="5">
        <v>100</v>
      </c>
      <c r="G341" s="5" t="s">
        <v>177</v>
      </c>
      <c r="H341" s="49" t="s">
        <v>593</v>
      </c>
      <c r="I341" s="5">
        <v>1</v>
      </c>
      <c r="J341" s="33" t="s">
        <v>324</v>
      </c>
      <c r="K341" s="5">
        <v>0</v>
      </c>
      <c r="L341" s="5">
        <v>1</v>
      </c>
      <c r="M341" s="8">
        <v>1</v>
      </c>
      <c r="N341" s="9">
        <v>5</v>
      </c>
      <c r="O341" s="5" t="s">
        <v>588</v>
      </c>
      <c r="T341" s="5"/>
    </row>
    <row r="342" spans="1:20" x14ac:dyDescent="0.2">
      <c r="A342"/>
      <c r="B342" s="1">
        <v>20107</v>
      </c>
      <c r="C342" s="5" t="s">
        <v>586</v>
      </c>
      <c r="D342" s="5">
        <v>51</v>
      </c>
      <c r="E342" s="5">
        <v>1</v>
      </c>
      <c r="F342" s="5">
        <v>100</v>
      </c>
      <c r="G342" s="5" t="s">
        <v>177</v>
      </c>
      <c r="H342" s="49" t="s">
        <v>444</v>
      </c>
      <c r="I342" s="5">
        <v>1</v>
      </c>
      <c r="J342" s="33" t="s">
        <v>344</v>
      </c>
      <c r="K342" s="5">
        <v>0</v>
      </c>
      <c r="L342" s="5">
        <v>1</v>
      </c>
      <c r="M342" s="8">
        <v>1</v>
      </c>
      <c r="N342" s="9">
        <v>0</v>
      </c>
      <c r="O342" s="5" t="s">
        <v>588</v>
      </c>
      <c r="T342" s="5"/>
    </row>
    <row r="343" spans="1:20" s="99" customFormat="1" ht="15.75" x14ac:dyDescent="0.3">
      <c r="A343" s="1"/>
      <c r="B343" s="1">
        <v>20108</v>
      </c>
      <c r="C343" s="5" t="s">
        <v>589</v>
      </c>
      <c r="D343" s="5">
        <v>51</v>
      </c>
      <c r="E343" s="5">
        <v>2</v>
      </c>
      <c r="F343" s="5">
        <v>100</v>
      </c>
      <c r="G343" s="5" t="s">
        <v>177</v>
      </c>
      <c r="H343" s="49" t="s">
        <v>594</v>
      </c>
      <c r="I343" s="5">
        <v>1</v>
      </c>
      <c r="J343" s="33" t="s">
        <v>595</v>
      </c>
      <c r="K343" s="5">
        <v>0</v>
      </c>
      <c r="L343" s="5">
        <v>1</v>
      </c>
      <c r="M343" s="8">
        <v>1</v>
      </c>
      <c r="N343" s="9">
        <v>5</v>
      </c>
      <c r="O343" s="5" t="s">
        <v>588</v>
      </c>
      <c r="T343" s="5"/>
    </row>
    <row r="344" spans="1:20" s="99" customFormat="1" ht="15.75" x14ac:dyDescent="0.3">
      <c r="A344" s="1"/>
      <c r="B344" s="1">
        <v>20109</v>
      </c>
      <c r="C344" s="5" t="s">
        <v>592</v>
      </c>
      <c r="D344" s="5">
        <v>51</v>
      </c>
      <c r="E344" s="5">
        <v>3</v>
      </c>
      <c r="F344" s="5">
        <v>100</v>
      </c>
      <c r="G344" s="5" t="s">
        <v>177</v>
      </c>
      <c r="H344" s="49" t="s">
        <v>596</v>
      </c>
      <c r="I344" s="5">
        <v>1</v>
      </c>
      <c r="J344" s="33" t="s">
        <v>595</v>
      </c>
      <c r="K344" s="5">
        <v>0</v>
      </c>
      <c r="L344" s="5">
        <v>1</v>
      </c>
      <c r="M344" s="11">
        <v>1</v>
      </c>
      <c r="N344" s="9">
        <v>5</v>
      </c>
      <c r="O344" s="5" t="s">
        <v>588</v>
      </c>
      <c r="T344" s="5"/>
    </row>
    <row r="345" spans="1:20" s="99" customFormat="1" ht="15.75" x14ac:dyDescent="0.3">
      <c r="A345" s="1"/>
      <c r="B345" s="1">
        <v>20110</v>
      </c>
      <c r="C345" s="5" t="s">
        <v>586</v>
      </c>
      <c r="D345" s="5">
        <v>52</v>
      </c>
      <c r="E345" s="5">
        <v>1</v>
      </c>
      <c r="F345" s="5">
        <v>100</v>
      </c>
      <c r="G345" s="5" t="s">
        <v>177</v>
      </c>
      <c r="H345" s="49" t="s">
        <v>597</v>
      </c>
      <c r="I345" s="5">
        <v>1</v>
      </c>
      <c r="J345" s="33" t="s">
        <v>384</v>
      </c>
      <c r="K345" s="5">
        <v>0</v>
      </c>
      <c r="L345" s="5">
        <v>1</v>
      </c>
      <c r="M345" s="11">
        <v>1</v>
      </c>
      <c r="N345" s="9">
        <v>0</v>
      </c>
      <c r="O345" s="5" t="s">
        <v>588</v>
      </c>
      <c r="T345" s="5"/>
    </row>
    <row r="346" spans="1:20" s="99" customFormat="1" ht="15.75" x14ac:dyDescent="0.3">
      <c r="A346" s="1"/>
      <c r="B346" s="1">
        <v>20111</v>
      </c>
      <c r="C346" s="5" t="s">
        <v>589</v>
      </c>
      <c r="D346" s="5">
        <v>52</v>
      </c>
      <c r="E346" s="5">
        <v>2</v>
      </c>
      <c r="F346" s="5">
        <v>100</v>
      </c>
      <c r="G346" s="5" t="s">
        <v>177</v>
      </c>
      <c r="H346" s="49" t="s">
        <v>323</v>
      </c>
      <c r="I346" s="5">
        <v>1</v>
      </c>
      <c r="J346" s="33" t="s">
        <v>324</v>
      </c>
      <c r="K346" s="5">
        <v>0</v>
      </c>
      <c r="L346" s="5">
        <v>1</v>
      </c>
      <c r="M346" s="8">
        <v>1</v>
      </c>
      <c r="N346" s="9">
        <v>2</v>
      </c>
      <c r="O346" s="5" t="s">
        <v>588</v>
      </c>
      <c r="T346" s="5"/>
    </row>
    <row r="347" spans="1:20" s="99" customFormat="1" ht="15.75" x14ac:dyDescent="0.3">
      <c r="A347" s="1"/>
      <c r="B347" s="1">
        <v>20112</v>
      </c>
      <c r="C347" s="5" t="s">
        <v>592</v>
      </c>
      <c r="D347" s="5">
        <v>52</v>
      </c>
      <c r="E347" s="5">
        <v>3</v>
      </c>
      <c r="F347" s="5">
        <v>100</v>
      </c>
      <c r="G347" s="5" t="s">
        <v>177</v>
      </c>
      <c r="H347" s="49" t="s">
        <v>598</v>
      </c>
      <c r="I347" s="5">
        <v>1</v>
      </c>
      <c r="J347" s="33" t="s">
        <v>599</v>
      </c>
      <c r="K347" s="5">
        <v>0</v>
      </c>
      <c r="L347" s="5">
        <v>1</v>
      </c>
      <c r="M347" s="8">
        <v>1</v>
      </c>
      <c r="N347" s="9">
        <v>5</v>
      </c>
      <c r="O347" s="5" t="s">
        <v>588</v>
      </c>
      <c r="T347" s="5"/>
    </row>
    <row r="348" spans="1:20" s="99" customFormat="1" ht="15.75" x14ac:dyDescent="0.3">
      <c r="A348" s="1"/>
      <c r="B348" s="1">
        <v>20113</v>
      </c>
      <c r="C348" s="5" t="s">
        <v>586</v>
      </c>
      <c r="D348" s="5">
        <v>53</v>
      </c>
      <c r="E348" s="5">
        <v>1</v>
      </c>
      <c r="F348" s="5">
        <v>100</v>
      </c>
      <c r="G348" s="5" t="s">
        <v>177</v>
      </c>
      <c r="H348" s="49" t="s">
        <v>444</v>
      </c>
      <c r="I348" s="5">
        <v>1</v>
      </c>
      <c r="J348" s="33" t="s">
        <v>384</v>
      </c>
      <c r="K348" s="5">
        <v>0</v>
      </c>
      <c r="L348" s="5">
        <v>1</v>
      </c>
      <c r="M348" s="8">
        <v>1</v>
      </c>
      <c r="N348" s="9">
        <v>0</v>
      </c>
      <c r="O348" s="5" t="s">
        <v>588</v>
      </c>
      <c r="T348" s="5"/>
    </row>
    <row r="349" spans="1:20" x14ac:dyDescent="0.2">
      <c r="A349"/>
      <c r="B349" s="1">
        <v>20114</v>
      </c>
      <c r="C349" s="5" t="s">
        <v>589</v>
      </c>
      <c r="D349" s="5">
        <v>53</v>
      </c>
      <c r="E349" s="5">
        <v>2</v>
      </c>
      <c r="F349" s="5">
        <v>100</v>
      </c>
      <c r="G349" s="5" t="s">
        <v>177</v>
      </c>
      <c r="H349" s="49" t="s">
        <v>593</v>
      </c>
      <c r="I349" s="5">
        <v>1</v>
      </c>
      <c r="J349" s="33" t="s">
        <v>324</v>
      </c>
      <c r="K349" s="5">
        <v>0</v>
      </c>
      <c r="L349" s="5">
        <v>1</v>
      </c>
      <c r="M349" s="8">
        <v>1</v>
      </c>
      <c r="N349" s="9">
        <v>5</v>
      </c>
      <c r="O349" s="5" t="s">
        <v>588</v>
      </c>
      <c r="T349" s="5"/>
    </row>
    <row r="350" spans="1:20" s="99" customFormat="1" ht="15.75" x14ac:dyDescent="0.3">
      <c r="A350" s="1"/>
      <c r="B350" s="1">
        <v>20115</v>
      </c>
      <c r="C350" s="5" t="s">
        <v>592</v>
      </c>
      <c r="D350" s="5">
        <v>53</v>
      </c>
      <c r="E350" s="5">
        <v>3</v>
      </c>
      <c r="F350" s="5">
        <v>100</v>
      </c>
      <c r="G350" s="5" t="s">
        <v>177</v>
      </c>
      <c r="H350" s="49" t="s">
        <v>600</v>
      </c>
      <c r="I350" s="5">
        <v>1</v>
      </c>
      <c r="J350" s="33" t="s">
        <v>601</v>
      </c>
      <c r="K350" s="5">
        <v>0</v>
      </c>
      <c r="L350" s="5">
        <v>1</v>
      </c>
      <c r="M350" s="8">
        <v>1</v>
      </c>
      <c r="N350" s="9">
        <v>5</v>
      </c>
      <c r="O350" s="5" t="s">
        <v>588</v>
      </c>
      <c r="T350" s="5"/>
    </row>
    <row r="351" spans="1:20" s="99" customFormat="1" ht="15.75" x14ac:dyDescent="0.3">
      <c r="A351" s="1"/>
      <c r="B351" s="1">
        <v>20116</v>
      </c>
      <c r="C351" s="5" t="s">
        <v>586</v>
      </c>
      <c r="D351" s="5">
        <v>54</v>
      </c>
      <c r="E351" s="5">
        <v>1</v>
      </c>
      <c r="F351" s="5">
        <v>100</v>
      </c>
      <c r="G351" s="5" t="s">
        <v>177</v>
      </c>
      <c r="H351" s="49" t="s">
        <v>565</v>
      </c>
      <c r="I351" s="5">
        <v>1</v>
      </c>
      <c r="J351" s="33" t="s">
        <v>344</v>
      </c>
      <c r="K351" s="5">
        <v>0</v>
      </c>
      <c r="L351" s="5">
        <v>1</v>
      </c>
      <c r="M351" s="8">
        <v>1</v>
      </c>
      <c r="N351" s="9">
        <v>0</v>
      </c>
      <c r="O351" s="5" t="s">
        <v>588</v>
      </c>
      <c r="T351" s="5"/>
    </row>
    <row r="352" spans="1:20" s="99" customFormat="1" ht="15.75" x14ac:dyDescent="0.3">
      <c r="A352" s="1"/>
      <c r="B352" s="1">
        <v>20117</v>
      </c>
      <c r="C352" s="5" t="s">
        <v>589</v>
      </c>
      <c r="D352" s="5">
        <v>54</v>
      </c>
      <c r="E352" s="5">
        <v>2</v>
      </c>
      <c r="F352" s="5">
        <v>100</v>
      </c>
      <c r="G352" s="5" t="s">
        <v>177</v>
      </c>
      <c r="H352" s="49" t="s">
        <v>593</v>
      </c>
      <c r="I352" s="5">
        <v>1</v>
      </c>
      <c r="J352" s="33" t="s">
        <v>324</v>
      </c>
      <c r="K352" s="5">
        <v>0</v>
      </c>
      <c r="L352" s="5">
        <v>1</v>
      </c>
      <c r="M352" s="8">
        <v>1</v>
      </c>
      <c r="N352" s="9">
        <v>5</v>
      </c>
      <c r="O352" s="5" t="s">
        <v>588</v>
      </c>
      <c r="T352" s="5"/>
    </row>
    <row r="353" spans="1:20" s="99" customFormat="1" ht="15.75" x14ac:dyDescent="0.3">
      <c r="A353" s="1"/>
      <c r="B353" s="1">
        <v>20118</v>
      </c>
      <c r="C353" s="5" t="s">
        <v>592</v>
      </c>
      <c r="D353" s="5">
        <v>54</v>
      </c>
      <c r="E353" s="5">
        <v>3</v>
      </c>
      <c r="F353" s="5">
        <v>100</v>
      </c>
      <c r="G353" s="5" t="s">
        <v>177</v>
      </c>
      <c r="H353" s="49" t="s">
        <v>323</v>
      </c>
      <c r="I353" s="5">
        <v>1</v>
      </c>
      <c r="J353" s="33" t="s">
        <v>324</v>
      </c>
      <c r="K353" s="5">
        <v>0</v>
      </c>
      <c r="L353" s="5">
        <v>1</v>
      </c>
      <c r="M353" s="8">
        <v>1</v>
      </c>
      <c r="N353" s="9">
        <v>2</v>
      </c>
      <c r="O353" s="5" t="s">
        <v>588</v>
      </c>
      <c r="R353" s="1"/>
      <c r="S353" s="125"/>
      <c r="T353" s="5"/>
    </row>
    <row r="354" spans="1:20" s="99" customFormat="1" ht="15.75" x14ac:dyDescent="0.3">
      <c r="A354" s="1"/>
      <c r="B354" s="1">
        <v>20119</v>
      </c>
      <c r="C354" s="5" t="s">
        <v>586</v>
      </c>
      <c r="D354" s="5">
        <v>55</v>
      </c>
      <c r="E354" s="5">
        <v>1</v>
      </c>
      <c r="F354" s="5">
        <v>100</v>
      </c>
      <c r="G354" s="5" t="s">
        <v>177</v>
      </c>
      <c r="H354" s="49" t="s">
        <v>602</v>
      </c>
      <c r="I354" s="5">
        <v>1</v>
      </c>
      <c r="J354" s="33" t="s">
        <v>377</v>
      </c>
      <c r="K354" s="5">
        <v>0</v>
      </c>
      <c r="L354" s="5">
        <v>1</v>
      </c>
      <c r="M354" s="11">
        <v>1</v>
      </c>
      <c r="N354" s="9">
        <v>0</v>
      </c>
      <c r="O354" s="5" t="s">
        <v>588</v>
      </c>
      <c r="T354" s="5"/>
    </row>
    <row r="355" spans="1:20" s="99" customFormat="1" ht="15.75" x14ac:dyDescent="0.3">
      <c r="A355" s="1"/>
      <c r="B355" s="1">
        <v>20120</v>
      </c>
      <c r="C355" s="5" t="s">
        <v>589</v>
      </c>
      <c r="D355" s="5">
        <v>55</v>
      </c>
      <c r="E355" s="5">
        <v>2</v>
      </c>
      <c r="F355" s="5">
        <v>100</v>
      </c>
      <c r="G355" s="5" t="s">
        <v>177</v>
      </c>
      <c r="H355" s="49" t="s">
        <v>603</v>
      </c>
      <c r="I355" s="5">
        <v>1</v>
      </c>
      <c r="J355" s="33" t="s">
        <v>595</v>
      </c>
      <c r="K355" s="5">
        <v>0</v>
      </c>
      <c r="L355" s="5">
        <v>1</v>
      </c>
      <c r="M355" s="11">
        <v>1</v>
      </c>
      <c r="N355" s="9">
        <v>5</v>
      </c>
      <c r="O355" s="5" t="s">
        <v>588</v>
      </c>
      <c r="T355" s="5"/>
    </row>
    <row r="356" spans="1:20" x14ac:dyDescent="0.2">
      <c r="A356"/>
      <c r="B356" s="1">
        <v>20121</v>
      </c>
      <c r="C356" s="5" t="s">
        <v>592</v>
      </c>
      <c r="D356" s="5">
        <v>55</v>
      </c>
      <c r="E356" s="5">
        <v>3</v>
      </c>
      <c r="F356" s="5">
        <v>100</v>
      </c>
      <c r="G356" s="5" t="s">
        <v>177</v>
      </c>
      <c r="H356" s="49" t="s">
        <v>604</v>
      </c>
      <c r="I356" s="5">
        <v>1</v>
      </c>
      <c r="J356" s="33" t="s">
        <v>599</v>
      </c>
      <c r="K356" s="5">
        <v>0</v>
      </c>
      <c r="L356" s="5">
        <v>1</v>
      </c>
      <c r="M356" s="11">
        <v>1</v>
      </c>
      <c r="N356" s="9">
        <v>4</v>
      </c>
      <c r="O356" s="5" t="s">
        <v>588</v>
      </c>
      <c r="T356" s="5"/>
    </row>
    <row r="357" spans="1:20" s="99" customFormat="1" ht="15.75" x14ac:dyDescent="0.3">
      <c r="A357" s="1"/>
      <c r="B357" s="1">
        <v>20501</v>
      </c>
      <c r="C357" s="1" t="s">
        <v>605</v>
      </c>
      <c r="D357" s="1">
        <v>11</v>
      </c>
      <c r="E357" s="1">
        <v>1</v>
      </c>
      <c r="F357" s="1">
        <v>100</v>
      </c>
      <c r="G357" s="1" t="s">
        <v>177</v>
      </c>
      <c r="H357" s="50" t="s">
        <v>606</v>
      </c>
      <c r="I357" s="1">
        <v>1</v>
      </c>
      <c r="J357" s="10" t="s">
        <v>607</v>
      </c>
      <c r="K357" s="1">
        <v>0</v>
      </c>
      <c r="L357" s="1">
        <v>1</v>
      </c>
      <c r="M357" s="103">
        <v>1</v>
      </c>
      <c r="N357" s="9">
        <v>2</v>
      </c>
      <c r="O357" s="1" t="s">
        <v>608</v>
      </c>
      <c r="T357" s="1"/>
    </row>
    <row r="358" spans="1:20" s="99" customFormat="1" ht="15.75" x14ac:dyDescent="0.3">
      <c r="A358" s="1"/>
      <c r="B358" s="1">
        <v>20502</v>
      </c>
      <c r="C358" s="1" t="s">
        <v>434</v>
      </c>
      <c r="D358" s="1">
        <v>11</v>
      </c>
      <c r="E358" s="1">
        <v>2</v>
      </c>
      <c r="F358" s="1">
        <v>100</v>
      </c>
      <c r="G358" s="1" t="s">
        <v>177</v>
      </c>
      <c r="H358" s="50" t="s">
        <v>435</v>
      </c>
      <c r="I358" s="1">
        <v>1</v>
      </c>
      <c r="J358" s="10" t="s">
        <v>609</v>
      </c>
      <c r="K358" s="1">
        <v>0</v>
      </c>
      <c r="L358" s="1">
        <v>10</v>
      </c>
      <c r="M358" s="103">
        <v>1</v>
      </c>
      <c r="N358" s="9">
        <v>4</v>
      </c>
      <c r="O358" s="1" t="s">
        <v>608</v>
      </c>
      <c r="T358" s="1"/>
    </row>
    <row r="359" spans="1:20" s="99" customFormat="1" ht="15.75" x14ac:dyDescent="0.3">
      <c r="A359" s="1"/>
      <c r="B359" s="1">
        <v>20503</v>
      </c>
      <c r="C359" s="1" t="s">
        <v>436</v>
      </c>
      <c r="D359" s="1">
        <v>11</v>
      </c>
      <c r="E359" s="1">
        <v>3</v>
      </c>
      <c r="F359" s="1">
        <v>100</v>
      </c>
      <c r="G359" s="1" t="s">
        <v>177</v>
      </c>
      <c r="H359" s="50" t="s">
        <v>319</v>
      </c>
      <c r="I359" s="1">
        <v>1</v>
      </c>
      <c r="J359" s="10" t="s">
        <v>609</v>
      </c>
      <c r="K359" s="1">
        <v>0</v>
      </c>
      <c r="L359" s="1">
        <v>10</v>
      </c>
      <c r="M359" s="103">
        <v>1</v>
      </c>
      <c r="N359" s="9">
        <v>4</v>
      </c>
      <c r="O359" s="1" t="s">
        <v>608</v>
      </c>
      <c r="T359" s="1"/>
    </row>
    <row r="360" spans="1:20" s="99" customFormat="1" ht="15.75" x14ac:dyDescent="0.3">
      <c r="A360" s="1"/>
      <c r="B360" s="1">
        <v>20504</v>
      </c>
      <c r="C360" s="1" t="s">
        <v>465</v>
      </c>
      <c r="D360" s="1">
        <v>11</v>
      </c>
      <c r="E360" s="1">
        <v>4</v>
      </c>
      <c r="F360" s="1">
        <v>100</v>
      </c>
      <c r="G360" s="1" t="s">
        <v>177</v>
      </c>
      <c r="H360" s="50" t="s">
        <v>466</v>
      </c>
      <c r="I360" s="1">
        <v>1</v>
      </c>
      <c r="J360" s="10" t="s">
        <v>610</v>
      </c>
      <c r="K360" s="1">
        <v>0</v>
      </c>
      <c r="L360" s="1">
        <v>1</v>
      </c>
      <c r="M360" s="103">
        <v>1</v>
      </c>
      <c r="N360" s="9">
        <v>2</v>
      </c>
      <c r="O360" s="1" t="s">
        <v>608</v>
      </c>
      <c r="T360" s="1"/>
    </row>
    <row r="361" spans="1:20" s="99" customFormat="1" ht="15.75" x14ac:dyDescent="0.3">
      <c r="A361" s="1"/>
      <c r="B361" s="1">
        <v>20505</v>
      </c>
      <c r="C361" s="1" t="s">
        <v>611</v>
      </c>
      <c r="D361" s="1">
        <v>11</v>
      </c>
      <c r="E361" s="1">
        <v>5</v>
      </c>
      <c r="F361" s="1">
        <v>100</v>
      </c>
      <c r="G361" s="1" t="s">
        <v>64</v>
      </c>
      <c r="H361" s="50" t="s">
        <v>435</v>
      </c>
      <c r="I361" s="1">
        <v>1</v>
      </c>
      <c r="J361" s="10" t="s">
        <v>612</v>
      </c>
      <c r="K361" s="1">
        <v>0</v>
      </c>
      <c r="L361" s="1">
        <v>10</v>
      </c>
      <c r="M361" s="123">
        <v>0</v>
      </c>
      <c r="N361" s="9">
        <v>0</v>
      </c>
      <c r="O361" s="1" t="s">
        <v>608</v>
      </c>
      <c r="T361" s="1"/>
    </row>
    <row r="362" spans="1:20" s="99" customFormat="1" ht="15.75" x14ac:dyDescent="0.3">
      <c r="A362" s="1"/>
      <c r="B362" s="1">
        <v>20506</v>
      </c>
      <c r="C362" s="1" t="s">
        <v>436</v>
      </c>
      <c r="D362" s="1">
        <v>11</v>
      </c>
      <c r="E362" s="1">
        <v>6</v>
      </c>
      <c r="F362" s="1">
        <v>100</v>
      </c>
      <c r="G362" s="1" t="s">
        <v>177</v>
      </c>
      <c r="H362" s="50" t="s">
        <v>319</v>
      </c>
      <c r="I362" s="1">
        <v>1</v>
      </c>
      <c r="J362" s="10" t="s">
        <v>612</v>
      </c>
      <c r="K362" s="1">
        <v>0</v>
      </c>
      <c r="L362" s="1">
        <v>10</v>
      </c>
      <c r="M362" s="123">
        <v>0</v>
      </c>
      <c r="N362" s="9">
        <v>0</v>
      </c>
      <c r="O362" s="1" t="s">
        <v>608</v>
      </c>
      <c r="T362" s="1"/>
    </row>
    <row r="363" spans="1:20" s="99" customFormat="1" ht="15.75" x14ac:dyDescent="0.3">
      <c r="A363" s="1"/>
      <c r="B363" s="1">
        <v>20507</v>
      </c>
      <c r="C363" s="1" t="s">
        <v>613</v>
      </c>
      <c r="D363" s="1">
        <v>11</v>
      </c>
      <c r="E363" s="1">
        <v>7</v>
      </c>
      <c r="F363" s="1">
        <v>100</v>
      </c>
      <c r="G363" s="1" t="s">
        <v>177</v>
      </c>
      <c r="H363" s="50" t="s">
        <v>614</v>
      </c>
      <c r="I363" s="1">
        <v>1</v>
      </c>
      <c r="J363" s="10" t="s">
        <v>615</v>
      </c>
      <c r="K363" s="1">
        <v>0</v>
      </c>
      <c r="L363" s="1">
        <v>20</v>
      </c>
      <c r="M363" s="103">
        <v>0</v>
      </c>
      <c r="N363" s="9">
        <v>0</v>
      </c>
      <c r="O363" s="1" t="s">
        <v>608</v>
      </c>
      <c r="T363" s="1"/>
    </row>
    <row r="364" spans="1:20" s="99" customFormat="1" ht="15.75" x14ac:dyDescent="0.3">
      <c r="A364" s="1"/>
      <c r="B364" s="1">
        <v>20508</v>
      </c>
      <c r="C364" s="1" t="s">
        <v>616</v>
      </c>
      <c r="D364" s="1">
        <v>11</v>
      </c>
      <c r="E364" s="1">
        <v>8</v>
      </c>
      <c r="F364" s="1">
        <v>100</v>
      </c>
      <c r="G364" s="1" t="s">
        <v>177</v>
      </c>
      <c r="H364" s="50" t="s">
        <v>617</v>
      </c>
      <c r="I364" s="1">
        <v>1</v>
      </c>
      <c r="J364" s="10" t="s">
        <v>618</v>
      </c>
      <c r="K364" s="1">
        <v>0</v>
      </c>
      <c r="L364" s="1">
        <v>99</v>
      </c>
      <c r="M364" s="103">
        <v>0</v>
      </c>
      <c r="N364" s="9">
        <v>0</v>
      </c>
      <c r="O364" s="1" t="s">
        <v>608</v>
      </c>
      <c r="T364" s="1"/>
    </row>
    <row r="365" spans="1:20" s="99" customFormat="1" ht="15.75" x14ac:dyDescent="0.3">
      <c r="A365" s="1"/>
      <c r="B365" s="1">
        <v>20509</v>
      </c>
      <c r="C365" s="1" t="s">
        <v>619</v>
      </c>
      <c r="D365" s="1">
        <v>11</v>
      </c>
      <c r="E365" s="1">
        <v>9</v>
      </c>
      <c r="F365" s="1">
        <v>100</v>
      </c>
      <c r="G365" s="1" t="s">
        <v>177</v>
      </c>
      <c r="H365" s="50" t="s">
        <v>390</v>
      </c>
      <c r="I365" s="1">
        <v>1</v>
      </c>
      <c r="J365" s="10" t="s">
        <v>618</v>
      </c>
      <c r="K365" s="1">
        <v>0</v>
      </c>
      <c r="L365" s="1">
        <v>99</v>
      </c>
      <c r="M365" s="103">
        <v>0</v>
      </c>
      <c r="N365" s="9">
        <v>0</v>
      </c>
      <c r="O365" s="1" t="s">
        <v>608</v>
      </c>
      <c r="T365" s="1"/>
    </row>
    <row r="366" spans="1:20" s="99" customFormat="1" ht="15.75" x14ac:dyDescent="0.3">
      <c r="A366" s="1"/>
      <c r="B366" s="1">
        <v>20510</v>
      </c>
      <c r="C366" s="1" t="s">
        <v>620</v>
      </c>
      <c r="D366" s="1">
        <v>11</v>
      </c>
      <c r="E366" s="1">
        <v>10</v>
      </c>
      <c r="F366" s="1">
        <v>100</v>
      </c>
      <c r="G366" s="1" t="s">
        <v>177</v>
      </c>
      <c r="H366" s="50" t="s">
        <v>621</v>
      </c>
      <c r="I366" s="1">
        <v>1</v>
      </c>
      <c r="J366" s="10" t="s">
        <v>618</v>
      </c>
      <c r="K366" s="1">
        <v>0</v>
      </c>
      <c r="L366" s="1">
        <v>99</v>
      </c>
      <c r="M366" s="103">
        <v>0</v>
      </c>
      <c r="N366" s="9">
        <v>0</v>
      </c>
      <c r="O366" s="1" t="s">
        <v>608</v>
      </c>
      <c r="T366" s="1"/>
    </row>
    <row r="367" spans="1:20" s="99" customFormat="1" ht="15.75" x14ac:dyDescent="0.3">
      <c r="A367" s="1"/>
      <c r="B367" s="1">
        <v>20511</v>
      </c>
      <c r="C367" s="1" t="s">
        <v>479</v>
      </c>
      <c r="D367" s="1">
        <v>11</v>
      </c>
      <c r="E367" s="1">
        <v>11</v>
      </c>
      <c r="F367" s="1">
        <v>100</v>
      </c>
      <c r="G367" s="1" t="s">
        <v>177</v>
      </c>
      <c r="H367" s="50" t="s">
        <v>622</v>
      </c>
      <c r="I367" s="1">
        <v>1</v>
      </c>
      <c r="J367" s="10" t="s">
        <v>623</v>
      </c>
      <c r="K367" s="1">
        <v>0</v>
      </c>
      <c r="L367" s="1">
        <v>25</v>
      </c>
      <c r="M367" s="123">
        <v>0</v>
      </c>
      <c r="N367" s="9">
        <v>0</v>
      </c>
      <c r="O367" s="1" t="s">
        <v>608</v>
      </c>
      <c r="T367" s="1"/>
    </row>
    <row r="368" spans="1:20" s="99" customFormat="1" ht="15.75" x14ac:dyDescent="0.3">
      <c r="A368" s="1"/>
      <c r="B368" s="1">
        <v>20638</v>
      </c>
      <c r="C368" s="51" t="s">
        <v>624</v>
      </c>
      <c r="D368" s="51">
        <v>22</v>
      </c>
      <c r="E368" s="51">
        <v>1</v>
      </c>
      <c r="F368" s="51">
        <v>100</v>
      </c>
      <c r="G368" s="51" t="s">
        <v>625</v>
      </c>
      <c r="H368" s="52" t="s">
        <v>626</v>
      </c>
      <c r="I368" s="51">
        <v>1</v>
      </c>
      <c r="J368" s="10" t="s">
        <v>627</v>
      </c>
      <c r="K368" s="1">
        <v>0</v>
      </c>
      <c r="L368" s="1">
        <v>1</v>
      </c>
      <c r="M368" s="123">
        <v>0</v>
      </c>
      <c r="N368" s="9">
        <v>0</v>
      </c>
      <c r="O368" s="51" t="s">
        <v>608</v>
      </c>
      <c r="T368" s="51"/>
    </row>
    <row r="369" spans="1:20" s="99" customFormat="1" ht="15.75" x14ac:dyDescent="0.3">
      <c r="A369" s="1"/>
      <c r="B369" s="1">
        <v>20522</v>
      </c>
      <c r="C369" s="51" t="s">
        <v>628</v>
      </c>
      <c r="D369" s="51">
        <v>22</v>
      </c>
      <c r="E369" s="1">
        <v>2</v>
      </c>
      <c r="F369" s="51">
        <v>100</v>
      </c>
      <c r="G369" s="51" t="s">
        <v>625</v>
      </c>
      <c r="H369" s="52" t="s">
        <v>629</v>
      </c>
      <c r="I369" s="51">
        <v>1</v>
      </c>
      <c r="J369" s="10" t="s">
        <v>630</v>
      </c>
      <c r="K369" s="51">
        <v>0</v>
      </c>
      <c r="L369" s="51">
        <v>1</v>
      </c>
      <c r="M369" s="11">
        <v>0</v>
      </c>
      <c r="N369" s="9">
        <v>0</v>
      </c>
      <c r="O369" s="51" t="s">
        <v>608</v>
      </c>
      <c r="T369" s="51"/>
    </row>
    <row r="370" spans="1:20" s="99" customFormat="1" ht="15.75" x14ac:dyDescent="0.3">
      <c r="A370" s="1"/>
      <c r="B370" s="1">
        <v>20524</v>
      </c>
      <c r="C370" s="51" t="s">
        <v>631</v>
      </c>
      <c r="D370" s="51">
        <v>22</v>
      </c>
      <c r="E370" s="1">
        <v>3</v>
      </c>
      <c r="F370" s="51">
        <v>100</v>
      </c>
      <c r="G370" s="51" t="s">
        <v>625</v>
      </c>
      <c r="H370" s="52" t="s">
        <v>632</v>
      </c>
      <c r="I370" s="51">
        <v>1</v>
      </c>
      <c r="J370" s="10" t="s">
        <v>630</v>
      </c>
      <c r="K370" s="51">
        <v>0</v>
      </c>
      <c r="L370" s="51">
        <v>1</v>
      </c>
      <c r="M370" s="11">
        <v>0</v>
      </c>
      <c r="N370" s="9">
        <v>0</v>
      </c>
      <c r="O370" s="51" t="s">
        <v>608</v>
      </c>
      <c r="T370" s="51"/>
    </row>
    <row r="371" spans="1:20" s="99" customFormat="1" ht="15.75" x14ac:dyDescent="0.3">
      <c r="A371" s="1" t="s">
        <v>633</v>
      </c>
      <c r="B371" s="1">
        <v>20626</v>
      </c>
      <c r="C371" s="51" t="s">
        <v>634</v>
      </c>
      <c r="D371" s="51">
        <v>22</v>
      </c>
      <c r="E371" s="1">
        <v>4</v>
      </c>
      <c r="F371" s="51">
        <v>100</v>
      </c>
      <c r="G371" s="51" t="s">
        <v>625</v>
      </c>
      <c r="H371" s="52" t="s">
        <v>606</v>
      </c>
      <c r="I371" s="51">
        <v>1</v>
      </c>
      <c r="J371" s="10" t="s">
        <v>630</v>
      </c>
      <c r="K371" s="51">
        <v>0</v>
      </c>
      <c r="L371" s="51">
        <v>1</v>
      </c>
      <c r="M371" s="11">
        <v>0</v>
      </c>
      <c r="N371" s="9">
        <v>0</v>
      </c>
      <c r="O371" s="51" t="s">
        <v>608</v>
      </c>
      <c r="T371" s="51"/>
    </row>
    <row r="372" spans="1:20" s="99" customFormat="1" ht="15.75" x14ac:dyDescent="0.3">
      <c r="A372" s="1" t="s">
        <v>633</v>
      </c>
      <c r="B372" s="1">
        <v>20636</v>
      </c>
      <c r="C372" s="51" t="s">
        <v>635</v>
      </c>
      <c r="D372" s="51">
        <v>22</v>
      </c>
      <c r="E372" s="1">
        <v>5</v>
      </c>
      <c r="F372" s="51">
        <v>100</v>
      </c>
      <c r="G372" s="51" t="s">
        <v>625</v>
      </c>
      <c r="H372" s="52" t="s">
        <v>523</v>
      </c>
      <c r="I372" s="51">
        <v>1</v>
      </c>
      <c r="J372" s="10" t="s">
        <v>630</v>
      </c>
      <c r="K372" s="51">
        <v>0</v>
      </c>
      <c r="L372" s="51">
        <v>1</v>
      </c>
      <c r="M372" s="11">
        <v>0</v>
      </c>
      <c r="N372" s="9">
        <v>0</v>
      </c>
      <c r="O372" s="51" t="s">
        <v>608</v>
      </c>
      <c r="T372" s="51"/>
    </row>
    <row r="373" spans="1:20" s="99" customFormat="1" ht="15.75" x14ac:dyDescent="0.3">
      <c r="A373" s="1"/>
      <c r="B373" s="1">
        <v>20516</v>
      </c>
      <c r="C373" s="51" t="s">
        <v>636</v>
      </c>
      <c r="D373" s="51">
        <v>22</v>
      </c>
      <c r="E373" s="1">
        <v>6</v>
      </c>
      <c r="F373" s="51">
        <v>100</v>
      </c>
      <c r="G373" s="51" t="s">
        <v>625</v>
      </c>
      <c r="H373" s="52" t="s">
        <v>637</v>
      </c>
      <c r="I373" s="51">
        <v>1</v>
      </c>
      <c r="J373" s="10" t="s">
        <v>638</v>
      </c>
      <c r="K373" s="51">
        <v>0</v>
      </c>
      <c r="L373" s="51">
        <v>1</v>
      </c>
      <c r="M373" s="11">
        <v>0</v>
      </c>
      <c r="N373" s="9">
        <v>0</v>
      </c>
      <c r="O373" s="51" t="s">
        <v>608</v>
      </c>
      <c r="T373" s="51"/>
    </row>
    <row r="374" spans="1:20" s="99" customFormat="1" ht="15.75" x14ac:dyDescent="0.3">
      <c r="A374" s="1" t="s">
        <v>633</v>
      </c>
      <c r="B374" s="1">
        <v>20637</v>
      </c>
      <c r="C374" s="51" t="s">
        <v>639</v>
      </c>
      <c r="D374" s="51">
        <v>22</v>
      </c>
      <c r="E374" s="1">
        <v>7</v>
      </c>
      <c r="F374" s="51">
        <v>100</v>
      </c>
      <c r="G374" s="51" t="s">
        <v>625</v>
      </c>
      <c r="H374" s="52" t="s">
        <v>640</v>
      </c>
      <c r="I374" s="51">
        <v>1</v>
      </c>
      <c r="J374" s="124" t="s">
        <v>641</v>
      </c>
      <c r="K374" s="51">
        <v>0</v>
      </c>
      <c r="L374" s="51">
        <v>1</v>
      </c>
      <c r="M374" s="8">
        <v>0</v>
      </c>
      <c r="N374" s="9">
        <v>0</v>
      </c>
      <c r="O374" s="51" t="s">
        <v>608</v>
      </c>
      <c r="T374" s="51"/>
    </row>
    <row r="375" spans="1:20" s="99" customFormat="1" ht="15.75" x14ac:dyDescent="0.3">
      <c r="A375" s="1" t="s">
        <v>633</v>
      </c>
      <c r="B375" s="1">
        <v>20627</v>
      </c>
      <c r="C375" s="51" t="s">
        <v>642</v>
      </c>
      <c r="D375" s="51">
        <v>22</v>
      </c>
      <c r="E375" s="1">
        <v>8</v>
      </c>
      <c r="F375" s="51">
        <v>100</v>
      </c>
      <c r="G375" s="51" t="s">
        <v>625</v>
      </c>
      <c r="H375" s="52" t="s">
        <v>643</v>
      </c>
      <c r="I375" s="51">
        <v>1</v>
      </c>
      <c r="J375" s="10" t="s">
        <v>641</v>
      </c>
      <c r="K375" s="51">
        <v>0</v>
      </c>
      <c r="L375" s="51">
        <v>1</v>
      </c>
      <c r="M375" s="11">
        <v>0</v>
      </c>
      <c r="N375" s="9">
        <v>0</v>
      </c>
      <c r="O375" s="51" t="s">
        <v>608</v>
      </c>
      <c r="T375" s="51"/>
    </row>
    <row r="376" spans="1:20" s="99" customFormat="1" ht="15.75" x14ac:dyDescent="0.3">
      <c r="A376" s="1" t="s">
        <v>633</v>
      </c>
      <c r="B376" s="1">
        <v>20628</v>
      </c>
      <c r="C376" s="51" t="s">
        <v>644</v>
      </c>
      <c r="D376" s="51">
        <v>22</v>
      </c>
      <c r="E376" s="1">
        <v>9</v>
      </c>
      <c r="F376" s="51">
        <v>100</v>
      </c>
      <c r="G376" s="51" t="s">
        <v>625</v>
      </c>
      <c r="H376" s="52" t="s">
        <v>645</v>
      </c>
      <c r="I376" s="51">
        <v>1</v>
      </c>
      <c r="J376" s="124" t="s">
        <v>641</v>
      </c>
      <c r="K376" s="51">
        <v>0</v>
      </c>
      <c r="L376" s="51">
        <v>1</v>
      </c>
      <c r="M376" s="8">
        <v>0</v>
      </c>
      <c r="N376" s="9">
        <v>0</v>
      </c>
      <c r="O376" s="51" t="s">
        <v>608</v>
      </c>
      <c r="T376" s="51"/>
    </row>
    <row r="377" spans="1:20" s="99" customFormat="1" ht="15.75" x14ac:dyDescent="0.3">
      <c r="A377" s="1" t="s">
        <v>633</v>
      </c>
      <c r="B377" s="1">
        <v>20629</v>
      </c>
      <c r="C377" s="51" t="s">
        <v>646</v>
      </c>
      <c r="D377" s="51">
        <v>22</v>
      </c>
      <c r="E377" s="1">
        <v>10</v>
      </c>
      <c r="F377" s="51">
        <v>100</v>
      </c>
      <c r="G377" s="51" t="s">
        <v>625</v>
      </c>
      <c r="H377" s="52" t="s">
        <v>647</v>
      </c>
      <c r="I377" s="51">
        <v>1</v>
      </c>
      <c r="J377" s="124" t="s">
        <v>641</v>
      </c>
      <c r="K377" s="51">
        <v>0</v>
      </c>
      <c r="L377" s="51">
        <v>1</v>
      </c>
      <c r="M377" s="8">
        <v>0</v>
      </c>
      <c r="N377" s="9">
        <v>0</v>
      </c>
      <c r="O377" s="51" t="s">
        <v>608</v>
      </c>
      <c r="T377" s="51"/>
    </row>
    <row r="378" spans="1:20" s="99" customFormat="1" ht="15.75" x14ac:dyDescent="0.3">
      <c r="A378" s="1" t="s">
        <v>633</v>
      </c>
      <c r="B378" s="1">
        <v>20630</v>
      </c>
      <c r="C378" s="51" t="s">
        <v>648</v>
      </c>
      <c r="D378" s="51">
        <v>22</v>
      </c>
      <c r="E378" s="1">
        <v>11</v>
      </c>
      <c r="F378" s="51">
        <v>100</v>
      </c>
      <c r="G378" s="51" t="s">
        <v>625</v>
      </c>
      <c r="H378" s="51" t="s">
        <v>649</v>
      </c>
      <c r="I378" s="51">
        <v>1</v>
      </c>
      <c r="J378" s="124" t="s">
        <v>641</v>
      </c>
      <c r="K378" s="51">
        <v>0</v>
      </c>
      <c r="L378" s="51">
        <v>1</v>
      </c>
      <c r="M378" s="8">
        <v>0</v>
      </c>
      <c r="N378" s="9">
        <v>0</v>
      </c>
      <c r="O378" s="51" t="s">
        <v>608</v>
      </c>
      <c r="T378" s="51"/>
    </row>
    <row r="379" spans="1:20" s="99" customFormat="1" ht="15.75" x14ac:dyDescent="0.3">
      <c r="A379" s="1" t="s">
        <v>633</v>
      </c>
      <c r="B379" s="1">
        <v>20631</v>
      </c>
      <c r="C379" s="51" t="s">
        <v>650</v>
      </c>
      <c r="D379" s="51">
        <v>22</v>
      </c>
      <c r="E379" s="1">
        <v>12</v>
      </c>
      <c r="F379" s="51">
        <v>100</v>
      </c>
      <c r="G379" s="51" t="s">
        <v>625</v>
      </c>
      <c r="H379" s="51" t="s">
        <v>65</v>
      </c>
      <c r="I379" s="51">
        <v>1</v>
      </c>
      <c r="J379" s="124" t="s">
        <v>641</v>
      </c>
      <c r="K379" s="51">
        <v>0</v>
      </c>
      <c r="L379" s="51">
        <v>1</v>
      </c>
      <c r="M379" s="8">
        <v>0</v>
      </c>
      <c r="N379" s="9">
        <v>0</v>
      </c>
      <c r="O379" s="51" t="s">
        <v>608</v>
      </c>
      <c r="T379" s="51"/>
    </row>
    <row r="380" spans="1:20" s="99" customFormat="1" ht="15.75" x14ac:dyDescent="0.3">
      <c r="A380" s="1" t="s">
        <v>633</v>
      </c>
      <c r="B380" s="1">
        <v>20632</v>
      </c>
      <c r="C380" s="51" t="s">
        <v>651</v>
      </c>
      <c r="D380" s="51">
        <v>22</v>
      </c>
      <c r="E380" s="1">
        <v>13</v>
      </c>
      <c r="F380" s="51">
        <v>100</v>
      </c>
      <c r="G380" s="51" t="s">
        <v>625</v>
      </c>
      <c r="H380" s="51" t="s">
        <v>68</v>
      </c>
      <c r="I380" s="51">
        <v>1</v>
      </c>
      <c r="J380" s="124" t="s">
        <v>641</v>
      </c>
      <c r="K380" s="51">
        <v>0</v>
      </c>
      <c r="L380" s="51">
        <v>1</v>
      </c>
      <c r="M380" s="8">
        <v>0</v>
      </c>
      <c r="N380" s="9">
        <v>0</v>
      </c>
      <c r="O380" s="51" t="s">
        <v>608</v>
      </c>
      <c r="T380" s="51"/>
    </row>
    <row r="381" spans="1:20" s="99" customFormat="1" ht="15.75" x14ac:dyDescent="0.3">
      <c r="A381" s="1" t="s">
        <v>633</v>
      </c>
      <c r="B381" s="1">
        <v>20633</v>
      </c>
      <c r="C381" s="51" t="s">
        <v>652</v>
      </c>
      <c r="D381" s="51">
        <v>22</v>
      </c>
      <c r="E381" s="1">
        <v>14</v>
      </c>
      <c r="F381" s="51">
        <v>100</v>
      </c>
      <c r="G381" s="51" t="s">
        <v>625</v>
      </c>
      <c r="H381" s="51" t="s">
        <v>70</v>
      </c>
      <c r="I381" s="51">
        <v>1</v>
      </c>
      <c r="J381" s="124" t="s">
        <v>641</v>
      </c>
      <c r="K381" s="51">
        <v>0</v>
      </c>
      <c r="L381" s="51">
        <v>1</v>
      </c>
      <c r="M381" s="8">
        <v>0</v>
      </c>
      <c r="N381" s="9">
        <v>0</v>
      </c>
      <c r="O381" s="51" t="s">
        <v>608</v>
      </c>
      <c r="T381" s="51"/>
    </row>
    <row r="382" spans="1:20" s="99" customFormat="1" ht="15.75" x14ac:dyDescent="0.3">
      <c r="A382" s="1"/>
      <c r="B382" s="1">
        <v>20517</v>
      </c>
      <c r="C382" s="51" t="s">
        <v>653</v>
      </c>
      <c r="D382" s="51">
        <v>22</v>
      </c>
      <c r="E382" s="1">
        <v>15</v>
      </c>
      <c r="F382" s="51">
        <v>100</v>
      </c>
      <c r="G382" s="51" t="s">
        <v>625</v>
      </c>
      <c r="H382" s="51" t="s">
        <v>654</v>
      </c>
      <c r="I382" s="51">
        <v>1</v>
      </c>
      <c r="J382" s="124" t="s">
        <v>655</v>
      </c>
      <c r="K382" s="51">
        <v>0</v>
      </c>
      <c r="L382" s="51">
        <v>1</v>
      </c>
      <c r="M382" s="8">
        <v>0</v>
      </c>
      <c r="N382" s="9">
        <v>0</v>
      </c>
      <c r="O382" s="51" t="s">
        <v>608</v>
      </c>
      <c r="T382" s="51"/>
    </row>
    <row r="383" spans="1:20" s="99" customFormat="1" ht="15.75" x14ac:dyDescent="0.3">
      <c r="A383" s="1"/>
      <c r="B383" s="1">
        <v>20641</v>
      </c>
      <c r="C383" s="51" t="s">
        <v>656</v>
      </c>
      <c r="D383" s="51">
        <v>22</v>
      </c>
      <c r="E383" s="1">
        <v>16</v>
      </c>
      <c r="F383" s="51">
        <v>100</v>
      </c>
      <c r="G383" s="51" t="s">
        <v>625</v>
      </c>
      <c r="H383" s="51" t="s">
        <v>657</v>
      </c>
      <c r="I383" s="51">
        <v>1</v>
      </c>
      <c r="J383" s="124" t="s">
        <v>658</v>
      </c>
      <c r="K383" s="51">
        <v>0</v>
      </c>
      <c r="L383" s="51">
        <v>1</v>
      </c>
      <c r="M383" s="8">
        <v>0</v>
      </c>
      <c r="N383" s="9">
        <v>0</v>
      </c>
      <c r="O383" s="51" t="s">
        <v>608</v>
      </c>
      <c r="T383" s="51"/>
    </row>
    <row r="384" spans="1:20" s="99" customFormat="1" ht="15.75" x14ac:dyDescent="0.3">
      <c r="A384" s="1"/>
      <c r="B384" s="1">
        <v>20519</v>
      </c>
      <c r="C384" s="51" t="s">
        <v>659</v>
      </c>
      <c r="D384" s="51">
        <v>22</v>
      </c>
      <c r="E384" s="1">
        <v>17</v>
      </c>
      <c r="F384" s="51">
        <v>100</v>
      </c>
      <c r="G384" s="51" t="s">
        <v>625</v>
      </c>
      <c r="H384" s="51" t="s">
        <v>593</v>
      </c>
      <c r="I384" s="51">
        <v>1</v>
      </c>
      <c r="J384" s="124" t="s">
        <v>660</v>
      </c>
      <c r="K384" s="51">
        <v>0</v>
      </c>
      <c r="L384" s="51">
        <v>1</v>
      </c>
      <c r="M384" s="8">
        <v>1</v>
      </c>
      <c r="N384" s="9">
        <v>8</v>
      </c>
      <c r="O384" s="51" t="s">
        <v>608</v>
      </c>
      <c r="T384" s="51"/>
    </row>
    <row r="385" spans="1:20" s="99" customFormat="1" ht="15.75" x14ac:dyDescent="0.3">
      <c r="A385" s="1"/>
      <c r="B385" s="1">
        <v>20520</v>
      </c>
      <c r="C385" s="51" t="s">
        <v>661</v>
      </c>
      <c r="D385" s="51">
        <v>22</v>
      </c>
      <c r="E385" s="1">
        <v>18</v>
      </c>
      <c r="F385" s="51">
        <v>100</v>
      </c>
      <c r="G385" s="51" t="s">
        <v>625</v>
      </c>
      <c r="H385" s="51" t="s">
        <v>323</v>
      </c>
      <c r="I385" s="51">
        <v>1</v>
      </c>
      <c r="J385" s="124" t="s">
        <v>660</v>
      </c>
      <c r="K385" s="51">
        <v>0</v>
      </c>
      <c r="L385" s="51">
        <v>5</v>
      </c>
      <c r="M385" s="8">
        <v>1</v>
      </c>
      <c r="N385" s="9">
        <v>8</v>
      </c>
      <c r="O385" s="51" t="s">
        <v>608</v>
      </c>
      <c r="T385" s="51"/>
    </row>
    <row r="386" spans="1:20" s="99" customFormat="1" ht="15.75" x14ac:dyDescent="0.3">
      <c r="A386" s="1"/>
      <c r="B386" s="1">
        <v>20515</v>
      </c>
      <c r="C386" s="51" t="s">
        <v>662</v>
      </c>
      <c r="D386" s="51">
        <v>22</v>
      </c>
      <c r="E386" s="1">
        <v>19</v>
      </c>
      <c r="F386" s="51">
        <v>100</v>
      </c>
      <c r="G386" s="51" t="s">
        <v>625</v>
      </c>
      <c r="H386" s="51" t="s">
        <v>585</v>
      </c>
      <c r="I386" s="51">
        <v>1</v>
      </c>
      <c r="J386" s="124" t="s">
        <v>663</v>
      </c>
      <c r="K386" s="51">
        <v>0</v>
      </c>
      <c r="L386" s="51">
        <v>10</v>
      </c>
      <c r="M386" s="8">
        <v>1</v>
      </c>
      <c r="N386" s="9">
        <v>5</v>
      </c>
      <c r="O386" s="51" t="s">
        <v>608</v>
      </c>
      <c r="T386" s="51"/>
    </row>
    <row r="387" spans="1:20" s="99" customFormat="1" ht="15.75" x14ac:dyDescent="0.3">
      <c r="A387" s="1"/>
      <c r="B387" s="1">
        <v>20518</v>
      </c>
      <c r="C387" s="51" t="s">
        <v>664</v>
      </c>
      <c r="D387" s="51">
        <v>22</v>
      </c>
      <c r="E387" s="1">
        <v>20</v>
      </c>
      <c r="F387" s="51">
        <v>100</v>
      </c>
      <c r="G387" s="51" t="s">
        <v>625</v>
      </c>
      <c r="H387" s="51" t="s">
        <v>665</v>
      </c>
      <c r="I387" s="51">
        <v>1</v>
      </c>
      <c r="J387" s="124" t="s">
        <v>666</v>
      </c>
      <c r="K387" s="51">
        <v>0</v>
      </c>
      <c r="L387" s="51">
        <v>10</v>
      </c>
      <c r="M387" s="8">
        <v>1</v>
      </c>
      <c r="N387" s="9">
        <v>8</v>
      </c>
      <c r="O387" s="51" t="s">
        <v>608</v>
      </c>
      <c r="T387" s="51"/>
    </row>
    <row r="388" spans="1:20" s="99" customFormat="1" ht="15.75" x14ac:dyDescent="0.3">
      <c r="A388" s="1" t="s">
        <v>633</v>
      </c>
      <c r="B388" s="1">
        <v>20635</v>
      </c>
      <c r="C388" s="51" t="s">
        <v>667</v>
      </c>
      <c r="D388" s="51">
        <v>22</v>
      </c>
      <c r="E388" s="1">
        <v>21</v>
      </c>
      <c r="F388" s="51">
        <v>100</v>
      </c>
      <c r="G388" s="51" t="s">
        <v>668</v>
      </c>
      <c r="H388" s="51" t="s">
        <v>435</v>
      </c>
      <c r="I388" s="51">
        <v>1</v>
      </c>
      <c r="J388" s="124" t="s">
        <v>666</v>
      </c>
      <c r="K388" s="51">
        <v>0</v>
      </c>
      <c r="L388" s="51">
        <v>4</v>
      </c>
      <c r="M388" s="8">
        <v>0</v>
      </c>
      <c r="N388" s="9">
        <v>0</v>
      </c>
      <c r="O388" s="51" t="s">
        <v>608</v>
      </c>
      <c r="T388" s="51"/>
    </row>
    <row r="389" spans="1:20" s="99" customFormat="1" ht="15.75" x14ac:dyDescent="0.3">
      <c r="A389" s="1"/>
      <c r="B389" s="1">
        <v>20640</v>
      </c>
      <c r="C389" s="51" t="s">
        <v>669</v>
      </c>
      <c r="D389" s="51">
        <v>22</v>
      </c>
      <c r="E389" s="1">
        <v>22</v>
      </c>
      <c r="F389" s="51">
        <v>100</v>
      </c>
      <c r="G389" s="51" t="s">
        <v>625</v>
      </c>
      <c r="H389" s="51" t="s">
        <v>670</v>
      </c>
      <c r="I389" s="51">
        <v>1</v>
      </c>
      <c r="J389" s="124" t="s">
        <v>671</v>
      </c>
      <c r="K389" s="51">
        <v>0</v>
      </c>
      <c r="L389" s="51">
        <v>10</v>
      </c>
      <c r="M389" s="8">
        <v>0</v>
      </c>
      <c r="N389" s="9">
        <v>0</v>
      </c>
      <c r="O389" s="51" t="s">
        <v>608</v>
      </c>
      <c r="T389" s="51"/>
    </row>
    <row r="390" spans="1:20" s="99" customFormat="1" ht="15.75" x14ac:dyDescent="0.3">
      <c r="A390" s="1"/>
      <c r="B390" s="1">
        <v>20639</v>
      </c>
      <c r="C390" s="51" t="s">
        <v>488</v>
      </c>
      <c r="D390" s="51">
        <v>22</v>
      </c>
      <c r="E390" s="1">
        <v>23</v>
      </c>
      <c r="F390" s="51">
        <v>100</v>
      </c>
      <c r="G390" s="51" t="s">
        <v>625</v>
      </c>
      <c r="H390" s="51" t="s">
        <v>490</v>
      </c>
      <c r="I390" s="51">
        <v>1</v>
      </c>
      <c r="J390" s="124" t="s">
        <v>672</v>
      </c>
      <c r="K390" s="51">
        <v>0</v>
      </c>
      <c r="L390" s="51">
        <v>10</v>
      </c>
      <c r="M390" s="8">
        <v>0</v>
      </c>
      <c r="N390" s="9">
        <v>0</v>
      </c>
      <c r="O390" s="51" t="s">
        <v>608</v>
      </c>
      <c r="T390" s="51"/>
    </row>
    <row r="391" spans="1:20" s="99" customFormat="1" ht="15.75" x14ac:dyDescent="0.3">
      <c r="A391" s="116"/>
      <c r="B391" s="116">
        <v>20642</v>
      </c>
      <c r="C391" s="126" t="s">
        <v>673</v>
      </c>
      <c r="D391" s="126">
        <v>22</v>
      </c>
      <c r="E391" s="1">
        <v>24</v>
      </c>
      <c r="F391" s="126">
        <v>100</v>
      </c>
      <c r="G391" s="126" t="s">
        <v>625</v>
      </c>
      <c r="H391" s="126" t="s">
        <v>674</v>
      </c>
      <c r="I391" s="126">
        <v>1</v>
      </c>
      <c r="J391" s="131" t="s">
        <v>675</v>
      </c>
      <c r="K391" s="126">
        <v>0</v>
      </c>
      <c r="L391" s="126">
        <v>99</v>
      </c>
      <c r="M391" s="132">
        <v>0</v>
      </c>
      <c r="N391" s="9">
        <v>0</v>
      </c>
      <c r="O391" s="126" t="s">
        <v>608</v>
      </c>
      <c r="T391" s="126"/>
    </row>
    <row r="392" spans="1:20" s="99" customFormat="1" ht="15.75" x14ac:dyDescent="0.3">
      <c r="A392" s="1"/>
      <c r="B392" s="1">
        <v>20521</v>
      </c>
      <c r="C392" s="51" t="s">
        <v>676</v>
      </c>
      <c r="D392" s="51">
        <v>22</v>
      </c>
      <c r="E392" s="1">
        <v>25</v>
      </c>
      <c r="F392" s="51">
        <v>100</v>
      </c>
      <c r="G392" s="51" t="s">
        <v>625</v>
      </c>
      <c r="H392" s="51" t="s">
        <v>390</v>
      </c>
      <c r="I392" s="51">
        <v>1</v>
      </c>
      <c r="J392" s="124" t="s">
        <v>677</v>
      </c>
      <c r="K392" s="51">
        <v>0</v>
      </c>
      <c r="L392" s="51">
        <v>99</v>
      </c>
      <c r="M392" s="8">
        <v>1</v>
      </c>
      <c r="N392" s="9">
        <v>5</v>
      </c>
      <c r="O392" s="51" t="s">
        <v>608</v>
      </c>
      <c r="T392" s="51"/>
    </row>
    <row r="393" spans="1:20" s="99" customFormat="1" ht="15.75" x14ac:dyDescent="0.3">
      <c r="A393" s="1" t="s">
        <v>633</v>
      </c>
      <c r="B393" s="1">
        <v>20634</v>
      </c>
      <c r="C393" s="51" t="s">
        <v>678</v>
      </c>
      <c r="D393" s="51">
        <v>22</v>
      </c>
      <c r="E393" s="1">
        <v>26</v>
      </c>
      <c r="F393" s="51">
        <v>100</v>
      </c>
      <c r="G393" s="51" t="s">
        <v>625</v>
      </c>
      <c r="H393" s="51" t="s">
        <v>621</v>
      </c>
      <c r="I393" s="51">
        <v>1</v>
      </c>
      <c r="J393" s="124" t="s">
        <v>677</v>
      </c>
      <c r="K393" s="51">
        <v>0</v>
      </c>
      <c r="L393" s="51">
        <v>99</v>
      </c>
      <c r="M393" s="8">
        <v>1</v>
      </c>
      <c r="N393" s="9">
        <v>5</v>
      </c>
      <c r="O393" s="51" t="s">
        <v>608</v>
      </c>
      <c r="T393" s="51"/>
    </row>
    <row r="394" spans="1:20" s="99" customFormat="1" ht="15.75" x14ac:dyDescent="0.3">
      <c r="A394" s="1"/>
      <c r="B394" s="1">
        <v>20529</v>
      </c>
      <c r="C394" s="1" t="s">
        <v>679</v>
      </c>
      <c r="D394" s="1">
        <v>23</v>
      </c>
      <c r="E394" s="1">
        <v>1</v>
      </c>
      <c r="F394" s="1">
        <v>100</v>
      </c>
      <c r="G394" s="1" t="s">
        <v>177</v>
      </c>
      <c r="H394" s="53" t="s">
        <v>680</v>
      </c>
      <c r="I394" s="1">
        <v>1</v>
      </c>
      <c r="J394" s="10" t="s">
        <v>610</v>
      </c>
      <c r="K394" s="1">
        <v>0</v>
      </c>
      <c r="L394" s="1">
        <v>1</v>
      </c>
      <c r="M394" s="11">
        <v>1</v>
      </c>
      <c r="N394" s="9">
        <v>3</v>
      </c>
      <c r="O394" s="1" t="s">
        <v>681</v>
      </c>
      <c r="T394" s="1"/>
    </row>
    <row r="395" spans="1:20" s="99" customFormat="1" ht="15.75" x14ac:dyDescent="0.3">
      <c r="A395" s="1"/>
      <c r="B395" s="1">
        <v>20530</v>
      </c>
      <c r="C395" s="1" t="s">
        <v>485</v>
      </c>
      <c r="D395" s="1">
        <v>23</v>
      </c>
      <c r="E395" s="1">
        <v>2</v>
      </c>
      <c r="F395" s="1">
        <v>100</v>
      </c>
      <c r="G395" s="1" t="s">
        <v>177</v>
      </c>
      <c r="H395" s="53" t="s">
        <v>435</v>
      </c>
      <c r="I395" s="1">
        <v>1</v>
      </c>
      <c r="J395" s="10" t="s">
        <v>682</v>
      </c>
      <c r="K395" s="1">
        <v>0</v>
      </c>
      <c r="L395" s="1">
        <v>1</v>
      </c>
      <c r="M395" s="11">
        <v>1</v>
      </c>
      <c r="N395" s="9">
        <v>1</v>
      </c>
      <c r="O395" s="1" t="s">
        <v>681</v>
      </c>
      <c r="T395" s="1"/>
    </row>
    <row r="396" spans="1:20" s="99" customFormat="1" ht="15.75" x14ac:dyDescent="0.3">
      <c r="A396" s="1"/>
      <c r="B396" s="1">
        <v>20531</v>
      </c>
      <c r="C396" s="1" t="s">
        <v>683</v>
      </c>
      <c r="D396" s="1">
        <v>23</v>
      </c>
      <c r="E396" s="1">
        <v>3</v>
      </c>
      <c r="F396" s="1">
        <v>100</v>
      </c>
      <c r="G396" s="1" t="s">
        <v>64</v>
      </c>
      <c r="H396" s="53" t="s">
        <v>444</v>
      </c>
      <c r="I396" s="1">
        <v>1</v>
      </c>
      <c r="J396" s="10" t="s">
        <v>684</v>
      </c>
      <c r="K396" s="1">
        <v>0</v>
      </c>
      <c r="L396" s="1">
        <v>1</v>
      </c>
      <c r="M396" s="11">
        <v>1</v>
      </c>
      <c r="N396" s="9">
        <v>2</v>
      </c>
      <c r="O396" s="1" t="s">
        <v>681</v>
      </c>
      <c r="T396" s="1"/>
    </row>
    <row r="397" spans="1:20" s="99" customFormat="1" ht="15.75" x14ac:dyDescent="0.3">
      <c r="A397" s="1"/>
      <c r="B397" s="1">
        <v>20532</v>
      </c>
      <c r="C397" s="1" t="s">
        <v>685</v>
      </c>
      <c r="D397" s="1">
        <v>23</v>
      </c>
      <c r="E397" s="1">
        <v>4</v>
      </c>
      <c r="F397" s="1">
        <v>100</v>
      </c>
      <c r="G397" s="1" t="s">
        <v>177</v>
      </c>
      <c r="H397" s="53" t="s">
        <v>466</v>
      </c>
      <c r="I397" s="1">
        <v>1</v>
      </c>
      <c r="J397" s="10" t="s">
        <v>686</v>
      </c>
      <c r="K397" s="1">
        <v>0</v>
      </c>
      <c r="L397" s="1">
        <v>1</v>
      </c>
      <c r="M397" s="11">
        <v>1</v>
      </c>
      <c r="N397" s="9">
        <v>4</v>
      </c>
      <c r="O397" s="1" t="s">
        <v>681</v>
      </c>
      <c r="T397" s="1"/>
    </row>
    <row r="398" spans="1:20" s="99" customFormat="1" ht="15.75" x14ac:dyDescent="0.3">
      <c r="A398" s="1"/>
      <c r="B398" s="1">
        <v>20533</v>
      </c>
      <c r="C398" s="1" t="s">
        <v>687</v>
      </c>
      <c r="D398" s="1">
        <v>23</v>
      </c>
      <c r="E398" s="1">
        <v>5</v>
      </c>
      <c r="F398" s="1">
        <v>100</v>
      </c>
      <c r="G398" s="1" t="s">
        <v>177</v>
      </c>
      <c r="H398" s="53" t="s">
        <v>319</v>
      </c>
      <c r="I398" s="1">
        <v>1</v>
      </c>
      <c r="J398" s="10" t="s">
        <v>612</v>
      </c>
      <c r="K398" s="1">
        <v>0</v>
      </c>
      <c r="L398" s="1">
        <v>10</v>
      </c>
      <c r="M398" s="11">
        <v>1</v>
      </c>
      <c r="N398" s="9">
        <v>5</v>
      </c>
      <c r="O398" s="1" t="s">
        <v>681</v>
      </c>
      <c r="T398" s="1"/>
    </row>
    <row r="399" spans="1:20" s="99" customFormat="1" ht="15.75" x14ac:dyDescent="0.3">
      <c r="A399" s="1"/>
      <c r="B399" s="1">
        <v>20534</v>
      </c>
      <c r="C399" s="1" t="s">
        <v>688</v>
      </c>
      <c r="D399" s="1">
        <v>23</v>
      </c>
      <c r="E399" s="1">
        <v>6</v>
      </c>
      <c r="F399" s="1">
        <v>100</v>
      </c>
      <c r="G399" s="1" t="s">
        <v>177</v>
      </c>
      <c r="H399" s="53" t="s">
        <v>446</v>
      </c>
      <c r="I399" s="1">
        <v>1</v>
      </c>
      <c r="J399" s="133" t="s">
        <v>609</v>
      </c>
      <c r="K399" s="1">
        <v>0</v>
      </c>
      <c r="L399" s="1">
        <v>10</v>
      </c>
      <c r="M399" s="8">
        <v>0</v>
      </c>
      <c r="N399" s="9">
        <v>0</v>
      </c>
      <c r="O399" s="1" t="s">
        <v>681</v>
      </c>
      <c r="T399" s="1"/>
    </row>
    <row r="400" spans="1:20" s="99" customFormat="1" ht="15.75" x14ac:dyDescent="0.3">
      <c r="A400" s="1"/>
      <c r="B400" s="1">
        <v>20535</v>
      </c>
      <c r="C400" s="1" t="s">
        <v>689</v>
      </c>
      <c r="D400" s="1">
        <v>23</v>
      </c>
      <c r="E400" s="1">
        <v>7</v>
      </c>
      <c r="F400" s="1">
        <v>100</v>
      </c>
      <c r="G400" s="1" t="s">
        <v>177</v>
      </c>
      <c r="H400" s="53" t="s">
        <v>444</v>
      </c>
      <c r="I400" s="1">
        <v>1</v>
      </c>
      <c r="J400" s="133" t="s">
        <v>690</v>
      </c>
      <c r="K400" s="1">
        <v>0</v>
      </c>
      <c r="L400" s="1">
        <v>25</v>
      </c>
      <c r="M400" s="8">
        <v>0</v>
      </c>
      <c r="N400" s="9">
        <v>0</v>
      </c>
      <c r="O400" s="1" t="s">
        <v>681</v>
      </c>
      <c r="T400" s="1"/>
    </row>
    <row r="401" spans="1:20" s="99" customFormat="1" ht="15.75" x14ac:dyDescent="0.3">
      <c r="A401" s="1"/>
      <c r="B401" s="1">
        <v>20536</v>
      </c>
      <c r="C401" s="1" t="s">
        <v>691</v>
      </c>
      <c r="D401" s="1">
        <v>23</v>
      </c>
      <c r="E401" s="1">
        <v>8</v>
      </c>
      <c r="F401" s="1">
        <v>100</v>
      </c>
      <c r="G401" s="1" t="s">
        <v>177</v>
      </c>
      <c r="H401" s="53" t="s">
        <v>692</v>
      </c>
      <c r="I401" s="1">
        <v>1</v>
      </c>
      <c r="J401" s="10" t="s">
        <v>693</v>
      </c>
      <c r="K401" s="1">
        <v>0</v>
      </c>
      <c r="L401" s="1">
        <v>4</v>
      </c>
      <c r="M401" s="11">
        <v>1</v>
      </c>
      <c r="N401" s="9">
        <v>3</v>
      </c>
      <c r="O401" s="1" t="s">
        <v>681</v>
      </c>
      <c r="T401" s="1"/>
    </row>
    <row r="402" spans="1:20" s="99" customFormat="1" ht="15.75" x14ac:dyDescent="0.3">
      <c r="A402" s="1"/>
      <c r="B402" s="1">
        <v>20537</v>
      </c>
      <c r="C402" s="1" t="s">
        <v>253</v>
      </c>
      <c r="D402" s="1">
        <v>23</v>
      </c>
      <c r="E402" s="1">
        <v>9</v>
      </c>
      <c r="F402" s="1">
        <v>100</v>
      </c>
      <c r="G402" s="1" t="s">
        <v>177</v>
      </c>
      <c r="H402" s="53" t="s">
        <v>694</v>
      </c>
      <c r="I402" s="1">
        <v>1</v>
      </c>
      <c r="J402" s="133" t="s">
        <v>695</v>
      </c>
      <c r="K402" s="1">
        <v>0</v>
      </c>
      <c r="L402" s="1">
        <v>15</v>
      </c>
      <c r="M402" s="8">
        <v>0</v>
      </c>
      <c r="N402" s="9">
        <v>0</v>
      </c>
      <c r="O402" s="1" t="s">
        <v>681</v>
      </c>
      <c r="T402" s="1"/>
    </row>
    <row r="403" spans="1:20" s="99" customFormat="1" ht="15.75" x14ac:dyDescent="0.3">
      <c r="A403" s="1"/>
      <c r="B403" s="1">
        <v>20538</v>
      </c>
      <c r="C403" s="1" t="s">
        <v>696</v>
      </c>
      <c r="D403" s="1">
        <v>23</v>
      </c>
      <c r="E403" s="1">
        <v>10</v>
      </c>
      <c r="F403" s="1">
        <v>100</v>
      </c>
      <c r="G403" s="1" t="s">
        <v>177</v>
      </c>
      <c r="H403" s="53" t="s">
        <v>697</v>
      </c>
      <c r="I403" s="1">
        <v>1</v>
      </c>
      <c r="J403" s="10" t="s">
        <v>698</v>
      </c>
      <c r="K403" s="1">
        <v>0</v>
      </c>
      <c r="L403" s="1">
        <v>50</v>
      </c>
      <c r="M403" s="11">
        <v>1</v>
      </c>
      <c r="N403" s="9">
        <v>4</v>
      </c>
      <c r="O403" s="1" t="s">
        <v>681</v>
      </c>
      <c r="T403" s="1"/>
    </row>
    <row r="404" spans="1:20" s="99" customFormat="1" ht="15.75" x14ac:dyDescent="0.3">
      <c r="A404" s="1"/>
      <c r="B404" s="1">
        <v>20539</v>
      </c>
      <c r="C404" s="1" t="s">
        <v>699</v>
      </c>
      <c r="D404" s="1">
        <v>23</v>
      </c>
      <c r="E404" s="1">
        <v>11</v>
      </c>
      <c r="F404" s="1">
        <v>100</v>
      </c>
      <c r="G404" s="1" t="s">
        <v>177</v>
      </c>
      <c r="H404" s="53" t="s">
        <v>700</v>
      </c>
      <c r="I404" s="1">
        <v>1</v>
      </c>
      <c r="J404" s="133" t="s">
        <v>695</v>
      </c>
      <c r="K404" s="1">
        <v>0</v>
      </c>
      <c r="L404" s="1">
        <v>100</v>
      </c>
      <c r="M404" s="8">
        <v>0</v>
      </c>
      <c r="N404" s="9">
        <v>0</v>
      </c>
      <c r="O404" s="1" t="s">
        <v>681</v>
      </c>
      <c r="T404" s="1"/>
    </row>
    <row r="405" spans="1:20" s="99" customFormat="1" ht="15.75" x14ac:dyDescent="0.3">
      <c r="A405" s="1"/>
      <c r="B405" s="1">
        <v>20543</v>
      </c>
      <c r="C405" s="1" t="s">
        <v>78</v>
      </c>
      <c r="D405" s="1">
        <v>24</v>
      </c>
      <c r="E405" s="1">
        <v>1</v>
      </c>
      <c r="F405" s="1">
        <v>100</v>
      </c>
      <c r="G405" s="1" t="s">
        <v>177</v>
      </c>
      <c r="H405" s="53" t="s">
        <v>632</v>
      </c>
      <c r="I405" s="1">
        <v>1</v>
      </c>
      <c r="J405" s="10" t="s">
        <v>610</v>
      </c>
      <c r="K405" s="1">
        <v>0</v>
      </c>
      <c r="L405" s="1">
        <v>1</v>
      </c>
      <c r="M405" s="11">
        <v>1</v>
      </c>
      <c r="N405" s="9">
        <v>3</v>
      </c>
      <c r="O405" s="1" t="s">
        <v>701</v>
      </c>
      <c r="T405" s="1"/>
    </row>
    <row r="406" spans="1:20" s="99" customFormat="1" ht="15.75" x14ac:dyDescent="0.3">
      <c r="A406" s="1"/>
      <c r="B406" s="1">
        <v>20544</v>
      </c>
      <c r="C406" s="1" t="s">
        <v>485</v>
      </c>
      <c r="D406" s="1">
        <v>24</v>
      </c>
      <c r="E406" s="1">
        <v>2</v>
      </c>
      <c r="F406" s="1">
        <v>100</v>
      </c>
      <c r="G406" s="1" t="s">
        <v>177</v>
      </c>
      <c r="H406" s="53" t="s">
        <v>435</v>
      </c>
      <c r="I406" s="1">
        <v>1</v>
      </c>
      <c r="J406" s="10" t="s">
        <v>682</v>
      </c>
      <c r="K406" s="1">
        <v>0</v>
      </c>
      <c r="L406" s="1">
        <v>1</v>
      </c>
      <c r="M406" s="11">
        <v>1</v>
      </c>
      <c r="N406" s="9">
        <v>1</v>
      </c>
      <c r="O406" s="1" t="s">
        <v>701</v>
      </c>
      <c r="T406" s="1"/>
    </row>
    <row r="407" spans="1:20" s="99" customFormat="1" ht="15.75" x14ac:dyDescent="0.3">
      <c r="A407" s="1"/>
      <c r="B407" s="1">
        <v>20545</v>
      </c>
      <c r="C407" s="1" t="s">
        <v>683</v>
      </c>
      <c r="D407" s="1">
        <v>24</v>
      </c>
      <c r="E407" s="1">
        <v>3</v>
      </c>
      <c r="F407" s="1">
        <v>100</v>
      </c>
      <c r="G407" s="1" t="s">
        <v>64</v>
      </c>
      <c r="H407" s="53" t="s">
        <v>444</v>
      </c>
      <c r="I407" s="1">
        <v>1</v>
      </c>
      <c r="J407" s="10" t="s">
        <v>684</v>
      </c>
      <c r="K407" s="1">
        <v>0</v>
      </c>
      <c r="L407" s="1">
        <v>1</v>
      </c>
      <c r="M407" s="11">
        <v>1</v>
      </c>
      <c r="N407" s="9">
        <v>2</v>
      </c>
      <c r="O407" s="1" t="s">
        <v>701</v>
      </c>
      <c r="T407" s="1"/>
    </row>
    <row r="408" spans="1:20" s="99" customFormat="1" ht="15.75" x14ac:dyDescent="0.3">
      <c r="A408" s="1"/>
      <c r="B408" s="1">
        <v>20546</v>
      </c>
      <c r="C408" s="1" t="s">
        <v>685</v>
      </c>
      <c r="D408" s="1">
        <v>24</v>
      </c>
      <c r="E408" s="1">
        <v>4</v>
      </c>
      <c r="F408" s="1">
        <v>100</v>
      </c>
      <c r="G408" s="1" t="s">
        <v>177</v>
      </c>
      <c r="H408" s="53" t="s">
        <v>466</v>
      </c>
      <c r="I408" s="1">
        <v>1</v>
      </c>
      <c r="J408" s="10" t="s">
        <v>686</v>
      </c>
      <c r="K408" s="1">
        <v>0</v>
      </c>
      <c r="L408" s="1">
        <v>1</v>
      </c>
      <c r="M408" s="11">
        <v>1</v>
      </c>
      <c r="N408" s="9">
        <v>4</v>
      </c>
      <c r="O408" s="1" t="s">
        <v>701</v>
      </c>
      <c r="T408" s="1"/>
    </row>
    <row r="409" spans="1:20" s="99" customFormat="1" ht="15.75" x14ac:dyDescent="0.3">
      <c r="A409" s="1"/>
      <c r="B409" s="1">
        <v>20547</v>
      </c>
      <c r="C409" s="1" t="s">
        <v>687</v>
      </c>
      <c r="D409" s="1">
        <v>24</v>
      </c>
      <c r="E409" s="1">
        <v>5</v>
      </c>
      <c r="F409" s="1">
        <v>100</v>
      </c>
      <c r="G409" s="1" t="s">
        <v>177</v>
      </c>
      <c r="H409" s="53" t="s">
        <v>319</v>
      </c>
      <c r="I409" s="1">
        <v>1</v>
      </c>
      <c r="J409" s="10" t="s">
        <v>612</v>
      </c>
      <c r="K409" s="1">
        <v>0</v>
      </c>
      <c r="L409" s="1">
        <v>10</v>
      </c>
      <c r="M409" s="11">
        <v>1</v>
      </c>
      <c r="N409" s="9">
        <v>5</v>
      </c>
      <c r="O409" s="1" t="s">
        <v>701</v>
      </c>
      <c r="T409" s="1"/>
    </row>
    <row r="410" spans="1:20" s="99" customFormat="1" ht="15.75" x14ac:dyDescent="0.3">
      <c r="A410" s="1"/>
      <c r="B410" s="1">
        <v>20548</v>
      </c>
      <c r="C410" s="1" t="s">
        <v>702</v>
      </c>
      <c r="D410" s="1">
        <v>24</v>
      </c>
      <c r="E410" s="1">
        <v>6</v>
      </c>
      <c r="F410" s="1">
        <v>100</v>
      </c>
      <c r="G410" s="1" t="s">
        <v>177</v>
      </c>
      <c r="H410" s="53" t="s">
        <v>622</v>
      </c>
      <c r="I410" s="1">
        <v>1</v>
      </c>
      <c r="J410" s="133" t="s">
        <v>623</v>
      </c>
      <c r="K410" s="1">
        <v>0</v>
      </c>
      <c r="L410" s="1">
        <v>10</v>
      </c>
      <c r="M410" s="8">
        <v>0</v>
      </c>
      <c r="N410" s="9">
        <v>0</v>
      </c>
      <c r="O410" s="1" t="s">
        <v>701</v>
      </c>
      <c r="T410" s="1"/>
    </row>
    <row r="411" spans="1:20" s="99" customFormat="1" ht="15.75" x14ac:dyDescent="0.3">
      <c r="A411" s="1"/>
      <c r="B411" s="1">
        <v>20549</v>
      </c>
      <c r="C411" s="1" t="s">
        <v>689</v>
      </c>
      <c r="D411" s="1">
        <v>24</v>
      </c>
      <c r="E411" s="1">
        <v>7</v>
      </c>
      <c r="F411" s="1">
        <v>100</v>
      </c>
      <c r="G411" s="1" t="s">
        <v>177</v>
      </c>
      <c r="H411" s="53" t="s">
        <v>444</v>
      </c>
      <c r="I411" s="1">
        <v>1</v>
      </c>
      <c r="J411" s="133" t="s">
        <v>690</v>
      </c>
      <c r="K411" s="1">
        <v>0</v>
      </c>
      <c r="L411" s="1">
        <v>25</v>
      </c>
      <c r="M411" s="8">
        <v>0</v>
      </c>
      <c r="N411" s="9">
        <v>0</v>
      </c>
      <c r="O411" s="1" t="s">
        <v>701</v>
      </c>
      <c r="T411" s="1"/>
    </row>
    <row r="412" spans="1:20" s="99" customFormat="1" ht="15.75" x14ac:dyDescent="0.3">
      <c r="A412" s="1"/>
      <c r="B412" s="1">
        <v>20550</v>
      </c>
      <c r="C412" s="1" t="s">
        <v>691</v>
      </c>
      <c r="D412" s="1">
        <v>24</v>
      </c>
      <c r="E412" s="1">
        <v>8</v>
      </c>
      <c r="F412" s="1">
        <v>100</v>
      </c>
      <c r="G412" s="1" t="s">
        <v>177</v>
      </c>
      <c r="H412" s="53" t="s">
        <v>692</v>
      </c>
      <c r="I412" s="1">
        <v>1</v>
      </c>
      <c r="J412" s="10" t="s">
        <v>693</v>
      </c>
      <c r="K412" s="1">
        <v>0</v>
      </c>
      <c r="L412" s="1">
        <v>4</v>
      </c>
      <c r="M412" s="11">
        <v>1</v>
      </c>
      <c r="N412" s="9">
        <v>3</v>
      </c>
      <c r="O412" s="1" t="s">
        <v>701</v>
      </c>
      <c r="T412" s="1"/>
    </row>
    <row r="413" spans="1:20" s="99" customFormat="1" ht="15.75" x14ac:dyDescent="0.3">
      <c r="A413" s="1"/>
      <c r="B413" s="1">
        <v>20551</v>
      </c>
      <c r="C413" s="1" t="s">
        <v>253</v>
      </c>
      <c r="D413" s="1">
        <v>24</v>
      </c>
      <c r="E413" s="1">
        <v>9</v>
      </c>
      <c r="F413" s="1">
        <v>100</v>
      </c>
      <c r="G413" s="1" t="s">
        <v>177</v>
      </c>
      <c r="H413" s="53" t="s">
        <v>694</v>
      </c>
      <c r="I413" s="1">
        <v>1</v>
      </c>
      <c r="J413" s="133" t="s">
        <v>695</v>
      </c>
      <c r="K413" s="1">
        <v>0</v>
      </c>
      <c r="L413" s="1">
        <v>15</v>
      </c>
      <c r="M413" s="8">
        <v>0</v>
      </c>
      <c r="N413" s="9">
        <v>0</v>
      </c>
      <c r="O413" s="1" t="s">
        <v>701</v>
      </c>
      <c r="T413" s="1"/>
    </row>
    <row r="414" spans="1:20" s="99" customFormat="1" ht="15.75" x14ac:dyDescent="0.3">
      <c r="A414" s="1"/>
      <c r="B414" s="1">
        <v>20552</v>
      </c>
      <c r="C414" s="1" t="s">
        <v>696</v>
      </c>
      <c r="D414" s="1">
        <v>24</v>
      </c>
      <c r="E414" s="1">
        <v>10</v>
      </c>
      <c r="F414" s="1">
        <v>100</v>
      </c>
      <c r="G414" s="1" t="s">
        <v>177</v>
      </c>
      <c r="H414" s="53" t="s">
        <v>697</v>
      </c>
      <c r="I414" s="1">
        <v>1</v>
      </c>
      <c r="J414" s="10" t="s">
        <v>698</v>
      </c>
      <c r="K414" s="1">
        <v>0</v>
      </c>
      <c r="L414" s="1">
        <v>50</v>
      </c>
      <c r="M414" s="11">
        <v>1</v>
      </c>
      <c r="N414" s="9">
        <v>4</v>
      </c>
      <c r="O414" s="1" t="s">
        <v>701</v>
      </c>
      <c r="T414" s="1"/>
    </row>
    <row r="415" spans="1:20" s="99" customFormat="1" ht="15.75" x14ac:dyDescent="0.3">
      <c r="A415" s="1"/>
      <c r="B415" s="1">
        <v>20553</v>
      </c>
      <c r="C415" s="1" t="s">
        <v>699</v>
      </c>
      <c r="D415" s="1">
        <v>24</v>
      </c>
      <c r="E415" s="1">
        <v>11</v>
      </c>
      <c r="F415" s="1">
        <v>100</v>
      </c>
      <c r="G415" s="1" t="s">
        <v>177</v>
      </c>
      <c r="H415" s="53" t="s">
        <v>700</v>
      </c>
      <c r="I415" s="1">
        <v>1</v>
      </c>
      <c r="J415" s="133" t="s">
        <v>695</v>
      </c>
      <c r="K415" s="1">
        <v>0</v>
      </c>
      <c r="L415" s="1">
        <v>100</v>
      </c>
      <c r="M415" s="8">
        <v>0</v>
      </c>
      <c r="N415" s="9">
        <v>0</v>
      </c>
      <c r="O415" s="1" t="s">
        <v>701</v>
      </c>
      <c r="T415" s="1"/>
    </row>
    <row r="416" spans="1:20" s="99" customFormat="1" ht="15.75" x14ac:dyDescent="0.3">
      <c r="A416" s="1">
        <f t="shared" ref="A416:A440" si="0">COUNTIF(B:B,B416)</f>
        <v>1</v>
      </c>
      <c r="B416" s="1">
        <v>21101</v>
      </c>
      <c r="C416" s="5" t="s">
        <v>703</v>
      </c>
      <c r="D416" s="5">
        <v>12</v>
      </c>
      <c r="E416" s="5">
        <v>1</v>
      </c>
      <c r="F416" s="5">
        <v>100</v>
      </c>
      <c r="G416" s="5" t="s">
        <v>177</v>
      </c>
      <c r="H416" s="5" t="s">
        <v>704</v>
      </c>
      <c r="I416" s="5">
        <v>1</v>
      </c>
      <c r="J416" s="10" t="s">
        <v>4125</v>
      </c>
      <c r="K416" s="5">
        <v>0</v>
      </c>
      <c r="L416" s="5">
        <v>5</v>
      </c>
      <c r="M416" s="11">
        <v>0</v>
      </c>
      <c r="N416" s="9">
        <v>0</v>
      </c>
      <c r="O416" s="5" t="s">
        <v>706</v>
      </c>
      <c r="T416" s="5"/>
    </row>
    <row r="417" spans="1:20" s="99" customFormat="1" ht="15.75" x14ac:dyDescent="0.3">
      <c r="A417" s="1">
        <f t="shared" si="0"/>
        <v>1</v>
      </c>
      <c r="B417" s="1">
        <v>21102</v>
      </c>
      <c r="C417" s="5" t="s">
        <v>707</v>
      </c>
      <c r="D417" s="5">
        <v>12</v>
      </c>
      <c r="E417" s="5">
        <v>2</v>
      </c>
      <c r="F417" s="5">
        <v>100</v>
      </c>
      <c r="G417" s="5" t="s">
        <v>177</v>
      </c>
      <c r="H417" s="127" t="s">
        <v>708</v>
      </c>
      <c r="I417" s="5">
        <v>1</v>
      </c>
      <c r="J417" s="10" t="s">
        <v>705</v>
      </c>
      <c r="K417" s="5">
        <v>0</v>
      </c>
      <c r="L417" s="5">
        <v>1</v>
      </c>
      <c r="M417" s="11">
        <v>0</v>
      </c>
      <c r="N417" s="9">
        <v>0</v>
      </c>
      <c r="O417" s="5" t="s">
        <v>706</v>
      </c>
      <c r="T417" s="5"/>
    </row>
    <row r="418" spans="1:20" s="99" customFormat="1" ht="15.75" x14ac:dyDescent="0.3">
      <c r="A418" s="1">
        <f t="shared" si="0"/>
        <v>1</v>
      </c>
      <c r="B418" s="1">
        <v>21103</v>
      </c>
      <c r="C418" s="5" t="s">
        <v>709</v>
      </c>
      <c r="D418" s="5">
        <v>12</v>
      </c>
      <c r="E418" s="5">
        <v>3</v>
      </c>
      <c r="F418" s="5">
        <v>100</v>
      </c>
      <c r="G418" s="5" t="s">
        <v>177</v>
      </c>
      <c r="H418" s="127" t="s">
        <v>710</v>
      </c>
      <c r="I418" s="5">
        <v>1</v>
      </c>
      <c r="J418" s="10" t="s">
        <v>705</v>
      </c>
      <c r="K418" s="5">
        <v>0</v>
      </c>
      <c r="L418" s="5">
        <v>1</v>
      </c>
      <c r="M418" s="11">
        <v>0</v>
      </c>
      <c r="N418" s="9">
        <v>0</v>
      </c>
      <c r="O418" s="5" t="s">
        <v>706</v>
      </c>
      <c r="T418" s="5"/>
    </row>
    <row r="419" spans="1:20" s="99" customFormat="1" ht="15.75" x14ac:dyDescent="0.3">
      <c r="A419" s="1">
        <f t="shared" si="0"/>
        <v>1</v>
      </c>
      <c r="B419" s="1">
        <v>21104</v>
      </c>
      <c r="C419" s="5" t="s">
        <v>711</v>
      </c>
      <c r="D419" s="5">
        <v>12</v>
      </c>
      <c r="E419" s="5">
        <v>4</v>
      </c>
      <c r="F419" s="5">
        <v>100</v>
      </c>
      <c r="G419" s="5" t="s">
        <v>177</v>
      </c>
      <c r="H419" s="127" t="s">
        <v>526</v>
      </c>
      <c r="I419" s="5">
        <v>1</v>
      </c>
      <c r="J419" s="10" t="s">
        <v>705</v>
      </c>
      <c r="K419" s="5">
        <v>0</v>
      </c>
      <c r="L419" s="5">
        <v>1</v>
      </c>
      <c r="M419" s="11">
        <v>0</v>
      </c>
      <c r="N419" s="9">
        <v>0</v>
      </c>
      <c r="O419" s="5" t="s">
        <v>706</v>
      </c>
      <c r="T419" s="5"/>
    </row>
    <row r="420" spans="1:20" s="99" customFormat="1" ht="15.75" x14ac:dyDescent="0.3">
      <c r="A420" s="1">
        <f t="shared" si="0"/>
        <v>1</v>
      </c>
      <c r="B420" s="1">
        <v>21105</v>
      </c>
      <c r="C420" s="99" t="s">
        <v>712</v>
      </c>
      <c r="D420" s="5">
        <v>12</v>
      </c>
      <c r="E420" s="5">
        <v>5</v>
      </c>
      <c r="F420" s="5">
        <v>100</v>
      </c>
      <c r="G420" s="5" t="s">
        <v>177</v>
      </c>
      <c r="H420" s="128" t="s">
        <v>72</v>
      </c>
      <c r="I420" s="5">
        <v>1</v>
      </c>
      <c r="J420" s="10" t="s">
        <v>705</v>
      </c>
      <c r="K420" s="5">
        <v>0</v>
      </c>
      <c r="L420" s="5">
        <v>1</v>
      </c>
      <c r="M420" s="11">
        <v>0</v>
      </c>
      <c r="N420" s="9">
        <v>0</v>
      </c>
      <c r="O420" s="5" t="s">
        <v>706</v>
      </c>
      <c r="T420" s="5"/>
    </row>
    <row r="421" spans="1:20" s="99" customFormat="1" ht="15.75" x14ac:dyDescent="0.3">
      <c r="A421" s="1">
        <f t="shared" si="0"/>
        <v>1</v>
      </c>
      <c r="B421" s="1">
        <v>21106</v>
      </c>
      <c r="C421" s="5" t="s">
        <v>713</v>
      </c>
      <c r="D421" s="5">
        <v>12</v>
      </c>
      <c r="E421" s="5">
        <v>6</v>
      </c>
      <c r="F421" s="5">
        <v>100</v>
      </c>
      <c r="G421" s="5" t="s">
        <v>177</v>
      </c>
      <c r="H421" s="127" t="s">
        <v>714</v>
      </c>
      <c r="I421" s="5">
        <v>1</v>
      </c>
      <c r="J421" s="10" t="s">
        <v>705</v>
      </c>
      <c r="K421" s="5">
        <v>0</v>
      </c>
      <c r="L421" s="5">
        <v>1</v>
      </c>
      <c r="M421" s="11">
        <v>0</v>
      </c>
      <c r="N421" s="9">
        <v>0</v>
      </c>
      <c r="O421" s="5" t="s">
        <v>706</v>
      </c>
      <c r="T421" s="5"/>
    </row>
    <row r="422" spans="1:20" s="99" customFormat="1" ht="15.75" x14ac:dyDescent="0.3">
      <c r="A422" s="1">
        <f t="shared" si="0"/>
        <v>1</v>
      </c>
      <c r="B422" s="1">
        <v>21107</v>
      </c>
      <c r="C422" s="5" t="s">
        <v>715</v>
      </c>
      <c r="D422" s="5">
        <v>12</v>
      </c>
      <c r="E422" s="5">
        <v>7</v>
      </c>
      <c r="F422" s="5">
        <v>100</v>
      </c>
      <c r="G422" s="5" t="s">
        <v>177</v>
      </c>
      <c r="H422" s="127" t="s">
        <v>716</v>
      </c>
      <c r="I422" s="5">
        <v>1</v>
      </c>
      <c r="J422" s="10" t="s">
        <v>705</v>
      </c>
      <c r="K422" s="5">
        <v>0</v>
      </c>
      <c r="L422" s="5">
        <v>1</v>
      </c>
      <c r="M422" s="11">
        <v>0</v>
      </c>
      <c r="N422" s="9">
        <v>0</v>
      </c>
      <c r="O422" s="5" t="s">
        <v>706</v>
      </c>
      <c r="T422" s="5"/>
    </row>
    <row r="423" spans="1:20" s="99" customFormat="1" ht="15.75" x14ac:dyDescent="0.3">
      <c r="A423" s="1">
        <f t="shared" si="0"/>
        <v>1</v>
      </c>
      <c r="B423" s="1">
        <v>21108</v>
      </c>
      <c r="C423" s="5" t="s">
        <v>717</v>
      </c>
      <c r="D423" s="5">
        <v>12</v>
      </c>
      <c r="E423" s="5">
        <v>8</v>
      </c>
      <c r="F423" s="5">
        <v>100</v>
      </c>
      <c r="G423" s="5" t="s">
        <v>177</v>
      </c>
      <c r="H423" s="127" t="s">
        <v>632</v>
      </c>
      <c r="I423" s="5">
        <v>1</v>
      </c>
      <c r="J423" s="10" t="s">
        <v>705</v>
      </c>
      <c r="K423" s="5">
        <v>0</v>
      </c>
      <c r="L423" s="5">
        <v>1</v>
      </c>
      <c r="M423" s="11">
        <v>0</v>
      </c>
      <c r="N423" s="9">
        <v>0</v>
      </c>
      <c r="O423" s="5" t="s">
        <v>706</v>
      </c>
      <c r="R423" s="129"/>
      <c r="T423" s="5"/>
    </row>
    <row r="424" spans="1:20" s="99" customFormat="1" ht="15.75" x14ac:dyDescent="0.3">
      <c r="A424" s="1">
        <f t="shared" si="0"/>
        <v>1</v>
      </c>
      <c r="B424" s="1">
        <v>21109</v>
      </c>
      <c r="C424" s="129" t="s">
        <v>718</v>
      </c>
      <c r="D424" s="5">
        <v>12</v>
      </c>
      <c r="E424" s="5">
        <v>9</v>
      </c>
      <c r="F424" s="5">
        <v>100</v>
      </c>
      <c r="G424" s="5" t="s">
        <v>177</v>
      </c>
      <c r="H424" s="128" t="s">
        <v>719</v>
      </c>
      <c r="I424" s="5">
        <v>1</v>
      </c>
      <c r="J424" s="10" t="s">
        <v>705</v>
      </c>
      <c r="K424" s="5">
        <v>0</v>
      </c>
      <c r="L424" s="5">
        <v>1</v>
      </c>
      <c r="M424" s="11">
        <v>0</v>
      </c>
      <c r="N424" s="9">
        <v>0</v>
      </c>
      <c r="O424" s="5" t="s">
        <v>706</v>
      </c>
      <c r="R424" s="129"/>
      <c r="T424" s="5"/>
    </row>
    <row r="425" spans="1:20" s="99" customFormat="1" ht="15.75" x14ac:dyDescent="0.3">
      <c r="A425" s="1">
        <f t="shared" si="0"/>
        <v>1</v>
      </c>
      <c r="B425" s="1">
        <v>21110</v>
      </c>
      <c r="C425" s="129" t="s">
        <v>720</v>
      </c>
      <c r="D425" s="5">
        <v>12</v>
      </c>
      <c r="E425" s="5">
        <v>10</v>
      </c>
      <c r="F425" s="5">
        <v>100</v>
      </c>
      <c r="G425" s="5" t="s">
        <v>177</v>
      </c>
      <c r="H425" s="127" t="s">
        <v>643</v>
      </c>
      <c r="I425" s="5">
        <v>1</v>
      </c>
      <c r="J425" s="10" t="s">
        <v>705</v>
      </c>
      <c r="K425" s="5">
        <v>0</v>
      </c>
      <c r="L425" s="5">
        <v>1</v>
      </c>
      <c r="M425" s="11">
        <v>0</v>
      </c>
      <c r="N425" s="9">
        <v>0</v>
      </c>
      <c r="O425" s="5" t="s">
        <v>706</v>
      </c>
      <c r="T425" s="5"/>
    </row>
    <row r="426" spans="1:20" s="99" customFormat="1" ht="15.75" x14ac:dyDescent="0.3">
      <c r="A426" s="1">
        <f t="shared" si="0"/>
        <v>1</v>
      </c>
      <c r="B426" s="1">
        <v>21111</v>
      </c>
      <c r="C426" s="5" t="s">
        <v>721</v>
      </c>
      <c r="D426" s="5">
        <v>12</v>
      </c>
      <c r="E426" s="5">
        <v>11</v>
      </c>
      <c r="F426" s="5">
        <v>100</v>
      </c>
      <c r="G426" s="5" t="s">
        <v>177</v>
      </c>
      <c r="H426" s="127" t="s">
        <v>722</v>
      </c>
      <c r="I426" s="5">
        <v>1</v>
      </c>
      <c r="J426" s="10" t="s">
        <v>705</v>
      </c>
      <c r="K426" s="5">
        <v>0</v>
      </c>
      <c r="L426" s="5">
        <v>1</v>
      </c>
      <c r="M426" s="11">
        <v>0</v>
      </c>
      <c r="N426" s="9">
        <v>0</v>
      </c>
      <c r="O426" s="5" t="s">
        <v>706</v>
      </c>
      <c r="T426" s="5"/>
    </row>
    <row r="427" spans="1:20" s="99" customFormat="1" ht="15.75" x14ac:dyDescent="0.3">
      <c r="A427" s="1">
        <f t="shared" si="0"/>
        <v>1</v>
      </c>
      <c r="B427" s="1">
        <v>21112</v>
      </c>
      <c r="C427" s="5" t="s">
        <v>723</v>
      </c>
      <c r="D427" s="5">
        <v>12</v>
      </c>
      <c r="E427" s="5">
        <v>12</v>
      </c>
      <c r="F427" s="5">
        <v>100</v>
      </c>
      <c r="G427" s="5" t="s">
        <v>177</v>
      </c>
      <c r="H427" s="127" t="s">
        <v>65</v>
      </c>
      <c r="I427" s="5">
        <v>1</v>
      </c>
      <c r="J427" s="10" t="s">
        <v>705</v>
      </c>
      <c r="K427" s="5">
        <v>0</v>
      </c>
      <c r="L427" s="5">
        <v>1</v>
      </c>
      <c r="M427" s="11">
        <v>0</v>
      </c>
      <c r="N427" s="9">
        <v>0</v>
      </c>
      <c r="O427" s="5" t="s">
        <v>706</v>
      </c>
      <c r="T427" s="5"/>
    </row>
    <row r="428" spans="1:20" s="99" customFormat="1" ht="15.75" x14ac:dyDescent="0.3">
      <c r="A428" s="1">
        <f t="shared" si="0"/>
        <v>1</v>
      </c>
      <c r="B428" s="1">
        <v>21113</v>
      </c>
      <c r="C428" s="5" t="s">
        <v>724</v>
      </c>
      <c r="D428" s="5">
        <v>12</v>
      </c>
      <c r="E428" s="5">
        <v>13</v>
      </c>
      <c r="F428" s="5">
        <v>100</v>
      </c>
      <c r="G428" s="5" t="s">
        <v>177</v>
      </c>
      <c r="H428" s="127" t="s">
        <v>680</v>
      </c>
      <c r="I428" s="5">
        <v>1</v>
      </c>
      <c r="J428" s="10" t="s">
        <v>705</v>
      </c>
      <c r="K428" s="5">
        <v>0</v>
      </c>
      <c r="L428" s="5">
        <v>1</v>
      </c>
      <c r="M428" s="11">
        <v>0</v>
      </c>
      <c r="N428" s="9">
        <v>0</v>
      </c>
      <c r="O428" s="5" t="s">
        <v>706</v>
      </c>
      <c r="T428" s="5"/>
    </row>
    <row r="429" spans="1:20" s="99" customFormat="1" ht="15.75" x14ac:dyDescent="0.3">
      <c r="A429" s="1">
        <f t="shared" si="0"/>
        <v>1</v>
      </c>
      <c r="B429" s="1">
        <v>21114</v>
      </c>
      <c r="C429" s="5" t="s">
        <v>725</v>
      </c>
      <c r="D429" s="5">
        <v>12</v>
      </c>
      <c r="E429" s="5">
        <v>14</v>
      </c>
      <c r="F429" s="5">
        <v>100</v>
      </c>
      <c r="G429" s="5" t="s">
        <v>177</v>
      </c>
      <c r="H429" s="127" t="s">
        <v>68</v>
      </c>
      <c r="I429" s="5">
        <v>1</v>
      </c>
      <c r="J429" s="10" t="s">
        <v>705</v>
      </c>
      <c r="K429" s="5">
        <v>0</v>
      </c>
      <c r="L429" s="5">
        <v>1</v>
      </c>
      <c r="M429" s="11">
        <v>0</v>
      </c>
      <c r="N429" s="9">
        <v>0</v>
      </c>
      <c r="O429" s="5" t="s">
        <v>706</v>
      </c>
      <c r="T429" s="5"/>
    </row>
    <row r="430" spans="1:20" s="99" customFormat="1" ht="15.75" x14ac:dyDescent="0.3">
      <c r="A430" s="1">
        <f t="shared" si="0"/>
        <v>1</v>
      </c>
      <c r="B430" s="1">
        <v>21115</v>
      </c>
      <c r="C430" s="5" t="s">
        <v>726</v>
      </c>
      <c r="D430" s="5">
        <v>12</v>
      </c>
      <c r="E430" s="5">
        <v>15</v>
      </c>
      <c r="F430" s="5">
        <v>100</v>
      </c>
      <c r="G430" s="5" t="s">
        <v>177</v>
      </c>
      <c r="H430" s="127" t="s">
        <v>727</v>
      </c>
      <c r="I430" s="5">
        <v>1</v>
      </c>
      <c r="J430" s="10" t="s">
        <v>705</v>
      </c>
      <c r="K430" s="5">
        <v>0</v>
      </c>
      <c r="L430" s="5">
        <v>1</v>
      </c>
      <c r="M430" s="11">
        <v>0</v>
      </c>
      <c r="N430" s="9">
        <v>0</v>
      </c>
      <c r="O430" s="5" t="s">
        <v>706</v>
      </c>
      <c r="T430" s="5"/>
    </row>
    <row r="431" spans="1:20" s="99" customFormat="1" ht="15.75" x14ac:dyDescent="0.3">
      <c r="A431" s="1">
        <f t="shared" si="0"/>
        <v>1</v>
      </c>
      <c r="B431" s="1">
        <v>21116</v>
      </c>
      <c r="C431" s="5" t="s">
        <v>728</v>
      </c>
      <c r="D431" s="5">
        <v>12</v>
      </c>
      <c r="E431" s="5">
        <v>16</v>
      </c>
      <c r="F431" s="5">
        <v>100</v>
      </c>
      <c r="G431" s="5" t="s">
        <v>177</v>
      </c>
      <c r="H431" s="10" t="s">
        <v>729</v>
      </c>
      <c r="I431" s="5">
        <v>1</v>
      </c>
      <c r="J431" s="10" t="s">
        <v>705</v>
      </c>
      <c r="K431" s="5">
        <v>0</v>
      </c>
      <c r="L431" s="5">
        <v>1</v>
      </c>
      <c r="M431" s="11">
        <v>0</v>
      </c>
      <c r="N431" s="9">
        <v>0</v>
      </c>
      <c r="O431" s="5" t="s">
        <v>706</v>
      </c>
      <c r="T431" s="5"/>
    </row>
    <row r="432" spans="1:20" s="99" customFormat="1" ht="15.75" x14ac:dyDescent="0.3">
      <c r="A432" s="1">
        <f t="shared" si="0"/>
        <v>1</v>
      </c>
      <c r="B432" s="1">
        <v>21117</v>
      </c>
      <c r="C432" s="5" t="s">
        <v>730</v>
      </c>
      <c r="D432" s="5">
        <v>12</v>
      </c>
      <c r="E432" s="5">
        <v>17</v>
      </c>
      <c r="F432" s="5">
        <v>100</v>
      </c>
      <c r="G432" s="5" t="s">
        <v>177</v>
      </c>
      <c r="H432" s="127" t="s">
        <v>649</v>
      </c>
      <c r="I432" s="5">
        <v>1</v>
      </c>
      <c r="J432" s="10" t="s">
        <v>705</v>
      </c>
      <c r="K432" s="5">
        <v>0</v>
      </c>
      <c r="L432" s="5">
        <v>1</v>
      </c>
      <c r="M432" s="11">
        <v>0</v>
      </c>
      <c r="N432" s="9">
        <v>0</v>
      </c>
      <c r="O432" s="5" t="s">
        <v>706</v>
      </c>
      <c r="T432" s="5"/>
    </row>
    <row r="433" spans="1:20" s="99" customFormat="1" ht="15.75" x14ac:dyDescent="0.3">
      <c r="A433" s="1">
        <f t="shared" si="0"/>
        <v>1</v>
      </c>
      <c r="B433" s="1">
        <v>21118</v>
      </c>
      <c r="C433" s="5" t="s">
        <v>731</v>
      </c>
      <c r="D433" s="5">
        <v>12</v>
      </c>
      <c r="E433" s="5">
        <v>18</v>
      </c>
      <c r="F433" s="5">
        <v>100</v>
      </c>
      <c r="G433" s="5" t="s">
        <v>177</v>
      </c>
      <c r="H433" s="127" t="s">
        <v>732</v>
      </c>
      <c r="I433" s="5">
        <v>1</v>
      </c>
      <c r="J433" s="10" t="s">
        <v>705</v>
      </c>
      <c r="K433" s="5">
        <v>0</v>
      </c>
      <c r="L433" s="5">
        <v>1</v>
      </c>
      <c r="M433" s="11">
        <v>0</v>
      </c>
      <c r="N433" s="9">
        <v>0</v>
      </c>
      <c r="O433" s="5" t="s">
        <v>706</v>
      </c>
      <c r="T433" s="5"/>
    </row>
    <row r="434" spans="1:20" s="99" customFormat="1" ht="15.75" x14ac:dyDescent="0.3">
      <c r="A434" s="1">
        <f t="shared" si="0"/>
        <v>1</v>
      </c>
      <c r="B434" s="1">
        <v>21119</v>
      </c>
      <c r="C434" s="5" t="s">
        <v>733</v>
      </c>
      <c r="D434" s="5">
        <v>12</v>
      </c>
      <c r="E434" s="5">
        <v>19</v>
      </c>
      <c r="F434" s="5">
        <v>100</v>
      </c>
      <c r="G434" s="5" t="s">
        <v>177</v>
      </c>
      <c r="H434" s="127" t="s">
        <v>523</v>
      </c>
      <c r="I434" s="5">
        <v>1</v>
      </c>
      <c r="J434" s="10" t="s">
        <v>705</v>
      </c>
      <c r="K434" s="5">
        <v>0</v>
      </c>
      <c r="L434" s="5">
        <v>1</v>
      </c>
      <c r="M434" s="11">
        <v>0</v>
      </c>
      <c r="N434" s="9">
        <v>0</v>
      </c>
      <c r="O434" s="5" t="s">
        <v>706</v>
      </c>
      <c r="T434" s="5"/>
    </row>
    <row r="435" spans="1:20" s="99" customFormat="1" ht="15.75" x14ac:dyDescent="0.3">
      <c r="A435" s="1">
        <f t="shared" si="0"/>
        <v>1</v>
      </c>
      <c r="B435" s="1">
        <v>21120</v>
      </c>
      <c r="C435" s="5" t="s">
        <v>734</v>
      </c>
      <c r="D435" s="5">
        <v>12</v>
      </c>
      <c r="E435" s="5">
        <v>20</v>
      </c>
      <c r="F435" s="5">
        <v>100</v>
      </c>
      <c r="G435" s="5" t="s">
        <v>177</v>
      </c>
      <c r="H435" s="127" t="s">
        <v>640</v>
      </c>
      <c r="I435" s="5">
        <v>1</v>
      </c>
      <c r="J435" s="10" t="s">
        <v>705</v>
      </c>
      <c r="K435" s="5">
        <v>0</v>
      </c>
      <c r="L435" s="5">
        <v>1</v>
      </c>
      <c r="M435" s="11">
        <v>0</v>
      </c>
      <c r="N435" s="9">
        <v>0</v>
      </c>
      <c r="O435" s="5" t="s">
        <v>706</v>
      </c>
      <c r="T435" s="5"/>
    </row>
    <row r="436" spans="1:20" s="99" customFormat="1" ht="15.75" x14ac:dyDescent="0.3">
      <c r="A436" s="1">
        <f t="shared" si="0"/>
        <v>1</v>
      </c>
      <c r="B436" s="1">
        <v>21121</v>
      </c>
      <c r="C436" s="5" t="s">
        <v>735</v>
      </c>
      <c r="D436" s="5">
        <v>12</v>
      </c>
      <c r="E436" s="5">
        <v>21</v>
      </c>
      <c r="F436" s="5">
        <v>100</v>
      </c>
      <c r="G436" s="5" t="s">
        <v>177</v>
      </c>
      <c r="H436" s="127" t="s">
        <v>736</v>
      </c>
      <c r="I436" s="5">
        <v>1</v>
      </c>
      <c r="J436" s="10" t="s">
        <v>705</v>
      </c>
      <c r="K436" s="5">
        <v>0</v>
      </c>
      <c r="L436" s="5">
        <v>1</v>
      </c>
      <c r="M436" s="11">
        <v>0</v>
      </c>
      <c r="N436" s="9">
        <v>0</v>
      </c>
      <c r="O436" s="5" t="s">
        <v>706</v>
      </c>
      <c r="T436" s="5"/>
    </row>
    <row r="437" spans="1:20" s="99" customFormat="1" ht="15.75" x14ac:dyDescent="0.3">
      <c r="A437" s="1">
        <f t="shared" si="0"/>
        <v>1</v>
      </c>
      <c r="B437" s="1">
        <v>21122</v>
      </c>
      <c r="C437" s="5" t="s">
        <v>737</v>
      </c>
      <c r="D437" s="5">
        <v>12</v>
      </c>
      <c r="E437" s="5">
        <v>22</v>
      </c>
      <c r="F437" s="5">
        <v>100</v>
      </c>
      <c r="G437" s="5" t="s">
        <v>177</v>
      </c>
      <c r="H437" s="130" t="s">
        <v>645</v>
      </c>
      <c r="I437" s="5">
        <v>1</v>
      </c>
      <c r="J437" s="10" t="s">
        <v>705</v>
      </c>
      <c r="K437" s="5">
        <v>0</v>
      </c>
      <c r="L437" s="5">
        <v>1</v>
      </c>
      <c r="M437" s="11">
        <v>0</v>
      </c>
      <c r="N437" s="9">
        <v>0</v>
      </c>
      <c r="O437" s="5" t="s">
        <v>706</v>
      </c>
      <c r="T437" s="5"/>
    </row>
    <row r="438" spans="1:20" s="99" customFormat="1" ht="15.75" x14ac:dyDescent="0.3">
      <c r="A438" s="1">
        <f t="shared" si="0"/>
        <v>1</v>
      </c>
      <c r="B438" s="1">
        <v>21123</v>
      </c>
      <c r="C438" s="5" t="s">
        <v>738</v>
      </c>
      <c r="D438" s="5">
        <v>12</v>
      </c>
      <c r="E438" s="5">
        <v>23</v>
      </c>
      <c r="F438" s="5">
        <v>100</v>
      </c>
      <c r="G438" s="5" t="s">
        <v>177</v>
      </c>
      <c r="H438" s="127" t="s">
        <v>70</v>
      </c>
      <c r="I438" s="5">
        <v>1</v>
      </c>
      <c r="J438" s="10" t="s">
        <v>705</v>
      </c>
      <c r="K438" s="5">
        <v>0</v>
      </c>
      <c r="L438" s="5">
        <v>1</v>
      </c>
      <c r="M438" s="11">
        <v>0</v>
      </c>
      <c r="N438" s="9">
        <v>0</v>
      </c>
      <c r="O438" s="5" t="s">
        <v>706</v>
      </c>
      <c r="T438" s="5"/>
    </row>
    <row r="439" spans="1:20" s="99" customFormat="1" ht="15.75" x14ac:dyDescent="0.3">
      <c r="A439" s="1">
        <f t="shared" si="0"/>
        <v>1</v>
      </c>
      <c r="B439" s="1">
        <v>21124</v>
      </c>
      <c r="C439" s="5" t="s">
        <v>739</v>
      </c>
      <c r="D439" s="5">
        <v>12</v>
      </c>
      <c r="E439" s="5">
        <v>24</v>
      </c>
      <c r="F439" s="5">
        <v>100</v>
      </c>
      <c r="G439" s="5" t="s">
        <v>177</v>
      </c>
      <c r="H439" s="127" t="s">
        <v>740</v>
      </c>
      <c r="I439" s="5">
        <v>1</v>
      </c>
      <c r="J439" s="10" t="s">
        <v>705</v>
      </c>
      <c r="K439" s="5">
        <v>0</v>
      </c>
      <c r="L439" s="5">
        <v>1</v>
      </c>
      <c r="M439" s="11">
        <v>0</v>
      </c>
      <c r="N439" s="9">
        <v>0</v>
      </c>
      <c r="O439" s="5" t="s">
        <v>706</v>
      </c>
      <c r="T439" s="5"/>
    </row>
    <row r="440" spans="1:20" s="99" customFormat="1" ht="15.75" x14ac:dyDescent="0.3">
      <c r="A440" s="1">
        <f t="shared" si="0"/>
        <v>1</v>
      </c>
      <c r="B440" s="1">
        <v>21125</v>
      </c>
      <c r="C440" s="5" t="s">
        <v>741</v>
      </c>
      <c r="D440" s="5">
        <v>12</v>
      </c>
      <c r="E440" s="5">
        <v>25</v>
      </c>
      <c r="F440" s="5">
        <v>100</v>
      </c>
      <c r="G440" s="5" t="s">
        <v>177</v>
      </c>
      <c r="H440" s="10" t="s">
        <v>629</v>
      </c>
      <c r="I440" s="5">
        <v>1</v>
      </c>
      <c r="J440" s="10" t="s">
        <v>705</v>
      </c>
      <c r="K440" s="5">
        <v>0</v>
      </c>
      <c r="L440" s="5">
        <v>1</v>
      </c>
      <c r="M440" s="11">
        <v>0</v>
      </c>
      <c r="N440" s="9">
        <v>0</v>
      </c>
      <c r="O440" s="5" t="s">
        <v>706</v>
      </c>
      <c r="T440" s="5"/>
    </row>
    <row r="441" spans="1:20" s="99" customFormat="1" ht="15.75" x14ac:dyDescent="0.3">
      <c r="A441" s="1"/>
      <c r="B441" s="1">
        <v>21015</v>
      </c>
      <c r="C441" s="51" t="s">
        <v>662</v>
      </c>
      <c r="D441" s="51">
        <v>66</v>
      </c>
      <c r="E441" s="51">
        <v>1</v>
      </c>
      <c r="F441" s="51">
        <v>100</v>
      </c>
      <c r="G441" s="51" t="s">
        <v>625</v>
      </c>
      <c r="H441" s="52" t="s">
        <v>585</v>
      </c>
      <c r="I441" s="51">
        <v>1</v>
      </c>
      <c r="J441" s="10" t="s">
        <v>742</v>
      </c>
      <c r="K441" s="51">
        <v>0</v>
      </c>
      <c r="L441" s="51">
        <v>10</v>
      </c>
      <c r="M441" s="11">
        <v>1</v>
      </c>
      <c r="N441" s="9">
        <v>5</v>
      </c>
      <c r="O441" s="51" t="s">
        <v>608</v>
      </c>
      <c r="T441" s="51"/>
    </row>
    <row r="442" spans="1:20" s="99" customFormat="1" ht="15.75" x14ac:dyDescent="0.3">
      <c r="A442" s="1"/>
      <c r="B442" s="1">
        <v>21016</v>
      </c>
      <c r="C442" s="51" t="s">
        <v>636</v>
      </c>
      <c r="D442" s="51">
        <v>66</v>
      </c>
      <c r="E442" s="51">
        <v>2</v>
      </c>
      <c r="F442" s="51">
        <v>100</v>
      </c>
      <c r="G442" s="51" t="s">
        <v>625</v>
      </c>
      <c r="H442" s="52" t="s">
        <v>637</v>
      </c>
      <c r="I442" s="51">
        <v>1</v>
      </c>
      <c r="J442" s="10" t="s">
        <v>743</v>
      </c>
      <c r="K442" s="51">
        <v>0</v>
      </c>
      <c r="L442" s="51">
        <v>1</v>
      </c>
      <c r="M442" s="11">
        <v>0</v>
      </c>
      <c r="N442" s="9">
        <v>0</v>
      </c>
      <c r="O442" s="51" t="s">
        <v>608</v>
      </c>
      <c r="T442" s="51"/>
    </row>
    <row r="443" spans="1:20" s="99" customFormat="1" ht="15.75" x14ac:dyDescent="0.3">
      <c r="A443" s="1"/>
      <c r="B443" s="1">
        <v>21017</v>
      </c>
      <c r="C443" s="51" t="s">
        <v>653</v>
      </c>
      <c r="D443" s="51">
        <v>66</v>
      </c>
      <c r="E443" s="51">
        <v>3</v>
      </c>
      <c r="F443" s="51">
        <v>100</v>
      </c>
      <c r="G443" s="51" t="s">
        <v>625</v>
      </c>
      <c r="H443" s="52" t="s">
        <v>654</v>
      </c>
      <c r="I443" s="51">
        <v>1</v>
      </c>
      <c r="J443" s="10" t="s">
        <v>744</v>
      </c>
      <c r="K443" s="51">
        <v>0</v>
      </c>
      <c r="L443" s="51">
        <v>1</v>
      </c>
      <c r="M443" s="11">
        <v>0</v>
      </c>
      <c r="N443" s="9">
        <v>0</v>
      </c>
      <c r="O443" s="51" t="s">
        <v>608</v>
      </c>
      <c r="T443" s="51"/>
    </row>
    <row r="444" spans="1:20" s="99" customFormat="1" ht="15.75" x14ac:dyDescent="0.3">
      <c r="A444" s="1"/>
      <c r="B444" s="1">
        <v>21018</v>
      </c>
      <c r="C444" s="51" t="s">
        <v>745</v>
      </c>
      <c r="D444" s="51">
        <v>66</v>
      </c>
      <c r="E444" s="51">
        <v>4</v>
      </c>
      <c r="F444" s="51">
        <v>100</v>
      </c>
      <c r="G444" s="51" t="s">
        <v>625</v>
      </c>
      <c r="H444" s="52" t="s">
        <v>746</v>
      </c>
      <c r="I444" s="51">
        <v>1</v>
      </c>
      <c r="J444" s="10" t="s">
        <v>747</v>
      </c>
      <c r="K444" s="51">
        <v>0</v>
      </c>
      <c r="L444" s="51">
        <v>10</v>
      </c>
      <c r="M444" s="11">
        <v>1</v>
      </c>
      <c r="N444" s="9">
        <v>8</v>
      </c>
      <c r="O444" s="51" t="s">
        <v>608</v>
      </c>
      <c r="T444" s="51"/>
    </row>
    <row r="445" spans="1:20" s="99" customFormat="1" ht="15.75" x14ac:dyDescent="0.3">
      <c r="A445" s="1"/>
      <c r="B445" s="1">
        <v>21019</v>
      </c>
      <c r="C445" s="51" t="s">
        <v>659</v>
      </c>
      <c r="D445" s="51">
        <v>66</v>
      </c>
      <c r="E445" s="51">
        <v>5</v>
      </c>
      <c r="F445" s="51">
        <v>100</v>
      </c>
      <c r="G445" s="51" t="s">
        <v>625</v>
      </c>
      <c r="H445" s="52" t="s">
        <v>593</v>
      </c>
      <c r="I445" s="51">
        <v>1</v>
      </c>
      <c r="J445" s="10" t="s">
        <v>748</v>
      </c>
      <c r="K445" s="51">
        <v>0</v>
      </c>
      <c r="L445" s="51">
        <v>1</v>
      </c>
      <c r="M445" s="11">
        <v>1</v>
      </c>
      <c r="N445" s="9">
        <v>8</v>
      </c>
      <c r="O445" s="51" t="s">
        <v>608</v>
      </c>
      <c r="T445" s="51"/>
    </row>
    <row r="446" spans="1:20" s="99" customFormat="1" ht="15.75" x14ac:dyDescent="0.3">
      <c r="A446" s="1"/>
      <c r="B446" s="1">
        <v>21020</v>
      </c>
      <c r="C446" s="51" t="s">
        <v>661</v>
      </c>
      <c r="D446" s="51">
        <v>66</v>
      </c>
      <c r="E446" s="51">
        <v>6</v>
      </c>
      <c r="F446" s="51">
        <v>100</v>
      </c>
      <c r="G446" s="51" t="s">
        <v>625</v>
      </c>
      <c r="H446" s="52" t="s">
        <v>323</v>
      </c>
      <c r="I446" s="51">
        <v>1</v>
      </c>
      <c r="J446" s="124" t="s">
        <v>748</v>
      </c>
      <c r="K446" s="51">
        <v>0</v>
      </c>
      <c r="L446" s="51">
        <v>5</v>
      </c>
      <c r="M446" s="8">
        <v>1</v>
      </c>
      <c r="N446" s="9">
        <v>8</v>
      </c>
      <c r="O446" s="51" t="s">
        <v>608</v>
      </c>
      <c r="T446" s="51"/>
    </row>
    <row r="447" spans="1:20" s="99" customFormat="1" ht="15.75" x14ac:dyDescent="0.3">
      <c r="A447" s="1"/>
      <c r="B447" s="1">
        <v>21021</v>
      </c>
      <c r="C447" s="51" t="s">
        <v>676</v>
      </c>
      <c r="D447" s="51">
        <v>66</v>
      </c>
      <c r="E447" s="51">
        <v>7</v>
      </c>
      <c r="F447" s="51">
        <v>100</v>
      </c>
      <c r="G447" s="51" t="s">
        <v>625</v>
      </c>
      <c r="H447" s="52" t="s">
        <v>390</v>
      </c>
      <c r="I447" s="51">
        <v>1</v>
      </c>
      <c r="J447" s="10" t="s">
        <v>749</v>
      </c>
      <c r="K447" s="51">
        <v>0</v>
      </c>
      <c r="L447" s="51">
        <v>99</v>
      </c>
      <c r="M447" s="11">
        <v>1</v>
      </c>
      <c r="N447" s="9">
        <v>5</v>
      </c>
      <c r="O447" s="51" t="s">
        <v>608</v>
      </c>
      <c r="T447" s="51"/>
    </row>
    <row r="448" spans="1:20" s="99" customFormat="1" ht="15.75" x14ac:dyDescent="0.3">
      <c r="A448" s="1"/>
      <c r="B448" s="1">
        <v>21022</v>
      </c>
      <c r="C448" s="51" t="s">
        <v>750</v>
      </c>
      <c r="D448" s="51">
        <v>66</v>
      </c>
      <c r="E448" s="51">
        <v>8</v>
      </c>
      <c r="F448" s="51">
        <v>100</v>
      </c>
      <c r="G448" s="51" t="s">
        <v>625</v>
      </c>
      <c r="H448" s="52" t="s">
        <v>714</v>
      </c>
      <c r="I448" s="51">
        <v>1</v>
      </c>
      <c r="J448" s="124" t="s">
        <v>743</v>
      </c>
      <c r="K448" s="51">
        <v>0</v>
      </c>
      <c r="L448" s="51">
        <v>1</v>
      </c>
      <c r="M448" s="8">
        <v>0</v>
      </c>
      <c r="N448" s="9">
        <v>0</v>
      </c>
      <c r="O448" s="51" t="s">
        <v>608</v>
      </c>
      <c r="T448" s="51"/>
    </row>
    <row r="449" spans="1:20" s="99" customFormat="1" ht="15.75" x14ac:dyDescent="0.3">
      <c r="A449" s="1"/>
      <c r="B449" s="1">
        <v>21023</v>
      </c>
      <c r="C449" s="51" t="s">
        <v>751</v>
      </c>
      <c r="D449" s="51">
        <v>66</v>
      </c>
      <c r="E449" s="51">
        <v>9</v>
      </c>
      <c r="F449" s="51">
        <v>100</v>
      </c>
      <c r="G449" s="51" t="s">
        <v>625</v>
      </c>
      <c r="H449" s="52" t="s">
        <v>729</v>
      </c>
      <c r="I449" s="51">
        <v>1</v>
      </c>
      <c r="J449" s="124" t="s">
        <v>743</v>
      </c>
      <c r="K449" s="51">
        <v>0</v>
      </c>
      <c r="L449" s="51">
        <v>1</v>
      </c>
      <c r="M449" s="8">
        <v>0</v>
      </c>
      <c r="N449" s="9">
        <v>0</v>
      </c>
      <c r="O449" s="51" t="s">
        <v>608</v>
      </c>
      <c r="T449" s="51"/>
    </row>
    <row r="450" spans="1:20" s="99" customFormat="1" ht="15.75" x14ac:dyDescent="0.3">
      <c r="A450" s="1"/>
      <c r="B450" s="1">
        <v>21024</v>
      </c>
      <c r="C450" s="51" t="s">
        <v>631</v>
      </c>
      <c r="D450" s="51">
        <v>66</v>
      </c>
      <c r="E450" s="51">
        <v>10</v>
      </c>
      <c r="F450" s="51">
        <v>100</v>
      </c>
      <c r="G450" s="51" t="s">
        <v>625</v>
      </c>
      <c r="H450" s="52" t="s">
        <v>632</v>
      </c>
      <c r="I450" s="51">
        <v>1</v>
      </c>
      <c r="J450" s="124" t="s">
        <v>743</v>
      </c>
      <c r="K450" s="51">
        <v>0</v>
      </c>
      <c r="L450" s="51">
        <v>1</v>
      </c>
      <c r="M450" s="8">
        <v>0</v>
      </c>
      <c r="N450" s="9">
        <v>0</v>
      </c>
      <c r="O450" s="51" t="s">
        <v>608</v>
      </c>
      <c r="T450" s="51"/>
    </row>
    <row r="451" spans="1:20" s="99" customFormat="1" ht="15.75" x14ac:dyDescent="0.3">
      <c r="A451" s="1"/>
      <c r="B451" s="1">
        <v>21025</v>
      </c>
      <c r="C451" s="51" t="s">
        <v>752</v>
      </c>
      <c r="D451" s="51">
        <v>66</v>
      </c>
      <c r="E451" s="51">
        <v>11</v>
      </c>
      <c r="F451" s="51">
        <v>100</v>
      </c>
      <c r="G451" s="51" t="s">
        <v>625</v>
      </c>
      <c r="H451" s="52" t="s">
        <v>753</v>
      </c>
      <c r="I451" s="51">
        <v>1</v>
      </c>
      <c r="J451" s="124" t="s">
        <v>743</v>
      </c>
      <c r="K451" s="51">
        <v>0</v>
      </c>
      <c r="L451" s="51">
        <v>1</v>
      </c>
      <c r="M451" s="8">
        <v>0</v>
      </c>
      <c r="N451" s="9">
        <v>0</v>
      </c>
      <c r="O451" s="51" t="s">
        <v>608</v>
      </c>
      <c r="T451" s="51"/>
    </row>
    <row r="452" spans="1:20" s="99" customFormat="1" ht="15.75" x14ac:dyDescent="0.3">
      <c r="A452" s="1" t="s">
        <v>633</v>
      </c>
      <c r="B452" s="1">
        <v>21026</v>
      </c>
      <c r="C452" s="51" t="s">
        <v>634</v>
      </c>
      <c r="D452" s="51">
        <v>66</v>
      </c>
      <c r="E452" s="51">
        <v>12</v>
      </c>
      <c r="F452" s="51">
        <v>100</v>
      </c>
      <c r="G452" s="51" t="s">
        <v>754</v>
      </c>
      <c r="H452" s="51" t="s">
        <v>606</v>
      </c>
      <c r="I452" s="51">
        <v>1</v>
      </c>
      <c r="J452" s="124" t="s">
        <v>743</v>
      </c>
      <c r="K452" s="51">
        <v>0</v>
      </c>
      <c r="L452" s="51">
        <v>1</v>
      </c>
      <c r="M452" s="8">
        <v>0</v>
      </c>
      <c r="N452" s="9">
        <v>0</v>
      </c>
      <c r="O452" s="51" t="s">
        <v>608</v>
      </c>
      <c r="T452" s="51"/>
    </row>
    <row r="453" spans="1:20" s="99" customFormat="1" ht="15.75" x14ac:dyDescent="0.3">
      <c r="A453" s="1" t="s">
        <v>633</v>
      </c>
      <c r="B453" s="1">
        <v>21027</v>
      </c>
      <c r="C453" s="51" t="s">
        <v>642</v>
      </c>
      <c r="D453" s="51">
        <v>66</v>
      </c>
      <c r="E453" s="51">
        <v>13</v>
      </c>
      <c r="F453" s="51">
        <v>100</v>
      </c>
      <c r="G453" s="51" t="s">
        <v>754</v>
      </c>
      <c r="H453" s="51" t="s">
        <v>643</v>
      </c>
      <c r="I453" s="51">
        <v>1</v>
      </c>
      <c r="J453" s="124" t="s">
        <v>755</v>
      </c>
      <c r="K453" s="51">
        <v>0</v>
      </c>
      <c r="L453" s="51">
        <v>2</v>
      </c>
      <c r="M453" s="8">
        <v>0</v>
      </c>
      <c r="N453" s="9">
        <v>0</v>
      </c>
      <c r="O453" s="51" t="s">
        <v>608</v>
      </c>
      <c r="T453" s="51"/>
    </row>
    <row r="454" spans="1:20" s="99" customFormat="1" ht="15.75" x14ac:dyDescent="0.3">
      <c r="A454" s="1" t="s">
        <v>633</v>
      </c>
      <c r="B454" s="1">
        <v>21028</v>
      </c>
      <c r="C454" s="51" t="s">
        <v>644</v>
      </c>
      <c r="D454" s="51">
        <v>66</v>
      </c>
      <c r="E454" s="51">
        <v>14</v>
      </c>
      <c r="F454" s="51">
        <v>100</v>
      </c>
      <c r="G454" s="51" t="s">
        <v>754</v>
      </c>
      <c r="H454" s="51" t="s">
        <v>645</v>
      </c>
      <c r="I454" s="51">
        <v>1</v>
      </c>
      <c r="J454" s="124" t="s">
        <v>755</v>
      </c>
      <c r="K454" s="51">
        <v>0</v>
      </c>
      <c r="L454" s="51">
        <v>2</v>
      </c>
      <c r="M454" s="8">
        <v>0</v>
      </c>
      <c r="N454" s="9">
        <v>0</v>
      </c>
      <c r="O454" s="51" t="s">
        <v>608</v>
      </c>
      <c r="T454" s="51"/>
    </row>
    <row r="455" spans="1:20" s="99" customFormat="1" ht="15.75" x14ac:dyDescent="0.3">
      <c r="A455" s="1" t="s">
        <v>633</v>
      </c>
      <c r="B455" s="1">
        <v>21029</v>
      </c>
      <c r="C455" s="51" t="s">
        <v>646</v>
      </c>
      <c r="D455" s="51">
        <v>66</v>
      </c>
      <c r="E455" s="51">
        <v>15</v>
      </c>
      <c r="F455" s="51">
        <v>100</v>
      </c>
      <c r="G455" s="51" t="s">
        <v>754</v>
      </c>
      <c r="H455" s="51" t="s">
        <v>647</v>
      </c>
      <c r="I455" s="51">
        <v>1</v>
      </c>
      <c r="J455" s="124" t="s">
        <v>755</v>
      </c>
      <c r="K455" s="51">
        <v>0</v>
      </c>
      <c r="L455" s="51">
        <v>2</v>
      </c>
      <c r="M455" s="8">
        <v>0</v>
      </c>
      <c r="N455" s="9">
        <v>0</v>
      </c>
      <c r="O455" s="51" t="s">
        <v>608</v>
      </c>
      <c r="T455" s="51"/>
    </row>
    <row r="456" spans="1:20" s="99" customFormat="1" ht="15.75" x14ac:dyDescent="0.3">
      <c r="A456" s="1" t="s">
        <v>633</v>
      </c>
      <c r="B456" s="1">
        <v>21030</v>
      </c>
      <c r="C456" s="51" t="s">
        <v>648</v>
      </c>
      <c r="D456" s="51">
        <v>66</v>
      </c>
      <c r="E456" s="51">
        <v>16</v>
      </c>
      <c r="F456" s="51">
        <v>100</v>
      </c>
      <c r="G456" s="51" t="s">
        <v>754</v>
      </c>
      <c r="H456" s="51" t="s">
        <v>649</v>
      </c>
      <c r="I456" s="51">
        <v>1</v>
      </c>
      <c r="J456" s="124" t="s">
        <v>755</v>
      </c>
      <c r="K456" s="51">
        <v>0</v>
      </c>
      <c r="L456" s="51">
        <v>2</v>
      </c>
      <c r="M456" s="8">
        <v>0</v>
      </c>
      <c r="N456" s="9">
        <v>0</v>
      </c>
      <c r="O456" s="51" t="s">
        <v>608</v>
      </c>
      <c r="T456" s="51"/>
    </row>
    <row r="457" spans="1:20" s="99" customFormat="1" ht="15.75" x14ac:dyDescent="0.3">
      <c r="A457" s="1" t="s">
        <v>633</v>
      </c>
      <c r="B457" s="1">
        <v>21031</v>
      </c>
      <c r="C457" s="51" t="s">
        <v>650</v>
      </c>
      <c r="D457" s="51">
        <v>66</v>
      </c>
      <c r="E457" s="51">
        <v>17</v>
      </c>
      <c r="F457" s="51">
        <v>100</v>
      </c>
      <c r="G457" s="51" t="s">
        <v>754</v>
      </c>
      <c r="H457" s="51" t="s">
        <v>65</v>
      </c>
      <c r="I457" s="51">
        <v>1</v>
      </c>
      <c r="J457" s="124" t="s">
        <v>755</v>
      </c>
      <c r="K457" s="51">
        <v>0</v>
      </c>
      <c r="L457" s="51">
        <v>2</v>
      </c>
      <c r="M457" s="8">
        <v>0</v>
      </c>
      <c r="N457" s="9">
        <v>0</v>
      </c>
      <c r="O457" s="51" t="s">
        <v>608</v>
      </c>
      <c r="T457" s="51"/>
    </row>
    <row r="458" spans="1:20" s="99" customFormat="1" ht="15.75" x14ac:dyDescent="0.3">
      <c r="A458" s="1" t="s">
        <v>633</v>
      </c>
      <c r="B458" s="1">
        <v>21032</v>
      </c>
      <c r="C458" s="51" t="s">
        <v>651</v>
      </c>
      <c r="D458" s="51">
        <v>66</v>
      </c>
      <c r="E458" s="51">
        <v>18</v>
      </c>
      <c r="F458" s="51">
        <v>100</v>
      </c>
      <c r="G458" s="51" t="s">
        <v>754</v>
      </c>
      <c r="H458" s="51" t="s">
        <v>68</v>
      </c>
      <c r="I458" s="51">
        <v>1</v>
      </c>
      <c r="J458" s="124" t="s">
        <v>755</v>
      </c>
      <c r="K458" s="51">
        <v>0</v>
      </c>
      <c r="L458" s="51">
        <v>2</v>
      </c>
      <c r="M458" s="8">
        <v>0</v>
      </c>
      <c r="N458" s="9">
        <v>0</v>
      </c>
      <c r="O458" s="51" t="s">
        <v>608</v>
      </c>
      <c r="T458" s="51"/>
    </row>
    <row r="459" spans="1:20" s="99" customFormat="1" ht="15.75" x14ac:dyDescent="0.3">
      <c r="A459" s="1" t="s">
        <v>633</v>
      </c>
      <c r="B459" s="1">
        <v>21033</v>
      </c>
      <c r="C459" s="51" t="s">
        <v>652</v>
      </c>
      <c r="D459" s="51">
        <v>66</v>
      </c>
      <c r="E459" s="51">
        <v>19</v>
      </c>
      <c r="F459" s="51">
        <v>100</v>
      </c>
      <c r="G459" s="51" t="s">
        <v>754</v>
      </c>
      <c r="H459" s="51" t="s">
        <v>70</v>
      </c>
      <c r="I459" s="51">
        <v>1</v>
      </c>
      <c r="J459" s="124" t="s">
        <v>755</v>
      </c>
      <c r="K459" s="51">
        <v>0</v>
      </c>
      <c r="L459" s="51">
        <v>2</v>
      </c>
      <c r="M459" s="8">
        <v>0</v>
      </c>
      <c r="N459" s="9">
        <v>0</v>
      </c>
      <c r="O459" s="51" t="s">
        <v>608</v>
      </c>
      <c r="T459" s="51"/>
    </row>
    <row r="460" spans="1:20" s="99" customFormat="1" ht="15.75" x14ac:dyDescent="0.3">
      <c r="A460" s="1" t="s">
        <v>633</v>
      </c>
      <c r="B460" s="1">
        <v>21034</v>
      </c>
      <c r="C460" s="51" t="s">
        <v>678</v>
      </c>
      <c r="D460" s="51">
        <v>66</v>
      </c>
      <c r="E460" s="51">
        <v>20</v>
      </c>
      <c r="F460" s="51">
        <v>100</v>
      </c>
      <c r="G460" s="51" t="s">
        <v>754</v>
      </c>
      <c r="H460" s="51" t="s">
        <v>621</v>
      </c>
      <c r="I460" s="51">
        <v>1</v>
      </c>
      <c r="J460" s="124" t="s">
        <v>749</v>
      </c>
      <c r="K460" s="51">
        <v>0</v>
      </c>
      <c r="L460" s="51">
        <v>99</v>
      </c>
      <c r="M460" s="8">
        <v>1</v>
      </c>
      <c r="N460" s="9">
        <v>5</v>
      </c>
      <c r="O460" s="51" t="s">
        <v>608</v>
      </c>
      <c r="T460" s="51"/>
    </row>
    <row r="461" spans="1:20" s="99" customFormat="1" ht="15.75" x14ac:dyDescent="0.3">
      <c r="A461" s="1" t="s">
        <v>633</v>
      </c>
      <c r="B461" s="1">
        <v>21035</v>
      </c>
      <c r="C461" s="51" t="s">
        <v>667</v>
      </c>
      <c r="D461" s="51">
        <v>66</v>
      </c>
      <c r="E461" s="51">
        <v>21</v>
      </c>
      <c r="F461" s="51">
        <v>100</v>
      </c>
      <c r="G461" s="51" t="s">
        <v>668</v>
      </c>
      <c r="H461" s="51" t="s">
        <v>435</v>
      </c>
      <c r="I461" s="51">
        <v>1</v>
      </c>
      <c r="J461" s="124" t="s">
        <v>747</v>
      </c>
      <c r="K461" s="51">
        <v>0</v>
      </c>
      <c r="L461" s="51">
        <v>4</v>
      </c>
      <c r="M461" s="8">
        <v>0</v>
      </c>
      <c r="N461" s="9">
        <v>0</v>
      </c>
      <c r="O461" s="51" t="s">
        <v>608</v>
      </c>
      <c r="T461" s="51"/>
    </row>
    <row r="462" spans="1:20" x14ac:dyDescent="0.2">
      <c r="A462"/>
      <c r="B462" s="1">
        <v>60001</v>
      </c>
      <c r="C462" s="6" t="s">
        <v>756</v>
      </c>
      <c r="D462" s="41">
        <v>13</v>
      </c>
      <c r="E462" s="41">
        <v>1</v>
      </c>
      <c r="F462" s="41">
        <v>100</v>
      </c>
      <c r="G462" s="5" t="s">
        <v>754</v>
      </c>
      <c r="H462" s="41" t="s">
        <v>757</v>
      </c>
      <c r="I462" s="41">
        <v>1</v>
      </c>
      <c r="J462" s="122" t="s">
        <v>758</v>
      </c>
      <c r="K462" s="41"/>
      <c r="L462" s="41">
        <v>1</v>
      </c>
      <c r="M462" s="8">
        <v>0</v>
      </c>
      <c r="N462" s="9">
        <v>0</v>
      </c>
      <c r="O462" s="41" t="s">
        <v>759</v>
      </c>
      <c r="T462" s="41"/>
    </row>
    <row r="463" spans="1:20" x14ac:dyDescent="0.2">
      <c r="A463"/>
      <c r="B463" s="1">
        <v>60002</v>
      </c>
      <c r="C463" s="6" t="s">
        <v>760</v>
      </c>
      <c r="D463" s="41">
        <v>13</v>
      </c>
      <c r="E463" s="41">
        <v>1</v>
      </c>
      <c r="F463" s="41">
        <v>100</v>
      </c>
      <c r="G463" s="5" t="s">
        <v>754</v>
      </c>
      <c r="H463" s="41" t="s">
        <v>761</v>
      </c>
      <c r="I463" s="41">
        <v>1</v>
      </c>
      <c r="J463" s="122" t="s">
        <v>758</v>
      </c>
      <c r="K463" s="41"/>
      <c r="L463" s="41">
        <v>1</v>
      </c>
      <c r="M463" s="8">
        <v>0</v>
      </c>
      <c r="N463" s="9">
        <v>0</v>
      </c>
      <c r="O463" s="41" t="s">
        <v>759</v>
      </c>
      <c r="T463" s="41"/>
    </row>
    <row r="464" spans="1:20" x14ac:dyDescent="0.2">
      <c r="A464"/>
      <c r="B464" s="1">
        <v>60003</v>
      </c>
      <c r="C464" s="6" t="s">
        <v>762</v>
      </c>
      <c r="D464" s="41">
        <v>13</v>
      </c>
      <c r="E464" s="41">
        <v>1</v>
      </c>
      <c r="F464" s="41">
        <v>100</v>
      </c>
      <c r="G464" s="5" t="s">
        <v>754</v>
      </c>
      <c r="H464" s="41" t="s">
        <v>763</v>
      </c>
      <c r="I464" s="41">
        <v>1</v>
      </c>
      <c r="J464" s="122" t="s">
        <v>758</v>
      </c>
      <c r="K464" s="41"/>
      <c r="L464" s="41">
        <v>1</v>
      </c>
      <c r="M464" s="8">
        <v>0</v>
      </c>
      <c r="N464" s="9">
        <v>0</v>
      </c>
      <c r="O464" s="41" t="s">
        <v>759</v>
      </c>
      <c r="T464" s="41"/>
    </row>
    <row r="465" spans="1:20" x14ac:dyDescent="0.2">
      <c r="A465"/>
      <c r="B465" s="1">
        <v>60004</v>
      </c>
      <c r="C465" s="6" t="s">
        <v>764</v>
      </c>
      <c r="D465" s="41">
        <v>13</v>
      </c>
      <c r="E465" s="41">
        <v>1</v>
      </c>
      <c r="F465" s="41">
        <v>100</v>
      </c>
      <c r="G465" s="5" t="s">
        <v>754</v>
      </c>
      <c r="H465" s="41" t="s">
        <v>765</v>
      </c>
      <c r="I465" s="41">
        <v>1</v>
      </c>
      <c r="J465" s="122" t="s">
        <v>758</v>
      </c>
      <c r="K465" s="41"/>
      <c r="L465" s="41">
        <v>1</v>
      </c>
      <c r="M465" s="8">
        <v>0</v>
      </c>
      <c r="N465" s="9">
        <v>0</v>
      </c>
      <c r="O465" s="41" t="s">
        <v>759</v>
      </c>
      <c r="T465" s="41"/>
    </row>
    <row r="466" spans="1:20" x14ac:dyDescent="0.2">
      <c r="A466"/>
      <c r="B466" s="1">
        <v>60005</v>
      </c>
      <c r="C466" s="6" t="s">
        <v>766</v>
      </c>
      <c r="D466" s="41">
        <v>13</v>
      </c>
      <c r="E466" s="41">
        <v>1</v>
      </c>
      <c r="F466" s="41">
        <v>200</v>
      </c>
      <c r="G466" s="5" t="s">
        <v>754</v>
      </c>
      <c r="H466" s="41" t="s">
        <v>767</v>
      </c>
      <c r="I466" s="41">
        <v>1</v>
      </c>
      <c r="J466" s="122" t="s">
        <v>758</v>
      </c>
      <c r="K466" s="41"/>
      <c r="L466" s="41">
        <v>1</v>
      </c>
      <c r="M466" s="8">
        <v>0</v>
      </c>
      <c r="N466" s="9">
        <v>0</v>
      </c>
      <c r="O466" s="41" t="s">
        <v>759</v>
      </c>
      <c r="T466" s="41"/>
    </row>
    <row r="467" spans="1:20" x14ac:dyDescent="0.2">
      <c r="B467" s="1">
        <v>60006</v>
      </c>
      <c r="C467" s="6" t="s">
        <v>768</v>
      </c>
      <c r="D467" s="41">
        <v>13</v>
      </c>
      <c r="E467" s="41">
        <v>1</v>
      </c>
      <c r="F467" s="41">
        <v>200</v>
      </c>
      <c r="G467" s="5" t="s">
        <v>754</v>
      </c>
      <c r="H467" s="41" t="s">
        <v>769</v>
      </c>
      <c r="I467" s="41">
        <v>1</v>
      </c>
      <c r="J467" s="122" t="s">
        <v>758</v>
      </c>
      <c r="K467" s="41"/>
      <c r="L467" s="41">
        <v>1</v>
      </c>
      <c r="M467" s="8">
        <v>0</v>
      </c>
      <c r="N467" s="9">
        <v>0</v>
      </c>
      <c r="O467" s="41" t="s">
        <v>759</v>
      </c>
      <c r="T467" s="41"/>
    </row>
    <row r="468" spans="1:20" x14ac:dyDescent="0.2">
      <c r="B468" s="1">
        <v>60007</v>
      </c>
      <c r="C468" s="6" t="s">
        <v>770</v>
      </c>
      <c r="D468" s="41">
        <v>13</v>
      </c>
      <c r="E468" s="41">
        <v>1</v>
      </c>
      <c r="F468" s="41">
        <v>200</v>
      </c>
      <c r="G468" s="5" t="s">
        <v>754</v>
      </c>
      <c r="H468" s="41" t="s">
        <v>771</v>
      </c>
      <c r="I468" s="41">
        <v>1</v>
      </c>
      <c r="J468" s="122" t="s">
        <v>758</v>
      </c>
      <c r="K468" s="41"/>
      <c r="L468" s="41">
        <v>1</v>
      </c>
      <c r="M468" s="8">
        <v>0</v>
      </c>
      <c r="N468" s="9">
        <v>0</v>
      </c>
      <c r="O468" s="41" t="s">
        <v>759</v>
      </c>
      <c r="T468" s="41"/>
    </row>
    <row r="469" spans="1:20" x14ac:dyDescent="0.2">
      <c r="B469" s="1">
        <v>60008</v>
      </c>
      <c r="C469" s="6" t="s">
        <v>772</v>
      </c>
      <c r="D469" s="41">
        <v>13</v>
      </c>
      <c r="E469" s="41">
        <v>1</v>
      </c>
      <c r="F469" s="41">
        <v>200</v>
      </c>
      <c r="G469" s="5" t="s">
        <v>754</v>
      </c>
      <c r="H469" s="41" t="s">
        <v>773</v>
      </c>
      <c r="I469" s="41">
        <v>1</v>
      </c>
      <c r="J469" s="122" t="s">
        <v>758</v>
      </c>
      <c r="K469" s="41"/>
      <c r="L469" s="41">
        <v>1</v>
      </c>
      <c r="M469" s="8">
        <v>0</v>
      </c>
      <c r="N469" s="9">
        <v>0</v>
      </c>
      <c r="O469" s="41" t="s">
        <v>759</v>
      </c>
      <c r="T469" s="41"/>
    </row>
    <row r="470" spans="1:20" x14ac:dyDescent="0.2">
      <c r="B470" s="1">
        <v>60009</v>
      </c>
      <c r="C470" s="6" t="s">
        <v>774</v>
      </c>
      <c r="D470" s="41">
        <v>13</v>
      </c>
      <c r="E470" s="41">
        <v>2</v>
      </c>
      <c r="F470" s="41">
        <v>100</v>
      </c>
      <c r="G470" s="5" t="s">
        <v>754</v>
      </c>
      <c r="H470" s="41" t="s">
        <v>775</v>
      </c>
      <c r="I470" s="41">
        <v>1</v>
      </c>
      <c r="J470" s="122" t="s">
        <v>776</v>
      </c>
      <c r="K470" s="41"/>
      <c r="L470" s="41">
        <v>1</v>
      </c>
      <c r="M470" s="8">
        <v>0</v>
      </c>
      <c r="N470" s="9">
        <v>0</v>
      </c>
      <c r="O470" s="41" t="s">
        <v>759</v>
      </c>
      <c r="T470" s="41"/>
    </row>
    <row r="471" spans="1:20" x14ac:dyDescent="0.2">
      <c r="B471" s="1">
        <v>60010</v>
      </c>
      <c r="C471" s="6" t="s">
        <v>777</v>
      </c>
      <c r="D471" s="41">
        <v>13</v>
      </c>
      <c r="E471" s="41">
        <v>2</v>
      </c>
      <c r="F471" s="41">
        <v>100</v>
      </c>
      <c r="G471" s="5" t="s">
        <v>754</v>
      </c>
      <c r="H471" s="41" t="s">
        <v>778</v>
      </c>
      <c r="I471" s="41">
        <v>1</v>
      </c>
      <c r="J471" s="122" t="s">
        <v>776</v>
      </c>
      <c r="K471" s="41"/>
      <c r="L471" s="41">
        <v>1</v>
      </c>
      <c r="M471" s="8">
        <v>0</v>
      </c>
      <c r="N471" s="9">
        <v>0</v>
      </c>
      <c r="O471" s="41" t="s">
        <v>759</v>
      </c>
      <c r="T471" s="41"/>
    </row>
    <row r="472" spans="1:20" x14ac:dyDescent="0.2">
      <c r="B472" s="1">
        <v>60011</v>
      </c>
      <c r="C472" s="6" t="s">
        <v>779</v>
      </c>
      <c r="D472" s="41">
        <v>13</v>
      </c>
      <c r="E472" s="41">
        <v>2</v>
      </c>
      <c r="F472" s="41">
        <v>100</v>
      </c>
      <c r="G472" s="5" t="s">
        <v>754</v>
      </c>
      <c r="H472" s="41" t="s">
        <v>780</v>
      </c>
      <c r="I472" s="41">
        <v>1</v>
      </c>
      <c r="J472" s="122" t="s">
        <v>776</v>
      </c>
      <c r="K472" s="41"/>
      <c r="L472" s="41">
        <v>1</v>
      </c>
      <c r="M472" s="8">
        <v>0</v>
      </c>
      <c r="N472" s="9">
        <v>0</v>
      </c>
      <c r="O472" s="41" t="s">
        <v>759</v>
      </c>
      <c r="T472" s="41"/>
    </row>
    <row r="473" spans="1:20" x14ac:dyDescent="0.2">
      <c r="B473" s="1">
        <v>60012</v>
      </c>
      <c r="C473" s="6" t="s">
        <v>781</v>
      </c>
      <c r="D473" s="41">
        <v>13</v>
      </c>
      <c r="E473" s="41">
        <v>2</v>
      </c>
      <c r="F473" s="41">
        <v>100</v>
      </c>
      <c r="G473" s="5" t="s">
        <v>754</v>
      </c>
      <c r="H473" s="41" t="s">
        <v>782</v>
      </c>
      <c r="I473" s="41">
        <v>1</v>
      </c>
      <c r="J473" s="122" t="s">
        <v>776</v>
      </c>
      <c r="K473" s="41"/>
      <c r="L473" s="41">
        <v>1</v>
      </c>
      <c r="M473" s="8">
        <v>0</v>
      </c>
      <c r="N473" s="9">
        <v>0</v>
      </c>
      <c r="O473" s="41" t="s">
        <v>759</v>
      </c>
      <c r="T473" s="41"/>
    </row>
    <row r="474" spans="1:20" x14ac:dyDescent="0.2">
      <c r="B474" s="1">
        <v>60013</v>
      </c>
      <c r="C474" s="6" t="s">
        <v>783</v>
      </c>
      <c r="D474" s="41">
        <v>13</v>
      </c>
      <c r="E474" s="41">
        <v>2</v>
      </c>
      <c r="F474" s="41">
        <v>200</v>
      </c>
      <c r="G474" s="5" t="s">
        <v>754</v>
      </c>
      <c r="H474" s="41" t="s">
        <v>784</v>
      </c>
      <c r="I474" s="41">
        <v>1</v>
      </c>
      <c r="J474" s="122" t="s">
        <v>776</v>
      </c>
      <c r="K474" s="41"/>
      <c r="L474" s="41">
        <v>1</v>
      </c>
      <c r="M474" s="8">
        <v>0</v>
      </c>
      <c r="N474" s="9">
        <v>0</v>
      </c>
      <c r="O474" s="41" t="s">
        <v>759</v>
      </c>
      <c r="T474" s="41"/>
    </row>
    <row r="475" spans="1:20" x14ac:dyDescent="0.2">
      <c r="B475" s="1">
        <v>60014</v>
      </c>
      <c r="C475" s="6" t="s">
        <v>785</v>
      </c>
      <c r="D475" s="41">
        <v>13</v>
      </c>
      <c r="E475" s="41">
        <v>2</v>
      </c>
      <c r="F475" s="41">
        <v>200</v>
      </c>
      <c r="G475" s="5" t="s">
        <v>754</v>
      </c>
      <c r="H475" s="41" t="s">
        <v>786</v>
      </c>
      <c r="I475" s="41">
        <v>1</v>
      </c>
      <c r="J475" s="122" t="s">
        <v>776</v>
      </c>
      <c r="K475" s="41"/>
      <c r="L475" s="41">
        <v>1</v>
      </c>
      <c r="M475" s="8">
        <v>0</v>
      </c>
      <c r="N475" s="9">
        <v>0</v>
      </c>
      <c r="O475" s="41" t="s">
        <v>759</v>
      </c>
      <c r="T475" s="41"/>
    </row>
    <row r="476" spans="1:20" x14ac:dyDescent="0.2">
      <c r="B476" s="1">
        <v>60015</v>
      </c>
      <c r="C476" s="6" t="s">
        <v>787</v>
      </c>
      <c r="D476" s="41">
        <v>13</v>
      </c>
      <c r="E476" s="41">
        <v>2</v>
      </c>
      <c r="F476" s="41">
        <v>200</v>
      </c>
      <c r="G476" s="5" t="s">
        <v>754</v>
      </c>
      <c r="H476" s="41" t="s">
        <v>788</v>
      </c>
      <c r="I476" s="41">
        <v>1</v>
      </c>
      <c r="J476" s="122" t="s">
        <v>776</v>
      </c>
      <c r="K476" s="41"/>
      <c r="L476" s="41">
        <v>1</v>
      </c>
      <c r="M476" s="8">
        <v>0</v>
      </c>
      <c r="N476" s="9">
        <v>0</v>
      </c>
      <c r="O476" s="41" t="s">
        <v>759</v>
      </c>
      <c r="T476" s="41"/>
    </row>
    <row r="477" spans="1:20" x14ac:dyDescent="0.2">
      <c r="B477" s="1">
        <v>60016</v>
      </c>
      <c r="C477" s="6" t="s">
        <v>789</v>
      </c>
      <c r="D477" s="41">
        <v>13</v>
      </c>
      <c r="E477" s="41">
        <v>2</v>
      </c>
      <c r="F477" s="41">
        <v>200</v>
      </c>
      <c r="G477" s="5" t="s">
        <v>754</v>
      </c>
      <c r="H477" s="41" t="s">
        <v>790</v>
      </c>
      <c r="I477" s="41">
        <v>1</v>
      </c>
      <c r="J477" s="122" t="s">
        <v>776</v>
      </c>
      <c r="K477" s="41"/>
      <c r="L477" s="41">
        <v>1</v>
      </c>
      <c r="M477" s="8">
        <v>0</v>
      </c>
      <c r="N477" s="9">
        <v>0</v>
      </c>
      <c r="O477" s="41" t="s">
        <v>759</v>
      </c>
      <c r="T477" s="41"/>
    </row>
    <row r="478" spans="1:20" x14ac:dyDescent="0.2">
      <c r="B478" s="1">
        <v>60017</v>
      </c>
      <c r="C478" s="6" t="s">
        <v>774</v>
      </c>
      <c r="D478" s="41">
        <v>13</v>
      </c>
      <c r="E478" s="41">
        <v>3</v>
      </c>
      <c r="F478" s="41">
        <v>100</v>
      </c>
      <c r="G478" s="5" t="s">
        <v>754</v>
      </c>
      <c r="H478" s="41" t="s">
        <v>775</v>
      </c>
      <c r="I478" s="41">
        <v>1</v>
      </c>
      <c r="J478" s="122" t="s">
        <v>776</v>
      </c>
      <c r="K478" s="41"/>
      <c r="L478" s="41">
        <v>1</v>
      </c>
      <c r="M478" s="8">
        <v>0</v>
      </c>
      <c r="N478" s="9">
        <v>0</v>
      </c>
      <c r="O478" s="41" t="s">
        <v>759</v>
      </c>
      <c r="T478" s="41"/>
    </row>
    <row r="479" spans="1:20" x14ac:dyDescent="0.2">
      <c r="B479" s="1">
        <v>60018</v>
      </c>
      <c r="C479" s="6" t="s">
        <v>777</v>
      </c>
      <c r="D479" s="41">
        <v>13</v>
      </c>
      <c r="E479" s="41">
        <v>3</v>
      </c>
      <c r="F479" s="41">
        <v>100</v>
      </c>
      <c r="G479" s="5" t="s">
        <v>754</v>
      </c>
      <c r="H479" s="41" t="s">
        <v>778</v>
      </c>
      <c r="I479" s="41">
        <v>1</v>
      </c>
      <c r="J479" s="122" t="s">
        <v>776</v>
      </c>
      <c r="K479" s="41"/>
      <c r="L479" s="41">
        <v>1</v>
      </c>
      <c r="M479" s="8">
        <v>0</v>
      </c>
      <c r="N479" s="9">
        <v>0</v>
      </c>
      <c r="O479" s="41" t="s">
        <v>759</v>
      </c>
      <c r="T479" s="41"/>
    </row>
    <row r="480" spans="1:20" x14ac:dyDescent="0.2">
      <c r="A480"/>
      <c r="B480" s="1">
        <v>60019</v>
      </c>
      <c r="C480" s="6" t="s">
        <v>779</v>
      </c>
      <c r="D480" s="41">
        <v>13</v>
      </c>
      <c r="E480" s="41">
        <v>3</v>
      </c>
      <c r="F480" s="41">
        <v>100</v>
      </c>
      <c r="G480" s="5" t="s">
        <v>754</v>
      </c>
      <c r="H480" s="41" t="s">
        <v>780</v>
      </c>
      <c r="I480" s="41">
        <v>1</v>
      </c>
      <c r="J480" s="122" t="s">
        <v>776</v>
      </c>
      <c r="K480" s="41"/>
      <c r="L480" s="41">
        <v>1</v>
      </c>
      <c r="M480" s="8">
        <v>0</v>
      </c>
      <c r="N480" s="9">
        <v>0</v>
      </c>
      <c r="O480" s="41" t="s">
        <v>759</v>
      </c>
      <c r="T480" s="41"/>
    </row>
    <row r="481" spans="1:20" x14ac:dyDescent="0.2">
      <c r="A481"/>
      <c r="B481" s="1">
        <v>60020</v>
      </c>
      <c r="C481" s="6" t="s">
        <v>781</v>
      </c>
      <c r="D481" s="41">
        <v>13</v>
      </c>
      <c r="E481" s="41">
        <v>3</v>
      </c>
      <c r="F481" s="41">
        <v>100</v>
      </c>
      <c r="G481" s="5" t="s">
        <v>754</v>
      </c>
      <c r="H481" s="41" t="s">
        <v>782</v>
      </c>
      <c r="I481" s="41">
        <v>1</v>
      </c>
      <c r="J481" s="122" t="s">
        <v>776</v>
      </c>
      <c r="K481" s="41"/>
      <c r="L481" s="41">
        <v>1</v>
      </c>
      <c r="M481" s="8">
        <v>0</v>
      </c>
      <c r="N481" s="9">
        <v>0</v>
      </c>
      <c r="O481" s="41" t="s">
        <v>759</v>
      </c>
      <c r="T481" s="41"/>
    </row>
    <row r="482" spans="1:20" x14ac:dyDescent="0.2">
      <c r="A482"/>
      <c r="B482" s="1">
        <v>60021</v>
      </c>
      <c r="C482" s="6" t="s">
        <v>783</v>
      </c>
      <c r="D482" s="41">
        <v>13</v>
      </c>
      <c r="E482" s="41">
        <v>3</v>
      </c>
      <c r="F482" s="41">
        <v>200</v>
      </c>
      <c r="G482" s="5" t="s">
        <v>754</v>
      </c>
      <c r="H482" s="41" t="s">
        <v>784</v>
      </c>
      <c r="I482" s="41">
        <v>1</v>
      </c>
      <c r="J482" s="122" t="s">
        <v>776</v>
      </c>
      <c r="K482" s="41"/>
      <c r="L482" s="41">
        <v>1</v>
      </c>
      <c r="M482" s="8">
        <v>0</v>
      </c>
      <c r="N482" s="9">
        <v>0</v>
      </c>
      <c r="O482" s="41" t="s">
        <v>759</v>
      </c>
      <c r="T482" s="41"/>
    </row>
    <row r="483" spans="1:20" x14ac:dyDescent="0.2">
      <c r="A483"/>
      <c r="B483" s="1">
        <v>60022</v>
      </c>
      <c r="C483" s="6" t="s">
        <v>785</v>
      </c>
      <c r="D483" s="41">
        <v>13</v>
      </c>
      <c r="E483" s="41">
        <v>3</v>
      </c>
      <c r="F483" s="41">
        <v>200</v>
      </c>
      <c r="G483" s="5" t="s">
        <v>754</v>
      </c>
      <c r="H483" s="41" t="s">
        <v>786</v>
      </c>
      <c r="I483" s="41">
        <v>1</v>
      </c>
      <c r="J483" s="122" t="s">
        <v>776</v>
      </c>
      <c r="K483" s="41"/>
      <c r="L483" s="41">
        <v>1</v>
      </c>
      <c r="M483" s="8">
        <v>0</v>
      </c>
      <c r="N483" s="9">
        <v>0</v>
      </c>
      <c r="O483" s="41" t="s">
        <v>759</v>
      </c>
      <c r="T483" s="41"/>
    </row>
    <row r="484" spans="1:20" x14ac:dyDescent="0.2">
      <c r="A484"/>
      <c r="B484" s="1">
        <v>60023</v>
      </c>
      <c r="C484" s="6" t="s">
        <v>787</v>
      </c>
      <c r="D484" s="41">
        <v>13</v>
      </c>
      <c r="E484" s="41">
        <v>3</v>
      </c>
      <c r="F484" s="41">
        <v>200</v>
      </c>
      <c r="G484" s="5" t="s">
        <v>754</v>
      </c>
      <c r="H484" s="41" t="s">
        <v>788</v>
      </c>
      <c r="I484" s="41">
        <v>1</v>
      </c>
      <c r="J484" s="122" t="s">
        <v>776</v>
      </c>
      <c r="K484" s="41"/>
      <c r="L484" s="41">
        <v>1</v>
      </c>
      <c r="M484" s="8">
        <v>0</v>
      </c>
      <c r="N484" s="9">
        <v>0</v>
      </c>
      <c r="O484" s="41" t="s">
        <v>759</v>
      </c>
      <c r="T484" s="41"/>
    </row>
    <row r="485" spans="1:20" x14ac:dyDescent="0.2">
      <c r="A485"/>
      <c r="B485" s="1">
        <v>60024</v>
      </c>
      <c r="C485" s="6" t="s">
        <v>789</v>
      </c>
      <c r="D485" s="41">
        <v>13</v>
      </c>
      <c r="E485" s="41">
        <v>3</v>
      </c>
      <c r="F485" s="41">
        <v>200</v>
      </c>
      <c r="G485" s="5" t="s">
        <v>754</v>
      </c>
      <c r="H485" s="41" t="s">
        <v>790</v>
      </c>
      <c r="I485" s="41">
        <v>1</v>
      </c>
      <c r="J485" s="122" t="s">
        <v>776</v>
      </c>
      <c r="K485" s="41"/>
      <c r="L485" s="41">
        <v>1</v>
      </c>
      <c r="M485" s="8">
        <v>0</v>
      </c>
      <c r="N485" s="9">
        <v>0</v>
      </c>
      <c r="O485" s="41" t="s">
        <v>759</v>
      </c>
      <c r="T485" s="41"/>
    </row>
    <row r="486" spans="1:20" x14ac:dyDescent="0.2">
      <c r="A486"/>
      <c r="B486" s="1">
        <v>60025</v>
      </c>
      <c r="C486" s="6" t="s">
        <v>791</v>
      </c>
      <c r="D486" s="41">
        <v>13</v>
      </c>
      <c r="E486" s="41">
        <v>4</v>
      </c>
      <c r="F486" s="41">
        <v>100</v>
      </c>
      <c r="G486" s="5" t="s">
        <v>792</v>
      </c>
      <c r="H486" s="41" t="s">
        <v>793</v>
      </c>
      <c r="I486" s="41">
        <v>1</v>
      </c>
      <c r="J486" s="122" t="s">
        <v>794</v>
      </c>
      <c r="K486" s="41"/>
      <c r="L486" s="41">
        <v>1</v>
      </c>
      <c r="M486" s="8">
        <v>0</v>
      </c>
      <c r="N486" s="9">
        <v>0</v>
      </c>
      <c r="O486" s="41" t="s">
        <v>759</v>
      </c>
      <c r="T486" s="41"/>
    </row>
    <row r="487" spans="1:20" x14ac:dyDescent="0.2">
      <c r="A487"/>
      <c r="B487" s="1">
        <v>60026</v>
      </c>
      <c r="C487" s="6" t="s">
        <v>795</v>
      </c>
      <c r="D487" s="41">
        <v>13</v>
      </c>
      <c r="E487" s="41">
        <v>4</v>
      </c>
      <c r="F487" s="41">
        <v>100</v>
      </c>
      <c r="G487" s="5" t="s">
        <v>792</v>
      </c>
      <c r="H487" s="41" t="s">
        <v>796</v>
      </c>
      <c r="I487" s="41">
        <v>1</v>
      </c>
      <c r="J487" s="122" t="s">
        <v>794</v>
      </c>
      <c r="K487" s="41"/>
      <c r="L487" s="41">
        <v>1</v>
      </c>
      <c r="M487" s="8">
        <v>0</v>
      </c>
      <c r="N487" s="9">
        <v>0</v>
      </c>
      <c r="O487" s="41" t="s">
        <v>759</v>
      </c>
      <c r="T487" s="41"/>
    </row>
    <row r="488" spans="1:20" x14ac:dyDescent="0.2">
      <c r="A488"/>
      <c r="B488" s="1">
        <v>60027</v>
      </c>
      <c r="C488" s="6" t="s">
        <v>797</v>
      </c>
      <c r="D488" s="41">
        <v>13</v>
      </c>
      <c r="E488" s="41">
        <v>4</v>
      </c>
      <c r="F488" s="41">
        <v>100</v>
      </c>
      <c r="G488" s="5" t="s">
        <v>792</v>
      </c>
      <c r="H488" s="41" t="s">
        <v>798</v>
      </c>
      <c r="I488" s="41">
        <v>1</v>
      </c>
      <c r="J488" s="122" t="s">
        <v>794</v>
      </c>
      <c r="K488" s="41"/>
      <c r="L488" s="41">
        <v>1</v>
      </c>
      <c r="M488" s="8">
        <v>0</v>
      </c>
      <c r="N488" s="9">
        <v>0</v>
      </c>
      <c r="O488" s="41" t="s">
        <v>759</v>
      </c>
      <c r="T488" s="41"/>
    </row>
    <row r="489" spans="1:20" x14ac:dyDescent="0.2">
      <c r="A489"/>
      <c r="B489" s="1">
        <v>60028</v>
      </c>
      <c r="C489" s="6" t="s">
        <v>799</v>
      </c>
      <c r="D489" s="41">
        <v>13</v>
      </c>
      <c r="E489" s="41">
        <v>4</v>
      </c>
      <c r="F489" s="41">
        <v>100</v>
      </c>
      <c r="G489" s="5" t="s">
        <v>792</v>
      </c>
      <c r="H489" s="41" t="s">
        <v>800</v>
      </c>
      <c r="I489" s="41">
        <v>1</v>
      </c>
      <c r="J489" s="122" t="s">
        <v>794</v>
      </c>
      <c r="K489" s="41"/>
      <c r="L489" s="41">
        <v>1</v>
      </c>
      <c r="M489" s="8">
        <v>0</v>
      </c>
      <c r="N489" s="9">
        <v>0</v>
      </c>
      <c r="O489" s="41" t="s">
        <v>759</v>
      </c>
      <c r="T489" s="41"/>
    </row>
    <row r="490" spans="1:20" x14ac:dyDescent="0.2">
      <c r="A490"/>
      <c r="B490" s="1">
        <v>60029</v>
      </c>
      <c r="C490" s="6" t="s">
        <v>801</v>
      </c>
      <c r="D490" s="41">
        <v>13</v>
      </c>
      <c r="E490" s="41">
        <v>4</v>
      </c>
      <c r="F490" s="41">
        <v>100</v>
      </c>
      <c r="G490" s="5" t="s">
        <v>802</v>
      </c>
      <c r="H490" s="41" t="s">
        <v>803</v>
      </c>
      <c r="I490" s="41">
        <v>1</v>
      </c>
      <c r="J490" s="122" t="s">
        <v>804</v>
      </c>
      <c r="K490" s="41"/>
      <c r="L490" s="41">
        <v>1</v>
      </c>
      <c r="M490" s="8">
        <v>0</v>
      </c>
      <c r="N490" s="9">
        <v>0</v>
      </c>
      <c r="O490" s="41" t="s">
        <v>759</v>
      </c>
      <c r="T490" s="41"/>
    </row>
    <row r="491" spans="1:20" x14ac:dyDescent="0.2">
      <c r="A491"/>
      <c r="B491" s="1">
        <v>60030</v>
      </c>
      <c r="C491" s="6" t="s">
        <v>805</v>
      </c>
      <c r="D491" s="41">
        <v>13</v>
      </c>
      <c r="E491" s="41">
        <v>4</v>
      </c>
      <c r="F491" s="41">
        <v>100</v>
      </c>
      <c r="G491" s="5" t="s">
        <v>802</v>
      </c>
      <c r="H491" s="41" t="s">
        <v>806</v>
      </c>
      <c r="I491" s="41">
        <v>1</v>
      </c>
      <c r="J491" s="122" t="s">
        <v>804</v>
      </c>
      <c r="K491" s="41"/>
      <c r="L491" s="41">
        <v>1</v>
      </c>
      <c r="M491" s="8">
        <v>0</v>
      </c>
      <c r="N491" s="9">
        <v>0</v>
      </c>
      <c r="O491" s="41" t="s">
        <v>759</v>
      </c>
      <c r="T491" s="41"/>
    </row>
    <row r="492" spans="1:20" x14ac:dyDescent="0.2">
      <c r="A492"/>
      <c r="B492" s="1">
        <v>60031</v>
      </c>
      <c r="C492" s="6" t="s">
        <v>807</v>
      </c>
      <c r="D492" s="41">
        <v>13</v>
      </c>
      <c r="E492" s="41">
        <v>4</v>
      </c>
      <c r="F492" s="41">
        <v>100</v>
      </c>
      <c r="G492" s="5" t="s">
        <v>802</v>
      </c>
      <c r="H492" s="41" t="s">
        <v>808</v>
      </c>
      <c r="I492" s="41">
        <v>1</v>
      </c>
      <c r="J492" s="122" t="s">
        <v>804</v>
      </c>
      <c r="K492" s="41"/>
      <c r="L492" s="41">
        <v>1</v>
      </c>
      <c r="M492" s="8">
        <v>0</v>
      </c>
      <c r="N492" s="9">
        <v>0</v>
      </c>
      <c r="O492" s="41" t="s">
        <v>759</v>
      </c>
      <c r="T492" s="41"/>
    </row>
    <row r="493" spans="1:20" x14ac:dyDescent="0.2">
      <c r="A493"/>
      <c r="B493" s="1">
        <v>60032</v>
      </c>
      <c r="C493" s="6" t="s">
        <v>809</v>
      </c>
      <c r="D493" s="41">
        <v>13</v>
      </c>
      <c r="E493" s="41">
        <v>4</v>
      </c>
      <c r="F493" s="41">
        <v>100</v>
      </c>
      <c r="G493" s="5" t="s">
        <v>802</v>
      </c>
      <c r="H493" s="41" t="s">
        <v>810</v>
      </c>
      <c r="I493" s="41">
        <v>1</v>
      </c>
      <c r="J493" s="122" t="s">
        <v>804</v>
      </c>
      <c r="K493" s="41"/>
      <c r="L493" s="41">
        <v>1</v>
      </c>
      <c r="M493" s="8">
        <v>0</v>
      </c>
      <c r="N493" s="9">
        <v>0</v>
      </c>
      <c r="O493" s="41" t="s">
        <v>759</v>
      </c>
      <c r="T493" s="41"/>
    </row>
    <row r="494" spans="1:20" x14ac:dyDescent="0.2">
      <c r="A494"/>
      <c r="B494" s="1">
        <v>60033</v>
      </c>
      <c r="C494" s="6" t="s">
        <v>811</v>
      </c>
      <c r="D494" s="41">
        <v>13</v>
      </c>
      <c r="E494" s="41">
        <v>4</v>
      </c>
      <c r="F494" s="41">
        <v>100</v>
      </c>
      <c r="G494" s="5" t="s">
        <v>812</v>
      </c>
      <c r="H494" s="41" t="s">
        <v>813</v>
      </c>
      <c r="I494" s="41">
        <v>1</v>
      </c>
      <c r="J494" s="122" t="s">
        <v>814</v>
      </c>
      <c r="K494" s="41"/>
      <c r="L494" s="41">
        <v>1</v>
      </c>
      <c r="M494" s="8">
        <v>0</v>
      </c>
      <c r="N494" s="9">
        <v>0</v>
      </c>
      <c r="O494" s="41" t="s">
        <v>759</v>
      </c>
      <c r="T494" s="41"/>
    </row>
    <row r="495" spans="1:20" x14ac:dyDescent="0.2">
      <c r="A495"/>
      <c r="B495" s="1">
        <v>60034</v>
      </c>
      <c r="C495" s="6" t="s">
        <v>815</v>
      </c>
      <c r="D495" s="41">
        <v>13</v>
      </c>
      <c r="E495" s="41">
        <v>4</v>
      </c>
      <c r="F495" s="41">
        <v>100</v>
      </c>
      <c r="G495" s="5" t="s">
        <v>812</v>
      </c>
      <c r="H495" s="41" t="s">
        <v>816</v>
      </c>
      <c r="I495" s="41">
        <v>1</v>
      </c>
      <c r="J495" s="122" t="s">
        <v>814</v>
      </c>
      <c r="K495" s="41"/>
      <c r="L495" s="41">
        <v>1</v>
      </c>
      <c r="M495" s="8">
        <v>0</v>
      </c>
      <c r="N495" s="9">
        <v>0</v>
      </c>
      <c r="O495" s="41" t="s">
        <v>759</v>
      </c>
      <c r="T495" s="41"/>
    </row>
    <row r="496" spans="1:20" x14ac:dyDescent="0.2">
      <c r="A496"/>
      <c r="B496" s="1">
        <v>60035</v>
      </c>
      <c r="C496" s="6" t="s">
        <v>817</v>
      </c>
      <c r="D496" s="41">
        <v>13</v>
      </c>
      <c r="E496" s="41">
        <v>4</v>
      </c>
      <c r="F496" s="41">
        <v>100</v>
      </c>
      <c r="G496" s="5" t="s">
        <v>812</v>
      </c>
      <c r="H496" s="41" t="s">
        <v>818</v>
      </c>
      <c r="I496" s="41">
        <v>1</v>
      </c>
      <c r="J496" s="122" t="s">
        <v>814</v>
      </c>
      <c r="K496" s="41"/>
      <c r="L496" s="41">
        <v>1</v>
      </c>
      <c r="M496" s="8">
        <v>0</v>
      </c>
      <c r="N496" s="9">
        <v>0</v>
      </c>
      <c r="O496" s="41" t="s">
        <v>759</v>
      </c>
      <c r="T496" s="41"/>
    </row>
    <row r="497" spans="1:20" x14ac:dyDescent="0.2">
      <c r="A497"/>
      <c r="B497" s="1">
        <v>60036</v>
      </c>
      <c r="C497" s="6" t="s">
        <v>819</v>
      </c>
      <c r="D497" s="41">
        <v>13</v>
      </c>
      <c r="E497" s="41">
        <v>4</v>
      </c>
      <c r="F497" s="41">
        <v>100</v>
      </c>
      <c r="G497" s="5" t="s">
        <v>812</v>
      </c>
      <c r="H497" s="41" t="s">
        <v>820</v>
      </c>
      <c r="I497" s="41">
        <v>1</v>
      </c>
      <c r="J497" s="122" t="s">
        <v>814</v>
      </c>
      <c r="K497" s="41"/>
      <c r="L497" s="41">
        <v>1</v>
      </c>
      <c r="M497" s="8">
        <v>0</v>
      </c>
      <c r="N497" s="9">
        <v>0</v>
      </c>
      <c r="O497" s="41" t="s">
        <v>759</v>
      </c>
      <c r="T497" s="41"/>
    </row>
    <row r="498" spans="1:20" x14ac:dyDescent="0.2">
      <c r="A498"/>
      <c r="B498" s="1">
        <v>60037</v>
      </c>
      <c r="C498" s="6" t="s">
        <v>821</v>
      </c>
      <c r="D498" s="41">
        <v>13</v>
      </c>
      <c r="E498" s="41">
        <v>4</v>
      </c>
      <c r="F498" s="41">
        <v>100</v>
      </c>
      <c r="G498" s="5" t="s">
        <v>822</v>
      </c>
      <c r="H498" s="41" t="s">
        <v>823</v>
      </c>
      <c r="I498" s="41">
        <v>1</v>
      </c>
      <c r="J498" s="122" t="s">
        <v>824</v>
      </c>
      <c r="K498" s="41"/>
      <c r="L498" s="41">
        <v>1</v>
      </c>
      <c r="M498" s="8">
        <v>0</v>
      </c>
      <c r="N498" s="9">
        <v>0</v>
      </c>
      <c r="O498" s="41" t="s">
        <v>759</v>
      </c>
      <c r="T498" s="41"/>
    </row>
    <row r="499" spans="1:20" x14ac:dyDescent="0.2">
      <c r="A499"/>
      <c r="B499" s="1">
        <v>60038</v>
      </c>
      <c r="C499" s="6" t="s">
        <v>825</v>
      </c>
      <c r="D499" s="41">
        <v>13</v>
      </c>
      <c r="E499" s="41">
        <v>4</v>
      </c>
      <c r="F499" s="41">
        <v>100</v>
      </c>
      <c r="G499" s="5" t="s">
        <v>822</v>
      </c>
      <c r="H499" s="41" t="s">
        <v>826</v>
      </c>
      <c r="I499" s="41">
        <v>1</v>
      </c>
      <c r="J499" s="122" t="s">
        <v>824</v>
      </c>
      <c r="K499" s="41"/>
      <c r="L499" s="41">
        <v>1</v>
      </c>
      <c r="M499" s="8">
        <v>0</v>
      </c>
      <c r="N499" s="9">
        <v>0</v>
      </c>
      <c r="O499" s="41" t="s">
        <v>759</v>
      </c>
      <c r="T499" s="41"/>
    </row>
    <row r="500" spans="1:20" x14ac:dyDescent="0.2">
      <c r="A500"/>
      <c r="B500" s="1">
        <v>60039</v>
      </c>
      <c r="C500" s="6" t="s">
        <v>827</v>
      </c>
      <c r="D500" s="41">
        <v>13</v>
      </c>
      <c r="E500" s="41">
        <v>4</v>
      </c>
      <c r="F500" s="41">
        <v>100</v>
      </c>
      <c r="G500" s="5" t="s">
        <v>822</v>
      </c>
      <c r="H500" s="41" t="s">
        <v>828</v>
      </c>
      <c r="I500" s="41">
        <v>1</v>
      </c>
      <c r="J500" s="122" t="s">
        <v>824</v>
      </c>
      <c r="K500" s="41"/>
      <c r="L500" s="41">
        <v>1</v>
      </c>
      <c r="M500" s="8">
        <v>0</v>
      </c>
      <c r="N500" s="9">
        <v>0</v>
      </c>
      <c r="O500" s="41" t="s">
        <v>759</v>
      </c>
      <c r="T500" s="41"/>
    </row>
    <row r="501" spans="1:20" x14ac:dyDescent="0.2">
      <c r="A501"/>
      <c r="B501" s="1">
        <v>60040</v>
      </c>
      <c r="C501" s="6" t="s">
        <v>829</v>
      </c>
      <c r="D501" s="41">
        <v>13</v>
      </c>
      <c r="E501" s="41">
        <v>4</v>
      </c>
      <c r="F501" s="41">
        <v>100</v>
      </c>
      <c r="G501" s="5" t="s">
        <v>822</v>
      </c>
      <c r="H501" s="41" t="s">
        <v>830</v>
      </c>
      <c r="I501" s="41">
        <v>1</v>
      </c>
      <c r="J501" s="122" t="s">
        <v>824</v>
      </c>
      <c r="K501" s="41"/>
      <c r="L501" s="41">
        <v>1</v>
      </c>
      <c r="M501" s="8">
        <v>0</v>
      </c>
      <c r="N501" s="9">
        <v>0</v>
      </c>
      <c r="O501" s="41" t="s">
        <v>759</v>
      </c>
      <c r="T501" s="41"/>
    </row>
    <row r="502" spans="1:20" x14ac:dyDescent="0.2">
      <c r="A502"/>
      <c r="B502" s="1">
        <v>60041</v>
      </c>
      <c r="C502" s="6" t="s">
        <v>831</v>
      </c>
      <c r="D502" s="41">
        <v>13</v>
      </c>
      <c r="E502" s="41">
        <v>4</v>
      </c>
      <c r="F502" s="41">
        <v>100</v>
      </c>
      <c r="G502" s="5" t="s">
        <v>832</v>
      </c>
      <c r="H502" s="41" t="s">
        <v>833</v>
      </c>
      <c r="I502" s="41">
        <v>1</v>
      </c>
      <c r="J502" s="122" t="s">
        <v>834</v>
      </c>
      <c r="K502" s="41"/>
      <c r="L502" s="41">
        <v>1</v>
      </c>
      <c r="M502" s="8">
        <v>0</v>
      </c>
      <c r="N502" s="9">
        <v>0</v>
      </c>
      <c r="O502" s="41" t="s">
        <v>759</v>
      </c>
      <c r="T502" s="41"/>
    </row>
    <row r="503" spans="1:20" x14ac:dyDescent="0.2">
      <c r="A503"/>
      <c r="B503" s="1">
        <v>60042</v>
      </c>
      <c r="C503" s="6" t="s">
        <v>835</v>
      </c>
      <c r="D503" s="41">
        <v>13</v>
      </c>
      <c r="E503" s="41">
        <v>4</v>
      </c>
      <c r="F503" s="41">
        <v>100</v>
      </c>
      <c r="G503" s="5" t="s">
        <v>832</v>
      </c>
      <c r="H503" s="41" t="s">
        <v>836</v>
      </c>
      <c r="I503" s="41">
        <v>1</v>
      </c>
      <c r="J503" s="122" t="s">
        <v>834</v>
      </c>
      <c r="K503" s="41"/>
      <c r="L503" s="41">
        <v>1</v>
      </c>
      <c r="M503" s="8">
        <v>0</v>
      </c>
      <c r="N503" s="9">
        <v>0</v>
      </c>
      <c r="O503" s="41" t="s">
        <v>759</v>
      </c>
      <c r="T503" s="41"/>
    </row>
    <row r="504" spans="1:20" x14ac:dyDescent="0.2">
      <c r="A504"/>
      <c r="B504" s="1">
        <v>60043</v>
      </c>
      <c r="C504" s="6" t="s">
        <v>837</v>
      </c>
      <c r="D504" s="41">
        <v>13</v>
      </c>
      <c r="E504" s="41">
        <v>4</v>
      </c>
      <c r="F504" s="41">
        <v>100</v>
      </c>
      <c r="G504" s="5" t="s">
        <v>832</v>
      </c>
      <c r="H504" s="41" t="s">
        <v>838</v>
      </c>
      <c r="I504" s="41">
        <v>1</v>
      </c>
      <c r="J504" s="122" t="s">
        <v>834</v>
      </c>
      <c r="K504" s="41"/>
      <c r="L504" s="41">
        <v>1</v>
      </c>
      <c r="M504" s="8">
        <v>0</v>
      </c>
      <c r="N504" s="9">
        <v>0</v>
      </c>
      <c r="O504" s="41" t="s">
        <v>759</v>
      </c>
      <c r="T504" s="41"/>
    </row>
    <row r="505" spans="1:20" x14ac:dyDescent="0.2">
      <c r="A505"/>
      <c r="B505" s="1">
        <v>60044</v>
      </c>
      <c r="C505" s="6" t="s">
        <v>839</v>
      </c>
      <c r="D505" s="41">
        <v>13</v>
      </c>
      <c r="E505" s="41">
        <v>4</v>
      </c>
      <c r="F505" s="41">
        <v>100</v>
      </c>
      <c r="G505" s="5" t="s">
        <v>832</v>
      </c>
      <c r="H505" s="41" t="s">
        <v>840</v>
      </c>
      <c r="I505" s="41">
        <v>1</v>
      </c>
      <c r="J505" s="122" t="s">
        <v>834</v>
      </c>
      <c r="K505" s="41"/>
      <c r="L505" s="41">
        <v>1</v>
      </c>
      <c r="M505" s="8">
        <v>0</v>
      </c>
      <c r="N505" s="9">
        <v>0</v>
      </c>
      <c r="O505" s="41" t="s">
        <v>759</v>
      </c>
      <c r="T505" s="41"/>
    </row>
    <row r="506" spans="1:20" x14ac:dyDescent="0.2">
      <c r="A506"/>
      <c r="B506" s="1">
        <v>60045</v>
      </c>
      <c r="C506" s="6" t="s">
        <v>841</v>
      </c>
      <c r="D506" s="41">
        <v>13</v>
      </c>
      <c r="E506" s="41">
        <v>4</v>
      </c>
      <c r="F506" s="41">
        <v>100</v>
      </c>
      <c r="G506" s="5" t="s">
        <v>842</v>
      </c>
      <c r="H506" s="41" t="s">
        <v>843</v>
      </c>
      <c r="I506" s="41">
        <v>1</v>
      </c>
      <c r="J506" s="122" t="s">
        <v>844</v>
      </c>
      <c r="K506" s="41"/>
      <c r="L506" s="41">
        <v>1</v>
      </c>
      <c r="M506" s="8">
        <v>0</v>
      </c>
      <c r="N506" s="9">
        <v>0</v>
      </c>
      <c r="O506" s="41" t="s">
        <v>759</v>
      </c>
      <c r="T506" s="41"/>
    </row>
    <row r="507" spans="1:20" x14ac:dyDescent="0.2">
      <c r="A507"/>
      <c r="B507" s="1">
        <v>60046</v>
      </c>
      <c r="C507" s="6" t="s">
        <v>845</v>
      </c>
      <c r="D507" s="41">
        <v>13</v>
      </c>
      <c r="E507" s="41">
        <v>4</v>
      </c>
      <c r="F507" s="41">
        <v>100</v>
      </c>
      <c r="G507" s="5" t="s">
        <v>842</v>
      </c>
      <c r="H507" s="41" t="s">
        <v>846</v>
      </c>
      <c r="I507" s="41">
        <v>1</v>
      </c>
      <c r="J507" s="122" t="s">
        <v>844</v>
      </c>
      <c r="K507" s="41"/>
      <c r="L507" s="41">
        <v>1</v>
      </c>
      <c r="M507" s="8">
        <v>0</v>
      </c>
      <c r="N507" s="9">
        <v>0</v>
      </c>
      <c r="O507" s="41" t="s">
        <v>759</v>
      </c>
      <c r="T507" s="41"/>
    </row>
    <row r="508" spans="1:20" x14ac:dyDescent="0.2">
      <c r="A508"/>
      <c r="B508" s="1">
        <v>60047</v>
      </c>
      <c r="C508" s="6" t="s">
        <v>847</v>
      </c>
      <c r="D508" s="41">
        <v>13</v>
      </c>
      <c r="E508" s="41">
        <v>4</v>
      </c>
      <c r="F508" s="41">
        <v>100</v>
      </c>
      <c r="G508" s="5" t="s">
        <v>842</v>
      </c>
      <c r="H508" s="41" t="s">
        <v>848</v>
      </c>
      <c r="I508" s="41">
        <v>1</v>
      </c>
      <c r="J508" s="122" t="s">
        <v>844</v>
      </c>
      <c r="K508" s="41"/>
      <c r="L508" s="41">
        <v>1</v>
      </c>
      <c r="M508" s="8">
        <v>0</v>
      </c>
      <c r="N508" s="9">
        <v>0</v>
      </c>
      <c r="O508" s="41" t="s">
        <v>759</v>
      </c>
      <c r="T508" s="41"/>
    </row>
    <row r="509" spans="1:20" x14ac:dyDescent="0.2">
      <c r="A509"/>
      <c r="B509" s="1">
        <v>60048</v>
      </c>
      <c r="C509" s="6" t="s">
        <v>849</v>
      </c>
      <c r="D509" s="41">
        <v>13</v>
      </c>
      <c r="E509" s="41">
        <v>4</v>
      </c>
      <c r="F509" s="41">
        <v>100</v>
      </c>
      <c r="G509" s="5" t="s">
        <v>842</v>
      </c>
      <c r="H509" s="41" t="s">
        <v>850</v>
      </c>
      <c r="I509" s="41">
        <v>1</v>
      </c>
      <c r="J509" s="122" t="s">
        <v>844</v>
      </c>
      <c r="K509" s="41"/>
      <c r="L509" s="41">
        <v>1</v>
      </c>
      <c r="M509" s="8">
        <v>0</v>
      </c>
      <c r="N509" s="9">
        <v>0</v>
      </c>
      <c r="O509" s="41" t="s">
        <v>759</v>
      </c>
      <c r="T509" s="41"/>
    </row>
    <row r="510" spans="1:20" x14ac:dyDescent="0.2">
      <c r="A510"/>
      <c r="B510" s="1">
        <v>60049</v>
      </c>
      <c r="C510" s="6" t="s">
        <v>851</v>
      </c>
      <c r="D510" s="41">
        <v>13</v>
      </c>
      <c r="E510" s="41">
        <v>4</v>
      </c>
      <c r="F510" s="41">
        <v>100</v>
      </c>
      <c r="G510" s="5" t="s">
        <v>852</v>
      </c>
      <c r="H510" s="41" t="s">
        <v>853</v>
      </c>
      <c r="I510" s="41">
        <v>1</v>
      </c>
      <c r="J510" s="122" t="s">
        <v>854</v>
      </c>
      <c r="K510" s="41"/>
      <c r="L510" s="41">
        <v>1</v>
      </c>
      <c r="M510" s="8">
        <v>0</v>
      </c>
      <c r="N510" s="9">
        <v>0</v>
      </c>
      <c r="O510" s="41" t="s">
        <v>759</v>
      </c>
      <c r="T510" s="41"/>
    </row>
    <row r="511" spans="1:20" x14ac:dyDescent="0.2">
      <c r="A511"/>
      <c r="B511" s="1">
        <v>60050</v>
      </c>
      <c r="C511" s="6" t="s">
        <v>855</v>
      </c>
      <c r="D511" s="41">
        <v>13</v>
      </c>
      <c r="E511" s="41">
        <v>4</v>
      </c>
      <c r="F511" s="41">
        <v>100</v>
      </c>
      <c r="G511" s="5" t="s">
        <v>852</v>
      </c>
      <c r="H511" s="41" t="s">
        <v>856</v>
      </c>
      <c r="I511" s="41">
        <v>1</v>
      </c>
      <c r="J511" s="122" t="s">
        <v>854</v>
      </c>
      <c r="K511" s="41"/>
      <c r="L511" s="41">
        <v>1</v>
      </c>
      <c r="M511" s="8">
        <v>0</v>
      </c>
      <c r="N511" s="9">
        <v>0</v>
      </c>
      <c r="O511" s="41" t="s">
        <v>759</v>
      </c>
      <c r="T511" s="41"/>
    </row>
    <row r="512" spans="1:20" x14ac:dyDescent="0.2">
      <c r="A512"/>
      <c r="B512" s="1">
        <v>60051</v>
      </c>
      <c r="C512" s="6" t="s">
        <v>857</v>
      </c>
      <c r="D512" s="41">
        <v>13</v>
      </c>
      <c r="E512" s="41">
        <v>4</v>
      </c>
      <c r="F512" s="41">
        <v>100</v>
      </c>
      <c r="G512" s="5" t="s">
        <v>852</v>
      </c>
      <c r="H512" s="41" t="s">
        <v>858</v>
      </c>
      <c r="I512" s="41">
        <v>1</v>
      </c>
      <c r="J512" s="122" t="s">
        <v>854</v>
      </c>
      <c r="K512" s="41"/>
      <c r="L512" s="41">
        <v>1</v>
      </c>
      <c r="M512" s="8">
        <v>0</v>
      </c>
      <c r="N512" s="9">
        <v>0</v>
      </c>
      <c r="O512" s="41" t="s">
        <v>759</v>
      </c>
      <c r="T512" s="41"/>
    </row>
    <row r="513" spans="1:20" x14ac:dyDescent="0.2">
      <c r="A513"/>
      <c r="B513" s="1">
        <v>60052</v>
      </c>
      <c r="C513" s="6" t="s">
        <v>859</v>
      </c>
      <c r="D513" s="41">
        <v>13</v>
      </c>
      <c r="E513" s="41">
        <v>4</v>
      </c>
      <c r="F513" s="41">
        <v>100</v>
      </c>
      <c r="G513" s="5" t="s">
        <v>852</v>
      </c>
      <c r="H513" s="41" t="s">
        <v>860</v>
      </c>
      <c r="I513" s="41">
        <v>1</v>
      </c>
      <c r="J513" s="122" t="s">
        <v>854</v>
      </c>
      <c r="K513" s="41"/>
      <c r="L513" s="41">
        <v>1</v>
      </c>
      <c r="M513" s="8">
        <v>0</v>
      </c>
      <c r="N513" s="9">
        <v>0</v>
      </c>
      <c r="O513" s="41" t="s">
        <v>759</v>
      </c>
      <c r="T513" s="41"/>
    </row>
    <row r="514" spans="1:20" x14ac:dyDescent="0.2">
      <c r="A514"/>
      <c r="B514" s="1">
        <v>60053</v>
      </c>
      <c r="C514" s="5" t="s">
        <v>128</v>
      </c>
      <c r="D514" s="41">
        <v>13</v>
      </c>
      <c r="E514" s="41">
        <v>4</v>
      </c>
      <c r="F514" s="41">
        <v>100</v>
      </c>
      <c r="G514" s="5" t="s">
        <v>861</v>
      </c>
      <c r="H514" s="41" t="s">
        <v>130</v>
      </c>
      <c r="I514" s="41">
        <v>1</v>
      </c>
      <c r="J514" s="122" t="s">
        <v>862</v>
      </c>
      <c r="K514" s="41"/>
      <c r="L514" s="41">
        <v>1</v>
      </c>
      <c r="M514" s="8">
        <v>0</v>
      </c>
      <c r="N514" s="9">
        <v>0</v>
      </c>
      <c r="O514" s="41" t="s">
        <v>759</v>
      </c>
      <c r="T514" s="41"/>
    </row>
    <row r="515" spans="1:20" x14ac:dyDescent="0.2">
      <c r="A515"/>
      <c r="B515" s="1">
        <v>60054</v>
      </c>
      <c r="C515" s="5" t="s">
        <v>144</v>
      </c>
      <c r="D515" s="41">
        <v>13</v>
      </c>
      <c r="E515" s="41">
        <v>4</v>
      </c>
      <c r="F515" s="41">
        <v>100</v>
      </c>
      <c r="G515" s="5" t="s">
        <v>861</v>
      </c>
      <c r="H515" s="41" t="s">
        <v>146</v>
      </c>
      <c r="I515" s="41">
        <v>1</v>
      </c>
      <c r="J515" s="122" t="s">
        <v>862</v>
      </c>
      <c r="K515" s="41"/>
      <c r="L515" s="41">
        <v>1</v>
      </c>
      <c r="M515" s="8">
        <v>0</v>
      </c>
      <c r="N515" s="9">
        <v>0</v>
      </c>
      <c r="O515" s="41" t="s">
        <v>759</v>
      </c>
      <c r="T515" s="41"/>
    </row>
    <row r="516" spans="1:20" x14ac:dyDescent="0.2">
      <c r="A516"/>
      <c r="B516" s="1">
        <v>60055</v>
      </c>
      <c r="C516" s="5" t="s">
        <v>150</v>
      </c>
      <c r="D516" s="41">
        <v>13</v>
      </c>
      <c r="E516" s="41">
        <v>4</v>
      </c>
      <c r="F516" s="41">
        <v>100</v>
      </c>
      <c r="G516" s="5" t="s">
        <v>861</v>
      </c>
      <c r="H516" s="41" t="s">
        <v>152</v>
      </c>
      <c r="I516" s="41">
        <v>1</v>
      </c>
      <c r="J516" s="122" t="s">
        <v>862</v>
      </c>
      <c r="K516" s="41"/>
      <c r="L516" s="41">
        <v>1</v>
      </c>
      <c r="M516" s="8">
        <v>0</v>
      </c>
      <c r="N516" s="9">
        <v>0</v>
      </c>
      <c r="O516" s="41" t="s">
        <v>759</v>
      </c>
      <c r="T516" s="41"/>
    </row>
    <row r="517" spans="1:20" x14ac:dyDescent="0.2">
      <c r="A517"/>
      <c r="B517" s="1">
        <v>60056</v>
      </c>
      <c r="C517" s="5" t="s">
        <v>153</v>
      </c>
      <c r="D517" s="41">
        <v>13</v>
      </c>
      <c r="E517" s="41">
        <v>4</v>
      </c>
      <c r="F517" s="41">
        <v>100</v>
      </c>
      <c r="G517" s="5" t="s">
        <v>861</v>
      </c>
      <c r="H517" s="41" t="s">
        <v>155</v>
      </c>
      <c r="I517" s="41">
        <v>1</v>
      </c>
      <c r="J517" s="122" t="s">
        <v>862</v>
      </c>
      <c r="K517" s="41"/>
      <c r="L517" s="41">
        <v>1</v>
      </c>
      <c r="M517" s="8">
        <v>0</v>
      </c>
      <c r="N517" s="9">
        <v>0</v>
      </c>
      <c r="O517" s="41" t="s">
        <v>759</v>
      </c>
      <c r="T517" s="41"/>
    </row>
    <row r="518" spans="1:20" x14ac:dyDescent="0.2">
      <c r="A518"/>
      <c r="B518" s="1">
        <v>60057</v>
      </c>
      <c r="C518" s="6" t="s">
        <v>863</v>
      </c>
      <c r="D518" s="41">
        <v>13</v>
      </c>
      <c r="E518" s="41">
        <v>4</v>
      </c>
      <c r="F518" s="41">
        <v>100</v>
      </c>
      <c r="G518" s="5" t="s">
        <v>864</v>
      </c>
      <c r="H518" s="41" t="s">
        <v>865</v>
      </c>
      <c r="I518" s="41">
        <v>1</v>
      </c>
      <c r="J518" s="122" t="s">
        <v>866</v>
      </c>
      <c r="K518" s="41"/>
      <c r="L518" s="41">
        <v>1</v>
      </c>
      <c r="M518" s="8">
        <v>0</v>
      </c>
      <c r="N518" s="9">
        <v>0</v>
      </c>
      <c r="O518" s="41" t="s">
        <v>759</v>
      </c>
      <c r="T518" s="41"/>
    </row>
    <row r="519" spans="1:20" x14ac:dyDescent="0.2">
      <c r="A519"/>
      <c r="B519" s="1">
        <v>60058</v>
      </c>
      <c r="C519" s="6" t="s">
        <v>867</v>
      </c>
      <c r="D519" s="41">
        <v>13</v>
      </c>
      <c r="E519" s="41">
        <v>4</v>
      </c>
      <c r="F519" s="41">
        <v>100</v>
      </c>
      <c r="G519" s="5" t="s">
        <v>864</v>
      </c>
      <c r="H519" s="41" t="s">
        <v>868</v>
      </c>
      <c r="I519" s="41">
        <v>1</v>
      </c>
      <c r="J519" s="122" t="s">
        <v>866</v>
      </c>
      <c r="K519" s="41"/>
      <c r="L519" s="41">
        <v>1</v>
      </c>
      <c r="M519" s="8">
        <v>0</v>
      </c>
      <c r="N519" s="9">
        <v>0</v>
      </c>
      <c r="O519" s="41" t="s">
        <v>759</v>
      </c>
      <c r="T519" s="41"/>
    </row>
    <row r="520" spans="1:20" x14ac:dyDescent="0.2">
      <c r="A520"/>
      <c r="B520" s="1">
        <v>60059</v>
      </c>
      <c r="C520" s="6" t="s">
        <v>869</v>
      </c>
      <c r="D520" s="41">
        <v>13</v>
      </c>
      <c r="E520" s="41">
        <v>4</v>
      </c>
      <c r="F520" s="41">
        <v>100</v>
      </c>
      <c r="G520" s="5" t="s">
        <v>864</v>
      </c>
      <c r="H520" s="41" t="s">
        <v>870</v>
      </c>
      <c r="I520" s="41">
        <v>1</v>
      </c>
      <c r="J520" s="122" t="s">
        <v>866</v>
      </c>
      <c r="K520" s="41"/>
      <c r="L520" s="41">
        <v>1</v>
      </c>
      <c r="M520" s="8">
        <v>0</v>
      </c>
      <c r="N520" s="9">
        <v>0</v>
      </c>
      <c r="O520" s="41" t="s">
        <v>759</v>
      </c>
      <c r="T520" s="41"/>
    </row>
    <row r="521" spans="1:20" x14ac:dyDescent="0.2">
      <c r="A521"/>
      <c r="B521" s="1">
        <v>60060</v>
      </c>
      <c r="C521" s="6" t="s">
        <v>871</v>
      </c>
      <c r="D521" s="41">
        <v>13</v>
      </c>
      <c r="E521" s="41">
        <v>4</v>
      </c>
      <c r="F521" s="41">
        <v>100</v>
      </c>
      <c r="G521" s="5" t="s">
        <v>864</v>
      </c>
      <c r="H521" s="41" t="s">
        <v>872</v>
      </c>
      <c r="I521" s="41">
        <v>1</v>
      </c>
      <c r="J521" s="122" t="s">
        <v>866</v>
      </c>
      <c r="K521" s="41"/>
      <c r="L521" s="41">
        <v>1</v>
      </c>
      <c r="M521" s="8">
        <v>0</v>
      </c>
      <c r="N521" s="9">
        <v>0</v>
      </c>
      <c r="O521" s="41" t="s">
        <v>759</v>
      </c>
      <c r="T521" s="41"/>
    </row>
    <row r="522" spans="1:20" x14ac:dyDescent="0.2">
      <c r="A522"/>
      <c r="B522" s="1">
        <v>60061</v>
      </c>
      <c r="C522" s="6" t="s">
        <v>873</v>
      </c>
      <c r="D522" s="41">
        <v>13</v>
      </c>
      <c r="E522" s="41">
        <v>4</v>
      </c>
      <c r="F522" s="41">
        <v>100</v>
      </c>
      <c r="G522" s="5" t="s">
        <v>874</v>
      </c>
      <c r="H522" s="41" t="s">
        <v>875</v>
      </c>
      <c r="I522" s="41">
        <v>1</v>
      </c>
      <c r="J522" s="122" t="s">
        <v>876</v>
      </c>
      <c r="K522" s="41"/>
      <c r="L522" s="41">
        <v>1</v>
      </c>
      <c r="M522" s="8">
        <v>0</v>
      </c>
      <c r="N522" s="9">
        <v>0</v>
      </c>
      <c r="O522" s="41" t="s">
        <v>759</v>
      </c>
      <c r="T522" s="41"/>
    </row>
    <row r="523" spans="1:20" x14ac:dyDescent="0.2">
      <c r="A523"/>
      <c r="B523" s="1">
        <v>60062</v>
      </c>
      <c r="C523" s="6" t="s">
        <v>877</v>
      </c>
      <c r="D523" s="41">
        <v>13</v>
      </c>
      <c r="E523" s="41">
        <v>4</v>
      </c>
      <c r="F523" s="41">
        <v>100</v>
      </c>
      <c r="G523" s="5" t="s">
        <v>874</v>
      </c>
      <c r="H523" s="41" t="s">
        <v>568</v>
      </c>
      <c r="I523" s="41">
        <v>1</v>
      </c>
      <c r="J523" s="122" t="s">
        <v>876</v>
      </c>
      <c r="K523" s="41"/>
      <c r="L523" s="41">
        <v>1</v>
      </c>
      <c r="M523" s="8">
        <v>0</v>
      </c>
      <c r="N523" s="9">
        <v>0</v>
      </c>
      <c r="O523" s="41" t="s">
        <v>759</v>
      </c>
      <c r="T523" s="41"/>
    </row>
    <row r="524" spans="1:20" x14ac:dyDescent="0.2">
      <c r="A524"/>
      <c r="B524" s="1">
        <v>60063</v>
      </c>
      <c r="C524" s="6" t="s">
        <v>878</v>
      </c>
      <c r="D524" s="41">
        <v>13</v>
      </c>
      <c r="E524" s="41">
        <v>4</v>
      </c>
      <c r="F524" s="41">
        <v>100</v>
      </c>
      <c r="G524" s="5" t="s">
        <v>874</v>
      </c>
      <c r="H524" s="41" t="s">
        <v>879</v>
      </c>
      <c r="I524" s="41">
        <v>1</v>
      </c>
      <c r="J524" s="122" t="s">
        <v>876</v>
      </c>
      <c r="K524" s="41"/>
      <c r="L524" s="41">
        <v>1</v>
      </c>
      <c r="M524" s="8">
        <v>0</v>
      </c>
      <c r="N524" s="9">
        <v>0</v>
      </c>
      <c r="O524" s="41" t="s">
        <v>759</v>
      </c>
      <c r="T524" s="41"/>
    </row>
    <row r="525" spans="1:20" x14ac:dyDescent="0.2">
      <c r="A525"/>
      <c r="B525" s="1">
        <v>60064</v>
      </c>
      <c r="C525" s="6" t="s">
        <v>880</v>
      </c>
      <c r="D525" s="41">
        <v>13</v>
      </c>
      <c r="E525" s="41">
        <v>4</v>
      </c>
      <c r="F525" s="41">
        <v>100</v>
      </c>
      <c r="G525" s="5" t="s">
        <v>874</v>
      </c>
      <c r="H525" s="41" t="s">
        <v>881</v>
      </c>
      <c r="I525" s="41">
        <v>1</v>
      </c>
      <c r="J525" s="122" t="s">
        <v>876</v>
      </c>
      <c r="K525" s="41"/>
      <c r="L525" s="41">
        <v>1</v>
      </c>
      <c r="M525" s="8">
        <v>0</v>
      </c>
      <c r="N525" s="9">
        <v>0</v>
      </c>
      <c r="O525" s="41" t="s">
        <v>759</v>
      </c>
      <c r="T525" s="41"/>
    </row>
    <row r="526" spans="1:20" x14ac:dyDescent="0.2">
      <c r="A526"/>
      <c r="B526" s="1">
        <v>60065</v>
      </c>
      <c r="C526" s="6" t="s">
        <v>791</v>
      </c>
      <c r="D526" s="41">
        <v>13</v>
      </c>
      <c r="E526" s="41">
        <v>5</v>
      </c>
      <c r="F526" s="41">
        <v>100</v>
      </c>
      <c r="G526" s="5" t="s">
        <v>792</v>
      </c>
      <c r="H526" s="41" t="s">
        <v>793</v>
      </c>
      <c r="I526" s="41">
        <v>1</v>
      </c>
      <c r="J526" s="122" t="s">
        <v>794</v>
      </c>
      <c r="K526" s="41"/>
      <c r="L526" s="41">
        <v>1</v>
      </c>
      <c r="M526" s="8">
        <v>0</v>
      </c>
      <c r="N526" s="9">
        <v>0</v>
      </c>
      <c r="O526" s="41" t="s">
        <v>759</v>
      </c>
      <c r="T526" s="41"/>
    </row>
    <row r="527" spans="1:20" x14ac:dyDescent="0.2">
      <c r="A527"/>
      <c r="B527" s="1">
        <v>60066</v>
      </c>
      <c r="C527" s="6" t="s">
        <v>795</v>
      </c>
      <c r="D527" s="41">
        <v>13</v>
      </c>
      <c r="E527" s="41">
        <v>5</v>
      </c>
      <c r="F527" s="41">
        <v>100</v>
      </c>
      <c r="G527" s="5" t="s">
        <v>792</v>
      </c>
      <c r="H527" s="41" t="s">
        <v>796</v>
      </c>
      <c r="I527" s="41">
        <v>1</v>
      </c>
      <c r="J527" s="122" t="s">
        <v>794</v>
      </c>
      <c r="K527" s="41"/>
      <c r="L527" s="41">
        <v>1</v>
      </c>
      <c r="M527" s="8">
        <v>0</v>
      </c>
      <c r="N527" s="9">
        <v>0</v>
      </c>
      <c r="O527" s="41" t="s">
        <v>759</v>
      </c>
      <c r="T527" s="41"/>
    </row>
    <row r="528" spans="1:20" x14ac:dyDescent="0.2">
      <c r="A528"/>
      <c r="B528" s="1">
        <v>60067</v>
      </c>
      <c r="C528" s="6" t="s">
        <v>797</v>
      </c>
      <c r="D528" s="41">
        <v>13</v>
      </c>
      <c r="E528" s="41">
        <v>5</v>
      </c>
      <c r="F528" s="41">
        <v>100</v>
      </c>
      <c r="G528" s="5" t="s">
        <v>792</v>
      </c>
      <c r="H528" s="41" t="s">
        <v>798</v>
      </c>
      <c r="I528" s="41">
        <v>1</v>
      </c>
      <c r="J528" s="122" t="s">
        <v>794</v>
      </c>
      <c r="K528" s="41"/>
      <c r="L528" s="41">
        <v>1</v>
      </c>
      <c r="M528" s="8">
        <v>0</v>
      </c>
      <c r="N528" s="9">
        <v>0</v>
      </c>
      <c r="O528" s="41" t="s">
        <v>759</v>
      </c>
      <c r="T528" s="41"/>
    </row>
    <row r="529" spans="1:20" x14ac:dyDescent="0.2">
      <c r="A529"/>
      <c r="B529" s="1">
        <v>60068</v>
      </c>
      <c r="C529" s="6" t="s">
        <v>799</v>
      </c>
      <c r="D529" s="41">
        <v>13</v>
      </c>
      <c r="E529" s="41">
        <v>5</v>
      </c>
      <c r="F529" s="41">
        <v>100</v>
      </c>
      <c r="G529" s="5" t="s">
        <v>792</v>
      </c>
      <c r="H529" s="41" t="s">
        <v>800</v>
      </c>
      <c r="I529" s="41">
        <v>1</v>
      </c>
      <c r="J529" s="122" t="s">
        <v>794</v>
      </c>
      <c r="K529" s="41"/>
      <c r="L529" s="41">
        <v>1</v>
      </c>
      <c r="M529" s="8">
        <v>0</v>
      </c>
      <c r="N529" s="9">
        <v>0</v>
      </c>
      <c r="O529" s="41" t="s">
        <v>759</v>
      </c>
      <c r="T529" s="41"/>
    </row>
    <row r="530" spans="1:20" x14ac:dyDescent="0.2">
      <c r="A530"/>
      <c r="B530" s="1">
        <v>60069</v>
      </c>
      <c r="C530" s="6" t="s">
        <v>801</v>
      </c>
      <c r="D530" s="41">
        <v>13</v>
      </c>
      <c r="E530" s="41">
        <v>5</v>
      </c>
      <c r="F530" s="41">
        <v>100</v>
      </c>
      <c r="G530" s="5" t="s">
        <v>802</v>
      </c>
      <c r="H530" s="41" t="s">
        <v>803</v>
      </c>
      <c r="I530" s="41">
        <v>1</v>
      </c>
      <c r="J530" s="122" t="s">
        <v>804</v>
      </c>
      <c r="K530" s="41"/>
      <c r="L530" s="41">
        <v>1</v>
      </c>
      <c r="M530" s="8">
        <v>0</v>
      </c>
      <c r="N530" s="9">
        <v>0</v>
      </c>
      <c r="O530" s="41" t="s">
        <v>759</v>
      </c>
      <c r="T530" s="41"/>
    </row>
    <row r="531" spans="1:20" x14ac:dyDescent="0.2">
      <c r="A531"/>
      <c r="B531" s="1">
        <v>60070</v>
      </c>
      <c r="C531" s="6" t="s">
        <v>805</v>
      </c>
      <c r="D531" s="41">
        <v>13</v>
      </c>
      <c r="E531" s="41">
        <v>5</v>
      </c>
      <c r="F531" s="41">
        <v>100</v>
      </c>
      <c r="G531" s="5" t="s">
        <v>802</v>
      </c>
      <c r="H531" s="41" t="s">
        <v>806</v>
      </c>
      <c r="I531" s="41">
        <v>1</v>
      </c>
      <c r="J531" s="122" t="s">
        <v>804</v>
      </c>
      <c r="K531" s="41"/>
      <c r="L531" s="41">
        <v>1</v>
      </c>
      <c r="M531" s="8">
        <v>0</v>
      </c>
      <c r="N531" s="9">
        <v>0</v>
      </c>
      <c r="O531" s="41" t="s">
        <v>759</v>
      </c>
      <c r="T531" s="41"/>
    </row>
    <row r="532" spans="1:20" x14ac:dyDescent="0.2">
      <c r="A532"/>
      <c r="B532" s="1">
        <v>60071</v>
      </c>
      <c r="C532" s="6" t="s">
        <v>807</v>
      </c>
      <c r="D532" s="41">
        <v>13</v>
      </c>
      <c r="E532" s="41">
        <v>5</v>
      </c>
      <c r="F532" s="41">
        <v>100</v>
      </c>
      <c r="G532" s="5" t="s">
        <v>802</v>
      </c>
      <c r="H532" s="41" t="s">
        <v>808</v>
      </c>
      <c r="I532" s="41">
        <v>1</v>
      </c>
      <c r="J532" s="122" t="s">
        <v>804</v>
      </c>
      <c r="K532" s="41"/>
      <c r="L532" s="41">
        <v>1</v>
      </c>
      <c r="M532" s="8">
        <v>0</v>
      </c>
      <c r="N532" s="9">
        <v>0</v>
      </c>
      <c r="O532" s="41" t="s">
        <v>759</v>
      </c>
      <c r="T532" s="41"/>
    </row>
    <row r="533" spans="1:20" x14ac:dyDescent="0.2">
      <c r="A533"/>
      <c r="B533" s="1">
        <v>60072</v>
      </c>
      <c r="C533" s="6" t="s">
        <v>809</v>
      </c>
      <c r="D533" s="41">
        <v>13</v>
      </c>
      <c r="E533" s="41">
        <v>5</v>
      </c>
      <c r="F533" s="41">
        <v>100</v>
      </c>
      <c r="G533" s="5" t="s">
        <v>802</v>
      </c>
      <c r="H533" s="41" t="s">
        <v>810</v>
      </c>
      <c r="I533" s="41">
        <v>1</v>
      </c>
      <c r="J533" s="122" t="s">
        <v>804</v>
      </c>
      <c r="K533" s="41"/>
      <c r="L533" s="41">
        <v>1</v>
      </c>
      <c r="M533" s="8">
        <v>0</v>
      </c>
      <c r="N533" s="9">
        <v>0</v>
      </c>
      <c r="O533" s="41" t="s">
        <v>759</v>
      </c>
      <c r="T533" s="41"/>
    </row>
    <row r="534" spans="1:20" x14ac:dyDescent="0.2">
      <c r="A534"/>
      <c r="B534" s="1">
        <v>60073</v>
      </c>
      <c r="C534" s="6" t="s">
        <v>811</v>
      </c>
      <c r="D534" s="41">
        <v>13</v>
      </c>
      <c r="E534" s="41">
        <v>5</v>
      </c>
      <c r="F534" s="41">
        <v>100</v>
      </c>
      <c r="G534" s="5" t="s">
        <v>812</v>
      </c>
      <c r="H534" s="41" t="s">
        <v>813</v>
      </c>
      <c r="I534" s="41">
        <v>1</v>
      </c>
      <c r="J534" s="122" t="s">
        <v>814</v>
      </c>
      <c r="K534" s="41"/>
      <c r="L534" s="41">
        <v>1</v>
      </c>
      <c r="M534" s="8">
        <v>0</v>
      </c>
      <c r="N534" s="9">
        <v>0</v>
      </c>
      <c r="O534" s="41" t="s">
        <v>759</v>
      </c>
      <c r="T534" s="41"/>
    </row>
    <row r="535" spans="1:20" x14ac:dyDescent="0.2">
      <c r="A535"/>
      <c r="B535" s="1">
        <v>60074</v>
      </c>
      <c r="C535" s="6" t="s">
        <v>815</v>
      </c>
      <c r="D535" s="41">
        <v>13</v>
      </c>
      <c r="E535" s="41">
        <v>5</v>
      </c>
      <c r="F535" s="41">
        <v>100</v>
      </c>
      <c r="G535" s="5" t="s">
        <v>812</v>
      </c>
      <c r="H535" s="41" t="s">
        <v>816</v>
      </c>
      <c r="I535" s="41">
        <v>1</v>
      </c>
      <c r="J535" s="122" t="s">
        <v>814</v>
      </c>
      <c r="K535" s="41"/>
      <c r="L535" s="41">
        <v>1</v>
      </c>
      <c r="M535" s="8">
        <v>0</v>
      </c>
      <c r="N535" s="9">
        <v>0</v>
      </c>
      <c r="O535" s="41" t="s">
        <v>759</v>
      </c>
      <c r="T535" s="41"/>
    </row>
    <row r="536" spans="1:20" x14ac:dyDescent="0.2">
      <c r="A536"/>
      <c r="B536" s="1">
        <v>60075</v>
      </c>
      <c r="C536" s="6" t="s">
        <v>817</v>
      </c>
      <c r="D536" s="41">
        <v>13</v>
      </c>
      <c r="E536" s="41">
        <v>5</v>
      </c>
      <c r="F536" s="41">
        <v>100</v>
      </c>
      <c r="G536" s="5" t="s">
        <v>812</v>
      </c>
      <c r="H536" s="41" t="s">
        <v>818</v>
      </c>
      <c r="I536" s="41">
        <v>1</v>
      </c>
      <c r="J536" s="122" t="s">
        <v>814</v>
      </c>
      <c r="K536" s="41"/>
      <c r="L536" s="41">
        <v>1</v>
      </c>
      <c r="M536" s="8">
        <v>0</v>
      </c>
      <c r="N536" s="9">
        <v>0</v>
      </c>
      <c r="O536" s="41" t="s">
        <v>759</v>
      </c>
      <c r="T536" s="41"/>
    </row>
    <row r="537" spans="1:20" x14ac:dyDescent="0.2">
      <c r="A537"/>
      <c r="B537" s="1">
        <v>60076</v>
      </c>
      <c r="C537" s="6" t="s">
        <v>819</v>
      </c>
      <c r="D537" s="41">
        <v>13</v>
      </c>
      <c r="E537" s="41">
        <v>5</v>
      </c>
      <c r="F537" s="41">
        <v>100</v>
      </c>
      <c r="G537" s="5" t="s">
        <v>812</v>
      </c>
      <c r="H537" s="41" t="s">
        <v>820</v>
      </c>
      <c r="I537" s="41">
        <v>1</v>
      </c>
      <c r="J537" s="122" t="s">
        <v>814</v>
      </c>
      <c r="K537" s="41"/>
      <c r="L537" s="41">
        <v>1</v>
      </c>
      <c r="M537" s="8">
        <v>0</v>
      </c>
      <c r="N537" s="9">
        <v>0</v>
      </c>
      <c r="O537" s="41" t="s">
        <v>759</v>
      </c>
      <c r="T537" s="41"/>
    </row>
    <row r="538" spans="1:20" x14ac:dyDescent="0.2">
      <c r="A538"/>
      <c r="B538" s="1">
        <v>60077</v>
      </c>
      <c r="C538" s="6" t="s">
        <v>821</v>
      </c>
      <c r="D538" s="41">
        <v>13</v>
      </c>
      <c r="E538" s="41">
        <v>5</v>
      </c>
      <c r="F538" s="41">
        <v>100</v>
      </c>
      <c r="G538" s="5" t="s">
        <v>822</v>
      </c>
      <c r="H538" s="41" t="s">
        <v>823</v>
      </c>
      <c r="I538" s="41">
        <v>1</v>
      </c>
      <c r="J538" s="122" t="s">
        <v>824</v>
      </c>
      <c r="K538" s="41"/>
      <c r="L538" s="41">
        <v>1</v>
      </c>
      <c r="M538" s="8">
        <v>0</v>
      </c>
      <c r="N538" s="9">
        <v>0</v>
      </c>
      <c r="O538" s="41" t="s">
        <v>759</v>
      </c>
      <c r="T538" s="41"/>
    </row>
    <row r="539" spans="1:20" x14ac:dyDescent="0.2">
      <c r="A539"/>
      <c r="B539" s="1">
        <v>60078</v>
      </c>
      <c r="C539" s="6" t="s">
        <v>825</v>
      </c>
      <c r="D539" s="41">
        <v>13</v>
      </c>
      <c r="E539" s="41">
        <v>5</v>
      </c>
      <c r="F539" s="41">
        <v>100</v>
      </c>
      <c r="G539" s="5" t="s">
        <v>822</v>
      </c>
      <c r="H539" s="41" t="s">
        <v>826</v>
      </c>
      <c r="I539" s="41">
        <v>1</v>
      </c>
      <c r="J539" s="122" t="s">
        <v>824</v>
      </c>
      <c r="K539" s="41"/>
      <c r="L539" s="41">
        <v>1</v>
      </c>
      <c r="M539" s="8">
        <v>0</v>
      </c>
      <c r="N539" s="9">
        <v>0</v>
      </c>
      <c r="O539" s="41" t="s">
        <v>759</v>
      </c>
      <c r="T539" s="41"/>
    </row>
    <row r="540" spans="1:20" x14ac:dyDescent="0.2">
      <c r="A540"/>
      <c r="B540" s="1">
        <v>60079</v>
      </c>
      <c r="C540" s="6" t="s">
        <v>827</v>
      </c>
      <c r="D540" s="41">
        <v>13</v>
      </c>
      <c r="E540" s="41">
        <v>5</v>
      </c>
      <c r="F540" s="41">
        <v>100</v>
      </c>
      <c r="G540" s="5" t="s">
        <v>822</v>
      </c>
      <c r="H540" s="41" t="s">
        <v>828</v>
      </c>
      <c r="I540" s="41">
        <v>1</v>
      </c>
      <c r="J540" s="122" t="s">
        <v>824</v>
      </c>
      <c r="K540" s="41"/>
      <c r="L540" s="41">
        <v>1</v>
      </c>
      <c r="M540" s="8">
        <v>0</v>
      </c>
      <c r="N540" s="9">
        <v>0</v>
      </c>
      <c r="O540" s="41" t="s">
        <v>759</v>
      </c>
      <c r="T540" s="41"/>
    </row>
    <row r="541" spans="1:20" x14ac:dyDescent="0.2">
      <c r="A541"/>
      <c r="B541" s="1">
        <v>60080</v>
      </c>
      <c r="C541" s="6" t="s">
        <v>829</v>
      </c>
      <c r="D541" s="41">
        <v>13</v>
      </c>
      <c r="E541" s="41">
        <v>5</v>
      </c>
      <c r="F541" s="41">
        <v>100</v>
      </c>
      <c r="G541" s="5" t="s">
        <v>822</v>
      </c>
      <c r="H541" s="41" t="s">
        <v>830</v>
      </c>
      <c r="I541" s="41">
        <v>1</v>
      </c>
      <c r="J541" s="122" t="s">
        <v>824</v>
      </c>
      <c r="K541" s="41"/>
      <c r="L541" s="41">
        <v>1</v>
      </c>
      <c r="M541" s="8">
        <v>0</v>
      </c>
      <c r="N541" s="9">
        <v>0</v>
      </c>
      <c r="O541" s="41" t="s">
        <v>759</v>
      </c>
      <c r="T541" s="41"/>
    </row>
    <row r="542" spans="1:20" x14ac:dyDescent="0.2">
      <c r="A542"/>
      <c r="B542" s="1">
        <v>60081</v>
      </c>
      <c r="C542" s="6" t="s">
        <v>831</v>
      </c>
      <c r="D542" s="41">
        <v>13</v>
      </c>
      <c r="E542" s="41">
        <v>5</v>
      </c>
      <c r="F542" s="41">
        <v>100</v>
      </c>
      <c r="G542" s="5" t="s">
        <v>832</v>
      </c>
      <c r="H542" s="41" t="s">
        <v>833</v>
      </c>
      <c r="I542" s="41">
        <v>1</v>
      </c>
      <c r="J542" s="122" t="s">
        <v>834</v>
      </c>
      <c r="K542" s="41"/>
      <c r="L542" s="41">
        <v>1</v>
      </c>
      <c r="M542" s="8">
        <v>0</v>
      </c>
      <c r="N542" s="9">
        <v>0</v>
      </c>
      <c r="O542" s="41" t="s">
        <v>759</v>
      </c>
      <c r="T542" s="41"/>
    </row>
    <row r="543" spans="1:20" x14ac:dyDescent="0.2">
      <c r="A543"/>
      <c r="B543" s="1">
        <v>60082</v>
      </c>
      <c r="C543" s="6" t="s">
        <v>835</v>
      </c>
      <c r="D543" s="41">
        <v>13</v>
      </c>
      <c r="E543" s="41">
        <v>5</v>
      </c>
      <c r="F543" s="41">
        <v>100</v>
      </c>
      <c r="G543" s="5" t="s">
        <v>832</v>
      </c>
      <c r="H543" s="41" t="s">
        <v>836</v>
      </c>
      <c r="I543" s="41">
        <v>1</v>
      </c>
      <c r="J543" s="122" t="s">
        <v>834</v>
      </c>
      <c r="K543" s="41"/>
      <c r="L543" s="41">
        <v>1</v>
      </c>
      <c r="M543" s="8">
        <v>0</v>
      </c>
      <c r="N543" s="9">
        <v>0</v>
      </c>
      <c r="O543" s="41" t="s">
        <v>759</v>
      </c>
      <c r="T543" s="41"/>
    </row>
    <row r="544" spans="1:20" x14ac:dyDescent="0.2">
      <c r="A544"/>
      <c r="B544" s="1">
        <v>60083</v>
      </c>
      <c r="C544" s="6" t="s">
        <v>837</v>
      </c>
      <c r="D544" s="41">
        <v>13</v>
      </c>
      <c r="E544" s="41">
        <v>5</v>
      </c>
      <c r="F544" s="41">
        <v>100</v>
      </c>
      <c r="G544" s="5" t="s">
        <v>832</v>
      </c>
      <c r="H544" s="41" t="s">
        <v>838</v>
      </c>
      <c r="I544" s="41">
        <v>1</v>
      </c>
      <c r="J544" s="122" t="s">
        <v>834</v>
      </c>
      <c r="K544" s="41"/>
      <c r="L544" s="41">
        <v>1</v>
      </c>
      <c r="M544" s="8">
        <v>0</v>
      </c>
      <c r="N544" s="9">
        <v>0</v>
      </c>
      <c r="O544" s="41" t="s">
        <v>759</v>
      </c>
      <c r="T544" s="41"/>
    </row>
    <row r="545" spans="1:20" x14ac:dyDescent="0.2">
      <c r="A545"/>
      <c r="B545" s="1">
        <v>60084</v>
      </c>
      <c r="C545" s="6" t="s">
        <v>839</v>
      </c>
      <c r="D545" s="41">
        <v>13</v>
      </c>
      <c r="E545" s="41">
        <v>5</v>
      </c>
      <c r="F545" s="41">
        <v>100</v>
      </c>
      <c r="G545" s="5" t="s">
        <v>832</v>
      </c>
      <c r="H545" s="41" t="s">
        <v>840</v>
      </c>
      <c r="I545" s="41">
        <v>1</v>
      </c>
      <c r="J545" s="122" t="s">
        <v>834</v>
      </c>
      <c r="K545" s="41"/>
      <c r="L545" s="41">
        <v>1</v>
      </c>
      <c r="M545" s="8">
        <v>0</v>
      </c>
      <c r="N545" s="9">
        <v>0</v>
      </c>
      <c r="O545" s="41" t="s">
        <v>759</v>
      </c>
      <c r="T545" s="41"/>
    </row>
    <row r="546" spans="1:20" x14ac:dyDescent="0.2">
      <c r="A546"/>
      <c r="B546" s="1">
        <v>60085</v>
      </c>
      <c r="C546" s="6" t="s">
        <v>841</v>
      </c>
      <c r="D546" s="41">
        <v>13</v>
      </c>
      <c r="E546" s="41">
        <v>5</v>
      </c>
      <c r="F546" s="41">
        <v>100</v>
      </c>
      <c r="G546" s="5" t="s">
        <v>842</v>
      </c>
      <c r="H546" s="41" t="s">
        <v>843</v>
      </c>
      <c r="I546" s="41">
        <v>1</v>
      </c>
      <c r="J546" s="122" t="s">
        <v>844</v>
      </c>
      <c r="K546" s="41"/>
      <c r="L546" s="41">
        <v>1</v>
      </c>
      <c r="M546" s="8">
        <v>0</v>
      </c>
      <c r="N546" s="9">
        <v>0</v>
      </c>
      <c r="O546" s="41" t="s">
        <v>759</v>
      </c>
      <c r="T546" s="41"/>
    </row>
    <row r="547" spans="1:20" x14ac:dyDescent="0.2">
      <c r="A547"/>
      <c r="B547" s="1">
        <v>60086</v>
      </c>
      <c r="C547" s="6" t="s">
        <v>845</v>
      </c>
      <c r="D547" s="41">
        <v>13</v>
      </c>
      <c r="E547" s="41">
        <v>5</v>
      </c>
      <c r="F547" s="41">
        <v>100</v>
      </c>
      <c r="G547" s="5" t="s">
        <v>842</v>
      </c>
      <c r="H547" s="41" t="s">
        <v>846</v>
      </c>
      <c r="I547" s="41">
        <v>1</v>
      </c>
      <c r="J547" s="122" t="s">
        <v>844</v>
      </c>
      <c r="K547" s="41"/>
      <c r="L547" s="41">
        <v>1</v>
      </c>
      <c r="M547" s="8">
        <v>0</v>
      </c>
      <c r="N547" s="9">
        <v>0</v>
      </c>
      <c r="O547" s="41" t="s">
        <v>759</v>
      </c>
      <c r="T547" s="41"/>
    </row>
    <row r="548" spans="1:20" x14ac:dyDescent="0.2">
      <c r="A548"/>
      <c r="B548" s="1">
        <v>60087</v>
      </c>
      <c r="C548" s="6" t="s">
        <v>847</v>
      </c>
      <c r="D548" s="41">
        <v>13</v>
      </c>
      <c r="E548" s="41">
        <v>5</v>
      </c>
      <c r="F548" s="41">
        <v>100</v>
      </c>
      <c r="G548" s="5" t="s">
        <v>842</v>
      </c>
      <c r="H548" s="41" t="s">
        <v>848</v>
      </c>
      <c r="I548" s="41">
        <v>1</v>
      </c>
      <c r="J548" s="122" t="s">
        <v>844</v>
      </c>
      <c r="K548" s="41"/>
      <c r="L548" s="41">
        <v>1</v>
      </c>
      <c r="M548" s="8">
        <v>0</v>
      </c>
      <c r="N548" s="9">
        <v>0</v>
      </c>
      <c r="O548" s="41" t="s">
        <v>759</v>
      </c>
      <c r="T548" s="41"/>
    </row>
    <row r="549" spans="1:20" x14ac:dyDescent="0.2">
      <c r="A549"/>
      <c r="B549" s="1">
        <v>60088</v>
      </c>
      <c r="C549" s="6" t="s">
        <v>849</v>
      </c>
      <c r="D549" s="41">
        <v>13</v>
      </c>
      <c r="E549" s="41">
        <v>5</v>
      </c>
      <c r="F549" s="41">
        <v>100</v>
      </c>
      <c r="G549" s="5" t="s">
        <v>842</v>
      </c>
      <c r="H549" s="41" t="s">
        <v>850</v>
      </c>
      <c r="I549" s="41">
        <v>1</v>
      </c>
      <c r="J549" s="122" t="s">
        <v>844</v>
      </c>
      <c r="K549" s="41"/>
      <c r="L549" s="41">
        <v>1</v>
      </c>
      <c r="M549" s="8">
        <v>0</v>
      </c>
      <c r="N549" s="9">
        <v>0</v>
      </c>
      <c r="O549" s="41" t="s">
        <v>759</v>
      </c>
      <c r="T549" s="41"/>
    </row>
    <row r="550" spans="1:20" x14ac:dyDescent="0.2">
      <c r="A550"/>
      <c r="B550" s="1">
        <v>60089</v>
      </c>
      <c r="C550" s="6" t="s">
        <v>851</v>
      </c>
      <c r="D550" s="41">
        <v>13</v>
      </c>
      <c r="E550" s="41">
        <v>5</v>
      </c>
      <c r="F550" s="41">
        <v>100</v>
      </c>
      <c r="G550" s="5" t="s">
        <v>852</v>
      </c>
      <c r="H550" s="41" t="s">
        <v>853</v>
      </c>
      <c r="I550" s="41">
        <v>1</v>
      </c>
      <c r="J550" s="122" t="s">
        <v>854</v>
      </c>
      <c r="K550" s="41"/>
      <c r="L550" s="41">
        <v>1</v>
      </c>
      <c r="M550" s="8">
        <v>0</v>
      </c>
      <c r="N550" s="9">
        <v>0</v>
      </c>
      <c r="O550" s="41" t="s">
        <v>759</v>
      </c>
      <c r="T550" s="41"/>
    </row>
    <row r="551" spans="1:20" x14ac:dyDescent="0.2">
      <c r="A551"/>
      <c r="B551" s="1">
        <v>60090</v>
      </c>
      <c r="C551" s="6" t="s">
        <v>855</v>
      </c>
      <c r="D551" s="41">
        <v>13</v>
      </c>
      <c r="E551" s="41">
        <v>5</v>
      </c>
      <c r="F551" s="41">
        <v>100</v>
      </c>
      <c r="G551" s="5" t="s">
        <v>852</v>
      </c>
      <c r="H551" s="41" t="s">
        <v>856</v>
      </c>
      <c r="I551" s="41">
        <v>1</v>
      </c>
      <c r="J551" s="122" t="s">
        <v>854</v>
      </c>
      <c r="K551" s="41"/>
      <c r="L551" s="41">
        <v>1</v>
      </c>
      <c r="M551" s="8">
        <v>0</v>
      </c>
      <c r="N551" s="9">
        <v>0</v>
      </c>
      <c r="O551" s="41" t="s">
        <v>759</v>
      </c>
      <c r="T551" s="41"/>
    </row>
    <row r="552" spans="1:20" x14ac:dyDescent="0.2">
      <c r="A552"/>
      <c r="B552" s="1">
        <v>60091</v>
      </c>
      <c r="C552" s="6" t="s">
        <v>857</v>
      </c>
      <c r="D552" s="41">
        <v>13</v>
      </c>
      <c r="E552" s="41">
        <v>5</v>
      </c>
      <c r="F552" s="41">
        <v>100</v>
      </c>
      <c r="G552" s="5" t="s">
        <v>852</v>
      </c>
      <c r="H552" s="41" t="s">
        <v>858</v>
      </c>
      <c r="I552" s="41">
        <v>1</v>
      </c>
      <c r="J552" s="122" t="s">
        <v>854</v>
      </c>
      <c r="K552" s="41"/>
      <c r="L552" s="41">
        <v>1</v>
      </c>
      <c r="M552" s="8">
        <v>0</v>
      </c>
      <c r="N552" s="9">
        <v>0</v>
      </c>
      <c r="O552" s="41" t="s">
        <v>759</v>
      </c>
      <c r="T552" s="41"/>
    </row>
    <row r="553" spans="1:20" x14ac:dyDescent="0.2">
      <c r="A553"/>
      <c r="B553" s="1">
        <v>60092</v>
      </c>
      <c r="C553" s="6" t="s">
        <v>859</v>
      </c>
      <c r="D553" s="41">
        <v>13</v>
      </c>
      <c r="E553" s="41">
        <v>5</v>
      </c>
      <c r="F553" s="41">
        <v>100</v>
      </c>
      <c r="G553" s="5" t="s">
        <v>852</v>
      </c>
      <c r="H553" s="41" t="s">
        <v>860</v>
      </c>
      <c r="I553" s="41">
        <v>1</v>
      </c>
      <c r="J553" s="122" t="s">
        <v>854</v>
      </c>
      <c r="K553" s="41"/>
      <c r="L553" s="41">
        <v>1</v>
      </c>
      <c r="M553" s="8">
        <v>0</v>
      </c>
      <c r="N553" s="9">
        <v>0</v>
      </c>
      <c r="O553" s="41" t="s">
        <v>759</v>
      </c>
      <c r="T553" s="41"/>
    </row>
    <row r="554" spans="1:20" x14ac:dyDescent="0.2">
      <c r="A554"/>
      <c r="B554" s="1">
        <v>60093</v>
      </c>
      <c r="C554" s="5" t="s">
        <v>128</v>
      </c>
      <c r="D554" s="41">
        <v>13</v>
      </c>
      <c r="E554" s="41">
        <v>5</v>
      </c>
      <c r="F554" s="41">
        <v>100</v>
      </c>
      <c r="G554" s="5" t="s">
        <v>861</v>
      </c>
      <c r="H554" s="41" t="s">
        <v>130</v>
      </c>
      <c r="I554" s="41">
        <v>1</v>
      </c>
      <c r="J554" s="122" t="s">
        <v>862</v>
      </c>
      <c r="K554" s="41"/>
      <c r="L554" s="41">
        <v>1</v>
      </c>
      <c r="M554" s="8">
        <v>0</v>
      </c>
      <c r="N554" s="9">
        <v>0</v>
      </c>
      <c r="O554" s="41" t="s">
        <v>759</v>
      </c>
      <c r="T554" s="41"/>
    </row>
    <row r="555" spans="1:20" x14ac:dyDescent="0.2">
      <c r="A555"/>
      <c r="B555" s="1">
        <v>60094</v>
      </c>
      <c r="C555" s="5" t="s">
        <v>144</v>
      </c>
      <c r="D555" s="41">
        <v>13</v>
      </c>
      <c r="E555" s="41">
        <v>5</v>
      </c>
      <c r="F555" s="41">
        <v>100</v>
      </c>
      <c r="G555" s="5" t="s">
        <v>861</v>
      </c>
      <c r="H555" s="41" t="s">
        <v>146</v>
      </c>
      <c r="I555" s="41">
        <v>1</v>
      </c>
      <c r="J555" s="122" t="s">
        <v>862</v>
      </c>
      <c r="K555" s="41"/>
      <c r="L555" s="41">
        <v>1</v>
      </c>
      <c r="M555" s="8">
        <v>0</v>
      </c>
      <c r="N555" s="9">
        <v>0</v>
      </c>
      <c r="O555" s="41" t="s">
        <v>759</v>
      </c>
      <c r="T555" s="41"/>
    </row>
    <row r="556" spans="1:20" x14ac:dyDescent="0.2">
      <c r="A556"/>
      <c r="B556" s="1">
        <v>60095</v>
      </c>
      <c r="C556" s="5" t="s">
        <v>150</v>
      </c>
      <c r="D556" s="41">
        <v>13</v>
      </c>
      <c r="E556" s="41">
        <v>5</v>
      </c>
      <c r="F556" s="41">
        <v>100</v>
      </c>
      <c r="G556" s="5" t="s">
        <v>861</v>
      </c>
      <c r="H556" s="41" t="s">
        <v>152</v>
      </c>
      <c r="I556" s="41">
        <v>1</v>
      </c>
      <c r="J556" s="122" t="s">
        <v>862</v>
      </c>
      <c r="K556" s="41"/>
      <c r="L556" s="41">
        <v>1</v>
      </c>
      <c r="M556" s="8">
        <v>0</v>
      </c>
      <c r="N556" s="9">
        <v>0</v>
      </c>
      <c r="O556" s="41" t="s">
        <v>759</v>
      </c>
      <c r="T556" s="41"/>
    </row>
    <row r="557" spans="1:20" x14ac:dyDescent="0.2">
      <c r="A557"/>
      <c r="B557" s="1">
        <v>60096</v>
      </c>
      <c r="C557" s="5" t="s">
        <v>153</v>
      </c>
      <c r="D557" s="41">
        <v>13</v>
      </c>
      <c r="E557" s="41">
        <v>5</v>
      </c>
      <c r="F557" s="41">
        <v>100</v>
      </c>
      <c r="G557" s="5" t="s">
        <v>861</v>
      </c>
      <c r="H557" s="41" t="s">
        <v>155</v>
      </c>
      <c r="I557" s="41">
        <v>1</v>
      </c>
      <c r="J557" s="122" t="s">
        <v>862</v>
      </c>
      <c r="K557" s="41"/>
      <c r="L557" s="41">
        <v>1</v>
      </c>
      <c r="M557" s="8">
        <v>0</v>
      </c>
      <c r="N557" s="9">
        <v>0</v>
      </c>
      <c r="O557" s="41" t="s">
        <v>759</v>
      </c>
      <c r="T557" s="41"/>
    </row>
    <row r="558" spans="1:20" x14ac:dyDescent="0.2">
      <c r="A558"/>
      <c r="B558" s="1">
        <v>60097</v>
      </c>
      <c r="C558" s="6" t="s">
        <v>863</v>
      </c>
      <c r="D558" s="41">
        <v>13</v>
      </c>
      <c r="E558" s="41">
        <v>5</v>
      </c>
      <c r="F558" s="41">
        <v>100</v>
      </c>
      <c r="G558" s="5" t="s">
        <v>864</v>
      </c>
      <c r="H558" s="41" t="s">
        <v>865</v>
      </c>
      <c r="I558" s="41">
        <v>1</v>
      </c>
      <c r="J558" s="122" t="s">
        <v>866</v>
      </c>
      <c r="K558" s="41"/>
      <c r="L558" s="41">
        <v>1</v>
      </c>
      <c r="M558" s="8">
        <v>0</v>
      </c>
      <c r="N558" s="9">
        <v>0</v>
      </c>
      <c r="O558" s="41" t="s">
        <v>759</v>
      </c>
      <c r="T558" s="41"/>
    </row>
    <row r="559" spans="1:20" x14ac:dyDescent="0.2">
      <c r="A559"/>
      <c r="B559" s="1">
        <v>60098</v>
      </c>
      <c r="C559" s="6" t="s">
        <v>867</v>
      </c>
      <c r="D559" s="41">
        <v>13</v>
      </c>
      <c r="E559" s="41">
        <v>5</v>
      </c>
      <c r="F559" s="41">
        <v>100</v>
      </c>
      <c r="G559" s="5" t="s">
        <v>864</v>
      </c>
      <c r="H559" s="41" t="s">
        <v>868</v>
      </c>
      <c r="I559" s="41">
        <v>1</v>
      </c>
      <c r="J559" s="122" t="s">
        <v>866</v>
      </c>
      <c r="K559" s="41"/>
      <c r="L559" s="41">
        <v>1</v>
      </c>
      <c r="M559" s="8">
        <v>0</v>
      </c>
      <c r="N559" s="9">
        <v>0</v>
      </c>
      <c r="O559" s="41" t="s">
        <v>759</v>
      </c>
      <c r="T559" s="41"/>
    </row>
    <row r="560" spans="1:20" x14ac:dyDescent="0.2">
      <c r="A560"/>
      <c r="B560" s="1">
        <v>60099</v>
      </c>
      <c r="C560" s="6" t="s">
        <v>869</v>
      </c>
      <c r="D560" s="41">
        <v>13</v>
      </c>
      <c r="E560" s="41">
        <v>5</v>
      </c>
      <c r="F560" s="41">
        <v>100</v>
      </c>
      <c r="G560" s="5" t="s">
        <v>864</v>
      </c>
      <c r="H560" s="41" t="s">
        <v>870</v>
      </c>
      <c r="I560" s="41">
        <v>1</v>
      </c>
      <c r="J560" s="122" t="s">
        <v>866</v>
      </c>
      <c r="K560" s="41"/>
      <c r="L560" s="41">
        <v>1</v>
      </c>
      <c r="M560" s="8">
        <v>0</v>
      </c>
      <c r="N560" s="9">
        <v>0</v>
      </c>
      <c r="O560" s="41" t="s">
        <v>759</v>
      </c>
      <c r="T560" s="41"/>
    </row>
    <row r="561" spans="1:20" x14ac:dyDescent="0.2">
      <c r="A561"/>
      <c r="B561" s="1">
        <v>60100</v>
      </c>
      <c r="C561" s="6" t="s">
        <v>871</v>
      </c>
      <c r="D561" s="41">
        <v>13</v>
      </c>
      <c r="E561" s="41">
        <v>5</v>
      </c>
      <c r="F561" s="41">
        <v>100</v>
      </c>
      <c r="G561" s="5" t="s">
        <v>864</v>
      </c>
      <c r="H561" s="41" t="s">
        <v>872</v>
      </c>
      <c r="I561" s="41">
        <v>1</v>
      </c>
      <c r="J561" s="122" t="s">
        <v>866</v>
      </c>
      <c r="K561" s="41"/>
      <c r="L561" s="41">
        <v>1</v>
      </c>
      <c r="M561" s="8">
        <v>0</v>
      </c>
      <c r="N561" s="9">
        <v>0</v>
      </c>
      <c r="O561" s="41" t="s">
        <v>759</v>
      </c>
      <c r="T561" s="41"/>
    </row>
    <row r="562" spans="1:20" x14ac:dyDescent="0.2">
      <c r="A562"/>
      <c r="B562" s="1">
        <v>60101</v>
      </c>
      <c r="C562" s="6" t="s">
        <v>873</v>
      </c>
      <c r="D562" s="41">
        <v>13</v>
      </c>
      <c r="E562" s="41">
        <v>5</v>
      </c>
      <c r="F562" s="41">
        <v>100</v>
      </c>
      <c r="G562" s="5" t="s">
        <v>874</v>
      </c>
      <c r="H562" s="41" t="s">
        <v>875</v>
      </c>
      <c r="I562" s="41">
        <v>1</v>
      </c>
      <c r="J562" s="122" t="s">
        <v>876</v>
      </c>
      <c r="K562" s="41"/>
      <c r="L562" s="41">
        <v>1</v>
      </c>
      <c r="M562" s="8">
        <v>0</v>
      </c>
      <c r="N562" s="9">
        <v>0</v>
      </c>
      <c r="O562" s="41" t="s">
        <v>759</v>
      </c>
      <c r="T562" s="41"/>
    </row>
    <row r="563" spans="1:20" x14ac:dyDescent="0.2">
      <c r="A563"/>
      <c r="B563" s="1">
        <v>60102</v>
      </c>
      <c r="C563" s="6" t="s">
        <v>877</v>
      </c>
      <c r="D563" s="41">
        <v>13</v>
      </c>
      <c r="E563" s="41">
        <v>5</v>
      </c>
      <c r="F563" s="41">
        <v>100</v>
      </c>
      <c r="G563" s="5" t="s">
        <v>874</v>
      </c>
      <c r="H563" s="41" t="s">
        <v>568</v>
      </c>
      <c r="I563" s="41">
        <v>1</v>
      </c>
      <c r="J563" s="122" t="s">
        <v>876</v>
      </c>
      <c r="K563" s="41"/>
      <c r="L563" s="41">
        <v>1</v>
      </c>
      <c r="M563" s="8">
        <v>0</v>
      </c>
      <c r="N563" s="9">
        <v>0</v>
      </c>
      <c r="O563" s="41" t="s">
        <v>759</v>
      </c>
      <c r="T563" s="41"/>
    </row>
    <row r="564" spans="1:20" x14ac:dyDescent="0.2">
      <c r="A564"/>
      <c r="B564" s="1">
        <v>60103</v>
      </c>
      <c r="C564" s="6" t="s">
        <v>878</v>
      </c>
      <c r="D564" s="41">
        <v>13</v>
      </c>
      <c r="E564" s="41">
        <v>5</v>
      </c>
      <c r="F564" s="41">
        <v>100</v>
      </c>
      <c r="G564" s="5" t="s">
        <v>874</v>
      </c>
      <c r="H564" s="41" t="s">
        <v>879</v>
      </c>
      <c r="I564" s="41">
        <v>1</v>
      </c>
      <c r="J564" s="122" t="s">
        <v>876</v>
      </c>
      <c r="K564" s="41"/>
      <c r="L564" s="41">
        <v>1</v>
      </c>
      <c r="M564" s="8">
        <v>0</v>
      </c>
      <c r="N564" s="9">
        <v>0</v>
      </c>
      <c r="O564" s="41" t="s">
        <v>759</v>
      </c>
      <c r="T564" s="41"/>
    </row>
    <row r="565" spans="1:20" x14ac:dyDescent="0.2">
      <c r="A565"/>
      <c r="B565" s="1">
        <v>60104</v>
      </c>
      <c r="C565" s="6" t="s">
        <v>880</v>
      </c>
      <c r="D565" s="41">
        <v>13</v>
      </c>
      <c r="E565" s="41">
        <v>5</v>
      </c>
      <c r="F565" s="41">
        <v>100</v>
      </c>
      <c r="G565" s="5" t="s">
        <v>874</v>
      </c>
      <c r="H565" s="41" t="s">
        <v>881</v>
      </c>
      <c r="I565" s="41">
        <v>1</v>
      </c>
      <c r="J565" s="122" t="s">
        <v>876</v>
      </c>
      <c r="K565" s="41"/>
      <c r="L565" s="41">
        <v>1</v>
      </c>
      <c r="M565" s="8">
        <v>0</v>
      </c>
      <c r="N565" s="9">
        <v>0</v>
      </c>
      <c r="O565" s="41" t="s">
        <v>759</v>
      </c>
      <c r="T565" s="41"/>
    </row>
    <row r="566" spans="1:20" x14ac:dyDescent="0.2">
      <c r="A566"/>
      <c r="B566" s="1">
        <v>60105</v>
      </c>
      <c r="C566" s="6" t="s">
        <v>791</v>
      </c>
      <c r="D566" s="41">
        <v>13</v>
      </c>
      <c r="E566" s="41">
        <v>6</v>
      </c>
      <c r="F566" s="41">
        <v>100</v>
      </c>
      <c r="G566" s="5" t="s">
        <v>792</v>
      </c>
      <c r="H566" s="41" t="s">
        <v>793</v>
      </c>
      <c r="I566" s="41">
        <v>1</v>
      </c>
      <c r="J566" s="122" t="s">
        <v>794</v>
      </c>
      <c r="K566" s="41"/>
      <c r="L566" s="41">
        <v>1</v>
      </c>
      <c r="M566" s="8">
        <v>0</v>
      </c>
      <c r="N566" s="9">
        <v>0</v>
      </c>
      <c r="O566" s="41" t="s">
        <v>759</v>
      </c>
      <c r="T566" s="41"/>
    </row>
    <row r="567" spans="1:20" x14ac:dyDescent="0.2">
      <c r="A567"/>
      <c r="B567" s="1">
        <v>60106</v>
      </c>
      <c r="C567" s="6" t="s">
        <v>795</v>
      </c>
      <c r="D567" s="41">
        <v>13</v>
      </c>
      <c r="E567" s="41">
        <v>6</v>
      </c>
      <c r="F567" s="41">
        <v>100</v>
      </c>
      <c r="G567" s="5" t="s">
        <v>792</v>
      </c>
      <c r="H567" s="41" t="s">
        <v>796</v>
      </c>
      <c r="I567" s="41">
        <v>1</v>
      </c>
      <c r="J567" s="122" t="s">
        <v>794</v>
      </c>
      <c r="K567" s="41"/>
      <c r="L567" s="41">
        <v>1</v>
      </c>
      <c r="M567" s="8">
        <v>0</v>
      </c>
      <c r="N567" s="9">
        <v>0</v>
      </c>
      <c r="O567" s="41" t="s">
        <v>759</v>
      </c>
      <c r="T567" s="41"/>
    </row>
    <row r="568" spans="1:20" x14ac:dyDescent="0.2">
      <c r="A568"/>
      <c r="B568" s="1">
        <v>60107</v>
      </c>
      <c r="C568" s="6" t="s">
        <v>797</v>
      </c>
      <c r="D568" s="41">
        <v>13</v>
      </c>
      <c r="E568" s="41">
        <v>6</v>
      </c>
      <c r="F568" s="41">
        <v>100</v>
      </c>
      <c r="G568" s="5" t="s">
        <v>792</v>
      </c>
      <c r="H568" s="41" t="s">
        <v>798</v>
      </c>
      <c r="I568" s="41">
        <v>1</v>
      </c>
      <c r="J568" s="122" t="s">
        <v>794</v>
      </c>
      <c r="K568" s="41"/>
      <c r="L568" s="41">
        <v>1</v>
      </c>
      <c r="M568" s="8">
        <v>0</v>
      </c>
      <c r="N568" s="9">
        <v>0</v>
      </c>
      <c r="O568" s="41" t="s">
        <v>759</v>
      </c>
      <c r="T568" s="41"/>
    </row>
    <row r="569" spans="1:20" x14ac:dyDescent="0.2">
      <c r="A569"/>
      <c r="B569" s="1">
        <v>60108</v>
      </c>
      <c r="C569" s="6" t="s">
        <v>799</v>
      </c>
      <c r="D569" s="41">
        <v>13</v>
      </c>
      <c r="E569" s="41">
        <v>6</v>
      </c>
      <c r="F569" s="41">
        <v>100</v>
      </c>
      <c r="G569" s="5" t="s">
        <v>792</v>
      </c>
      <c r="H569" s="41" t="s">
        <v>800</v>
      </c>
      <c r="I569" s="41">
        <v>1</v>
      </c>
      <c r="J569" s="122" t="s">
        <v>794</v>
      </c>
      <c r="K569" s="41"/>
      <c r="L569" s="41">
        <v>1</v>
      </c>
      <c r="M569" s="8">
        <v>0</v>
      </c>
      <c r="N569" s="9">
        <v>0</v>
      </c>
      <c r="O569" s="41" t="s">
        <v>759</v>
      </c>
      <c r="T569" s="41"/>
    </row>
    <row r="570" spans="1:20" x14ac:dyDescent="0.2">
      <c r="A570"/>
      <c r="B570" s="1">
        <v>60109</v>
      </c>
      <c r="C570" s="6" t="s">
        <v>801</v>
      </c>
      <c r="D570" s="41">
        <v>13</v>
      </c>
      <c r="E570" s="41">
        <v>6</v>
      </c>
      <c r="F570" s="41">
        <v>100</v>
      </c>
      <c r="G570" s="5" t="s">
        <v>802</v>
      </c>
      <c r="H570" s="41" t="s">
        <v>803</v>
      </c>
      <c r="I570" s="41">
        <v>1</v>
      </c>
      <c r="J570" s="122" t="s">
        <v>804</v>
      </c>
      <c r="K570" s="41"/>
      <c r="L570" s="41">
        <v>1</v>
      </c>
      <c r="M570" s="8">
        <v>0</v>
      </c>
      <c r="N570" s="9">
        <v>0</v>
      </c>
      <c r="O570" s="41" t="s">
        <v>759</v>
      </c>
      <c r="T570" s="41"/>
    </row>
    <row r="571" spans="1:20" x14ac:dyDescent="0.2">
      <c r="A571"/>
      <c r="B571" s="1">
        <v>60110</v>
      </c>
      <c r="C571" s="6" t="s">
        <v>805</v>
      </c>
      <c r="D571" s="41">
        <v>13</v>
      </c>
      <c r="E571" s="41">
        <v>6</v>
      </c>
      <c r="F571" s="41">
        <v>100</v>
      </c>
      <c r="G571" s="5" t="s">
        <v>802</v>
      </c>
      <c r="H571" s="41" t="s">
        <v>806</v>
      </c>
      <c r="I571" s="41">
        <v>1</v>
      </c>
      <c r="J571" s="122" t="s">
        <v>804</v>
      </c>
      <c r="K571" s="41"/>
      <c r="L571" s="41">
        <v>1</v>
      </c>
      <c r="M571" s="8">
        <v>0</v>
      </c>
      <c r="N571" s="9">
        <v>0</v>
      </c>
      <c r="O571" s="41" t="s">
        <v>759</v>
      </c>
      <c r="T571" s="41"/>
    </row>
    <row r="572" spans="1:20" x14ac:dyDescent="0.2">
      <c r="A572"/>
      <c r="B572" s="1">
        <v>60111</v>
      </c>
      <c r="C572" s="6" t="s">
        <v>807</v>
      </c>
      <c r="D572" s="41">
        <v>13</v>
      </c>
      <c r="E572" s="41">
        <v>6</v>
      </c>
      <c r="F572" s="41">
        <v>100</v>
      </c>
      <c r="G572" s="5" t="s">
        <v>802</v>
      </c>
      <c r="H572" s="41" t="s">
        <v>808</v>
      </c>
      <c r="I572" s="41">
        <v>1</v>
      </c>
      <c r="J572" s="122" t="s">
        <v>804</v>
      </c>
      <c r="K572" s="41"/>
      <c r="L572" s="41">
        <v>1</v>
      </c>
      <c r="M572" s="8">
        <v>0</v>
      </c>
      <c r="N572" s="9">
        <v>0</v>
      </c>
      <c r="O572" s="41" t="s">
        <v>759</v>
      </c>
      <c r="T572" s="41"/>
    </row>
    <row r="573" spans="1:20" x14ac:dyDescent="0.2">
      <c r="A573"/>
      <c r="B573" s="1">
        <v>60112</v>
      </c>
      <c r="C573" s="6" t="s">
        <v>809</v>
      </c>
      <c r="D573" s="41">
        <v>13</v>
      </c>
      <c r="E573" s="41">
        <v>6</v>
      </c>
      <c r="F573" s="41">
        <v>100</v>
      </c>
      <c r="G573" s="5" t="s">
        <v>802</v>
      </c>
      <c r="H573" s="41" t="s">
        <v>810</v>
      </c>
      <c r="I573" s="41">
        <v>1</v>
      </c>
      <c r="J573" s="122" t="s">
        <v>804</v>
      </c>
      <c r="K573" s="41"/>
      <c r="L573" s="41">
        <v>1</v>
      </c>
      <c r="M573" s="8">
        <v>0</v>
      </c>
      <c r="N573" s="9">
        <v>0</v>
      </c>
      <c r="O573" s="41" t="s">
        <v>759</v>
      </c>
      <c r="T573" s="41"/>
    </row>
    <row r="574" spans="1:20" x14ac:dyDescent="0.2">
      <c r="A574"/>
      <c r="B574" s="1">
        <v>60113</v>
      </c>
      <c r="C574" s="6" t="s">
        <v>811</v>
      </c>
      <c r="D574" s="41">
        <v>13</v>
      </c>
      <c r="E574" s="41">
        <v>6</v>
      </c>
      <c r="F574" s="41">
        <v>100</v>
      </c>
      <c r="G574" s="5" t="s">
        <v>812</v>
      </c>
      <c r="H574" s="41" t="s">
        <v>813</v>
      </c>
      <c r="I574" s="41">
        <v>1</v>
      </c>
      <c r="J574" s="122" t="s">
        <v>814</v>
      </c>
      <c r="K574" s="41"/>
      <c r="L574" s="41">
        <v>1</v>
      </c>
      <c r="M574" s="8">
        <v>0</v>
      </c>
      <c r="N574" s="9">
        <v>0</v>
      </c>
      <c r="O574" s="41" t="s">
        <v>759</v>
      </c>
      <c r="T574" s="41"/>
    </row>
    <row r="575" spans="1:20" x14ac:dyDescent="0.2">
      <c r="A575"/>
      <c r="B575" s="1">
        <v>60114</v>
      </c>
      <c r="C575" s="6" t="s">
        <v>815</v>
      </c>
      <c r="D575" s="41">
        <v>13</v>
      </c>
      <c r="E575" s="41">
        <v>6</v>
      </c>
      <c r="F575" s="41">
        <v>100</v>
      </c>
      <c r="G575" s="5" t="s">
        <v>812</v>
      </c>
      <c r="H575" s="41" t="s">
        <v>816</v>
      </c>
      <c r="I575" s="41">
        <v>1</v>
      </c>
      <c r="J575" s="122" t="s">
        <v>814</v>
      </c>
      <c r="K575" s="41"/>
      <c r="L575" s="41">
        <v>1</v>
      </c>
      <c r="M575" s="8">
        <v>0</v>
      </c>
      <c r="N575" s="9">
        <v>0</v>
      </c>
      <c r="O575" s="41" t="s">
        <v>759</v>
      </c>
      <c r="T575" s="41"/>
    </row>
    <row r="576" spans="1:20" x14ac:dyDescent="0.2">
      <c r="A576"/>
      <c r="B576" s="1">
        <v>60115</v>
      </c>
      <c r="C576" s="6" t="s">
        <v>817</v>
      </c>
      <c r="D576" s="41">
        <v>13</v>
      </c>
      <c r="E576" s="41">
        <v>6</v>
      </c>
      <c r="F576" s="41">
        <v>100</v>
      </c>
      <c r="G576" s="5" t="s">
        <v>812</v>
      </c>
      <c r="H576" s="41" t="s">
        <v>818</v>
      </c>
      <c r="I576" s="41">
        <v>1</v>
      </c>
      <c r="J576" s="122" t="s">
        <v>814</v>
      </c>
      <c r="K576" s="41"/>
      <c r="L576" s="41">
        <v>1</v>
      </c>
      <c r="M576" s="8">
        <v>0</v>
      </c>
      <c r="N576" s="9">
        <v>0</v>
      </c>
      <c r="O576" s="41" t="s">
        <v>759</v>
      </c>
      <c r="T576" s="41"/>
    </row>
    <row r="577" spans="1:20" x14ac:dyDescent="0.2">
      <c r="A577"/>
      <c r="B577" s="1">
        <v>60116</v>
      </c>
      <c r="C577" s="6" t="s">
        <v>819</v>
      </c>
      <c r="D577" s="41">
        <v>13</v>
      </c>
      <c r="E577" s="41">
        <v>6</v>
      </c>
      <c r="F577" s="41">
        <v>100</v>
      </c>
      <c r="G577" s="5" t="s">
        <v>812</v>
      </c>
      <c r="H577" s="41" t="s">
        <v>820</v>
      </c>
      <c r="I577" s="41">
        <v>1</v>
      </c>
      <c r="J577" s="122" t="s">
        <v>814</v>
      </c>
      <c r="K577" s="41"/>
      <c r="L577" s="41">
        <v>1</v>
      </c>
      <c r="M577" s="8">
        <v>0</v>
      </c>
      <c r="N577" s="9">
        <v>0</v>
      </c>
      <c r="O577" s="41" t="s">
        <v>759</v>
      </c>
      <c r="T577" s="41"/>
    </row>
    <row r="578" spans="1:20" x14ac:dyDescent="0.2">
      <c r="A578"/>
      <c r="B578" s="1">
        <v>60117</v>
      </c>
      <c r="C578" s="6" t="s">
        <v>821</v>
      </c>
      <c r="D578" s="41">
        <v>13</v>
      </c>
      <c r="E578" s="41">
        <v>6</v>
      </c>
      <c r="F578" s="41">
        <v>100</v>
      </c>
      <c r="G578" s="5" t="s">
        <v>822</v>
      </c>
      <c r="H578" s="41" t="s">
        <v>823</v>
      </c>
      <c r="I578" s="41">
        <v>1</v>
      </c>
      <c r="J578" s="122" t="s">
        <v>824</v>
      </c>
      <c r="K578" s="41"/>
      <c r="L578" s="41">
        <v>1</v>
      </c>
      <c r="M578" s="8">
        <v>0</v>
      </c>
      <c r="N578" s="9">
        <v>0</v>
      </c>
      <c r="O578" s="41" t="s">
        <v>759</v>
      </c>
      <c r="T578" s="41"/>
    </row>
    <row r="579" spans="1:20" x14ac:dyDescent="0.2">
      <c r="A579"/>
      <c r="B579" s="1">
        <v>60118</v>
      </c>
      <c r="C579" s="6" t="s">
        <v>825</v>
      </c>
      <c r="D579" s="41">
        <v>13</v>
      </c>
      <c r="E579" s="41">
        <v>6</v>
      </c>
      <c r="F579" s="41">
        <v>100</v>
      </c>
      <c r="G579" s="5" t="s">
        <v>822</v>
      </c>
      <c r="H579" s="41" t="s">
        <v>826</v>
      </c>
      <c r="I579" s="41">
        <v>1</v>
      </c>
      <c r="J579" s="122" t="s">
        <v>824</v>
      </c>
      <c r="K579" s="41"/>
      <c r="L579" s="41">
        <v>1</v>
      </c>
      <c r="M579" s="8">
        <v>0</v>
      </c>
      <c r="N579" s="9">
        <v>0</v>
      </c>
      <c r="O579" s="41" t="s">
        <v>759</v>
      </c>
      <c r="T579" s="41"/>
    </row>
    <row r="580" spans="1:20" x14ac:dyDescent="0.2">
      <c r="A580"/>
      <c r="B580" s="1">
        <v>60119</v>
      </c>
      <c r="C580" s="6" t="s">
        <v>827</v>
      </c>
      <c r="D580" s="41">
        <v>13</v>
      </c>
      <c r="E580" s="41">
        <v>6</v>
      </c>
      <c r="F580" s="41">
        <v>100</v>
      </c>
      <c r="G580" s="5" t="s">
        <v>822</v>
      </c>
      <c r="H580" s="41" t="s">
        <v>828</v>
      </c>
      <c r="I580" s="41">
        <v>1</v>
      </c>
      <c r="J580" s="122" t="s">
        <v>824</v>
      </c>
      <c r="K580" s="41"/>
      <c r="L580" s="41">
        <v>1</v>
      </c>
      <c r="M580" s="8">
        <v>0</v>
      </c>
      <c r="N580" s="9">
        <v>0</v>
      </c>
      <c r="O580" s="41" t="s">
        <v>759</v>
      </c>
      <c r="T580" s="41"/>
    </row>
    <row r="581" spans="1:20" x14ac:dyDescent="0.2">
      <c r="A581"/>
      <c r="B581" s="1">
        <v>60120</v>
      </c>
      <c r="C581" s="6" t="s">
        <v>829</v>
      </c>
      <c r="D581" s="41">
        <v>13</v>
      </c>
      <c r="E581" s="41">
        <v>6</v>
      </c>
      <c r="F581" s="41">
        <v>100</v>
      </c>
      <c r="G581" s="5" t="s">
        <v>822</v>
      </c>
      <c r="H581" s="41" t="s">
        <v>830</v>
      </c>
      <c r="I581" s="41">
        <v>1</v>
      </c>
      <c r="J581" s="122" t="s">
        <v>824</v>
      </c>
      <c r="K581" s="41"/>
      <c r="L581" s="41">
        <v>1</v>
      </c>
      <c r="M581" s="8">
        <v>0</v>
      </c>
      <c r="N581" s="9">
        <v>0</v>
      </c>
      <c r="O581" s="41" t="s">
        <v>759</v>
      </c>
      <c r="T581" s="41"/>
    </row>
    <row r="582" spans="1:20" x14ac:dyDescent="0.2">
      <c r="A582"/>
      <c r="B582" s="1">
        <v>60121</v>
      </c>
      <c r="C582" s="6" t="s">
        <v>831</v>
      </c>
      <c r="D582" s="41">
        <v>13</v>
      </c>
      <c r="E582" s="41">
        <v>6</v>
      </c>
      <c r="F582" s="41">
        <v>100</v>
      </c>
      <c r="G582" s="5" t="s">
        <v>832</v>
      </c>
      <c r="H582" s="41" t="s">
        <v>833</v>
      </c>
      <c r="I582" s="41">
        <v>1</v>
      </c>
      <c r="J582" s="122" t="s">
        <v>834</v>
      </c>
      <c r="K582" s="41"/>
      <c r="L582" s="41">
        <v>1</v>
      </c>
      <c r="M582" s="8">
        <v>0</v>
      </c>
      <c r="N582" s="9">
        <v>0</v>
      </c>
      <c r="O582" s="41" t="s">
        <v>759</v>
      </c>
      <c r="T582" s="41"/>
    </row>
    <row r="583" spans="1:20" x14ac:dyDescent="0.2">
      <c r="A583"/>
      <c r="B583" s="1">
        <v>60122</v>
      </c>
      <c r="C583" s="6" t="s">
        <v>835</v>
      </c>
      <c r="D583" s="41">
        <v>13</v>
      </c>
      <c r="E583" s="41">
        <v>6</v>
      </c>
      <c r="F583" s="41">
        <v>100</v>
      </c>
      <c r="G583" s="5" t="s">
        <v>832</v>
      </c>
      <c r="H583" s="41" t="s">
        <v>836</v>
      </c>
      <c r="I583" s="41">
        <v>1</v>
      </c>
      <c r="J583" s="122" t="s">
        <v>834</v>
      </c>
      <c r="K583" s="41"/>
      <c r="L583" s="41">
        <v>1</v>
      </c>
      <c r="M583" s="8">
        <v>0</v>
      </c>
      <c r="N583" s="9">
        <v>0</v>
      </c>
      <c r="O583" s="41" t="s">
        <v>759</v>
      </c>
      <c r="T583" s="41"/>
    </row>
    <row r="584" spans="1:20" x14ac:dyDescent="0.2">
      <c r="A584"/>
      <c r="B584" s="1">
        <v>60123</v>
      </c>
      <c r="C584" s="6" t="s">
        <v>837</v>
      </c>
      <c r="D584" s="41">
        <v>13</v>
      </c>
      <c r="E584" s="41">
        <v>6</v>
      </c>
      <c r="F584" s="41">
        <v>100</v>
      </c>
      <c r="G584" s="5" t="s">
        <v>832</v>
      </c>
      <c r="H584" s="41" t="s">
        <v>838</v>
      </c>
      <c r="I584" s="41">
        <v>1</v>
      </c>
      <c r="J584" s="122" t="s">
        <v>834</v>
      </c>
      <c r="K584" s="41"/>
      <c r="L584" s="41">
        <v>1</v>
      </c>
      <c r="M584" s="8">
        <v>0</v>
      </c>
      <c r="N584" s="9">
        <v>0</v>
      </c>
      <c r="O584" s="41" t="s">
        <v>759</v>
      </c>
      <c r="T584" s="41"/>
    </row>
    <row r="585" spans="1:20" x14ac:dyDescent="0.2">
      <c r="A585"/>
      <c r="B585" s="1">
        <v>60124</v>
      </c>
      <c r="C585" s="6" t="s">
        <v>839</v>
      </c>
      <c r="D585" s="41">
        <v>13</v>
      </c>
      <c r="E585" s="41">
        <v>6</v>
      </c>
      <c r="F585" s="41">
        <v>100</v>
      </c>
      <c r="G585" s="5" t="s">
        <v>832</v>
      </c>
      <c r="H585" s="41" t="s">
        <v>840</v>
      </c>
      <c r="I585" s="41">
        <v>1</v>
      </c>
      <c r="J585" s="122" t="s">
        <v>834</v>
      </c>
      <c r="K585" s="41"/>
      <c r="L585" s="41">
        <v>1</v>
      </c>
      <c r="M585" s="8">
        <v>0</v>
      </c>
      <c r="N585" s="9">
        <v>0</v>
      </c>
      <c r="O585" s="41" t="s">
        <v>759</v>
      </c>
      <c r="T585" s="41"/>
    </row>
    <row r="586" spans="1:20" x14ac:dyDescent="0.2">
      <c r="A586"/>
      <c r="B586" s="1">
        <v>60125</v>
      </c>
      <c r="C586" s="6" t="s">
        <v>841</v>
      </c>
      <c r="D586" s="41">
        <v>13</v>
      </c>
      <c r="E586" s="41">
        <v>6</v>
      </c>
      <c r="F586" s="41">
        <v>100</v>
      </c>
      <c r="G586" s="5" t="s">
        <v>842</v>
      </c>
      <c r="H586" s="41" t="s">
        <v>843</v>
      </c>
      <c r="I586" s="41">
        <v>1</v>
      </c>
      <c r="J586" s="122" t="s">
        <v>844</v>
      </c>
      <c r="K586" s="41"/>
      <c r="L586" s="41">
        <v>1</v>
      </c>
      <c r="M586" s="8">
        <v>0</v>
      </c>
      <c r="N586" s="9">
        <v>0</v>
      </c>
      <c r="O586" s="41" t="s">
        <v>759</v>
      </c>
      <c r="T586" s="41"/>
    </row>
    <row r="587" spans="1:20" x14ac:dyDescent="0.2">
      <c r="A587"/>
      <c r="B587" s="1">
        <v>60126</v>
      </c>
      <c r="C587" s="6" t="s">
        <v>845</v>
      </c>
      <c r="D587" s="41">
        <v>13</v>
      </c>
      <c r="E587" s="41">
        <v>6</v>
      </c>
      <c r="F587" s="41">
        <v>100</v>
      </c>
      <c r="G587" s="5" t="s">
        <v>842</v>
      </c>
      <c r="H587" s="41" t="s">
        <v>846</v>
      </c>
      <c r="I587" s="41">
        <v>1</v>
      </c>
      <c r="J587" s="122" t="s">
        <v>844</v>
      </c>
      <c r="K587" s="41"/>
      <c r="L587" s="41">
        <v>1</v>
      </c>
      <c r="M587" s="8">
        <v>0</v>
      </c>
      <c r="N587" s="9">
        <v>0</v>
      </c>
      <c r="O587" s="41" t="s">
        <v>759</v>
      </c>
      <c r="T587" s="41"/>
    </row>
    <row r="588" spans="1:20" x14ac:dyDescent="0.2">
      <c r="A588"/>
      <c r="B588" s="1">
        <v>60127</v>
      </c>
      <c r="C588" s="6" t="s">
        <v>847</v>
      </c>
      <c r="D588" s="41">
        <v>13</v>
      </c>
      <c r="E588" s="41">
        <v>6</v>
      </c>
      <c r="F588" s="41">
        <v>100</v>
      </c>
      <c r="G588" s="5" t="s">
        <v>842</v>
      </c>
      <c r="H588" s="41" t="s">
        <v>848</v>
      </c>
      <c r="I588" s="41">
        <v>1</v>
      </c>
      <c r="J588" s="122" t="s">
        <v>844</v>
      </c>
      <c r="K588" s="41"/>
      <c r="L588" s="41">
        <v>1</v>
      </c>
      <c r="M588" s="8">
        <v>0</v>
      </c>
      <c r="N588" s="9">
        <v>0</v>
      </c>
      <c r="O588" s="41" t="s">
        <v>759</v>
      </c>
      <c r="T588" s="41"/>
    </row>
    <row r="589" spans="1:20" x14ac:dyDescent="0.2">
      <c r="A589"/>
      <c r="B589" s="1">
        <v>60128</v>
      </c>
      <c r="C589" s="6" t="s">
        <v>849</v>
      </c>
      <c r="D589" s="41">
        <v>13</v>
      </c>
      <c r="E589" s="41">
        <v>6</v>
      </c>
      <c r="F589" s="41">
        <v>100</v>
      </c>
      <c r="G589" s="5" t="s">
        <v>842</v>
      </c>
      <c r="H589" s="41" t="s">
        <v>850</v>
      </c>
      <c r="I589" s="41">
        <v>1</v>
      </c>
      <c r="J589" s="122" t="s">
        <v>844</v>
      </c>
      <c r="K589" s="41"/>
      <c r="L589" s="41">
        <v>1</v>
      </c>
      <c r="M589" s="8">
        <v>0</v>
      </c>
      <c r="N589" s="9">
        <v>0</v>
      </c>
      <c r="O589" s="41" t="s">
        <v>759</v>
      </c>
      <c r="T589" s="41"/>
    </row>
    <row r="590" spans="1:20" x14ac:dyDescent="0.2">
      <c r="A590"/>
      <c r="B590" s="1">
        <v>60129</v>
      </c>
      <c r="C590" s="6" t="s">
        <v>851</v>
      </c>
      <c r="D590" s="41">
        <v>13</v>
      </c>
      <c r="E590" s="41">
        <v>6</v>
      </c>
      <c r="F590" s="41">
        <v>100</v>
      </c>
      <c r="G590" s="5" t="s">
        <v>852</v>
      </c>
      <c r="H590" s="41" t="s">
        <v>853</v>
      </c>
      <c r="I590" s="41">
        <v>1</v>
      </c>
      <c r="J590" s="122" t="s">
        <v>854</v>
      </c>
      <c r="K590" s="41"/>
      <c r="L590" s="41">
        <v>1</v>
      </c>
      <c r="M590" s="8">
        <v>0</v>
      </c>
      <c r="N590" s="9">
        <v>0</v>
      </c>
      <c r="O590" s="41" t="s">
        <v>759</v>
      </c>
      <c r="T590" s="41"/>
    </row>
    <row r="591" spans="1:20" x14ac:dyDescent="0.2">
      <c r="A591"/>
      <c r="B591" s="1">
        <v>60130</v>
      </c>
      <c r="C591" s="6" t="s">
        <v>855</v>
      </c>
      <c r="D591" s="41">
        <v>13</v>
      </c>
      <c r="E591" s="41">
        <v>6</v>
      </c>
      <c r="F591" s="41">
        <v>100</v>
      </c>
      <c r="G591" s="5" t="s">
        <v>852</v>
      </c>
      <c r="H591" s="41" t="s">
        <v>856</v>
      </c>
      <c r="I591" s="41">
        <v>1</v>
      </c>
      <c r="J591" s="122" t="s">
        <v>854</v>
      </c>
      <c r="K591" s="41"/>
      <c r="L591" s="41">
        <v>1</v>
      </c>
      <c r="M591" s="8">
        <v>0</v>
      </c>
      <c r="N591" s="9">
        <v>0</v>
      </c>
      <c r="O591" s="41" t="s">
        <v>759</v>
      </c>
      <c r="T591" s="41"/>
    </row>
    <row r="592" spans="1:20" x14ac:dyDescent="0.2">
      <c r="A592"/>
      <c r="B592" s="1">
        <v>60131</v>
      </c>
      <c r="C592" s="6" t="s">
        <v>857</v>
      </c>
      <c r="D592" s="41">
        <v>13</v>
      </c>
      <c r="E592" s="41">
        <v>6</v>
      </c>
      <c r="F592" s="41">
        <v>100</v>
      </c>
      <c r="G592" s="5" t="s">
        <v>852</v>
      </c>
      <c r="H592" s="41" t="s">
        <v>858</v>
      </c>
      <c r="I592" s="41">
        <v>1</v>
      </c>
      <c r="J592" s="122" t="s">
        <v>854</v>
      </c>
      <c r="K592" s="41"/>
      <c r="L592" s="41">
        <v>1</v>
      </c>
      <c r="M592" s="8">
        <v>0</v>
      </c>
      <c r="N592" s="9">
        <v>0</v>
      </c>
      <c r="O592" s="41" t="s">
        <v>759</v>
      </c>
      <c r="T592" s="41"/>
    </row>
    <row r="593" spans="1:20" x14ac:dyDescent="0.2">
      <c r="A593"/>
      <c r="B593" s="1">
        <v>60132</v>
      </c>
      <c r="C593" s="6" t="s">
        <v>859</v>
      </c>
      <c r="D593" s="41">
        <v>13</v>
      </c>
      <c r="E593" s="41">
        <v>6</v>
      </c>
      <c r="F593" s="41">
        <v>100</v>
      </c>
      <c r="G593" s="5" t="s">
        <v>852</v>
      </c>
      <c r="H593" s="41" t="s">
        <v>860</v>
      </c>
      <c r="I593" s="41">
        <v>1</v>
      </c>
      <c r="J593" s="122" t="s">
        <v>854</v>
      </c>
      <c r="K593" s="41"/>
      <c r="L593" s="41">
        <v>1</v>
      </c>
      <c r="M593" s="8">
        <v>0</v>
      </c>
      <c r="N593" s="9">
        <v>0</v>
      </c>
      <c r="O593" s="41" t="s">
        <v>759</v>
      </c>
      <c r="T593" s="41"/>
    </row>
    <row r="594" spans="1:20" x14ac:dyDescent="0.2">
      <c r="A594"/>
      <c r="B594" s="1">
        <v>60133</v>
      </c>
      <c r="C594" s="5" t="s">
        <v>128</v>
      </c>
      <c r="D594" s="41">
        <v>13</v>
      </c>
      <c r="E594" s="41">
        <v>6</v>
      </c>
      <c r="F594" s="41">
        <v>100</v>
      </c>
      <c r="G594" s="5" t="s">
        <v>861</v>
      </c>
      <c r="H594" s="41" t="s">
        <v>130</v>
      </c>
      <c r="I594" s="41">
        <v>1</v>
      </c>
      <c r="J594" s="122" t="s">
        <v>862</v>
      </c>
      <c r="K594" s="41"/>
      <c r="L594" s="41">
        <v>1</v>
      </c>
      <c r="M594" s="8">
        <v>0</v>
      </c>
      <c r="N594" s="9">
        <v>0</v>
      </c>
      <c r="O594" s="41" t="s">
        <v>759</v>
      </c>
      <c r="T594" s="41"/>
    </row>
    <row r="595" spans="1:20" x14ac:dyDescent="0.2">
      <c r="A595"/>
      <c r="B595" s="1">
        <v>60134</v>
      </c>
      <c r="C595" s="5" t="s">
        <v>144</v>
      </c>
      <c r="D595" s="41">
        <v>13</v>
      </c>
      <c r="E595" s="41">
        <v>6</v>
      </c>
      <c r="F595" s="41">
        <v>100</v>
      </c>
      <c r="G595" s="5" t="s">
        <v>861</v>
      </c>
      <c r="H595" s="41" t="s">
        <v>146</v>
      </c>
      <c r="I595" s="41">
        <v>1</v>
      </c>
      <c r="J595" s="122" t="s">
        <v>862</v>
      </c>
      <c r="K595" s="41"/>
      <c r="L595" s="41">
        <v>1</v>
      </c>
      <c r="M595" s="8">
        <v>0</v>
      </c>
      <c r="N595" s="9">
        <v>0</v>
      </c>
      <c r="O595" s="41" t="s">
        <v>759</v>
      </c>
      <c r="T595" s="41"/>
    </row>
    <row r="596" spans="1:20" x14ac:dyDescent="0.2">
      <c r="A596"/>
      <c r="B596" s="1">
        <v>60135</v>
      </c>
      <c r="C596" s="5" t="s">
        <v>150</v>
      </c>
      <c r="D596" s="41">
        <v>13</v>
      </c>
      <c r="E596" s="41">
        <v>6</v>
      </c>
      <c r="F596" s="41">
        <v>100</v>
      </c>
      <c r="G596" s="5" t="s">
        <v>861</v>
      </c>
      <c r="H596" s="41" t="s">
        <v>152</v>
      </c>
      <c r="I596" s="41">
        <v>1</v>
      </c>
      <c r="J596" s="122" t="s">
        <v>862</v>
      </c>
      <c r="K596" s="41"/>
      <c r="L596" s="41">
        <v>1</v>
      </c>
      <c r="M596" s="8">
        <v>0</v>
      </c>
      <c r="N596" s="9">
        <v>0</v>
      </c>
      <c r="O596" s="41" t="s">
        <v>759</v>
      </c>
      <c r="T596" s="41"/>
    </row>
    <row r="597" spans="1:20" x14ac:dyDescent="0.2">
      <c r="A597"/>
      <c r="B597" s="1">
        <v>60136</v>
      </c>
      <c r="C597" s="5" t="s">
        <v>153</v>
      </c>
      <c r="D597" s="41">
        <v>13</v>
      </c>
      <c r="E597" s="41">
        <v>6</v>
      </c>
      <c r="F597" s="41">
        <v>100</v>
      </c>
      <c r="G597" s="5" t="s">
        <v>861</v>
      </c>
      <c r="H597" s="41" t="s">
        <v>155</v>
      </c>
      <c r="I597" s="41">
        <v>1</v>
      </c>
      <c r="J597" s="122" t="s">
        <v>862</v>
      </c>
      <c r="K597" s="41"/>
      <c r="L597" s="41">
        <v>1</v>
      </c>
      <c r="M597" s="8">
        <v>0</v>
      </c>
      <c r="N597" s="9">
        <v>0</v>
      </c>
      <c r="O597" s="41" t="s">
        <v>759</v>
      </c>
      <c r="T597" s="41"/>
    </row>
    <row r="598" spans="1:20" x14ac:dyDescent="0.2">
      <c r="A598"/>
      <c r="B598" s="1">
        <v>60137</v>
      </c>
      <c r="C598" s="6" t="s">
        <v>863</v>
      </c>
      <c r="D598" s="41">
        <v>13</v>
      </c>
      <c r="E598" s="41">
        <v>6</v>
      </c>
      <c r="F598" s="41">
        <v>100</v>
      </c>
      <c r="G598" s="5" t="s">
        <v>864</v>
      </c>
      <c r="H598" s="41" t="s">
        <v>865</v>
      </c>
      <c r="I598" s="41">
        <v>1</v>
      </c>
      <c r="J598" s="122" t="s">
        <v>866</v>
      </c>
      <c r="K598" s="41"/>
      <c r="L598" s="41">
        <v>1</v>
      </c>
      <c r="M598" s="8">
        <v>0</v>
      </c>
      <c r="N598" s="9">
        <v>0</v>
      </c>
      <c r="O598" s="41" t="s">
        <v>759</v>
      </c>
      <c r="T598" s="41"/>
    </row>
    <row r="599" spans="1:20" x14ac:dyDescent="0.2">
      <c r="A599"/>
      <c r="B599" s="1">
        <v>60138</v>
      </c>
      <c r="C599" s="6" t="s">
        <v>867</v>
      </c>
      <c r="D599" s="41">
        <v>13</v>
      </c>
      <c r="E599" s="41">
        <v>6</v>
      </c>
      <c r="F599" s="41">
        <v>100</v>
      </c>
      <c r="G599" s="5" t="s">
        <v>864</v>
      </c>
      <c r="H599" s="41" t="s">
        <v>868</v>
      </c>
      <c r="I599" s="41">
        <v>1</v>
      </c>
      <c r="J599" s="122" t="s">
        <v>866</v>
      </c>
      <c r="K599" s="41"/>
      <c r="L599" s="41">
        <v>1</v>
      </c>
      <c r="M599" s="8">
        <v>0</v>
      </c>
      <c r="N599" s="9">
        <v>0</v>
      </c>
      <c r="O599" s="41" t="s">
        <v>759</v>
      </c>
      <c r="T599" s="41"/>
    </row>
    <row r="600" spans="1:20" x14ac:dyDescent="0.2">
      <c r="A600"/>
      <c r="B600" s="1">
        <v>60139</v>
      </c>
      <c r="C600" s="6" t="s">
        <v>869</v>
      </c>
      <c r="D600" s="41">
        <v>13</v>
      </c>
      <c r="E600" s="41">
        <v>6</v>
      </c>
      <c r="F600" s="41">
        <v>100</v>
      </c>
      <c r="G600" s="5" t="s">
        <v>864</v>
      </c>
      <c r="H600" s="41" t="s">
        <v>870</v>
      </c>
      <c r="I600" s="41">
        <v>1</v>
      </c>
      <c r="J600" s="122" t="s">
        <v>866</v>
      </c>
      <c r="K600" s="41"/>
      <c r="L600" s="41">
        <v>1</v>
      </c>
      <c r="M600" s="8">
        <v>0</v>
      </c>
      <c r="N600" s="9">
        <v>0</v>
      </c>
      <c r="O600" s="41" t="s">
        <v>759</v>
      </c>
      <c r="T600" s="41"/>
    </row>
    <row r="601" spans="1:20" x14ac:dyDescent="0.2">
      <c r="A601"/>
      <c r="B601" s="1">
        <v>60140</v>
      </c>
      <c r="C601" s="6" t="s">
        <v>871</v>
      </c>
      <c r="D601" s="41">
        <v>13</v>
      </c>
      <c r="E601" s="41">
        <v>6</v>
      </c>
      <c r="F601" s="41">
        <v>100</v>
      </c>
      <c r="G601" s="5" t="s">
        <v>864</v>
      </c>
      <c r="H601" s="41" t="s">
        <v>872</v>
      </c>
      <c r="I601" s="41">
        <v>1</v>
      </c>
      <c r="J601" s="122" t="s">
        <v>866</v>
      </c>
      <c r="K601" s="41"/>
      <c r="L601" s="41">
        <v>1</v>
      </c>
      <c r="M601" s="8">
        <v>0</v>
      </c>
      <c r="N601" s="9">
        <v>0</v>
      </c>
      <c r="O601" s="41" t="s">
        <v>759</v>
      </c>
      <c r="T601" s="41"/>
    </row>
    <row r="602" spans="1:20" x14ac:dyDescent="0.2">
      <c r="A602"/>
      <c r="B602" s="1">
        <v>60141</v>
      </c>
      <c r="C602" s="6" t="s">
        <v>873</v>
      </c>
      <c r="D602" s="41">
        <v>13</v>
      </c>
      <c r="E602" s="41">
        <v>6</v>
      </c>
      <c r="F602" s="41">
        <v>100</v>
      </c>
      <c r="G602" s="5" t="s">
        <v>874</v>
      </c>
      <c r="H602" s="41" t="s">
        <v>875</v>
      </c>
      <c r="I602" s="41">
        <v>1</v>
      </c>
      <c r="J602" s="122" t="s">
        <v>876</v>
      </c>
      <c r="K602" s="41"/>
      <c r="L602" s="41">
        <v>1</v>
      </c>
      <c r="M602" s="8">
        <v>0</v>
      </c>
      <c r="N602" s="9">
        <v>0</v>
      </c>
      <c r="O602" s="41" t="s">
        <v>759</v>
      </c>
      <c r="T602" s="41"/>
    </row>
    <row r="603" spans="1:20" x14ac:dyDescent="0.2">
      <c r="A603"/>
      <c r="B603" s="1">
        <v>60142</v>
      </c>
      <c r="C603" s="6" t="s">
        <v>877</v>
      </c>
      <c r="D603" s="41">
        <v>13</v>
      </c>
      <c r="E603" s="41">
        <v>6</v>
      </c>
      <c r="F603" s="41">
        <v>100</v>
      </c>
      <c r="G603" s="5" t="s">
        <v>874</v>
      </c>
      <c r="H603" s="41" t="s">
        <v>568</v>
      </c>
      <c r="I603" s="41">
        <v>1</v>
      </c>
      <c r="J603" s="122" t="s">
        <v>876</v>
      </c>
      <c r="K603" s="41"/>
      <c r="L603" s="41">
        <v>1</v>
      </c>
      <c r="M603" s="8">
        <v>0</v>
      </c>
      <c r="N603" s="9">
        <v>0</v>
      </c>
      <c r="O603" s="41" t="s">
        <v>759</v>
      </c>
      <c r="T603" s="41"/>
    </row>
    <row r="604" spans="1:20" x14ac:dyDescent="0.2">
      <c r="A604"/>
      <c r="B604" s="1">
        <v>60143</v>
      </c>
      <c r="C604" s="6" t="s">
        <v>878</v>
      </c>
      <c r="D604" s="41">
        <v>13</v>
      </c>
      <c r="E604" s="41">
        <v>6</v>
      </c>
      <c r="F604" s="41">
        <v>100</v>
      </c>
      <c r="G604" s="5" t="s">
        <v>874</v>
      </c>
      <c r="H604" s="41" t="s">
        <v>879</v>
      </c>
      <c r="I604" s="41">
        <v>1</v>
      </c>
      <c r="J604" s="122" t="s">
        <v>876</v>
      </c>
      <c r="K604" s="41"/>
      <c r="L604" s="41">
        <v>1</v>
      </c>
      <c r="M604" s="8">
        <v>0</v>
      </c>
      <c r="N604" s="9">
        <v>0</v>
      </c>
      <c r="O604" s="41" t="s">
        <v>759</v>
      </c>
      <c r="T604" s="41"/>
    </row>
    <row r="605" spans="1:20" x14ac:dyDescent="0.2">
      <c r="A605"/>
      <c r="B605" s="1">
        <v>60144</v>
      </c>
      <c r="C605" s="6" t="s">
        <v>880</v>
      </c>
      <c r="D605" s="41">
        <v>13</v>
      </c>
      <c r="E605" s="41">
        <v>6</v>
      </c>
      <c r="F605" s="41">
        <v>100</v>
      </c>
      <c r="G605" s="5" t="s">
        <v>874</v>
      </c>
      <c r="H605" s="41" t="s">
        <v>881</v>
      </c>
      <c r="I605" s="41">
        <v>1</v>
      </c>
      <c r="J605" s="122" t="s">
        <v>876</v>
      </c>
      <c r="K605" s="41"/>
      <c r="L605" s="41">
        <v>1</v>
      </c>
      <c r="M605" s="8">
        <v>0</v>
      </c>
      <c r="N605" s="9">
        <v>0</v>
      </c>
      <c r="O605" s="41" t="s">
        <v>759</v>
      </c>
      <c r="T605" s="41"/>
    </row>
    <row r="606" spans="1:20" x14ac:dyDescent="0.2">
      <c r="A606"/>
      <c r="B606" s="1">
        <v>60145</v>
      </c>
      <c r="C606" s="6" t="s">
        <v>791</v>
      </c>
      <c r="D606" s="41">
        <v>13</v>
      </c>
      <c r="E606" s="41">
        <v>7</v>
      </c>
      <c r="F606" s="41">
        <v>100</v>
      </c>
      <c r="G606" s="5" t="s">
        <v>792</v>
      </c>
      <c r="H606" s="41" t="s">
        <v>793</v>
      </c>
      <c r="I606" s="41">
        <v>1</v>
      </c>
      <c r="J606" s="122" t="s">
        <v>794</v>
      </c>
      <c r="K606" s="41"/>
      <c r="L606" s="41">
        <v>1</v>
      </c>
      <c r="M606" s="8">
        <v>0</v>
      </c>
      <c r="N606" s="9">
        <v>0</v>
      </c>
      <c r="O606" s="41" t="s">
        <v>759</v>
      </c>
      <c r="T606" s="41"/>
    </row>
    <row r="607" spans="1:20" x14ac:dyDescent="0.2">
      <c r="A607"/>
      <c r="B607" s="1">
        <v>60146</v>
      </c>
      <c r="C607" s="6" t="s">
        <v>795</v>
      </c>
      <c r="D607" s="41">
        <v>13</v>
      </c>
      <c r="E607" s="41">
        <v>7</v>
      </c>
      <c r="F607" s="41">
        <v>100</v>
      </c>
      <c r="G607" s="5" t="s">
        <v>792</v>
      </c>
      <c r="H607" s="41" t="s">
        <v>796</v>
      </c>
      <c r="I607" s="41">
        <v>1</v>
      </c>
      <c r="J607" s="122" t="s">
        <v>794</v>
      </c>
      <c r="K607" s="41"/>
      <c r="L607" s="41">
        <v>1</v>
      </c>
      <c r="M607" s="8">
        <v>0</v>
      </c>
      <c r="N607" s="9">
        <v>0</v>
      </c>
      <c r="O607" s="41" t="s">
        <v>759</v>
      </c>
      <c r="T607" s="41"/>
    </row>
    <row r="608" spans="1:20" x14ac:dyDescent="0.2">
      <c r="A608"/>
      <c r="B608" s="1">
        <v>60147</v>
      </c>
      <c r="C608" s="6" t="s">
        <v>797</v>
      </c>
      <c r="D608" s="41">
        <v>13</v>
      </c>
      <c r="E608" s="41">
        <v>7</v>
      </c>
      <c r="F608" s="41">
        <v>100</v>
      </c>
      <c r="G608" s="5" t="s">
        <v>792</v>
      </c>
      <c r="H608" s="41" t="s">
        <v>798</v>
      </c>
      <c r="I608" s="41">
        <v>1</v>
      </c>
      <c r="J608" s="122" t="s">
        <v>794</v>
      </c>
      <c r="K608" s="41"/>
      <c r="L608" s="41">
        <v>1</v>
      </c>
      <c r="M608" s="8">
        <v>0</v>
      </c>
      <c r="N608" s="9">
        <v>0</v>
      </c>
      <c r="O608" s="41" t="s">
        <v>759</v>
      </c>
      <c r="T608" s="41"/>
    </row>
    <row r="609" spans="1:20" x14ac:dyDescent="0.2">
      <c r="A609"/>
      <c r="B609" s="1">
        <v>60148</v>
      </c>
      <c r="C609" s="6" t="s">
        <v>799</v>
      </c>
      <c r="D609" s="41">
        <v>13</v>
      </c>
      <c r="E609" s="41">
        <v>7</v>
      </c>
      <c r="F609" s="41">
        <v>100</v>
      </c>
      <c r="G609" s="5" t="s">
        <v>792</v>
      </c>
      <c r="H609" s="41" t="s">
        <v>800</v>
      </c>
      <c r="I609" s="41">
        <v>1</v>
      </c>
      <c r="J609" s="122" t="s">
        <v>794</v>
      </c>
      <c r="K609" s="41"/>
      <c r="L609" s="41">
        <v>1</v>
      </c>
      <c r="M609" s="8">
        <v>0</v>
      </c>
      <c r="N609" s="9">
        <v>0</v>
      </c>
      <c r="O609" s="41" t="s">
        <v>759</v>
      </c>
      <c r="T609" s="41"/>
    </row>
    <row r="610" spans="1:20" x14ac:dyDescent="0.2">
      <c r="A610"/>
      <c r="B610" s="1">
        <v>60149</v>
      </c>
      <c r="C610" s="6" t="s">
        <v>801</v>
      </c>
      <c r="D610" s="41">
        <v>13</v>
      </c>
      <c r="E610" s="41">
        <v>7</v>
      </c>
      <c r="F610" s="41">
        <v>100</v>
      </c>
      <c r="G610" s="5" t="s">
        <v>802</v>
      </c>
      <c r="H610" s="41" t="s">
        <v>803</v>
      </c>
      <c r="I610" s="41">
        <v>1</v>
      </c>
      <c r="J610" s="122" t="s">
        <v>804</v>
      </c>
      <c r="K610" s="41"/>
      <c r="L610" s="41">
        <v>1</v>
      </c>
      <c r="M610" s="8">
        <v>0</v>
      </c>
      <c r="N610" s="9">
        <v>0</v>
      </c>
      <c r="O610" s="41" t="s">
        <v>759</v>
      </c>
      <c r="T610" s="41"/>
    </row>
    <row r="611" spans="1:20" x14ac:dyDescent="0.2">
      <c r="A611"/>
      <c r="B611" s="1">
        <v>60150</v>
      </c>
      <c r="C611" s="6" t="s">
        <v>805</v>
      </c>
      <c r="D611" s="41">
        <v>13</v>
      </c>
      <c r="E611" s="41">
        <v>7</v>
      </c>
      <c r="F611" s="41">
        <v>100</v>
      </c>
      <c r="G611" s="5" t="s">
        <v>802</v>
      </c>
      <c r="H611" s="41" t="s">
        <v>806</v>
      </c>
      <c r="I611" s="41">
        <v>1</v>
      </c>
      <c r="J611" s="122" t="s">
        <v>804</v>
      </c>
      <c r="K611" s="41"/>
      <c r="L611" s="41">
        <v>1</v>
      </c>
      <c r="M611" s="8">
        <v>0</v>
      </c>
      <c r="N611" s="9">
        <v>0</v>
      </c>
      <c r="O611" s="41" t="s">
        <v>759</v>
      </c>
      <c r="T611" s="41"/>
    </row>
    <row r="612" spans="1:20" x14ac:dyDescent="0.2">
      <c r="A612"/>
      <c r="B612" s="1">
        <v>60151</v>
      </c>
      <c r="C612" s="6" t="s">
        <v>807</v>
      </c>
      <c r="D612" s="41">
        <v>13</v>
      </c>
      <c r="E612" s="41">
        <v>7</v>
      </c>
      <c r="F612" s="41">
        <v>100</v>
      </c>
      <c r="G612" s="5" t="s">
        <v>802</v>
      </c>
      <c r="H612" s="41" t="s">
        <v>808</v>
      </c>
      <c r="I612" s="41">
        <v>1</v>
      </c>
      <c r="J612" s="122" t="s">
        <v>804</v>
      </c>
      <c r="K612" s="41"/>
      <c r="L612" s="41">
        <v>1</v>
      </c>
      <c r="M612" s="8">
        <v>0</v>
      </c>
      <c r="N612" s="9">
        <v>0</v>
      </c>
      <c r="O612" s="41" t="s">
        <v>759</v>
      </c>
      <c r="T612" s="41"/>
    </row>
    <row r="613" spans="1:20" x14ac:dyDescent="0.2">
      <c r="A613"/>
      <c r="B613" s="1">
        <v>60152</v>
      </c>
      <c r="C613" s="6" t="s">
        <v>809</v>
      </c>
      <c r="D613" s="41">
        <v>13</v>
      </c>
      <c r="E613" s="41">
        <v>7</v>
      </c>
      <c r="F613" s="41">
        <v>100</v>
      </c>
      <c r="G613" s="5" t="s">
        <v>802</v>
      </c>
      <c r="H613" s="41" t="s">
        <v>810</v>
      </c>
      <c r="I613" s="41">
        <v>1</v>
      </c>
      <c r="J613" s="122" t="s">
        <v>804</v>
      </c>
      <c r="K613" s="41"/>
      <c r="L613" s="41">
        <v>1</v>
      </c>
      <c r="M613" s="8">
        <v>0</v>
      </c>
      <c r="N613" s="9">
        <v>0</v>
      </c>
      <c r="O613" s="41" t="s">
        <v>759</v>
      </c>
      <c r="T613" s="41"/>
    </row>
    <row r="614" spans="1:20" x14ac:dyDescent="0.2">
      <c r="A614"/>
      <c r="B614" s="1">
        <v>60153</v>
      </c>
      <c r="C614" s="6" t="s">
        <v>811</v>
      </c>
      <c r="D614" s="41">
        <v>13</v>
      </c>
      <c r="E614" s="41">
        <v>7</v>
      </c>
      <c r="F614" s="41">
        <v>100</v>
      </c>
      <c r="G614" s="5" t="s">
        <v>812</v>
      </c>
      <c r="H614" s="41" t="s">
        <v>813</v>
      </c>
      <c r="I614" s="41">
        <v>1</v>
      </c>
      <c r="J614" s="122" t="s">
        <v>814</v>
      </c>
      <c r="K614" s="41"/>
      <c r="L614" s="41">
        <v>1</v>
      </c>
      <c r="M614" s="8">
        <v>0</v>
      </c>
      <c r="N614" s="9">
        <v>0</v>
      </c>
      <c r="O614" s="41" t="s">
        <v>759</v>
      </c>
      <c r="T614" s="41"/>
    </row>
    <row r="615" spans="1:20" x14ac:dyDescent="0.2">
      <c r="A615"/>
      <c r="B615" s="1">
        <v>60154</v>
      </c>
      <c r="C615" s="6" t="s">
        <v>815</v>
      </c>
      <c r="D615" s="41">
        <v>13</v>
      </c>
      <c r="E615" s="41">
        <v>7</v>
      </c>
      <c r="F615" s="41">
        <v>100</v>
      </c>
      <c r="G615" s="5" t="s">
        <v>812</v>
      </c>
      <c r="H615" s="41" t="s">
        <v>816</v>
      </c>
      <c r="I615" s="41">
        <v>1</v>
      </c>
      <c r="J615" s="122" t="s">
        <v>814</v>
      </c>
      <c r="K615" s="41"/>
      <c r="L615" s="41">
        <v>1</v>
      </c>
      <c r="M615" s="8">
        <v>0</v>
      </c>
      <c r="N615" s="9">
        <v>0</v>
      </c>
      <c r="O615" s="41" t="s">
        <v>759</v>
      </c>
      <c r="T615" s="41"/>
    </row>
    <row r="616" spans="1:20" x14ac:dyDescent="0.2">
      <c r="A616"/>
      <c r="B616" s="1">
        <v>60155</v>
      </c>
      <c r="C616" s="6" t="s">
        <v>817</v>
      </c>
      <c r="D616" s="41">
        <v>13</v>
      </c>
      <c r="E616" s="41">
        <v>7</v>
      </c>
      <c r="F616" s="41">
        <v>100</v>
      </c>
      <c r="G616" s="5" t="s">
        <v>812</v>
      </c>
      <c r="H616" s="41" t="s">
        <v>818</v>
      </c>
      <c r="I616" s="41">
        <v>1</v>
      </c>
      <c r="J616" s="122" t="s">
        <v>814</v>
      </c>
      <c r="K616" s="41"/>
      <c r="L616" s="41">
        <v>1</v>
      </c>
      <c r="M616" s="8">
        <v>0</v>
      </c>
      <c r="N616" s="9">
        <v>0</v>
      </c>
      <c r="O616" s="41" t="s">
        <v>759</v>
      </c>
      <c r="T616" s="41"/>
    </row>
    <row r="617" spans="1:20" x14ac:dyDescent="0.2">
      <c r="A617"/>
      <c r="B617" s="1">
        <v>60156</v>
      </c>
      <c r="C617" s="6" t="s">
        <v>819</v>
      </c>
      <c r="D617" s="41">
        <v>13</v>
      </c>
      <c r="E617" s="41">
        <v>7</v>
      </c>
      <c r="F617" s="41">
        <v>100</v>
      </c>
      <c r="G617" s="5" t="s">
        <v>812</v>
      </c>
      <c r="H617" s="41" t="s">
        <v>820</v>
      </c>
      <c r="I617" s="41">
        <v>1</v>
      </c>
      <c r="J617" s="122" t="s">
        <v>814</v>
      </c>
      <c r="K617" s="41"/>
      <c r="L617" s="41">
        <v>1</v>
      </c>
      <c r="M617" s="8">
        <v>0</v>
      </c>
      <c r="N617" s="9">
        <v>0</v>
      </c>
      <c r="O617" s="41" t="s">
        <v>759</v>
      </c>
      <c r="T617" s="41"/>
    </row>
    <row r="618" spans="1:20" x14ac:dyDescent="0.2">
      <c r="A618"/>
      <c r="B618" s="1">
        <v>60157</v>
      </c>
      <c r="C618" s="6" t="s">
        <v>821</v>
      </c>
      <c r="D618" s="41">
        <v>13</v>
      </c>
      <c r="E618" s="41">
        <v>7</v>
      </c>
      <c r="F618" s="41">
        <v>100</v>
      </c>
      <c r="G618" s="5" t="s">
        <v>822</v>
      </c>
      <c r="H618" s="41" t="s">
        <v>823</v>
      </c>
      <c r="I618" s="41">
        <v>1</v>
      </c>
      <c r="J618" s="122" t="s">
        <v>824</v>
      </c>
      <c r="K618" s="41"/>
      <c r="L618" s="41">
        <v>1</v>
      </c>
      <c r="M618" s="8">
        <v>0</v>
      </c>
      <c r="N618" s="9">
        <v>0</v>
      </c>
      <c r="O618" s="41" t="s">
        <v>759</v>
      </c>
      <c r="T618" s="41"/>
    </row>
    <row r="619" spans="1:20" x14ac:dyDescent="0.2">
      <c r="A619"/>
      <c r="B619" s="1">
        <v>60158</v>
      </c>
      <c r="C619" s="6" t="s">
        <v>825</v>
      </c>
      <c r="D619" s="41">
        <v>13</v>
      </c>
      <c r="E619" s="41">
        <v>7</v>
      </c>
      <c r="F619" s="41">
        <v>100</v>
      </c>
      <c r="G619" s="5" t="s">
        <v>822</v>
      </c>
      <c r="H619" s="41" t="s">
        <v>826</v>
      </c>
      <c r="I619" s="41">
        <v>1</v>
      </c>
      <c r="J619" s="122" t="s">
        <v>824</v>
      </c>
      <c r="K619" s="41"/>
      <c r="L619" s="41">
        <v>1</v>
      </c>
      <c r="M619" s="8">
        <v>0</v>
      </c>
      <c r="N619" s="9">
        <v>0</v>
      </c>
      <c r="O619" s="41" t="s">
        <v>759</v>
      </c>
      <c r="T619" s="41"/>
    </row>
    <row r="620" spans="1:20" x14ac:dyDescent="0.2">
      <c r="A620"/>
      <c r="B620" s="1">
        <v>60159</v>
      </c>
      <c r="C620" s="6" t="s">
        <v>827</v>
      </c>
      <c r="D620" s="41">
        <v>13</v>
      </c>
      <c r="E620" s="41">
        <v>7</v>
      </c>
      <c r="F620" s="41">
        <v>100</v>
      </c>
      <c r="G620" s="5" t="s">
        <v>822</v>
      </c>
      <c r="H620" s="41" t="s">
        <v>828</v>
      </c>
      <c r="I620" s="41">
        <v>1</v>
      </c>
      <c r="J620" s="122" t="s">
        <v>824</v>
      </c>
      <c r="K620" s="41"/>
      <c r="L620" s="41">
        <v>1</v>
      </c>
      <c r="M620" s="8">
        <v>0</v>
      </c>
      <c r="N620" s="9">
        <v>0</v>
      </c>
      <c r="O620" s="41" t="s">
        <v>759</v>
      </c>
      <c r="T620" s="41"/>
    </row>
    <row r="621" spans="1:20" x14ac:dyDescent="0.2">
      <c r="A621"/>
      <c r="B621" s="1">
        <v>60160</v>
      </c>
      <c r="C621" s="6" t="s">
        <v>829</v>
      </c>
      <c r="D621" s="41">
        <v>13</v>
      </c>
      <c r="E621" s="41">
        <v>7</v>
      </c>
      <c r="F621" s="41">
        <v>100</v>
      </c>
      <c r="G621" s="5" t="s">
        <v>822</v>
      </c>
      <c r="H621" s="41" t="s">
        <v>830</v>
      </c>
      <c r="I621" s="41">
        <v>1</v>
      </c>
      <c r="J621" s="122" t="s">
        <v>824</v>
      </c>
      <c r="K621" s="41"/>
      <c r="L621" s="41">
        <v>1</v>
      </c>
      <c r="M621" s="8">
        <v>0</v>
      </c>
      <c r="N621" s="9">
        <v>0</v>
      </c>
      <c r="O621" s="41" t="s">
        <v>759</v>
      </c>
      <c r="T621" s="41"/>
    </row>
    <row r="622" spans="1:20" x14ac:dyDescent="0.2">
      <c r="A622"/>
      <c r="B622" s="1">
        <v>60161</v>
      </c>
      <c r="C622" s="6" t="s">
        <v>831</v>
      </c>
      <c r="D622" s="41">
        <v>13</v>
      </c>
      <c r="E622" s="41">
        <v>7</v>
      </c>
      <c r="F622" s="41">
        <v>100</v>
      </c>
      <c r="G622" s="5" t="s">
        <v>832</v>
      </c>
      <c r="H622" s="41" t="s">
        <v>833</v>
      </c>
      <c r="I622" s="41">
        <v>1</v>
      </c>
      <c r="J622" s="122" t="s">
        <v>834</v>
      </c>
      <c r="K622" s="41"/>
      <c r="L622" s="41">
        <v>1</v>
      </c>
      <c r="M622" s="8">
        <v>0</v>
      </c>
      <c r="N622" s="9">
        <v>0</v>
      </c>
      <c r="O622" s="41" t="s">
        <v>759</v>
      </c>
      <c r="T622" s="41"/>
    </row>
    <row r="623" spans="1:20" x14ac:dyDescent="0.2">
      <c r="A623"/>
      <c r="B623" s="1">
        <v>60162</v>
      </c>
      <c r="C623" s="6" t="s">
        <v>835</v>
      </c>
      <c r="D623" s="41">
        <v>13</v>
      </c>
      <c r="E623" s="41">
        <v>7</v>
      </c>
      <c r="F623" s="41">
        <v>100</v>
      </c>
      <c r="G623" s="5" t="s">
        <v>832</v>
      </c>
      <c r="H623" s="41" t="s">
        <v>836</v>
      </c>
      <c r="I623" s="41">
        <v>1</v>
      </c>
      <c r="J623" s="122" t="s">
        <v>834</v>
      </c>
      <c r="K623" s="41"/>
      <c r="L623" s="41">
        <v>1</v>
      </c>
      <c r="M623" s="8">
        <v>0</v>
      </c>
      <c r="N623" s="9">
        <v>0</v>
      </c>
      <c r="O623" s="41" t="s">
        <v>759</v>
      </c>
      <c r="T623" s="41"/>
    </row>
    <row r="624" spans="1:20" x14ac:dyDescent="0.2">
      <c r="A624"/>
      <c r="B624" s="1">
        <v>60163</v>
      </c>
      <c r="C624" s="6" t="s">
        <v>837</v>
      </c>
      <c r="D624" s="41">
        <v>13</v>
      </c>
      <c r="E624" s="41">
        <v>7</v>
      </c>
      <c r="F624" s="41">
        <v>100</v>
      </c>
      <c r="G624" s="5" t="s">
        <v>832</v>
      </c>
      <c r="H624" s="41" t="s">
        <v>838</v>
      </c>
      <c r="I624" s="41">
        <v>1</v>
      </c>
      <c r="J624" s="122" t="s">
        <v>834</v>
      </c>
      <c r="K624" s="41"/>
      <c r="L624" s="41">
        <v>1</v>
      </c>
      <c r="M624" s="8">
        <v>0</v>
      </c>
      <c r="N624" s="9">
        <v>0</v>
      </c>
      <c r="O624" s="41" t="s">
        <v>759</v>
      </c>
      <c r="T624" s="41"/>
    </row>
    <row r="625" spans="1:20" x14ac:dyDescent="0.2">
      <c r="A625"/>
      <c r="B625" s="1">
        <v>60164</v>
      </c>
      <c r="C625" s="6" t="s">
        <v>839</v>
      </c>
      <c r="D625" s="41">
        <v>13</v>
      </c>
      <c r="E625" s="41">
        <v>7</v>
      </c>
      <c r="F625" s="41">
        <v>100</v>
      </c>
      <c r="G625" s="5" t="s">
        <v>832</v>
      </c>
      <c r="H625" s="41" t="s">
        <v>840</v>
      </c>
      <c r="I625" s="41">
        <v>1</v>
      </c>
      <c r="J625" s="122" t="s">
        <v>834</v>
      </c>
      <c r="K625" s="41"/>
      <c r="L625" s="41">
        <v>1</v>
      </c>
      <c r="M625" s="8">
        <v>0</v>
      </c>
      <c r="N625" s="9">
        <v>0</v>
      </c>
      <c r="O625" s="41" t="s">
        <v>759</v>
      </c>
      <c r="T625" s="41"/>
    </row>
    <row r="626" spans="1:20" x14ac:dyDescent="0.2">
      <c r="A626"/>
      <c r="B626" s="1">
        <v>60165</v>
      </c>
      <c r="C626" s="6" t="s">
        <v>841</v>
      </c>
      <c r="D626" s="41">
        <v>13</v>
      </c>
      <c r="E626" s="41">
        <v>7</v>
      </c>
      <c r="F626" s="41">
        <v>100</v>
      </c>
      <c r="G626" s="5" t="s">
        <v>842</v>
      </c>
      <c r="H626" s="41" t="s">
        <v>843</v>
      </c>
      <c r="I626" s="41">
        <v>1</v>
      </c>
      <c r="J626" s="122" t="s">
        <v>844</v>
      </c>
      <c r="K626" s="41"/>
      <c r="L626" s="41">
        <v>1</v>
      </c>
      <c r="M626" s="8">
        <v>0</v>
      </c>
      <c r="N626" s="9">
        <v>0</v>
      </c>
      <c r="O626" s="41" t="s">
        <v>759</v>
      </c>
      <c r="T626" s="41"/>
    </row>
    <row r="627" spans="1:20" x14ac:dyDescent="0.2">
      <c r="A627"/>
      <c r="B627" s="1">
        <v>60166</v>
      </c>
      <c r="C627" s="6" t="s">
        <v>845</v>
      </c>
      <c r="D627" s="41">
        <v>13</v>
      </c>
      <c r="E627" s="41">
        <v>7</v>
      </c>
      <c r="F627" s="41">
        <v>100</v>
      </c>
      <c r="G627" s="5" t="s">
        <v>842</v>
      </c>
      <c r="H627" s="41" t="s">
        <v>846</v>
      </c>
      <c r="I627" s="41">
        <v>1</v>
      </c>
      <c r="J627" s="122" t="s">
        <v>844</v>
      </c>
      <c r="K627" s="41"/>
      <c r="L627" s="41">
        <v>1</v>
      </c>
      <c r="M627" s="8">
        <v>0</v>
      </c>
      <c r="N627" s="9">
        <v>0</v>
      </c>
      <c r="O627" s="41" t="s">
        <v>759</v>
      </c>
      <c r="T627" s="41"/>
    </row>
    <row r="628" spans="1:20" x14ac:dyDescent="0.2">
      <c r="A628"/>
      <c r="B628" s="1">
        <v>60167</v>
      </c>
      <c r="C628" s="6" t="s">
        <v>847</v>
      </c>
      <c r="D628" s="41">
        <v>13</v>
      </c>
      <c r="E628" s="41">
        <v>7</v>
      </c>
      <c r="F628" s="41">
        <v>100</v>
      </c>
      <c r="G628" s="5" t="s">
        <v>842</v>
      </c>
      <c r="H628" s="41" t="s">
        <v>848</v>
      </c>
      <c r="I628" s="41">
        <v>1</v>
      </c>
      <c r="J628" s="122" t="s">
        <v>844</v>
      </c>
      <c r="K628" s="41"/>
      <c r="L628" s="41">
        <v>1</v>
      </c>
      <c r="M628" s="8">
        <v>0</v>
      </c>
      <c r="N628" s="9">
        <v>0</v>
      </c>
      <c r="O628" s="41" t="s">
        <v>759</v>
      </c>
      <c r="T628" s="41"/>
    </row>
    <row r="629" spans="1:20" x14ac:dyDescent="0.2">
      <c r="A629"/>
      <c r="B629" s="1">
        <v>60168</v>
      </c>
      <c r="C629" s="6" t="s">
        <v>849</v>
      </c>
      <c r="D629" s="41">
        <v>13</v>
      </c>
      <c r="E629" s="41">
        <v>7</v>
      </c>
      <c r="F629" s="41">
        <v>100</v>
      </c>
      <c r="G629" s="5" t="s">
        <v>842</v>
      </c>
      <c r="H629" s="41" t="s">
        <v>850</v>
      </c>
      <c r="I629" s="41">
        <v>1</v>
      </c>
      <c r="J629" s="122" t="s">
        <v>844</v>
      </c>
      <c r="K629" s="41"/>
      <c r="L629" s="41">
        <v>1</v>
      </c>
      <c r="M629" s="8">
        <v>0</v>
      </c>
      <c r="N629" s="9">
        <v>0</v>
      </c>
      <c r="O629" s="41" t="s">
        <v>759</v>
      </c>
      <c r="T629" s="41"/>
    </row>
    <row r="630" spans="1:20" x14ac:dyDescent="0.2">
      <c r="A630"/>
      <c r="B630" s="1">
        <v>60169</v>
      </c>
      <c r="C630" s="6" t="s">
        <v>851</v>
      </c>
      <c r="D630" s="41">
        <v>13</v>
      </c>
      <c r="E630" s="41">
        <v>7</v>
      </c>
      <c r="F630" s="41">
        <v>100</v>
      </c>
      <c r="G630" s="5" t="s">
        <v>852</v>
      </c>
      <c r="H630" s="41" t="s">
        <v>853</v>
      </c>
      <c r="I630" s="41">
        <v>1</v>
      </c>
      <c r="J630" s="122" t="s">
        <v>854</v>
      </c>
      <c r="K630" s="41"/>
      <c r="L630" s="41">
        <v>1</v>
      </c>
      <c r="M630" s="8">
        <v>0</v>
      </c>
      <c r="N630" s="9">
        <v>0</v>
      </c>
      <c r="O630" s="41" t="s">
        <v>759</v>
      </c>
      <c r="T630" s="41"/>
    </row>
    <row r="631" spans="1:20" x14ac:dyDescent="0.2">
      <c r="A631"/>
      <c r="B631" s="1">
        <v>60170</v>
      </c>
      <c r="C631" s="6" t="s">
        <v>855</v>
      </c>
      <c r="D631" s="41">
        <v>13</v>
      </c>
      <c r="E631" s="41">
        <v>7</v>
      </c>
      <c r="F631" s="41">
        <v>100</v>
      </c>
      <c r="G631" s="5" t="s">
        <v>852</v>
      </c>
      <c r="H631" s="41" t="s">
        <v>856</v>
      </c>
      <c r="I631" s="41">
        <v>1</v>
      </c>
      <c r="J631" s="122" t="s">
        <v>854</v>
      </c>
      <c r="K631" s="41"/>
      <c r="L631" s="41">
        <v>1</v>
      </c>
      <c r="M631" s="8">
        <v>0</v>
      </c>
      <c r="N631" s="9">
        <v>0</v>
      </c>
      <c r="O631" s="41" t="s">
        <v>759</v>
      </c>
      <c r="T631" s="41"/>
    </row>
    <row r="632" spans="1:20" x14ac:dyDescent="0.2">
      <c r="A632"/>
      <c r="B632" s="1">
        <v>60171</v>
      </c>
      <c r="C632" s="6" t="s">
        <v>857</v>
      </c>
      <c r="D632" s="41">
        <v>13</v>
      </c>
      <c r="E632" s="41">
        <v>7</v>
      </c>
      <c r="F632" s="41">
        <v>100</v>
      </c>
      <c r="G632" s="5" t="s">
        <v>852</v>
      </c>
      <c r="H632" s="41" t="s">
        <v>858</v>
      </c>
      <c r="I632" s="41">
        <v>1</v>
      </c>
      <c r="J632" s="122" t="s">
        <v>854</v>
      </c>
      <c r="K632" s="41"/>
      <c r="L632" s="41">
        <v>1</v>
      </c>
      <c r="M632" s="8">
        <v>0</v>
      </c>
      <c r="N632" s="9">
        <v>0</v>
      </c>
      <c r="O632" s="41" t="s">
        <v>759</v>
      </c>
      <c r="T632" s="41"/>
    </row>
    <row r="633" spans="1:20" x14ac:dyDescent="0.2">
      <c r="A633"/>
      <c r="B633" s="1">
        <v>60172</v>
      </c>
      <c r="C633" s="6" t="s">
        <v>859</v>
      </c>
      <c r="D633" s="41">
        <v>13</v>
      </c>
      <c r="E633" s="41">
        <v>7</v>
      </c>
      <c r="F633" s="41">
        <v>100</v>
      </c>
      <c r="G633" s="5" t="s">
        <v>852</v>
      </c>
      <c r="H633" s="41" t="s">
        <v>860</v>
      </c>
      <c r="I633" s="41">
        <v>1</v>
      </c>
      <c r="J633" s="122" t="s">
        <v>854</v>
      </c>
      <c r="K633" s="41"/>
      <c r="L633" s="41">
        <v>1</v>
      </c>
      <c r="M633" s="8">
        <v>0</v>
      </c>
      <c r="N633" s="9">
        <v>0</v>
      </c>
      <c r="O633" s="41" t="s">
        <v>759</v>
      </c>
      <c r="T633" s="41"/>
    </row>
    <row r="634" spans="1:20" x14ac:dyDescent="0.2">
      <c r="A634"/>
      <c r="B634" s="1">
        <v>60173</v>
      </c>
      <c r="C634" s="5" t="s">
        <v>128</v>
      </c>
      <c r="D634" s="41">
        <v>13</v>
      </c>
      <c r="E634" s="41">
        <v>7</v>
      </c>
      <c r="F634" s="41">
        <v>100</v>
      </c>
      <c r="G634" s="5" t="s">
        <v>861</v>
      </c>
      <c r="H634" s="41" t="s">
        <v>130</v>
      </c>
      <c r="I634" s="41">
        <v>1</v>
      </c>
      <c r="J634" s="122" t="s">
        <v>862</v>
      </c>
      <c r="K634" s="41"/>
      <c r="L634" s="41">
        <v>1</v>
      </c>
      <c r="M634" s="8">
        <v>0</v>
      </c>
      <c r="N634" s="9">
        <v>0</v>
      </c>
      <c r="O634" s="41" t="s">
        <v>759</v>
      </c>
      <c r="T634" s="41"/>
    </row>
    <row r="635" spans="1:20" x14ac:dyDescent="0.2">
      <c r="A635"/>
      <c r="B635" s="1">
        <v>60174</v>
      </c>
      <c r="C635" s="5" t="s">
        <v>144</v>
      </c>
      <c r="D635" s="41">
        <v>13</v>
      </c>
      <c r="E635" s="41">
        <v>7</v>
      </c>
      <c r="F635" s="41">
        <v>100</v>
      </c>
      <c r="G635" s="5" t="s">
        <v>861</v>
      </c>
      <c r="H635" s="41" t="s">
        <v>146</v>
      </c>
      <c r="I635" s="41">
        <v>1</v>
      </c>
      <c r="J635" s="122" t="s">
        <v>862</v>
      </c>
      <c r="K635" s="41"/>
      <c r="L635" s="41">
        <v>1</v>
      </c>
      <c r="M635" s="8">
        <v>0</v>
      </c>
      <c r="N635" s="9">
        <v>0</v>
      </c>
      <c r="O635" s="41" t="s">
        <v>759</v>
      </c>
      <c r="T635" s="41"/>
    </row>
    <row r="636" spans="1:20" x14ac:dyDescent="0.2">
      <c r="A636"/>
      <c r="B636" s="1">
        <v>60175</v>
      </c>
      <c r="C636" s="5" t="s">
        <v>150</v>
      </c>
      <c r="D636" s="41">
        <v>13</v>
      </c>
      <c r="E636" s="41">
        <v>7</v>
      </c>
      <c r="F636" s="41">
        <v>100</v>
      </c>
      <c r="G636" s="5" t="s">
        <v>861</v>
      </c>
      <c r="H636" s="41" t="s">
        <v>152</v>
      </c>
      <c r="I636" s="41">
        <v>1</v>
      </c>
      <c r="J636" s="122" t="s">
        <v>862</v>
      </c>
      <c r="K636" s="41"/>
      <c r="L636" s="41">
        <v>1</v>
      </c>
      <c r="M636" s="8">
        <v>0</v>
      </c>
      <c r="N636" s="9">
        <v>0</v>
      </c>
      <c r="O636" s="41" t="s">
        <v>759</v>
      </c>
      <c r="T636" s="41"/>
    </row>
    <row r="637" spans="1:20" x14ac:dyDescent="0.2">
      <c r="A637"/>
      <c r="B637" s="1">
        <v>60176</v>
      </c>
      <c r="C637" s="5" t="s">
        <v>153</v>
      </c>
      <c r="D637" s="41">
        <v>13</v>
      </c>
      <c r="E637" s="41">
        <v>7</v>
      </c>
      <c r="F637" s="41">
        <v>100</v>
      </c>
      <c r="G637" s="5" t="s">
        <v>861</v>
      </c>
      <c r="H637" s="41" t="s">
        <v>155</v>
      </c>
      <c r="I637" s="41">
        <v>1</v>
      </c>
      <c r="J637" s="122" t="s">
        <v>862</v>
      </c>
      <c r="K637" s="41"/>
      <c r="L637" s="41">
        <v>1</v>
      </c>
      <c r="M637" s="8">
        <v>0</v>
      </c>
      <c r="N637" s="9">
        <v>0</v>
      </c>
      <c r="O637" s="41" t="s">
        <v>759</v>
      </c>
      <c r="T637" s="41"/>
    </row>
    <row r="638" spans="1:20" x14ac:dyDescent="0.2">
      <c r="A638"/>
      <c r="B638" s="1">
        <v>60177</v>
      </c>
      <c r="C638" s="6" t="s">
        <v>863</v>
      </c>
      <c r="D638" s="41">
        <v>13</v>
      </c>
      <c r="E638" s="41">
        <v>7</v>
      </c>
      <c r="F638" s="41">
        <v>100</v>
      </c>
      <c r="G638" s="5" t="s">
        <v>864</v>
      </c>
      <c r="H638" s="41" t="s">
        <v>865</v>
      </c>
      <c r="I638" s="41">
        <v>1</v>
      </c>
      <c r="J638" s="122" t="s">
        <v>866</v>
      </c>
      <c r="K638" s="41"/>
      <c r="L638" s="41">
        <v>1</v>
      </c>
      <c r="M638" s="8">
        <v>0</v>
      </c>
      <c r="N638" s="9">
        <v>0</v>
      </c>
      <c r="O638" s="41" t="s">
        <v>759</v>
      </c>
      <c r="T638" s="41"/>
    </row>
    <row r="639" spans="1:20" x14ac:dyDescent="0.2">
      <c r="A639"/>
      <c r="B639" s="1">
        <v>60178</v>
      </c>
      <c r="C639" s="6" t="s">
        <v>867</v>
      </c>
      <c r="D639" s="41">
        <v>13</v>
      </c>
      <c r="E639" s="41">
        <v>7</v>
      </c>
      <c r="F639" s="41">
        <v>100</v>
      </c>
      <c r="G639" s="5" t="s">
        <v>864</v>
      </c>
      <c r="H639" s="41" t="s">
        <v>868</v>
      </c>
      <c r="I639" s="41">
        <v>1</v>
      </c>
      <c r="J639" s="122" t="s">
        <v>866</v>
      </c>
      <c r="K639" s="41"/>
      <c r="L639" s="41">
        <v>1</v>
      </c>
      <c r="M639" s="8">
        <v>0</v>
      </c>
      <c r="N639" s="9">
        <v>0</v>
      </c>
      <c r="O639" s="41" t="s">
        <v>759</v>
      </c>
      <c r="T639" s="41"/>
    </row>
    <row r="640" spans="1:20" x14ac:dyDescent="0.2">
      <c r="A640"/>
      <c r="B640" s="1">
        <v>60179</v>
      </c>
      <c r="C640" s="6" t="s">
        <v>869</v>
      </c>
      <c r="D640" s="41">
        <v>13</v>
      </c>
      <c r="E640" s="41">
        <v>7</v>
      </c>
      <c r="F640" s="41">
        <v>100</v>
      </c>
      <c r="G640" s="5" t="s">
        <v>864</v>
      </c>
      <c r="H640" s="41" t="s">
        <v>870</v>
      </c>
      <c r="I640" s="41">
        <v>1</v>
      </c>
      <c r="J640" s="122" t="s">
        <v>866</v>
      </c>
      <c r="K640" s="41"/>
      <c r="L640" s="41">
        <v>1</v>
      </c>
      <c r="M640" s="8">
        <v>0</v>
      </c>
      <c r="N640" s="9">
        <v>0</v>
      </c>
      <c r="O640" s="41" t="s">
        <v>759</v>
      </c>
      <c r="T640" s="41"/>
    </row>
    <row r="641" spans="1:20" x14ac:dyDescent="0.2">
      <c r="A641"/>
      <c r="B641" s="1">
        <v>60180</v>
      </c>
      <c r="C641" s="6" t="s">
        <v>871</v>
      </c>
      <c r="D641" s="41">
        <v>13</v>
      </c>
      <c r="E641" s="41">
        <v>7</v>
      </c>
      <c r="F641" s="41">
        <v>100</v>
      </c>
      <c r="G641" s="5" t="s">
        <v>864</v>
      </c>
      <c r="H641" s="41" t="s">
        <v>872</v>
      </c>
      <c r="I641" s="41">
        <v>1</v>
      </c>
      <c r="J641" s="122" t="s">
        <v>866</v>
      </c>
      <c r="K641" s="41"/>
      <c r="L641" s="41">
        <v>1</v>
      </c>
      <c r="M641" s="8">
        <v>0</v>
      </c>
      <c r="N641" s="9">
        <v>0</v>
      </c>
      <c r="O641" s="41" t="s">
        <v>759</v>
      </c>
      <c r="T641" s="41"/>
    </row>
    <row r="642" spans="1:20" x14ac:dyDescent="0.2">
      <c r="A642"/>
      <c r="B642" s="1">
        <v>60181</v>
      </c>
      <c r="C642" s="6" t="s">
        <v>873</v>
      </c>
      <c r="D642" s="41">
        <v>13</v>
      </c>
      <c r="E642" s="41">
        <v>7</v>
      </c>
      <c r="F642" s="41">
        <v>100</v>
      </c>
      <c r="G642" s="5" t="s">
        <v>874</v>
      </c>
      <c r="H642" s="41" t="s">
        <v>875</v>
      </c>
      <c r="I642" s="41">
        <v>1</v>
      </c>
      <c r="J642" s="122" t="s">
        <v>876</v>
      </c>
      <c r="K642" s="41"/>
      <c r="L642" s="41">
        <v>1</v>
      </c>
      <c r="M642" s="8">
        <v>0</v>
      </c>
      <c r="N642" s="9">
        <v>0</v>
      </c>
      <c r="O642" s="41" t="s">
        <v>759</v>
      </c>
      <c r="T642" s="41"/>
    </row>
    <row r="643" spans="1:20" x14ac:dyDescent="0.2">
      <c r="A643"/>
      <c r="B643" s="1">
        <v>60182</v>
      </c>
      <c r="C643" s="6" t="s">
        <v>877</v>
      </c>
      <c r="D643" s="41">
        <v>13</v>
      </c>
      <c r="E643" s="41">
        <v>7</v>
      </c>
      <c r="F643" s="41">
        <v>100</v>
      </c>
      <c r="G643" s="5" t="s">
        <v>874</v>
      </c>
      <c r="H643" s="41" t="s">
        <v>568</v>
      </c>
      <c r="I643" s="41">
        <v>1</v>
      </c>
      <c r="J643" s="122" t="s">
        <v>876</v>
      </c>
      <c r="K643" s="41"/>
      <c r="L643" s="41">
        <v>1</v>
      </c>
      <c r="M643" s="8">
        <v>0</v>
      </c>
      <c r="N643" s="9">
        <v>0</v>
      </c>
      <c r="O643" s="41" t="s">
        <v>759</v>
      </c>
      <c r="T643" s="41"/>
    </row>
    <row r="644" spans="1:20" x14ac:dyDescent="0.2">
      <c r="A644"/>
      <c r="B644" s="1">
        <v>60183</v>
      </c>
      <c r="C644" s="6" t="s">
        <v>878</v>
      </c>
      <c r="D644" s="41">
        <v>13</v>
      </c>
      <c r="E644" s="41">
        <v>7</v>
      </c>
      <c r="F644" s="41">
        <v>100</v>
      </c>
      <c r="G644" s="5" t="s">
        <v>874</v>
      </c>
      <c r="H644" s="41" t="s">
        <v>879</v>
      </c>
      <c r="I644" s="41">
        <v>1</v>
      </c>
      <c r="J644" s="122" t="s">
        <v>876</v>
      </c>
      <c r="K644" s="41"/>
      <c r="L644" s="41">
        <v>1</v>
      </c>
      <c r="M644" s="8">
        <v>0</v>
      </c>
      <c r="N644" s="9">
        <v>0</v>
      </c>
      <c r="O644" s="41" t="s">
        <v>759</v>
      </c>
      <c r="T644" s="41"/>
    </row>
    <row r="645" spans="1:20" x14ac:dyDescent="0.2">
      <c r="A645"/>
      <c r="B645" s="1">
        <v>60184</v>
      </c>
      <c r="C645" s="6" t="s">
        <v>880</v>
      </c>
      <c r="D645" s="41">
        <v>13</v>
      </c>
      <c r="E645" s="41">
        <v>7</v>
      </c>
      <c r="F645" s="41">
        <v>100</v>
      </c>
      <c r="G645" s="5" t="s">
        <v>874</v>
      </c>
      <c r="H645" s="41" t="s">
        <v>881</v>
      </c>
      <c r="I645" s="41">
        <v>1</v>
      </c>
      <c r="J645" s="122" t="s">
        <v>876</v>
      </c>
      <c r="K645" s="41"/>
      <c r="L645" s="41">
        <v>1</v>
      </c>
      <c r="M645" s="8">
        <v>0</v>
      </c>
      <c r="N645" s="9">
        <v>0</v>
      </c>
      <c r="O645" s="41" t="s">
        <v>759</v>
      </c>
      <c r="T645" s="41"/>
    </row>
    <row r="646" spans="1:20" x14ac:dyDescent="0.2">
      <c r="A646"/>
      <c r="B646" s="1">
        <v>60185</v>
      </c>
      <c r="C646" s="6" t="s">
        <v>791</v>
      </c>
      <c r="D646" s="41">
        <v>13</v>
      </c>
      <c r="E646" s="41">
        <v>8</v>
      </c>
      <c r="F646" s="41">
        <v>100</v>
      </c>
      <c r="G646" s="5" t="s">
        <v>792</v>
      </c>
      <c r="H646" s="41" t="s">
        <v>793</v>
      </c>
      <c r="I646" s="41">
        <v>1</v>
      </c>
      <c r="J646" s="122" t="s">
        <v>794</v>
      </c>
      <c r="K646" s="41"/>
      <c r="L646" s="41">
        <v>1</v>
      </c>
      <c r="M646" s="8">
        <v>0</v>
      </c>
      <c r="N646" s="9">
        <v>0</v>
      </c>
      <c r="O646" s="41" t="s">
        <v>759</v>
      </c>
      <c r="T646" s="41"/>
    </row>
    <row r="647" spans="1:20" x14ac:dyDescent="0.2">
      <c r="A647"/>
      <c r="B647" s="1">
        <v>60186</v>
      </c>
      <c r="C647" s="6" t="s">
        <v>795</v>
      </c>
      <c r="D647" s="41">
        <v>13</v>
      </c>
      <c r="E647" s="41">
        <v>8</v>
      </c>
      <c r="F647" s="41">
        <v>100</v>
      </c>
      <c r="G647" s="5" t="s">
        <v>792</v>
      </c>
      <c r="H647" s="41" t="s">
        <v>796</v>
      </c>
      <c r="I647" s="41">
        <v>1</v>
      </c>
      <c r="J647" s="122" t="s">
        <v>794</v>
      </c>
      <c r="K647" s="41"/>
      <c r="L647" s="41">
        <v>1</v>
      </c>
      <c r="M647" s="8">
        <v>0</v>
      </c>
      <c r="N647" s="9">
        <v>0</v>
      </c>
      <c r="O647" s="41" t="s">
        <v>759</v>
      </c>
      <c r="T647" s="41"/>
    </row>
    <row r="648" spans="1:20" x14ac:dyDescent="0.2">
      <c r="A648"/>
      <c r="B648" s="1">
        <v>60187</v>
      </c>
      <c r="C648" s="6" t="s">
        <v>797</v>
      </c>
      <c r="D648" s="41">
        <v>13</v>
      </c>
      <c r="E648" s="41">
        <v>8</v>
      </c>
      <c r="F648" s="41">
        <v>100</v>
      </c>
      <c r="G648" s="5" t="s">
        <v>792</v>
      </c>
      <c r="H648" s="41" t="s">
        <v>798</v>
      </c>
      <c r="I648" s="41">
        <v>1</v>
      </c>
      <c r="J648" s="122" t="s">
        <v>794</v>
      </c>
      <c r="K648" s="41"/>
      <c r="L648" s="41">
        <v>1</v>
      </c>
      <c r="M648" s="8">
        <v>0</v>
      </c>
      <c r="N648" s="9">
        <v>0</v>
      </c>
      <c r="O648" s="41" t="s">
        <v>759</v>
      </c>
      <c r="T648" s="41"/>
    </row>
    <row r="649" spans="1:20" x14ac:dyDescent="0.2">
      <c r="A649"/>
      <c r="B649" s="1">
        <v>60188</v>
      </c>
      <c r="C649" s="6" t="s">
        <v>799</v>
      </c>
      <c r="D649" s="41">
        <v>13</v>
      </c>
      <c r="E649" s="41">
        <v>8</v>
      </c>
      <c r="F649" s="41">
        <v>100</v>
      </c>
      <c r="G649" s="5" t="s">
        <v>792</v>
      </c>
      <c r="H649" s="41" t="s">
        <v>800</v>
      </c>
      <c r="I649" s="41">
        <v>1</v>
      </c>
      <c r="J649" s="122" t="s">
        <v>794</v>
      </c>
      <c r="K649" s="41"/>
      <c r="L649" s="41">
        <v>1</v>
      </c>
      <c r="M649" s="8">
        <v>0</v>
      </c>
      <c r="N649" s="9">
        <v>0</v>
      </c>
      <c r="O649" s="41" t="s">
        <v>759</v>
      </c>
      <c r="T649" s="41"/>
    </row>
    <row r="650" spans="1:20" x14ac:dyDescent="0.2">
      <c r="A650"/>
      <c r="B650" s="1">
        <v>60189</v>
      </c>
      <c r="C650" s="6" t="s">
        <v>801</v>
      </c>
      <c r="D650" s="41">
        <v>13</v>
      </c>
      <c r="E650" s="41">
        <v>8</v>
      </c>
      <c r="F650" s="41">
        <v>100</v>
      </c>
      <c r="G650" s="5" t="s">
        <v>802</v>
      </c>
      <c r="H650" s="41" t="s">
        <v>803</v>
      </c>
      <c r="I650" s="41">
        <v>1</v>
      </c>
      <c r="J650" s="122" t="s">
        <v>804</v>
      </c>
      <c r="K650" s="41"/>
      <c r="L650" s="41">
        <v>1</v>
      </c>
      <c r="M650" s="8">
        <v>0</v>
      </c>
      <c r="N650" s="9">
        <v>0</v>
      </c>
      <c r="O650" s="41" t="s">
        <v>759</v>
      </c>
      <c r="T650" s="41"/>
    </row>
    <row r="651" spans="1:20" x14ac:dyDescent="0.2">
      <c r="A651"/>
      <c r="B651" s="1">
        <v>60190</v>
      </c>
      <c r="C651" s="6" t="s">
        <v>805</v>
      </c>
      <c r="D651" s="41">
        <v>13</v>
      </c>
      <c r="E651" s="41">
        <v>8</v>
      </c>
      <c r="F651" s="41">
        <v>100</v>
      </c>
      <c r="G651" s="5" t="s">
        <v>802</v>
      </c>
      <c r="H651" s="41" t="s">
        <v>806</v>
      </c>
      <c r="I651" s="41">
        <v>1</v>
      </c>
      <c r="J651" s="122" t="s">
        <v>804</v>
      </c>
      <c r="K651" s="41"/>
      <c r="L651" s="41">
        <v>1</v>
      </c>
      <c r="M651" s="8">
        <v>0</v>
      </c>
      <c r="N651" s="9">
        <v>0</v>
      </c>
      <c r="O651" s="41" t="s">
        <v>759</v>
      </c>
      <c r="T651" s="41"/>
    </row>
    <row r="652" spans="1:20" x14ac:dyDescent="0.2">
      <c r="A652"/>
      <c r="B652" s="1">
        <v>60191</v>
      </c>
      <c r="C652" s="6" t="s">
        <v>807</v>
      </c>
      <c r="D652" s="41">
        <v>13</v>
      </c>
      <c r="E652" s="41">
        <v>8</v>
      </c>
      <c r="F652" s="41">
        <v>100</v>
      </c>
      <c r="G652" s="5" t="s">
        <v>802</v>
      </c>
      <c r="H652" s="41" t="s">
        <v>808</v>
      </c>
      <c r="I652" s="41">
        <v>1</v>
      </c>
      <c r="J652" s="122" t="s">
        <v>804</v>
      </c>
      <c r="K652" s="41"/>
      <c r="L652" s="41">
        <v>1</v>
      </c>
      <c r="M652" s="8">
        <v>0</v>
      </c>
      <c r="N652" s="9">
        <v>0</v>
      </c>
      <c r="O652" s="41" t="s">
        <v>759</v>
      </c>
      <c r="T652" s="41"/>
    </row>
    <row r="653" spans="1:20" x14ac:dyDescent="0.2">
      <c r="A653"/>
      <c r="B653" s="1">
        <v>60192</v>
      </c>
      <c r="C653" s="6" t="s">
        <v>809</v>
      </c>
      <c r="D653" s="41">
        <v>13</v>
      </c>
      <c r="E653" s="41">
        <v>8</v>
      </c>
      <c r="F653" s="41">
        <v>100</v>
      </c>
      <c r="G653" s="5" t="s">
        <v>802</v>
      </c>
      <c r="H653" s="41" t="s">
        <v>810</v>
      </c>
      <c r="I653" s="41">
        <v>1</v>
      </c>
      <c r="J653" s="122" t="s">
        <v>804</v>
      </c>
      <c r="K653" s="41"/>
      <c r="L653" s="41">
        <v>1</v>
      </c>
      <c r="M653" s="8">
        <v>0</v>
      </c>
      <c r="N653" s="9">
        <v>0</v>
      </c>
      <c r="O653" s="41" t="s">
        <v>759</v>
      </c>
      <c r="T653" s="41"/>
    </row>
    <row r="654" spans="1:20" x14ac:dyDescent="0.2">
      <c r="A654"/>
      <c r="B654" s="1">
        <v>60193</v>
      </c>
      <c r="C654" s="6" t="s">
        <v>811</v>
      </c>
      <c r="D654" s="41">
        <v>13</v>
      </c>
      <c r="E654" s="41">
        <v>8</v>
      </c>
      <c r="F654" s="41">
        <v>100</v>
      </c>
      <c r="G654" s="5" t="s">
        <v>812</v>
      </c>
      <c r="H654" s="41" t="s">
        <v>813</v>
      </c>
      <c r="I654" s="41">
        <v>1</v>
      </c>
      <c r="J654" s="122" t="s">
        <v>814</v>
      </c>
      <c r="K654" s="41"/>
      <c r="L654" s="41">
        <v>1</v>
      </c>
      <c r="M654" s="8">
        <v>0</v>
      </c>
      <c r="N654" s="9">
        <v>0</v>
      </c>
      <c r="O654" s="41" t="s">
        <v>759</v>
      </c>
      <c r="T654" s="41"/>
    </row>
    <row r="655" spans="1:20" x14ac:dyDescent="0.2">
      <c r="A655"/>
      <c r="B655" s="1">
        <v>60194</v>
      </c>
      <c r="C655" s="6" t="s">
        <v>815</v>
      </c>
      <c r="D655" s="41">
        <v>13</v>
      </c>
      <c r="E655" s="41">
        <v>8</v>
      </c>
      <c r="F655" s="41">
        <v>100</v>
      </c>
      <c r="G655" s="5" t="s">
        <v>812</v>
      </c>
      <c r="H655" s="41" t="s">
        <v>816</v>
      </c>
      <c r="I655" s="41">
        <v>1</v>
      </c>
      <c r="J655" s="122" t="s">
        <v>814</v>
      </c>
      <c r="K655" s="41"/>
      <c r="L655" s="41">
        <v>1</v>
      </c>
      <c r="M655" s="8">
        <v>0</v>
      </c>
      <c r="N655" s="9">
        <v>0</v>
      </c>
      <c r="O655" s="41" t="s">
        <v>759</v>
      </c>
      <c r="T655" s="41"/>
    </row>
    <row r="656" spans="1:20" x14ac:dyDescent="0.2">
      <c r="A656"/>
      <c r="B656" s="1">
        <v>60195</v>
      </c>
      <c r="C656" s="6" t="s">
        <v>817</v>
      </c>
      <c r="D656" s="41">
        <v>13</v>
      </c>
      <c r="E656" s="41">
        <v>8</v>
      </c>
      <c r="F656" s="41">
        <v>100</v>
      </c>
      <c r="G656" s="5" t="s">
        <v>812</v>
      </c>
      <c r="H656" s="41" t="s">
        <v>818</v>
      </c>
      <c r="I656" s="41">
        <v>1</v>
      </c>
      <c r="J656" s="122" t="s">
        <v>814</v>
      </c>
      <c r="K656" s="41"/>
      <c r="L656" s="41">
        <v>1</v>
      </c>
      <c r="M656" s="8">
        <v>0</v>
      </c>
      <c r="N656" s="9">
        <v>0</v>
      </c>
      <c r="O656" s="41" t="s">
        <v>759</v>
      </c>
      <c r="T656" s="41"/>
    </row>
    <row r="657" spans="1:20" x14ac:dyDescent="0.2">
      <c r="A657"/>
      <c r="B657" s="1">
        <v>60196</v>
      </c>
      <c r="C657" s="6" t="s">
        <v>819</v>
      </c>
      <c r="D657" s="41">
        <v>13</v>
      </c>
      <c r="E657" s="41">
        <v>8</v>
      </c>
      <c r="F657" s="41">
        <v>100</v>
      </c>
      <c r="G657" s="5" t="s">
        <v>812</v>
      </c>
      <c r="H657" s="41" t="s">
        <v>820</v>
      </c>
      <c r="I657" s="41">
        <v>1</v>
      </c>
      <c r="J657" s="122" t="s">
        <v>814</v>
      </c>
      <c r="K657" s="41"/>
      <c r="L657" s="41">
        <v>1</v>
      </c>
      <c r="M657" s="8">
        <v>0</v>
      </c>
      <c r="N657" s="9">
        <v>0</v>
      </c>
      <c r="O657" s="41" t="s">
        <v>759</v>
      </c>
      <c r="T657" s="41"/>
    </row>
    <row r="658" spans="1:20" x14ac:dyDescent="0.2">
      <c r="A658"/>
      <c r="B658" s="1">
        <v>60197</v>
      </c>
      <c r="C658" s="6" t="s">
        <v>821</v>
      </c>
      <c r="D658" s="41">
        <v>13</v>
      </c>
      <c r="E658" s="41">
        <v>8</v>
      </c>
      <c r="F658" s="41">
        <v>100</v>
      </c>
      <c r="G658" s="5" t="s">
        <v>822</v>
      </c>
      <c r="H658" s="41" t="s">
        <v>823</v>
      </c>
      <c r="I658" s="41">
        <v>1</v>
      </c>
      <c r="J658" s="122" t="s">
        <v>824</v>
      </c>
      <c r="K658" s="41"/>
      <c r="L658" s="41">
        <v>1</v>
      </c>
      <c r="M658" s="8">
        <v>0</v>
      </c>
      <c r="N658" s="9">
        <v>0</v>
      </c>
      <c r="O658" s="41" t="s">
        <v>759</v>
      </c>
      <c r="T658" s="41"/>
    </row>
    <row r="659" spans="1:20" x14ac:dyDescent="0.2">
      <c r="A659"/>
      <c r="B659" s="1">
        <v>60198</v>
      </c>
      <c r="C659" s="6" t="s">
        <v>825</v>
      </c>
      <c r="D659" s="41">
        <v>13</v>
      </c>
      <c r="E659" s="41">
        <v>8</v>
      </c>
      <c r="F659" s="41">
        <v>100</v>
      </c>
      <c r="G659" s="5" t="s">
        <v>822</v>
      </c>
      <c r="H659" s="41" t="s">
        <v>826</v>
      </c>
      <c r="I659" s="41">
        <v>1</v>
      </c>
      <c r="J659" s="122" t="s">
        <v>824</v>
      </c>
      <c r="K659" s="41"/>
      <c r="L659" s="41">
        <v>1</v>
      </c>
      <c r="M659" s="8">
        <v>0</v>
      </c>
      <c r="N659" s="9">
        <v>0</v>
      </c>
      <c r="O659" s="41" t="s">
        <v>759</v>
      </c>
      <c r="T659" s="41"/>
    </row>
    <row r="660" spans="1:20" x14ac:dyDescent="0.2">
      <c r="A660"/>
      <c r="B660" s="1">
        <v>60199</v>
      </c>
      <c r="C660" s="6" t="s">
        <v>827</v>
      </c>
      <c r="D660" s="41">
        <v>13</v>
      </c>
      <c r="E660" s="41">
        <v>8</v>
      </c>
      <c r="F660" s="41">
        <v>100</v>
      </c>
      <c r="G660" s="5" t="s">
        <v>822</v>
      </c>
      <c r="H660" s="41" t="s">
        <v>828</v>
      </c>
      <c r="I660" s="41">
        <v>1</v>
      </c>
      <c r="J660" s="122" t="s">
        <v>824</v>
      </c>
      <c r="K660" s="41"/>
      <c r="L660" s="41">
        <v>1</v>
      </c>
      <c r="M660" s="8">
        <v>0</v>
      </c>
      <c r="N660" s="9">
        <v>0</v>
      </c>
      <c r="O660" s="41" t="s">
        <v>759</v>
      </c>
      <c r="T660" s="41"/>
    </row>
    <row r="661" spans="1:20" x14ac:dyDescent="0.2">
      <c r="A661"/>
      <c r="B661" s="1">
        <v>60200</v>
      </c>
      <c r="C661" s="6" t="s">
        <v>829</v>
      </c>
      <c r="D661" s="41">
        <v>13</v>
      </c>
      <c r="E661" s="41">
        <v>8</v>
      </c>
      <c r="F661" s="41">
        <v>100</v>
      </c>
      <c r="G661" s="5" t="s">
        <v>822</v>
      </c>
      <c r="H661" s="41" t="s">
        <v>830</v>
      </c>
      <c r="I661" s="41">
        <v>1</v>
      </c>
      <c r="J661" s="122" t="s">
        <v>824</v>
      </c>
      <c r="K661" s="41"/>
      <c r="L661" s="41">
        <v>1</v>
      </c>
      <c r="M661" s="8">
        <v>0</v>
      </c>
      <c r="N661" s="9">
        <v>0</v>
      </c>
      <c r="O661" s="41" t="s">
        <v>759</v>
      </c>
      <c r="T661" s="41"/>
    </row>
    <row r="662" spans="1:20" x14ac:dyDescent="0.2">
      <c r="A662"/>
      <c r="B662" s="1">
        <v>60201</v>
      </c>
      <c r="C662" s="6" t="s">
        <v>831</v>
      </c>
      <c r="D662" s="41">
        <v>13</v>
      </c>
      <c r="E662" s="41">
        <v>8</v>
      </c>
      <c r="F662" s="41">
        <v>100</v>
      </c>
      <c r="G662" s="5" t="s">
        <v>832</v>
      </c>
      <c r="H662" s="41" t="s">
        <v>833</v>
      </c>
      <c r="I662" s="41">
        <v>1</v>
      </c>
      <c r="J662" s="122" t="s">
        <v>834</v>
      </c>
      <c r="K662" s="41"/>
      <c r="L662" s="41">
        <v>1</v>
      </c>
      <c r="M662" s="8">
        <v>0</v>
      </c>
      <c r="N662" s="9">
        <v>0</v>
      </c>
      <c r="O662" s="41" t="s">
        <v>759</v>
      </c>
      <c r="T662" s="41"/>
    </row>
    <row r="663" spans="1:20" x14ac:dyDescent="0.2">
      <c r="A663"/>
      <c r="B663" s="1">
        <v>60202</v>
      </c>
      <c r="C663" s="6" t="s">
        <v>835</v>
      </c>
      <c r="D663" s="41">
        <v>13</v>
      </c>
      <c r="E663" s="41">
        <v>8</v>
      </c>
      <c r="F663" s="41">
        <v>100</v>
      </c>
      <c r="G663" s="5" t="s">
        <v>832</v>
      </c>
      <c r="H663" s="41" t="s">
        <v>836</v>
      </c>
      <c r="I663" s="41">
        <v>1</v>
      </c>
      <c r="J663" s="122" t="s">
        <v>834</v>
      </c>
      <c r="K663" s="41"/>
      <c r="L663" s="41">
        <v>1</v>
      </c>
      <c r="M663" s="8">
        <v>0</v>
      </c>
      <c r="N663" s="9">
        <v>0</v>
      </c>
      <c r="O663" s="41" t="s">
        <v>759</v>
      </c>
      <c r="T663" s="41"/>
    </row>
    <row r="664" spans="1:20" x14ac:dyDescent="0.2">
      <c r="A664"/>
      <c r="B664" s="1">
        <v>60203</v>
      </c>
      <c r="C664" s="6" t="s">
        <v>837</v>
      </c>
      <c r="D664" s="41">
        <v>13</v>
      </c>
      <c r="E664" s="41">
        <v>8</v>
      </c>
      <c r="F664" s="41">
        <v>100</v>
      </c>
      <c r="G664" s="5" t="s">
        <v>832</v>
      </c>
      <c r="H664" s="41" t="s">
        <v>838</v>
      </c>
      <c r="I664" s="41">
        <v>1</v>
      </c>
      <c r="J664" s="122" t="s">
        <v>834</v>
      </c>
      <c r="K664" s="41"/>
      <c r="L664" s="41">
        <v>1</v>
      </c>
      <c r="M664" s="8">
        <v>0</v>
      </c>
      <c r="N664" s="9">
        <v>0</v>
      </c>
      <c r="O664" s="41" t="s">
        <v>759</v>
      </c>
      <c r="T664" s="41"/>
    </row>
    <row r="665" spans="1:20" x14ac:dyDescent="0.2">
      <c r="A665"/>
      <c r="B665" s="1">
        <v>60204</v>
      </c>
      <c r="C665" s="6" t="s">
        <v>839</v>
      </c>
      <c r="D665" s="41">
        <v>13</v>
      </c>
      <c r="E665" s="41">
        <v>8</v>
      </c>
      <c r="F665" s="41">
        <v>100</v>
      </c>
      <c r="G665" s="5" t="s">
        <v>832</v>
      </c>
      <c r="H665" s="41" t="s">
        <v>840</v>
      </c>
      <c r="I665" s="41">
        <v>1</v>
      </c>
      <c r="J665" s="122" t="s">
        <v>834</v>
      </c>
      <c r="K665" s="41"/>
      <c r="L665" s="41">
        <v>1</v>
      </c>
      <c r="M665" s="8">
        <v>0</v>
      </c>
      <c r="N665" s="9">
        <v>0</v>
      </c>
      <c r="O665" s="41" t="s">
        <v>759</v>
      </c>
      <c r="T665" s="41"/>
    </row>
    <row r="666" spans="1:20" x14ac:dyDescent="0.2">
      <c r="A666"/>
      <c r="B666" s="1">
        <v>60205</v>
      </c>
      <c r="C666" s="6" t="s">
        <v>841</v>
      </c>
      <c r="D666" s="41">
        <v>13</v>
      </c>
      <c r="E666" s="41">
        <v>8</v>
      </c>
      <c r="F666" s="41">
        <v>100</v>
      </c>
      <c r="G666" s="5" t="s">
        <v>842</v>
      </c>
      <c r="H666" s="41" t="s">
        <v>843</v>
      </c>
      <c r="I666" s="41">
        <v>1</v>
      </c>
      <c r="J666" s="122" t="s">
        <v>844</v>
      </c>
      <c r="K666" s="41"/>
      <c r="L666" s="41">
        <v>1</v>
      </c>
      <c r="M666" s="8">
        <v>0</v>
      </c>
      <c r="N666" s="9">
        <v>0</v>
      </c>
      <c r="O666" s="41" t="s">
        <v>759</v>
      </c>
      <c r="T666" s="41"/>
    </row>
    <row r="667" spans="1:20" x14ac:dyDescent="0.2">
      <c r="A667"/>
      <c r="B667" s="1">
        <v>60206</v>
      </c>
      <c r="C667" s="6" t="s">
        <v>845</v>
      </c>
      <c r="D667" s="41">
        <v>13</v>
      </c>
      <c r="E667" s="41">
        <v>8</v>
      </c>
      <c r="F667" s="41">
        <v>100</v>
      </c>
      <c r="G667" s="5" t="s">
        <v>842</v>
      </c>
      <c r="H667" s="41" t="s">
        <v>846</v>
      </c>
      <c r="I667" s="41">
        <v>1</v>
      </c>
      <c r="J667" s="122" t="s">
        <v>844</v>
      </c>
      <c r="K667" s="41"/>
      <c r="L667" s="41">
        <v>1</v>
      </c>
      <c r="M667" s="8">
        <v>0</v>
      </c>
      <c r="N667" s="9">
        <v>0</v>
      </c>
      <c r="O667" s="41" t="s">
        <v>759</v>
      </c>
      <c r="T667" s="41"/>
    </row>
    <row r="668" spans="1:20" x14ac:dyDescent="0.2">
      <c r="A668"/>
      <c r="B668" s="1">
        <v>60207</v>
      </c>
      <c r="C668" s="6" t="s">
        <v>847</v>
      </c>
      <c r="D668" s="41">
        <v>13</v>
      </c>
      <c r="E668" s="41">
        <v>8</v>
      </c>
      <c r="F668" s="41">
        <v>100</v>
      </c>
      <c r="G668" s="5" t="s">
        <v>842</v>
      </c>
      <c r="H668" s="41" t="s">
        <v>848</v>
      </c>
      <c r="I668" s="41">
        <v>1</v>
      </c>
      <c r="J668" s="122" t="s">
        <v>844</v>
      </c>
      <c r="K668" s="41"/>
      <c r="L668" s="41">
        <v>1</v>
      </c>
      <c r="M668" s="8">
        <v>0</v>
      </c>
      <c r="N668" s="9">
        <v>0</v>
      </c>
      <c r="O668" s="41" t="s">
        <v>759</v>
      </c>
      <c r="T668" s="41"/>
    </row>
    <row r="669" spans="1:20" x14ac:dyDescent="0.2">
      <c r="A669"/>
      <c r="B669" s="1">
        <v>60208</v>
      </c>
      <c r="C669" s="6" t="s">
        <v>849</v>
      </c>
      <c r="D669" s="41">
        <v>13</v>
      </c>
      <c r="E669" s="41">
        <v>8</v>
      </c>
      <c r="F669" s="41">
        <v>100</v>
      </c>
      <c r="G669" s="5" t="s">
        <v>842</v>
      </c>
      <c r="H669" s="41" t="s">
        <v>850</v>
      </c>
      <c r="I669" s="41">
        <v>1</v>
      </c>
      <c r="J669" s="122" t="s">
        <v>844</v>
      </c>
      <c r="K669" s="41"/>
      <c r="L669" s="41">
        <v>1</v>
      </c>
      <c r="M669" s="8">
        <v>0</v>
      </c>
      <c r="N669" s="9">
        <v>0</v>
      </c>
      <c r="O669" s="41" t="s">
        <v>759</v>
      </c>
      <c r="T669" s="41"/>
    </row>
    <row r="670" spans="1:20" x14ac:dyDescent="0.2">
      <c r="A670"/>
      <c r="B670" s="1">
        <v>60209</v>
      </c>
      <c r="C670" s="6" t="s">
        <v>851</v>
      </c>
      <c r="D670" s="41">
        <v>13</v>
      </c>
      <c r="E670" s="41">
        <v>8</v>
      </c>
      <c r="F670" s="41">
        <v>100</v>
      </c>
      <c r="G670" s="5" t="s">
        <v>852</v>
      </c>
      <c r="H670" s="41" t="s">
        <v>853</v>
      </c>
      <c r="I670" s="41">
        <v>1</v>
      </c>
      <c r="J670" s="122" t="s">
        <v>854</v>
      </c>
      <c r="K670" s="41"/>
      <c r="L670" s="41">
        <v>1</v>
      </c>
      <c r="M670" s="8">
        <v>0</v>
      </c>
      <c r="N670" s="9">
        <v>0</v>
      </c>
      <c r="O670" s="41" t="s">
        <v>759</v>
      </c>
      <c r="T670" s="41"/>
    </row>
    <row r="671" spans="1:20" x14ac:dyDescent="0.2">
      <c r="A671"/>
      <c r="B671" s="1">
        <v>60210</v>
      </c>
      <c r="C671" s="6" t="s">
        <v>855</v>
      </c>
      <c r="D671" s="41">
        <v>13</v>
      </c>
      <c r="E671" s="41">
        <v>8</v>
      </c>
      <c r="F671" s="41">
        <v>100</v>
      </c>
      <c r="G671" s="5" t="s">
        <v>852</v>
      </c>
      <c r="H671" s="41" t="s">
        <v>856</v>
      </c>
      <c r="I671" s="41">
        <v>1</v>
      </c>
      <c r="J671" s="122" t="s">
        <v>854</v>
      </c>
      <c r="K671" s="41"/>
      <c r="L671" s="41">
        <v>1</v>
      </c>
      <c r="M671" s="8">
        <v>0</v>
      </c>
      <c r="N671" s="9">
        <v>0</v>
      </c>
      <c r="O671" s="41" t="s">
        <v>759</v>
      </c>
      <c r="T671" s="41"/>
    </row>
    <row r="672" spans="1:20" x14ac:dyDescent="0.2">
      <c r="A672"/>
      <c r="B672" s="1">
        <v>60211</v>
      </c>
      <c r="C672" s="6" t="s">
        <v>857</v>
      </c>
      <c r="D672" s="41">
        <v>13</v>
      </c>
      <c r="E672" s="41">
        <v>8</v>
      </c>
      <c r="F672" s="41">
        <v>100</v>
      </c>
      <c r="G672" s="5" t="s">
        <v>852</v>
      </c>
      <c r="H672" s="41" t="s">
        <v>858</v>
      </c>
      <c r="I672" s="41">
        <v>1</v>
      </c>
      <c r="J672" s="122" t="s">
        <v>854</v>
      </c>
      <c r="K672" s="41"/>
      <c r="L672" s="41">
        <v>1</v>
      </c>
      <c r="M672" s="8">
        <v>0</v>
      </c>
      <c r="N672" s="9">
        <v>0</v>
      </c>
      <c r="O672" s="41" t="s">
        <v>759</v>
      </c>
      <c r="T672" s="41"/>
    </row>
    <row r="673" spans="1:20" x14ac:dyDescent="0.2">
      <c r="A673"/>
      <c r="B673" s="1">
        <v>60212</v>
      </c>
      <c r="C673" s="6" t="s">
        <v>859</v>
      </c>
      <c r="D673" s="41">
        <v>13</v>
      </c>
      <c r="E673" s="41">
        <v>8</v>
      </c>
      <c r="F673" s="41">
        <v>100</v>
      </c>
      <c r="G673" s="5" t="s">
        <v>852</v>
      </c>
      <c r="H673" s="41" t="s">
        <v>860</v>
      </c>
      <c r="I673" s="41">
        <v>1</v>
      </c>
      <c r="J673" s="122" t="s">
        <v>854</v>
      </c>
      <c r="K673" s="41"/>
      <c r="L673" s="41">
        <v>1</v>
      </c>
      <c r="M673" s="8">
        <v>0</v>
      </c>
      <c r="N673" s="9">
        <v>0</v>
      </c>
      <c r="O673" s="41" t="s">
        <v>759</v>
      </c>
      <c r="T673" s="41"/>
    </row>
    <row r="674" spans="1:20" x14ac:dyDescent="0.2">
      <c r="A674"/>
      <c r="B674" s="1">
        <v>60213</v>
      </c>
      <c r="C674" s="5" t="s">
        <v>128</v>
      </c>
      <c r="D674" s="41">
        <v>13</v>
      </c>
      <c r="E674" s="41">
        <v>8</v>
      </c>
      <c r="F674" s="41">
        <v>100</v>
      </c>
      <c r="G674" s="5" t="s">
        <v>861</v>
      </c>
      <c r="H674" s="41" t="s">
        <v>130</v>
      </c>
      <c r="I674" s="41">
        <v>1</v>
      </c>
      <c r="J674" s="122" t="s">
        <v>862</v>
      </c>
      <c r="K674" s="41"/>
      <c r="L674" s="41">
        <v>1</v>
      </c>
      <c r="M674" s="8">
        <v>0</v>
      </c>
      <c r="N674" s="9">
        <v>0</v>
      </c>
      <c r="O674" s="41" t="s">
        <v>759</v>
      </c>
      <c r="T674" s="41"/>
    </row>
    <row r="675" spans="1:20" x14ac:dyDescent="0.2">
      <c r="A675"/>
      <c r="B675" s="1">
        <v>60214</v>
      </c>
      <c r="C675" s="5" t="s">
        <v>144</v>
      </c>
      <c r="D675" s="41">
        <v>13</v>
      </c>
      <c r="E675" s="41">
        <v>8</v>
      </c>
      <c r="F675" s="41">
        <v>100</v>
      </c>
      <c r="G675" s="5" t="s">
        <v>861</v>
      </c>
      <c r="H675" s="41" t="s">
        <v>146</v>
      </c>
      <c r="I675" s="41">
        <v>1</v>
      </c>
      <c r="J675" s="122" t="s">
        <v>862</v>
      </c>
      <c r="K675" s="41"/>
      <c r="L675" s="41">
        <v>1</v>
      </c>
      <c r="M675" s="8">
        <v>0</v>
      </c>
      <c r="N675" s="9">
        <v>0</v>
      </c>
      <c r="O675" s="41" t="s">
        <v>759</v>
      </c>
      <c r="T675" s="41"/>
    </row>
    <row r="676" spans="1:20" x14ac:dyDescent="0.2">
      <c r="A676"/>
      <c r="B676" s="1">
        <v>60215</v>
      </c>
      <c r="C676" s="5" t="s">
        <v>150</v>
      </c>
      <c r="D676" s="41">
        <v>13</v>
      </c>
      <c r="E676" s="41">
        <v>8</v>
      </c>
      <c r="F676" s="41">
        <v>100</v>
      </c>
      <c r="G676" s="5" t="s">
        <v>861</v>
      </c>
      <c r="H676" s="41" t="s">
        <v>152</v>
      </c>
      <c r="I676" s="41">
        <v>1</v>
      </c>
      <c r="J676" s="122" t="s">
        <v>862</v>
      </c>
      <c r="K676" s="41"/>
      <c r="L676" s="41">
        <v>1</v>
      </c>
      <c r="M676" s="8">
        <v>0</v>
      </c>
      <c r="N676" s="9">
        <v>0</v>
      </c>
      <c r="O676" s="41" t="s">
        <v>759</v>
      </c>
      <c r="T676" s="41"/>
    </row>
    <row r="677" spans="1:20" x14ac:dyDescent="0.2">
      <c r="A677"/>
      <c r="B677" s="1">
        <v>60216</v>
      </c>
      <c r="C677" s="5" t="s">
        <v>153</v>
      </c>
      <c r="D677" s="41">
        <v>13</v>
      </c>
      <c r="E677" s="41">
        <v>8</v>
      </c>
      <c r="F677" s="41">
        <v>100</v>
      </c>
      <c r="G677" s="5" t="s">
        <v>861</v>
      </c>
      <c r="H677" s="41" t="s">
        <v>155</v>
      </c>
      <c r="I677" s="41">
        <v>1</v>
      </c>
      <c r="J677" s="122" t="s">
        <v>862</v>
      </c>
      <c r="K677" s="41"/>
      <c r="L677" s="41">
        <v>1</v>
      </c>
      <c r="M677" s="8">
        <v>0</v>
      </c>
      <c r="N677" s="9">
        <v>0</v>
      </c>
      <c r="O677" s="41" t="s">
        <v>759</v>
      </c>
      <c r="T677" s="41"/>
    </row>
    <row r="678" spans="1:20" x14ac:dyDescent="0.2">
      <c r="A678"/>
      <c r="B678" s="1">
        <v>60217</v>
      </c>
      <c r="C678" s="6" t="s">
        <v>863</v>
      </c>
      <c r="D678" s="41">
        <v>13</v>
      </c>
      <c r="E678" s="41">
        <v>8</v>
      </c>
      <c r="F678" s="41">
        <v>100</v>
      </c>
      <c r="G678" s="5" t="s">
        <v>864</v>
      </c>
      <c r="H678" s="41" t="s">
        <v>865</v>
      </c>
      <c r="I678" s="41">
        <v>1</v>
      </c>
      <c r="J678" s="122" t="s">
        <v>866</v>
      </c>
      <c r="K678" s="41"/>
      <c r="L678" s="41">
        <v>1</v>
      </c>
      <c r="M678" s="8">
        <v>0</v>
      </c>
      <c r="N678" s="9">
        <v>0</v>
      </c>
      <c r="O678" s="41" t="s">
        <v>759</v>
      </c>
      <c r="T678" s="41"/>
    </row>
    <row r="679" spans="1:20" x14ac:dyDescent="0.2">
      <c r="A679"/>
      <c r="B679" s="1">
        <v>60218</v>
      </c>
      <c r="C679" s="6" t="s">
        <v>867</v>
      </c>
      <c r="D679" s="41">
        <v>13</v>
      </c>
      <c r="E679" s="41">
        <v>8</v>
      </c>
      <c r="F679" s="41">
        <v>100</v>
      </c>
      <c r="G679" s="5" t="s">
        <v>864</v>
      </c>
      <c r="H679" s="41" t="s">
        <v>868</v>
      </c>
      <c r="I679" s="41">
        <v>1</v>
      </c>
      <c r="J679" s="122" t="s">
        <v>866</v>
      </c>
      <c r="K679" s="41"/>
      <c r="L679" s="41">
        <v>1</v>
      </c>
      <c r="M679" s="8">
        <v>0</v>
      </c>
      <c r="N679" s="9">
        <v>0</v>
      </c>
      <c r="O679" s="41" t="s">
        <v>759</v>
      </c>
      <c r="T679" s="41"/>
    </row>
    <row r="680" spans="1:20" x14ac:dyDescent="0.2">
      <c r="A680"/>
      <c r="B680" s="1">
        <v>60219</v>
      </c>
      <c r="C680" s="6" t="s">
        <v>869</v>
      </c>
      <c r="D680" s="41">
        <v>13</v>
      </c>
      <c r="E680" s="41">
        <v>8</v>
      </c>
      <c r="F680" s="41">
        <v>100</v>
      </c>
      <c r="G680" s="5" t="s">
        <v>864</v>
      </c>
      <c r="H680" s="41" t="s">
        <v>870</v>
      </c>
      <c r="I680" s="41">
        <v>1</v>
      </c>
      <c r="J680" s="122" t="s">
        <v>866</v>
      </c>
      <c r="K680" s="41"/>
      <c r="L680" s="41">
        <v>1</v>
      </c>
      <c r="M680" s="8">
        <v>0</v>
      </c>
      <c r="N680" s="9">
        <v>0</v>
      </c>
      <c r="O680" s="41" t="s">
        <v>759</v>
      </c>
      <c r="T680" s="41"/>
    </row>
    <row r="681" spans="1:20" x14ac:dyDescent="0.2">
      <c r="A681"/>
      <c r="B681" s="1">
        <v>60220</v>
      </c>
      <c r="C681" s="6" t="s">
        <v>871</v>
      </c>
      <c r="D681" s="41">
        <v>13</v>
      </c>
      <c r="E681" s="41">
        <v>8</v>
      </c>
      <c r="F681" s="41">
        <v>100</v>
      </c>
      <c r="G681" s="5" t="s">
        <v>864</v>
      </c>
      <c r="H681" s="41" t="s">
        <v>872</v>
      </c>
      <c r="I681" s="41">
        <v>1</v>
      </c>
      <c r="J681" s="122" t="s">
        <v>866</v>
      </c>
      <c r="K681" s="41"/>
      <c r="L681" s="41">
        <v>1</v>
      </c>
      <c r="M681" s="8">
        <v>0</v>
      </c>
      <c r="N681" s="9">
        <v>0</v>
      </c>
      <c r="O681" s="41" t="s">
        <v>759</v>
      </c>
      <c r="T681" s="41"/>
    </row>
    <row r="682" spans="1:20" x14ac:dyDescent="0.2">
      <c r="A682"/>
      <c r="B682" s="1">
        <v>60221</v>
      </c>
      <c r="C682" s="6" t="s">
        <v>873</v>
      </c>
      <c r="D682" s="41">
        <v>13</v>
      </c>
      <c r="E682" s="41">
        <v>8</v>
      </c>
      <c r="F682" s="41">
        <v>100</v>
      </c>
      <c r="G682" s="5" t="s">
        <v>874</v>
      </c>
      <c r="H682" s="41" t="s">
        <v>875</v>
      </c>
      <c r="I682" s="41">
        <v>1</v>
      </c>
      <c r="J682" s="122" t="s">
        <v>876</v>
      </c>
      <c r="K682" s="41"/>
      <c r="L682" s="41">
        <v>1</v>
      </c>
      <c r="M682" s="8">
        <v>0</v>
      </c>
      <c r="N682" s="9">
        <v>0</v>
      </c>
      <c r="O682" s="41" t="s">
        <v>759</v>
      </c>
      <c r="T682" s="41"/>
    </row>
    <row r="683" spans="1:20" x14ac:dyDescent="0.2">
      <c r="A683"/>
      <c r="B683" s="1">
        <v>60222</v>
      </c>
      <c r="C683" s="6" t="s">
        <v>877</v>
      </c>
      <c r="D683" s="41">
        <v>13</v>
      </c>
      <c r="E683" s="41">
        <v>8</v>
      </c>
      <c r="F683" s="41">
        <v>100</v>
      </c>
      <c r="G683" s="5" t="s">
        <v>874</v>
      </c>
      <c r="H683" s="41" t="s">
        <v>568</v>
      </c>
      <c r="I683" s="41">
        <v>1</v>
      </c>
      <c r="J683" s="122" t="s">
        <v>876</v>
      </c>
      <c r="K683" s="41"/>
      <c r="L683" s="41">
        <v>1</v>
      </c>
      <c r="M683" s="8">
        <v>0</v>
      </c>
      <c r="N683" s="9">
        <v>0</v>
      </c>
      <c r="O683" s="41" t="s">
        <v>759</v>
      </c>
      <c r="T683" s="41"/>
    </row>
    <row r="684" spans="1:20" x14ac:dyDescent="0.2">
      <c r="A684"/>
      <c r="B684" s="1">
        <v>60223</v>
      </c>
      <c r="C684" s="6" t="s">
        <v>878</v>
      </c>
      <c r="D684" s="41">
        <v>13</v>
      </c>
      <c r="E684" s="41">
        <v>8</v>
      </c>
      <c r="F684" s="41">
        <v>100</v>
      </c>
      <c r="G684" s="5" t="s">
        <v>874</v>
      </c>
      <c r="H684" s="41" t="s">
        <v>879</v>
      </c>
      <c r="I684" s="41">
        <v>1</v>
      </c>
      <c r="J684" s="122" t="s">
        <v>876</v>
      </c>
      <c r="K684" s="41"/>
      <c r="L684" s="41">
        <v>1</v>
      </c>
      <c r="M684" s="8">
        <v>0</v>
      </c>
      <c r="N684" s="9">
        <v>0</v>
      </c>
      <c r="O684" s="41" t="s">
        <v>759</v>
      </c>
      <c r="T684" s="41"/>
    </row>
    <row r="685" spans="1:20" x14ac:dyDescent="0.2">
      <c r="A685"/>
      <c r="B685" s="1">
        <v>60224</v>
      </c>
      <c r="C685" s="6" t="s">
        <v>880</v>
      </c>
      <c r="D685" s="41">
        <v>13</v>
      </c>
      <c r="E685" s="41">
        <v>8</v>
      </c>
      <c r="F685" s="41">
        <v>100</v>
      </c>
      <c r="G685" s="5" t="s">
        <v>874</v>
      </c>
      <c r="H685" s="41" t="s">
        <v>881</v>
      </c>
      <c r="I685" s="41">
        <v>1</v>
      </c>
      <c r="J685" s="122" t="s">
        <v>876</v>
      </c>
      <c r="K685" s="41"/>
      <c r="L685" s="41">
        <v>1</v>
      </c>
      <c r="M685" s="8">
        <v>0</v>
      </c>
      <c r="N685" s="9">
        <v>0</v>
      </c>
      <c r="O685" s="41" t="s">
        <v>759</v>
      </c>
      <c r="T685" s="41"/>
    </row>
    <row r="686" spans="1:20" x14ac:dyDescent="0.2">
      <c r="A686"/>
      <c r="B686" s="1">
        <v>60225</v>
      </c>
      <c r="C686" s="6" t="s">
        <v>791</v>
      </c>
      <c r="D686" s="41">
        <v>13</v>
      </c>
      <c r="E686" s="41">
        <v>9</v>
      </c>
      <c r="F686" s="41">
        <v>100</v>
      </c>
      <c r="G686" s="5" t="s">
        <v>792</v>
      </c>
      <c r="H686" s="41" t="s">
        <v>793</v>
      </c>
      <c r="I686" s="41">
        <v>1</v>
      </c>
      <c r="J686" s="122" t="s">
        <v>794</v>
      </c>
      <c r="K686" s="41"/>
      <c r="L686" s="41">
        <v>1</v>
      </c>
      <c r="M686" s="8">
        <v>0</v>
      </c>
      <c r="N686" s="9">
        <v>0</v>
      </c>
      <c r="O686" s="41" t="s">
        <v>759</v>
      </c>
      <c r="T686" s="41"/>
    </row>
    <row r="687" spans="1:20" x14ac:dyDescent="0.2">
      <c r="A687"/>
      <c r="B687" s="1">
        <v>60226</v>
      </c>
      <c r="C687" s="6" t="s">
        <v>795</v>
      </c>
      <c r="D687" s="41">
        <v>13</v>
      </c>
      <c r="E687" s="41">
        <v>9</v>
      </c>
      <c r="F687" s="41">
        <v>100</v>
      </c>
      <c r="G687" s="5" t="s">
        <v>792</v>
      </c>
      <c r="H687" s="41" t="s">
        <v>796</v>
      </c>
      <c r="I687" s="41">
        <v>1</v>
      </c>
      <c r="J687" s="122" t="s">
        <v>794</v>
      </c>
      <c r="K687" s="41"/>
      <c r="L687" s="41">
        <v>1</v>
      </c>
      <c r="M687" s="8">
        <v>0</v>
      </c>
      <c r="N687" s="9">
        <v>0</v>
      </c>
      <c r="O687" s="41" t="s">
        <v>759</v>
      </c>
      <c r="T687" s="41"/>
    </row>
    <row r="688" spans="1:20" x14ac:dyDescent="0.2">
      <c r="A688"/>
      <c r="B688" s="1">
        <v>60227</v>
      </c>
      <c r="C688" s="6" t="s">
        <v>797</v>
      </c>
      <c r="D688" s="41">
        <v>13</v>
      </c>
      <c r="E688" s="41">
        <v>9</v>
      </c>
      <c r="F688" s="41">
        <v>100</v>
      </c>
      <c r="G688" s="5" t="s">
        <v>792</v>
      </c>
      <c r="H688" s="41" t="s">
        <v>798</v>
      </c>
      <c r="I688" s="41">
        <v>1</v>
      </c>
      <c r="J688" s="122" t="s">
        <v>794</v>
      </c>
      <c r="K688" s="41"/>
      <c r="L688" s="41">
        <v>1</v>
      </c>
      <c r="M688" s="8">
        <v>0</v>
      </c>
      <c r="N688" s="9">
        <v>0</v>
      </c>
      <c r="O688" s="41" t="s">
        <v>759</v>
      </c>
      <c r="T688" s="41"/>
    </row>
    <row r="689" spans="1:20" x14ac:dyDescent="0.2">
      <c r="A689"/>
      <c r="B689" s="1">
        <v>60228</v>
      </c>
      <c r="C689" s="6" t="s">
        <v>799</v>
      </c>
      <c r="D689" s="41">
        <v>13</v>
      </c>
      <c r="E689" s="41">
        <v>9</v>
      </c>
      <c r="F689" s="41">
        <v>100</v>
      </c>
      <c r="G689" s="5" t="s">
        <v>792</v>
      </c>
      <c r="H689" s="41" t="s">
        <v>800</v>
      </c>
      <c r="I689" s="41">
        <v>1</v>
      </c>
      <c r="J689" s="122" t="s">
        <v>794</v>
      </c>
      <c r="K689" s="41"/>
      <c r="L689" s="41">
        <v>1</v>
      </c>
      <c r="M689" s="8">
        <v>0</v>
      </c>
      <c r="N689" s="9">
        <v>0</v>
      </c>
      <c r="O689" s="41" t="s">
        <v>759</v>
      </c>
      <c r="T689" s="41"/>
    </row>
    <row r="690" spans="1:20" x14ac:dyDescent="0.2">
      <c r="A690"/>
      <c r="B690" s="1">
        <v>60229</v>
      </c>
      <c r="C690" s="6" t="s">
        <v>801</v>
      </c>
      <c r="D690" s="41">
        <v>13</v>
      </c>
      <c r="E690" s="41">
        <v>9</v>
      </c>
      <c r="F690" s="41">
        <v>100</v>
      </c>
      <c r="G690" s="5" t="s">
        <v>802</v>
      </c>
      <c r="H690" s="41" t="s">
        <v>803</v>
      </c>
      <c r="I690" s="41">
        <v>1</v>
      </c>
      <c r="J690" s="122" t="s">
        <v>804</v>
      </c>
      <c r="K690" s="41"/>
      <c r="L690" s="41">
        <v>1</v>
      </c>
      <c r="M690" s="8">
        <v>0</v>
      </c>
      <c r="N690" s="9">
        <v>0</v>
      </c>
      <c r="O690" s="41" t="s">
        <v>759</v>
      </c>
      <c r="T690" s="41"/>
    </row>
    <row r="691" spans="1:20" x14ac:dyDescent="0.2">
      <c r="A691"/>
      <c r="B691" s="1">
        <v>60230</v>
      </c>
      <c r="C691" s="6" t="s">
        <v>805</v>
      </c>
      <c r="D691" s="41">
        <v>13</v>
      </c>
      <c r="E691" s="41">
        <v>9</v>
      </c>
      <c r="F691" s="41">
        <v>100</v>
      </c>
      <c r="G691" s="5" t="s">
        <v>802</v>
      </c>
      <c r="H691" s="41" t="s">
        <v>806</v>
      </c>
      <c r="I691" s="41">
        <v>1</v>
      </c>
      <c r="J691" s="122" t="s">
        <v>804</v>
      </c>
      <c r="K691" s="41"/>
      <c r="L691" s="41">
        <v>1</v>
      </c>
      <c r="M691" s="8">
        <v>0</v>
      </c>
      <c r="N691" s="9">
        <v>0</v>
      </c>
      <c r="O691" s="41" t="s">
        <v>759</v>
      </c>
      <c r="T691" s="41"/>
    </row>
    <row r="692" spans="1:20" x14ac:dyDescent="0.2">
      <c r="A692"/>
      <c r="B692" s="1">
        <v>60231</v>
      </c>
      <c r="C692" s="6" t="s">
        <v>807</v>
      </c>
      <c r="D692" s="41">
        <v>13</v>
      </c>
      <c r="E692" s="41">
        <v>9</v>
      </c>
      <c r="F692" s="41">
        <v>100</v>
      </c>
      <c r="G692" s="5" t="s">
        <v>802</v>
      </c>
      <c r="H692" s="41" t="s">
        <v>808</v>
      </c>
      <c r="I692" s="41">
        <v>1</v>
      </c>
      <c r="J692" s="122" t="s">
        <v>804</v>
      </c>
      <c r="K692" s="41"/>
      <c r="L692" s="41">
        <v>1</v>
      </c>
      <c r="M692" s="8">
        <v>0</v>
      </c>
      <c r="N692" s="9">
        <v>0</v>
      </c>
      <c r="O692" s="41" t="s">
        <v>759</v>
      </c>
      <c r="T692" s="41"/>
    </row>
    <row r="693" spans="1:20" x14ac:dyDescent="0.2">
      <c r="A693"/>
      <c r="B693" s="1">
        <v>60232</v>
      </c>
      <c r="C693" s="6" t="s">
        <v>809</v>
      </c>
      <c r="D693" s="41">
        <v>13</v>
      </c>
      <c r="E693" s="41">
        <v>9</v>
      </c>
      <c r="F693" s="41">
        <v>100</v>
      </c>
      <c r="G693" s="5" t="s">
        <v>802</v>
      </c>
      <c r="H693" s="41" t="s">
        <v>810</v>
      </c>
      <c r="I693" s="41">
        <v>1</v>
      </c>
      <c r="J693" s="122" t="s">
        <v>804</v>
      </c>
      <c r="K693" s="41"/>
      <c r="L693" s="41">
        <v>1</v>
      </c>
      <c r="M693" s="8">
        <v>0</v>
      </c>
      <c r="N693" s="9">
        <v>0</v>
      </c>
      <c r="O693" s="41" t="s">
        <v>759</v>
      </c>
      <c r="T693" s="41"/>
    </row>
    <row r="694" spans="1:20" x14ac:dyDescent="0.2">
      <c r="A694"/>
      <c r="B694" s="1">
        <v>60233</v>
      </c>
      <c r="C694" s="6" t="s">
        <v>811</v>
      </c>
      <c r="D694" s="41">
        <v>13</v>
      </c>
      <c r="E694" s="41">
        <v>9</v>
      </c>
      <c r="F694" s="41">
        <v>100</v>
      </c>
      <c r="G694" s="5" t="s">
        <v>812</v>
      </c>
      <c r="H694" s="41" t="s">
        <v>813</v>
      </c>
      <c r="I694" s="41">
        <v>1</v>
      </c>
      <c r="J694" s="122" t="s">
        <v>814</v>
      </c>
      <c r="K694" s="41"/>
      <c r="L694" s="41">
        <v>1</v>
      </c>
      <c r="M694" s="8">
        <v>0</v>
      </c>
      <c r="N694" s="9">
        <v>0</v>
      </c>
      <c r="O694" s="41" t="s">
        <v>759</v>
      </c>
      <c r="T694" s="41"/>
    </row>
    <row r="695" spans="1:20" x14ac:dyDescent="0.2">
      <c r="A695"/>
      <c r="B695" s="1">
        <v>60234</v>
      </c>
      <c r="C695" s="6" t="s">
        <v>815</v>
      </c>
      <c r="D695" s="41">
        <v>13</v>
      </c>
      <c r="E695" s="41">
        <v>9</v>
      </c>
      <c r="F695" s="41">
        <v>100</v>
      </c>
      <c r="G695" s="5" t="s">
        <v>812</v>
      </c>
      <c r="H695" s="41" t="s">
        <v>816</v>
      </c>
      <c r="I695" s="41">
        <v>1</v>
      </c>
      <c r="J695" s="122" t="s">
        <v>814</v>
      </c>
      <c r="K695" s="41"/>
      <c r="L695" s="41">
        <v>1</v>
      </c>
      <c r="M695" s="8">
        <v>0</v>
      </c>
      <c r="N695" s="9">
        <v>0</v>
      </c>
      <c r="O695" s="41" t="s">
        <v>759</v>
      </c>
      <c r="T695" s="41"/>
    </row>
    <row r="696" spans="1:20" x14ac:dyDescent="0.2">
      <c r="A696"/>
      <c r="B696" s="1">
        <v>60235</v>
      </c>
      <c r="C696" s="6" t="s">
        <v>817</v>
      </c>
      <c r="D696" s="41">
        <v>13</v>
      </c>
      <c r="E696" s="41">
        <v>9</v>
      </c>
      <c r="F696" s="41">
        <v>100</v>
      </c>
      <c r="G696" s="5" t="s">
        <v>812</v>
      </c>
      <c r="H696" s="41" t="s">
        <v>818</v>
      </c>
      <c r="I696" s="41">
        <v>1</v>
      </c>
      <c r="J696" s="122" t="s">
        <v>814</v>
      </c>
      <c r="K696" s="41"/>
      <c r="L696" s="41">
        <v>1</v>
      </c>
      <c r="M696" s="8">
        <v>0</v>
      </c>
      <c r="N696" s="9">
        <v>0</v>
      </c>
      <c r="O696" s="41" t="s">
        <v>759</v>
      </c>
      <c r="T696" s="41"/>
    </row>
    <row r="697" spans="1:20" x14ac:dyDescent="0.2">
      <c r="A697"/>
      <c r="B697" s="1">
        <v>60236</v>
      </c>
      <c r="C697" s="6" t="s">
        <v>819</v>
      </c>
      <c r="D697" s="41">
        <v>13</v>
      </c>
      <c r="E697" s="41">
        <v>9</v>
      </c>
      <c r="F697" s="41">
        <v>100</v>
      </c>
      <c r="G697" s="5" t="s">
        <v>812</v>
      </c>
      <c r="H697" s="41" t="s">
        <v>820</v>
      </c>
      <c r="I697" s="41">
        <v>1</v>
      </c>
      <c r="J697" s="122" t="s">
        <v>814</v>
      </c>
      <c r="K697" s="41"/>
      <c r="L697" s="41">
        <v>1</v>
      </c>
      <c r="M697" s="8">
        <v>0</v>
      </c>
      <c r="N697" s="9">
        <v>0</v>
      </c>
      <c r="O697" s="41" t="s">
        <v>759</v>
      </c>
      <c r="T697" s="41"/>
    </row>
    <row r="698" spans="1:20" x14ac:dyDescent="0.2">
      <c r="A698"/>
      <c r="B698" s="1">
        <v>60237</v>
      </c>
      <c r="C698" s="6" t="s">
        <v>821</v>
      </c>
      <c r="D698" s="41">
        <v>13</v>
      </c>
      <c r="E698" s="41">
        <v>9</v>
      </c>
      <c r="F698" s="41">
        <v>100</v>
      </c>
      <c r="G698" s="5" t="s">
        <v>822</v>
      </c>
      <c r="H698" s="41" t="s">
        <v>823</v>
      </c>
      <c r="I698" s="41">
        <v>1</v>
      </c>
      <c r="J698" s="122" t="s">
        <v>824</v>
      </c>
      <c r="K698" s="41"/>
      <c r="L698" s="41">
        <v>1</v>
      </c>
      <c r="M698" s="8">
        <v>0</v>
      </c>
      <c r="N698" s="9">
        <v>0</v>
      </c>
      <c r="O698" s="41" t="s">
        <v>759</v>
      </c>
      <c r="T698" s="41"/>
    </row>
    <row r="699" spans="1:20" x14ac:dyDescent="0.2">
      <c r="A699"/>
      <c r="B699" s="1">
        <v>60238</v>
      </c>
      <c r="C699" s="6" t="s">
        <v>825</v>
      </c>
      <c r="D699" s="41">
        <v>13</v>
      </c>
      <c r="E699" s="41">
        <v>9</v>
      </c>
      <c r="F699" s="41">
        <v>100</v>
      </c>
      <c r="G699" s="5" t="s">
        <v>822</v>
      </c>
      <c r="H699" s="41" t="s">
        <v>826</v>
      </c>
      <c r="I699" s="41">
        <v>1</v>
      </c>
      <c r="J699" s="122" t="s">
        <v>824</v>
      </c>
      <c r="K699" s="41"/>
      <c r="L699" s="41">
        <v>1</v>
      </c>
      <c r="M699" s="8">
        <v>0</v>
      </c>
      <c r="N699" s="9">
        <v>0</v>
      </c>
      <c r="O699" s="41" t="s">
        <v>759</v>
      </c>
      <c r="T699" s="41"/>
    </row>
    <row r="700" spans="1:20" x14ac:dyDescent="0.2">
      <c r="A700"/>
      <c r="B700" s="1">
        <v>60239</v>
      </c>
      <c r="C700" s="6" t="s">
        <v>827</v>
      </c>
      <c r="D700" s="41">
        <v>13</v>
      </c>
      <c r="E700" s="41">
        <v>9</v>
      </c>
      <c r="F700" s="41">
        <v>100</v>
      </c>
      <c r="G700" s="5" t="s">
        <v>822</v>
      </c>
      <c r="H700" s="41" t="s">
        <v>828</v>
      </c>
      <c r="I700" s="41">
        <v>1</v>
      </c>
      <c r="J700" s="122" t="s">
        <v>824</v>
      </c>
      <c r="K700" s="41"/>
      <c r="L700" s="41">
        <v>1</v>
      </c>
      <c r="M700" s="8">
        <v>0</v>
      </c>
      <c r="N700" s="9">
        <v>0</v>
      </c>
      <c r="O700" s="41" t="s">
        <v>759</v>
      </c>
      <c r="T700" s="41"/>
    </row>
    <row r="701" spans="1:20" x14ac:dyDescent="0.2">
      <c r="A701"/>
      <c r="B701" s="1">
        <v>60240</v>
      </c>
      <c r="C701" s="6" t="s">
        <v>829</v>
      </c>
      <c r="D701" s="41">
        <v>13</v>
      </c>
      <c r="E701" s="41">
        <v>9</v>
      </c>
      <c r="F701" s="41">
        <v>100</v>
      </c>
      <c r="G701" s="5" t="s">
        <v>822</v>
      </c>
      <c r="H701" s="41" t="s">
        <v>830</v>
      </c>
      <c r="I701" s="41">
        <v>1</v>
      </c>
      <c r="J701" s="122" t="s">
        <v>824</v>
      </c>
      <c r="K701" s="41"/>
      <c r="L701" s="41">
        <v>1</v>
      </c>
      <c r="M701" s="8">
        <v>0</v>
      </c>
      <c r="N701" s="9">
        <v>0</v>
      </c>
      <c r="O701" s="41" t="s">
        <v>759</v>
      </c>
      <c r="T701" s="41"/>
    </row>
    <row r="702" spans="1:20" x14ac:dyDescent="0.2">
      <c r="A702"/>
      <c r="B702" s="1">
        <v>60241</v>
      </c>
      <c r="C702" s="6" t="s">
        <v>831</v>
      </c>
      <c r="D702" s="41">
        <v>13</v>
      </c>
      <c r="E702" s="41">
        <v>9</v>
      </c>
      <c r="F702" s="41">
        <v>100</v>
      </c>
      <c r="G702" s="5" t="s">
        <v>832</v>
      </c>
      <c r="H702" s="41" t="s">
        <v>833</v>
      </c>
      <c r="I702" s="41">
        <v>1</v>
      </c>
      <c r="J702" s="122" t="s">
        <v>834</v>
      </c>
      <c r="K702" s="41"/>
      <c r="L702" s="41">
        <v>1</v>
      </c>
      <c r="M702" s="8">
        <v>0</v>
      </c>
      <c r="N702" s="9">
        <v>0</v>
      </c>
      <c r="O702" s="41" t="s">
        <v>759</v>
      </c>
      <c r="T702" s="41"/>
    </row>
    <row r="703" spans="1:20" x14ac:dyDescent="0.2">
      <c r="A703"/>
      <c r="B703" s="1">
        <v>60242</v>
      </c>
      <c r="C703" s="6" t="s">
        <v>835</v>
      </c>
      <c r="D703" s="41">
        <v>13</v>
      </c>
      <c r="E703" s="41">
        <v>9</v>
      </c>
      <c r="F703" s="41">
        <v>100</v>
      </c>
      <c r="G703" s="5" t="s">
        <v>832</v>
      </c>
      <c r="H703" s="41" t="s">
        <v>836</v>
      </c>
      <c r="I703" s="41">
        <v>1</v>
      </c>
      <c r="J703" s="122" t="s">
        <v>834</v>
      </c>
      <c r="K703" s="41"/>
      <c r="L703" s="41">
        <v>1</v>
      </c>
      <c r="M703" s="8">
        <v>0</v>
      </c>
      <c r="N703" s="9">
        <v>0</v>
      </c>
      <c r="O703" s="41" t="s">
        <v>759</v>
      </c>
      <c r="T703" s="41"/>
    </row>
    <row r="704" spans="1:20" x14ac:dyDescent="0.2">
      <c r="A704"/>
      <c r="B704" s="1">
        <v>60243</v>
      </c>
      <c r="C704" s="6" t="s">
        <v>837</v>
      </c>
      <c r="D704" s="41">
        <v>13</v>
      </c>
      <c r="E704" s="41">
        <v>9</v>
      </c>
      <c r="F704" s="41">
        <v>100</v>
      </c>
      <c r="G704" s="5" t="s">
        <v>832</v>
      </c>
      <c r="H704" s="41" t="s">
        <v>838</v>
      </c>
      <c r="I704" s="41">
        <v>1</v>
      </c>
      <c r="J704" s="122" t="s">
        <v>834</v>
      </c>
      <c r="K704" s="41"/>
      <c r="L704" s="41">
        <v>1</v>
      </c>
      <c r="M704" s="8">
        <v>0</v>
      </c>
      <c r="N704" s="9">
        <v>0</v>
      </c>
      <c r="O704" s="41" t="s">
        <v>759</v>
      </c>
      <c r="T704" s="41"/>
    </row>
    <row r="705" spans="1:20" x14ac:dyDescent="0.2">
      <c r="A705"/>
      <c r="B705" s="1">
        <v>60244</v>
      </c>
      <c r="C705" s="6" t="s">
        <v>839</v>
      </c>
      <c r="D705" s="41">
        <v>13</v>
      </c>
      <c r="E705" s="41">
        <v>9</v>
      </c>
      <c r="F705" s="41">
        <v>100</v>
      </c>
      <c r="G705" s="5" t="s">
        <v>832</v>
      </c>
      <c r="H705" s="41" t="s">
        <v>840</v>
      </c>
      <c r="I705" s="41">
        <v>1</v>
      </c>
      <c r="J705" s="122" t="s">
        <v>834</v>
      </c>
      <c r="K705" s="41"/>
      <c r="L705" s="41">
        <v>1</v>
      </c>
      <c r="M705" s="8">
        <v>0</v>
      </c>
      <c r="N705" s="9">
        <v>0</v>
      </c>
      <c r="O705" s="41" t="s">
        <v>759</v>
      </c>
      <c r="T705" s="41"/>
    </row>
    <row r="706" spans="1:20" x14ac:dyDescent="0.2">
      <c r="A706"/>
      <c r="B706" s="1">
        <v>60245</v>
      </c>
      <c r="C706" s="6" t="s">
        <v>841</v>
      </c>
      <c r="D706" s="41">
        <v>13</v>
      </c>
      <c r="E706" s="41">
        <v>9</v>
      </c>
      <c r="F706" s="41">
        <v>100</v>
      </c>
      <c r="G706" s="5" t="s">
        <v>842</v>
      </c>
      <c r="H706" s="41" t="s">
        <v>843</v>
      </c>
      <c r="I706" s="41">
        <v>1</v>
      </c>
      <c r="J706" s="122" t="s">
        <v>844</v>
      </c>
      <c r="K706" s="41"/>
      <c r="L706" s="41">
        <v>1</v>
      </c>
      <c r="M706" s="8">
        <v>0</v>
      </c>
      <c r="N706" s="9">
        <v>0</v>
      </c>
      <c r="O706" s="41" t="s">
        <v>759</v>
      </c>
      <c r="T706" s="41"/>
    </row>
    <row r="707" spans="1:20" x14ac:dyDescent="0.2">
      <c r="A707"/>
      <c r="B707" s="1">
        <v>60246</v>
      </c>
      <c r="C707" s="6" t="s">
        <v>845</v>
      </c>
      <c r="D707" s="41">
        <v>13</v>
      </c>
      <c r="E707" s="41">
        <v>9</v>
      </c>
      <c r="F707" s="41">
        <v>100</v>
      </c>
      <c r="G707" s="5" t="s">
        <v>842</v>
      </c>
      <c r="H707" s="41" t="s">
        <v>846</v>
      </c>
      <c r="I707" s="41">
        <v>1</v>
      </c>
      <c r="J707" s="122" t="s">
        <v>844</v>
      </c>
      <c r="K707" s="41"/>
      <c r="L707" s="41">
        <v>1</v>
      </c>
      <c r="M707" s="8">
        <v>0</v>
      </c>
      <c r="N707" s="9">
        <v>0</v>
      </c>
      <c r="O707" s="41" t="s">
        <v>759</v>
      </c>
      <c r="T707" s="41"/>
    </row>
    <row r="708" spans="1:20" x14ac:dyDescent="0.2">
      <c r="A708"/>
      <c r="B708" s="1">
        <v>60247</v>
      </c>
      <c r="C708" s="6" t="s">
        <v>847</v>
      </c>
      <c r="D708" s="41">
        <v>13</v>
      </c>
      <c r="E708" s="41">
        <v>9</v>
      </c>
      <c r="F708" s="41">
        <v>100</v>
      </c>
      <c r="G708" s="5" t="s">
        <v>842</v>
      </c>
      <c r="H708" s="41" t="s">
        <v>848</v>
      </c>
      <c r="I708" s="41">
        <v>1</v>
      </c>
      <c r="J708" s="122" t="s">
        <v>844</v>
      </c>
      <c r="K708" s="41"/>
      <c r="L708" s="41">
        <v>1</v>
      </c>
      <c r="M708" s="8">
        <v>0</v>
      </c>
      <c r="N708" s="9">
        <v>0</v>
      </c>
      <c r="O708" s="41" t="s">
        <v>759</v>
      </c>
      <c r="T708" s="41"/>
    </row>
    <row r="709" spans="1:20" x14ac:dyDescent="0.2">
      <c r="A709"/>
      <c r="B709" s="1">
        <v>60248</v>
      </c>
      <c r="C709" s="6" t="s">
        <v>849</v>
      </c>
      <c r="D709" s="41">
        <v>13</v>
      </c>
      <c r="E709" s="41">
        <v>9</v>
      </c>
      <c r="F709" s="41">
        <v>100</v>
      </c>
      <c r="G709" s="5" t="s">
        <v>842</v>
      </c>
      <c r="H709" s="41" t="s">
        <v>850</v>
      </c>
      <c r="I709" s="41">
        <v>1</v>
      </c>
      <c r="J709" s="122" t="s">
        <v>844</v>
      </c>
      <c r="K709" s="41"/>
      <c r="L709" s="41">
        <v>1</v>
      </c>
      <c r="M709" s="8">
        <v>0</v>
      </c>
      <c r="N709" s="9">
        <v>0</v>
      </c>
      <c r="O709" s="41" t="s">
        <v>759</v>
      </c>
      <c r="T709" s="41"/>
    </row>
    <row r="710" spans="1:20" x14ac:dyDescent="0.2">
      <c r="A710"/>
      <c r="B710" s="1">
        <v>60249</v>
      </c>
      <c r="C710" s="6" t="s">
        <v>851</v>
      </c>
      <c r="D710" s="41">
        <v>13</v>
      </c>
      <c r="E710" s="41">
        <v>9</v>
      </c>
      <c r="F710" s="41">
        <v>100</v>
      </c>
      <c r="G710" s="5" t="s">
        <v>852</v>
      </c>
      <c r="H710" s="41" t="s">
        <v>853</v>
      </c>
      <c r="I710" s="41">
        <v>1</v>
      </c>
      <c r="J710" s="122" t="s">
        <v>854</v>
      </c>
      <c r="K710" s="41"/>
      <c r="L710" s="41">
        <v>1</v>
      </c>
      <c r="M710" s="8">
        <v>0</v>
      </c>
      <c r="N710" s="9">
        <v>0</v>
      </c>
      <c r="O710" s="41" t="s">
        <v>759</v>
      </c>
      <c r="T710" s="41"/>
    </row>
    <row r="711" spans="1:20" s="99" customFormat="1" ht="15.75" x14ac:dyDescent="0.3">
      <c r="A711" s="1"/>
      <c r="B711" s="1">
        <v>913</v>
      </c>
      <c r="C711" s="1" t="s">
        <v>696</v>
      </c>
      <c r="D711" s="1">
        <v>15</v>
      </c>
      <c r="E711" s="1">
        <v>1</v>
      </c>
      <c r="F711" s="1">
        <v>100</v>
      </c>
      <c r="G711" s="1" t="s">
        <v>177</v>
      </c>
      <c r="H711" s="1" t="s">
        <v>451</v>
      </c>
      <c r="I711" s="1">
        <v>1</v>
      </c>
      <c r="J711" s="33" t="s">
        <v>882</v>
      </c>
      <c r="K711" s="1">
        <v>0</v>
      </c>
      <c r="L711" s="1">
        <v>1</v>
      </c>
      <c r="M711" s="11">
        <v>1</v>
      </c>
      <c r="N711" s="9">
        <v>3</v>
      </c>
      <c r="O711" s="1" t="s">
        <v>588</v>
      </c>
      <c r="T711" s="1"/>
    </row>
    <row r="712" spans="1:20" s="99" customFormat="1" ht="15.75" x14ac:dyDescent="0.3">
      <c r="A712" s="1"/>
      <c r="B712" s="1">
        <v>914</v>
      </c>
      <c r="C712" s="1" t="s">
        <v>687</v>
      </c>
      <c r="D712" s="1">
        <v>15</v>
      </c>
      <c r="E712" s="1">
        <v>2</v>
      </c>
      <c r="F712" s="1">
        <v>100</v>
      </c>
      <c r="G712" s="1" t="s">
        <v>177</v>
      </c>
      <c r="H712" s="1" t="s">
        <v>323</v>
      </c>
      <c r="I712" s="1">
        <v>1</v>
      </c>
      <c r="J712" s="33" t="s">
        <v>324</v>
      </c>
      <c r="K712" s="1">
        <v>0</v>
      </c>
      <c r="L712" s="1">
        <v>1</v>
      </c>
      <c r="M712" s="8">
        <v>1</v>
      </c>
      <c r="N712" s="9">
        <v>5</v>
      </c>
      <c r="O712" s="1" t="s">
        <v>588</v>
      </c>
      <c r="T712" s="1"/>
    </row>
    <row r="713" spans="1:20" s="99" customFormat="1" ht="15.75" x14ac:dyDescent="0.3">
      <c r="A713" s="1"/>
      <c r="B713" s="1">
        <v>915</v>
      </c>
      <c r="C713" s="1" t="s">
        <v>325</v>
      </c>
      <c r="D713" s="1">
        <v>15</v>
      </c>
      <c r="E713" s="1">
        <v>3</v>
      </c>
      <c r="F713" s="1">
        <v>100</v>
      </c>
      <c r="G713" s="1" t="s">
        <v>177</v>
      </c>
      <c r="H713" s="1" t="s">
        <v>444</v>
      </c>
      <c r="I713" s="1">
        <v>1</v>
      </c>
      <c r="J713" s="33" t="s">
        <v>327</v>
      </c>
      <c r="K713" s="1">
        <v>0</v>
      </c>
      <c r="L713" s="1">
        <v>1</v>
      </c>
      <c r="M713" s="8">
        <v>1</v>
      </c>
      <c r="N713" s="9">
        <v>5</v>
      </c>
      <c r="O713" s="1" t="s">
        <v>588</v>
      </c>
      <c r="T713" s="1"/>
    </row>
    <row r="714" spans="1:20" s="99" customFormat="1" ht="15.75" x14ac:dyDescent="0.3">
      <c r="A714" s="1"/>
      <c r="B714" s="1">
        <v>916</v>
      </c>
      <c r="C714" s="1" t="s">
        <v>883</v>
      </c>
      <c r="D714" s="1">
        <v>15</v>
      </c>
      <c r="E714" s="1">
        <v>4</v>
      </c>
      <c r="F714" s="1">
        <v>100</v>
      </c>
      <c r="G714" s="1" t="s">
        <v>177</v>
      </c>
      <c r="H714" s="1" t="s">
        <v>884</v>
      </c>
      <c r="I714" s="1">
        <v>1</v>
      </c>
      <c r="J714" s="33" t="s">
        <v>885</v>
      </c>
      <c r="K714" s="1">
        <v>0</v>
      </c>
      <c r="L714" s="1">
        <v>1</v>
      </c>
      <c r="M714" s="8">
        <v>1</v>
      </c>
      <c r="N714" s="9">
        <v>5</v>
      </c>
      <c r="O714" s="1" t="s">
        <v>588</v>
      </c>
      <c r="T714" s="1"/>
    </row>
    <row r="715" spans="1:20" s="99" customFormat="1" ht="15.75" x14ac:dyDescent="0.3">
      <c r="A715" s="1"/>
      <c r="B715" s="1">
        <v>917</v>
      </c>
      <c r="C715" s="1" t="s">
        <v>886</v>
      </c>
      <c r="D715" s="1">
        <v>15</v>
      </c>
      <c r="E715" s="1">
        <v>5</v>
      </c>
      <c r="F715" s="1">
        <v>100</v>
      </c>
      <c r="G715" s="1" t="s">
        <v>177</v>
      </c>
      <c r="H715" s="1" t="s">
        <v>593</v>
      </c>
      <c r="I715" s="1">
        <v>1</v>
      </c>
      <c r="J715" s="33" t="s">
        <v>324</v>
      </c>
      <c r="K715" s="1">
        <v>0</v>
      </c>
      <c r="L715" s="1">
        <v>1</v>
      </c>
      <c r="M715" s="11">
        <v>1</v>
      </c>
      <c r="N715" s="9">
        <v>1</v>
      </c>
      <c r="O715" s="1" t="s">
        <v>588</v>
      </c>
      <c r="T715" s="1"/>
    </row>
    <row r="716" spans="1:20" s="99" customFormat="1" ht="15.75" x14ac:dyDescent="0.3">
      <c r="A716" s="1"/>
      <c r="B716" s="1">
        <v>918</v>
      </c>
      <c r="C716" s="1" t="s">
        <v>685</v>
      </c>
      <c r="D716" s="1">
        <v>15</v>
      </c>
      <c r="E716" s="1">
        <v>6</v>
      </c>
      <c r="F716" s="1">
        <v>100</v>
      </c>
      <c r="G716" s="1" t="s">
        <v>177</v>
      </c>
      <c r="H716" s="1" t="s">
        <v>466</v>
      </c>
      <c r="I716" s="1">
        <v>1</v>
      </c>
      <c r="J716" s="33" t="s">
        <v>887</v>
      </c>
      <c r="K716" s="1">
        <v>0</v>
      </c>
      <c r="L716" s="1">
        <v>1</v>
      </c>
      <c r="M716" s="11">
        <v>1</v>
      </c>
      <c r="N716" s="9">
        <v>2</v>
      </c>
      <c r="O716" s="1" t="s">
        <v>588</v>
      </c>
      <c r="T716" s="1"/>
    </row>
    <row r="717" spans="1:20" x14ac:dyDescent="0.2">
      <c r="A717"/>
      <c r="B717" s="1">
        <v>919</v>
      </c>
      <c r="C717" s="1" t="s">
        <v>888</v>
      </c>
      <c r="D717" s="1">
        <v>15</v>
      </c>
      <c r="E717" s="1">
        <v>7</v>
      </c>
      <c r="F717" s="1">
        <v>100</v>
      </c>
      <c r="G717" s="1" t="s">
        <v>177</v>
      </c>
      <c r="H717" s="1" t="s">
        <v>889</v>
      </c>
      <c r="I717" s="1">
        <v>1</v>
      </c>
      <c r="J717" s="33" t="s">
        <v>890</v>
      </c>
      <c r="K717" s="1">
        <v>0</v>
      </c>
      <c r="L717" s="1">
        <v>1</v>
      </c>
      <c r="M717" s="8">
        <v>1</v>
      </c>
      <c r="N717" s="9">
        <v>5</v>
      </c>
      <c r="O717" s="1" t="s">
        <v>588</v>
      </c>
    </row>
    <row r="718" spans="1:20" x14ac:dyDescent="0.2">
      <c r="A718"/>
      <c r="B718" s="1">
        <v>840</v>
      </c>
      <c r="C718" s="43" t="s">
        <v>891</v>
      </c>
      <c r="D718" s="41">
        <v>16</v>
      </c>
      <c r="E718" s="41">
        <v>1</v>
      </c>
      <c r="F718" s="41">
        <v>100</v>
      </c>
      <c r="G718" s="41" t="s">
        <v>175</v>
      </c>
      <c r="H718" s="41" t="s">
        <v>892</v>
      </c>
      <c r="I718" s="41">
        <v>1</v>
      </c>
      <c r="J718" s="122" t="s">
        <v>893</v>
      </c>
      <c r="K718" s="41"/>
      <c r="L718" s="41">
        <v>0</v>
      </c>
      <c r="M718" s="8">
        <v>0</v>
      </c>
      <c r="N718" s="9">
        <v>0</v>
      </c>
      <c r="O718" s="41" t="s">
        <v>759</v>
      </c>
      <c r="T718" s="41"/>
    </row>
    <row r="719" spans="1:20" x14ac:dyDescent="0.2">
      <c r="A719"/>
      <c r="B719" s="1">
        <v>841</v>
      </c>
      <c r="C719" s="43" t="s">
        <v>894</v>
      </c>
      <c r="D719" s="41">
        <v>16</v>
      </c>
      <c r="E719" s="41">
        <v>2</v>
      </c>
      <c r="F719" s="41">
        <v>100</v>
      </c>
      <c r="G719" s="41" t="s">
        <v>175</v>
      </c>
      <c r="H719" s="41" t="s">
        <v>895</v>
      </c>
      <c r="I719" s="41">
        <v>1</v>
      </c>
      <c r="J719" s="122" t="s">
        <v>896</v>
      </c>
      <c r="K719" s="41"/>
      <c r="L719" s="41">
        <v>0</v>
      </c>
      <c r="M719" s="8">
        <v>0</v>
      </c>
      <c r="N719" s="9">
        <v>0</v>
      </c>
      <c r="O719" s="41" t="s">
        <v>759</v>
      </c>
      <c r="T719" s="41"/>
    </row>
    <row r="720" spans="1:20" x14ac:dyDescent="0.2">
      <c r="A720"/>
      <c r="B720" s="1">
        <v>842</v>
      </c>
      <c r="C720" s="43" t="s">
        <v>897</v>
      </c>
      <c r="D720" s="41">
        <v>16</v>
      </c>
      <c r="E720" s="41">
        <v>3</v>
      </c>
      <c r="F720" s="41">
        <v>100</v>
      </c>
      <c r="G720" s="41" t="s">
        <v>175</v>
      </c>
      <c r="H720" s="41" t="s">
        <v>898</v>
      </c>
      <c r="I720" s="41">
        <v>1</v>
      </c>
      <c r="J720" s="122" t="s">
        <v>896</v>
      </c>
      <c r="K720" s="41"/>
      <c r="L720" s="41">
        <v>0</v>
      </c>
      <c r="M720" s="8">
        <v>0</v>
      </c>
      <c r="N720" s="9">
        <v>0</v>
      </c>
      <c r="O720" s="41" t="s">
        <v>759</v>
      </c>
      <c r="T720" s="41"/>
    </row>
    <row r="721" spans="1:20" x14ac:dyDescent="0.2">
      <c r="A721"/>
      <c r="B721" s="1">
        <v>843</v>
      </c>
      <c r="C721" s="43" t="s">
        <v>899</v>
      </c>
      <c r="D721" s="41">
        <v>16</v>
      </c>
      <c r="E721" s="41">
        <v>4</v>
      </c>
      <c r="F721" s="41">
        <v>100</v>
      </c>
      <c r="G721" s="41" t="s">
        <v>175</v>
      </c>
      <c r="H721" s="41" t="s">
        <v>900</v>
      </c>
      <c r="I721" s="41">
        <v>1</v>
      </c>
      <c r="J721" s="122" t="s">
        <v>896</v>
      </c>
      <c r="K721" s="41"/>
      <c r="L721" s="41">
        <v>0</v>
      </c>
      <c r="M721" s="8">
        <v>0</v>
      </c>
      <c r="N721" s="9">
        <v>0</v>
      </c>
      <c r="O721" s="41" t="s">
        <v>901</v>
      </c>
      <c r="T721" s="41"/>
    </row>
    <row r="722" spans="1:20" x14ac:dyDescent="0.2">
      <c r="A722"/>
      <c r="B722" s="1">
        <v>844</v>
      </c>
      <c r="C722" s="43" t="s">
        <v>522</v>
      </c>
      <c r="D722" s="41">
        <v>16</v>
      </c>
      <c r="E722" s="41">
        <v>5</v>
      </c>
      <c r="F722" s="41">
        <v>100</v>
      </c>
      <c r="G722" s="41" t="s">
        <v>175</v>
      </c>
      <c r="H722" s="41" t="s">
        <v>902</v>
      </c>
      <c r="I722" s="41">
        <v>1</v>
      </c>
      <c r="J722" s="122" t="s">
        <v>896</v>
      </c>
      <c r="K722" s="41"/>
      <c r="L722" s="41">
        <v>0</v>
      </c>
      <c r="M722" s="8">
        <v>0</v>
      </c>
      <c r="N722" s="9">
        <v>0</v>
      </c>
      <c r="O722" s="41" t="s">
        <v>901</v>
      </c>
      <c r="T722" s="41"/>
    </row>
    <row r="723" spans="1:20" x14ac:dyDescent="0.2">
      <c r="A723"/>
      <c r="B723" s="1">
        <v>845</v>
      </c>
      <c r="C723" s="43" t="s">
        <v>903</v>
      </c>
      <c r="D723" s="41">
        <v>16</v>
      </c>
      <c r="E723" s="41">
        <v>6</v>
      </c>
      <c r="F723" s="41">
        <v>100</v>
      </c>
      <c r="G723" s="41" t="s">
        <v>175</v>
      </c>
      <c r="H723" s="41" t="s">
        <v>904</v>
      </c>
      <c r="I723" s="41">
        <v>1</v>
      </c>
      <c r="J723" s="122" t="s">
        <v>905</v>
      </c>
      <c r="K723" s="41"/>
      <c r="L723" s="41">
        <v>0</v>
      </c>
      <c r="M723" s="8">
        <v>0</v>
      </c>
      <c r="N723" s="9">
        <v>0</v>
      </c>
      <c r="O723" s="41" t="s">
        <v>901</v>
      </c>
      <c r="T723" s="41"/>
    </row>
    <row r="724" spans="1:20" x14ac:dyDescent="0.2">
      <c r="A724"/>
      <c r="B724" s="1">
        <v>846</v>
      </c>
      <c r="C724" s="43" t="s">
        <v>906</v>
      </c>
      <c r="D724" s="41">
        <v>16</v>
      </c>
      <c r="E724" s="41">
        <v>7</v>
      </c>
      <c r="F724" s="41">
        <v>100</v>
      </c>
      <c r="G724" s="41" t="s">
        <v>175</v>
      </c>
      <c r="H724" s="41" t="s">
        <v>907</v>
      </c>
      <c r="I724" s="41">
        <v>1</v>
      </c>
      <c r="J724" s="122" t="s">
        <v>905</v>
      </c>
      <c r="K724" s="41"/>
      <c r="L724" s="41">
        <v>0</v>
      </c>
      <c r="M724" s="8">
        <v>0</v>
      </c>
      <c r="N724" s="9">
        <v>0</v>
      </c>
      <c r="O724" s="41" t="s">
        <v>901</v>
      </c>
      <c r="T724" s="41"/>
    </row>
    <row r="725" spans="1:20" x14ac:dyDescent="0.2">
      <c r="A725"/>
      <c r="B725" s="1">
        <v>847</v>
      </c>
      <c r="C725" s="43" t="s">
        <v>908</v>
      </c>
      <c r="D725" s="41">
        <v>16</v>
      </c>
      <c r="E725" s="41">
        <v>8</v>
      </c>
      <c r="F725" s="41">
        <v>100</v>
      </c>
      <c r="G725" s="41" t="s">
        <v>175</v>
      </c>
      <c r="H725" s="41" t="s">
        <v>909</v>
      </c>
      <c r="I725" s="41">
        <v>1</v>
      </c>
      <c r="J725" s="122" t="s">
        <v>905</v>
      </c>
      <c r="K725" s="41"/>
      <c r="L725" s="41">
        <v>0</v>
      </c>
      <c r="M725" s="8">
        <v>0</v>
      </c>
      <c r="N725" s="9">
        <v>0</v>
      </c>
      <c r="O725" s="41" t="s">
        <v>901</v>
      </c>
      <c r="T725" s="41"/>
    </row>
    <row r="726" spans="1:20" x14ac:dyDescent="0.2">
      <c r="A726"/>
      <c r="B726" s="1">
        <v>848</v>
      </c>
      <c r="C726" s="43" t="s">
        <v>910</v>
      </c>
      <c r="D726" s="41">
        <v>16</v>
      </c>
      <c r="E726" s="41">
        <v>9</v>
      </c>
      <c r="F726" s="41">
        <v>100</v>
      </c>
      <c r="G726" s="41" t="s">
        <v>175</v>
      </c>
      <c r="H726" s="41" t="s">
        <v>911</v>
      </c>
      <c r="I726" s="41">
        <v>1</v>
      </c>
      <c r="J726" s="122" t="s">
        <v>905</v>
      </c>
      <c r="K726" s="41"/>
      <c r="L726" s="41">
        <v>0</v>
      </c>
      <c r="M726" s="8">
        <v>0</v>
      </c>
      <c r="N726" s="9">
        <v>0</v>
      </c>
      <c r="O726" s="41" t="s">
        <v>901</v>
      </c>
      <c r="T726" s="41"/>
    </row>
    <row r="727" spans="1:20" x14ac:dyDescent="0.2">
      <c r="A727"/>
      <c r="B727" s="1">
        <v>849</v>
      </c>
      <c r="C727" s="43" t="s">
        <v>328</v>
      </c>
      <c r="D727" s="41">
        <v>16</v>
      </c>
      <c r="E727" s="41">
        <v>0</v>
      </c>
      <c r="F727" s="41">
        <v>1000</v>
      </c>
      <c r="G727" s="41" t="s">
        <v>175</v>
      </c>
      <c r="H727" s="41" t="s">
        <v>446</v>
      </c>
      <c r="I727" s="41">
        <v>1</v>
      </c>
      <c r="J727" s="122" t="s">
        <v>912</v>
      </c>
      <c r="K727" s="41"/>
      <c r="L727" s="41">
        <v>1</v>
      </c>
      <c r="M727" s="8">
        <v>0</v>
      </c>
      <c r="N727" s="9">
        <v>0</v>
      </c>
      <c r="O727" s="41" t="s">
        <v>901</v>
      </c>
      <c r="T727" s="41"/>
    </row>
    <row r="728" spans="1:20" x14ac:dyDescent="0.2">
      <c r="A728"/>
      <c r="B728" s="1">
        <v>850</v>
      </c>
      <c r="C728" s="43" t="s">
        <v>485</v>
      </c>
      <c r="D728" s="41">
        <v>16</v>
      </c>
      <c r="E728" s="41">
        <v>9</v>
      </c>
      <c r="F728" s="41">
        <v>0</v>
      </c>
      <c r="G728" s="41" t="s">
        <v>175</v>
      </c>
      <c r="H728" s="41" t="s">
        <v>435</v>
      </c>
      <c r="I728" s="41">
        <v>1</v>
      </c>
      <c r="J728" s="122" t="s">
        <v>913</v>
      </c>
      <c r="K728" s="41"/>
      <c r="L728" s="41">
        <v>1</v>
      </c>
      <c r="M728" s="8">
        <v>0</v>
      </c>
      <c r="N728" s="9">
        <v>0</v>
      </c>
      <c r="O728" s="41" t="s">
        <v>901</v>
      </c>
      <c r="T728" s="41"/>
    </row>
    <row r="729" spans="1:20" x14ac:dyDescent="0.2">
      <c r="A729"/>
      <c r="B729" s="1">
        <v>851</v>
      </c>
      <c r="C729" s="43" t="s">
        <v>914</v>
      </c>
      <c r="D729" s="41">
        <v>16</v>
      </c>
      <c r="E729" s="41">
        <v>9</v>
      </c>
      <c r="F729" s="41">
        <v>0</v>
      </c>
      <c r="G729" s="41" t="s">
        <v>175</v>
      </c>
      <c r="H729" s="41" t="s">
        <v>915</v>
      </c>
      <c r="I729" s="41">
        <v>1</v>
      </c>
      <c r="J729" s="122" t="s">
        <v>916</v>
      </c>
      <c r="K729" s="41"/>
      <c r="L729" s="41">
        <v>1</v>
      </c>
      <c r="M729" s="8">
        <v>0</v>
      </c>
      <c r="N729" s="9">
        <v>0</v>
      </c>
      <c r="O729" s="41" t="s">
        <v>901</v>
      </c>
      <c r="T729" s="41"/>
    </row>
    <row r="730" spans="1:20" x14ac:dyDescent="0.2">
      <c r="A730"/>
      <c r="B730" s="1">
        <v>852</v>
      </c>
      <c r="C730" s="43" t="s">
        <v>917</v>
      </c>
      <c r="D730" s="41">
        <v>16</v>
      </c>
      <c r="E730" s="41">
        <v>9</v>
      </c>
      <c r="F730" s="41">
        <v>0</v>
      </c>
      <c r="G730" s="41" t="s">
        <v>175</v>
      </c>
      <c r="H730" s="41" t="s">
        <v>918</v>
      </c>
      <c r="I730" s="41">
        <v>1</v>
      </c>
      <c r="J730" s="122" t="s">
        <v>919</v>
      </c>
      <c r="K730" s="41"/>
      <c r="L730" s="41">
        <v>1</v>
      </c>
      <c r="M730" s="8">
        <v>0</v>
      </c>
      <c r="N730" s="9">
        <v>0</v>
      </c>
      <c r="O730" s="41" t="s">
        <v>901</v>
      </c>
      <c r="T730" s="41"/>
    </row>
    <row r="731" spans="1:20" x14ac:dyDescent="0.2">
      <c r="B731" s="1">
        <v>853</v>
      </c>
      <c r="C731" s="54" t="s">
        <v>920</v>
      </c>
      <c r="D731" s="54">
        <v>17</v>
      </c>
      <c r="E731" s="54">
        <v>11</v>
      </c>
      <c r="F731" s="54">
        <v>100000</v>
      </c>
      <c r="G731" s="54" t="s">
        <v>668</v>
      </c>
      <c r="H731" s="54" t="s">
        <v>585</v>
      </c>
      <c r="I731" s="54">
        <v>1</v>
      </c>
      <c r="J731" s="10" t="s">
        <v>921</v>
      </c>
      <c r="K731" s="54">
        <v>0</v>
      </c>
      <c r="L731" s="54">
        <v>0</v>
      </c>
      <c r="M731" s="11">
        <v>1</v>
      </c>
      <c r="N731" s="9">
        <v>8</v>
      </c>
      <c r="O731" s="54" t="s">
        <v>922</v>
      </c>
      <c r="T731" s="54"/>
    </row>
    <row r="732" spans="1:20" x14ac:dyDescent="0.2">
      <c r="B732" s="1">
        <v>854</v>
      </c>
      <c r="C732" s="54" t="s">
        <v>923</v>
      </c>
      <c r="D732" s="54">
        <v>17</v>
      </c>
      <c r="E732" s="54">
        <v>12</v>
      </c>
      <c r="F732" s="54">
        <v>100000</v>
      </c>
      <c r="G732" s="54" t="s">
        <v>668</v>
      </c>
      <c r="H732" s="54" t="s">
        <v>924</v>
      </c>
      <c r="I732" s="54">
        <v>1</v>
      </c>
      <c r="J732" s="134" t="s">
        <v>925</v>
      </c>
      <c r="K732" s="54">
        <v>0</v>
      </c>
      <c r="L732" s="54">
        <v>0</v>
      </c>
      <c r="M732" s="8">
        <v>0</v>
      </c>
      <c r="N732" s="9">
        <v>0</v>
      </c>
      <c r="O732" s="54" t="s">
        <v>922</v>
      </c>
      <c r="T732" s="54"/>
    </row>
    <row r="733" spans="1:20" x14ac:dyDescent="0.2">
      <c r="B733" s="1">
        <v>855</v>
      </c>
      <c r="C733" s="54" t="s">
        <v>926</v>
      </c>
      <c r="D733" s="54">
        <v>17</v>
      </c>
      <c r="E733" s="54">
        <v>13</v>
      </c>
      <c r="F733" s="54">
        <v>100000</v>
      </c>
      <c r="G733" s="54" t="s">
        <v>668</v>
      </c>
      <c r="H733" s="54" t="s">
        <v>927</v>
      </c>
      <c r="I733" s="54">
        <v>1</v>
      </c>
      <c r="J733" s="134" t="s">
        <v>925</v>
      </c>
      <c r="K733" s="54">
        <v>0</v>
      </c>
      <c r="L733" s="54">
        <v>0</v>
      </c>
      <c r="M733" s="8">
        <v>0</v>
      </c>
      <c r="N733" s="9">
        <v>0</v>
      </c>
      <c r="O733" s="54" t="s">
        <v>922</v>
      </c>
      <c r="T733" s="54"/>
    </row>
    <row r="734" spans="1:20" x14ac:dyDescent="0.2">
      <c r="B734" s="1">
        <v>856</v>
      </c>
      <c r="C734" s="54" t="s">
        <v>928</v>
      </c>
      <c r="D734" s="54">
        <v>17</v>
      </c>
      <c r="E734" s="54">
        <v>14</v>
      </c>
      <c r="F734" s="54">
        <v>100000</v>
      </c>
      <c r="G734" s="54" t="s">
        <v>668</v>
      </c>
      <c r="H734" s="54" t="s">
        <v>929</v>
      </c>
      <c r="I734" s="54">
        <v>1</v>
      </c>
      <c r="J734" s="134" t="s">
        <v>925</v>
      </c>
      <c r="K734" s="54">
        <v>0</v>
      </c>
      <c r="L734" s="54">
        <v>0</v>
      </c>
      <c r="M734" s="8">
        <v>0</v>
      </c>
      <c r="N734" s="9">
        <v>0</v>
      </c>
      <c r="O734" s="54" t="s">
        <v>922</v>
      </c>
      <c r="T734" s="54"/>
    </row>
    <row r="735" spans="1:20" x14ac:dyDescent="0.2">
      <c r="B735" s="1">
        <v>857</v>
      </c>
      <c r="C735" s="54" t="s">
        <v>930</v>
      </c>
      <c r="D735" s="54">
        <v>17</v>
      </c>
      <c r="E735" s="54">
        <v>15</v>
      </c>
      <c r="F735" s="54">
        <v>100000</v>
      </c>
      <c r="G735" s="54" t="s">
        <v>668</v>
      </c>
      <c r="H735" s="54" t="s">
        <v>931</v>
      </c>
      <c r="I735" s="54">
        <v>1</v>
      </c>
      <c r="J735" s="134" t="s">
        <v>925</v>
      </c>
      <c r="K735" s="54">
        <v>0</v>
      </c>
      <c r="L735" s="54">
        <v>0</v>
      </c>
      <c r="M735" s="8">
        <v>0</v>
      </c>
      <c r="N735" s="9">
        <v>0</v>
      </c>
      <c r="O735" s="54" t="s">
        <v>922</v>
      </c>
      <c r="T735" s="54"/>
    </row>
    <row r="736" spans="1:20" x14ac:dyDescent="0.2">
      <c r="B736" s="1">
        <v>858</v>
      </c>
      <c r="C736" s="54" t="s">
        <v>932</v>
      </c>
      <c r="D736" s="54">
        <v>17</v>
      </c>
      <c r="E736" s="54">
        <v>9</v>
      </c>
      <c r="F736" s="54">
        <v>100000</v>
      </c>
      <c r="G736" s="54" t="s">
        <v>625</v>
      </c>
      <c r="H736" s="54" t="s">
        <v>933</v>
      </c>
      <c r="I736" s="54">
        <v>1</v>
      </c>
      <c r="J736" s="10" t="s">
        <v>934</v>
      </c>
      <c r="K736" s="54">
        <v>0</v>
      </c>
      <c r="L736" s="54">
        <v>0</v>
      </c>
      <c r="M736" s="8">
        <v>0</v>
      </c>
      <c r="N736" s="9">
        <v>0</v>
      </c>
      <c r="O736" s="54" t="s">
        <v>922</v>
      </c>
      <c r="T736" s="54"/>
    </row>
    <row r="737" spans="2:20" x14ac:dyDescent="0.2">
      <c r="B737" s="1">
        <v>999</v>
      </c>
      <c r="C737" s="54" t="s">
        <v>935</v>
      </c>
      <c r="D737" s="54">
        <v>17</v>
      </c>
      <c r="E737" s="54">
        <v>10</v>
      </c>
      <c r="F737" s="54">
        <v>100000</v>
      </c>
      <c r="G737" s="54" t="s">
        <v>668</v>
      </c>
      <c r="H737" s="1" t="s">
        <v>936</v>
      </c>
      <c r="I737" s="54">
        <v>1</v>
      </c>
      <c r="J737" s="10" t="s">
        <v>937</v>
      </c>
      <c r="K737" s="54">
        <v>0</v>
      </c>
      <c r="L737" s="54">
        <v>0</v>
      </c>
      <c r="M737" s="8">
        <v>0</v>
      </c>
      <c r="N737" s="9">
        <v>0</v>
      </c>
      <c r="O737" s="54" t="s">
        <v>922</v>
      </c>
      <c r="T737" s="54"/>
    </row>
    <row r="738" spans="2:20" x14ac:dyDescent="0.2">
      <c r="B738" s="1">
        <v>859</v>
      </c>
      <c r="C738" s="54" t="s">
        <v>938</v>
      </c>
      <c r="D738" s="54">
        <v>17</v>
      </c>
      <c r="E738" s="54">
        <v>1</v>
      </c>
      <c r="F738" s="54">
        <v>100000</v>
      </c>
      <c r="G738" s="54" t="s">
        <v>625</v>
      </c>
      <c r="H738" s="10" t="s">
        <v>939</v>
      </c>
      <c r="I738" s="54">
        <v>1</v>
      </c>
      <c r="J738" s="10" t="s">
        <v>934</v>
      </c>
      <c r="K738" s="54">
        <v>0</v>
      </c>
      <c r="L738" s="54">
        <v>0</v>
      </c>
      <c r="M738" s="8">
        <v>0</v>
      </c>
      <c r="N738" s="9">
        <v>0</v>
      </c>
      <c r="O738" s="54" t="s">
        <v>922</v>
      </c>
      <c r="T738" s="54"/>
    </row>
    <row r="739" spans="2:20" x14ac:dyDescent="0.2">
      <c r="B739" s="1">
        <v>860</v>
      </c>
      <c r="C739" s="54" t="s">
        <v>940</v>
      </c>
      <c r="D739" s="54">
        <v>17</v>
      </c>
      <c r="E739" s="54">
        <v>2</v>
      </c>
      <c r="F739" s="54">
        <v>100000</v>
      </c>
      <c r="G739" s="54" t="s">
        <v>625</v>
      </c>
      <c r="H739" s="10" t="s">
        <v>941</v>
      </c>
      <c r="I739" s="54">
        <v>1</v>
      </c>
      <c r="J739" s="10" t="s">
        <v>934</v>
      </c>
      <c r="K739" s="54">
        <v>0</v>
      </c>
      <c r="L739" s="54">
        <v>0</v>
      </c>
      <c r="M739" s="8">
        <v>0</v>
      </c>
      <c r="N739" s="9">
        <v>0</v>
      </c>
      <c r="O739" s="54" t="s">
        <v>922</v>
      </c>
      <c r="T739" s="54"/>
    </row>
    <row r="740" spans="2:20" x14ac:dyDescent="0.2">
      <c r="B740" s="1">
        <v>861</v>
      </c>
      <c r="C740" s="54" t="s">
        <v>942</v>
      </c>
      <c r="D740" s="54">
        <v>17</v>
      </c>
      <c r="E740" s="54">
        <v>3</v>
      </c>
      <c r="F740" s="54">
        <v>100000</v>
      </c>
      <c r="G740" s="54" t="s">
        <v>625</v>
      </c>
      <c r="H740" s="10" t="s">
        <v>943</v>
      </c>
      <c r="I740" s="54">
        <v>1</v>
      </c>
      <c r="J740" s="10" t="s">
        <v>934</v>
      </c>
      <c r="K740" s="54">
        <v>0</v>
      </c>
      <c r="L740" s="54">
        <v>0</v>
      </c>
      <c r="M740" s="8">
        <v>0</v>
      </c>
      <c r="N740" s="9">
        <v>0</v>
      </c>
      <c r="O740" s="54" t="s">
        <v>922</v>
      </c>
      <c r="T740" s="54"/>
    </row>
    <row r="741" spans="2:20" x14ac:dyDescent="0.2">
      <c r="B741" s="1">
        <v>862</v>
      </c>
      <c r="C741" s="54" t="s">
        <v>944</v>
      </c>
      <c r="D741" s="54">
        <v>17</v>
      </c>
      <c r="E741" s="54">
        <v>4</v>
      </c>
      <c r="F741" s="54">
        <v>100000</v>
      </c>
      <c r="G741" s="54" t="s">
        <v>625</v>
      </c>
      <c r="H741" s="10" t="s">
        <v>945</v>
      </c>
      <c r="I741" s="54">
        <v>1</v>
      </c>
      <c r="J741" s="10" t="s">
        <v>934</v>
      </c>
      <c r="K741" s="54">
        <v>0</v>
      </c>
      <c r="L741" s="54">
        <v>0</v>
      </c>
      <c r="M741" s="8">
        <v>0</v>
      </c>
      <c r="N741" s="9">
        <v>0</v>
      </c>
      <c r="O741" s="54" t="s">
        <v>922</v>
      </c>
      <c r="T741" s="54"/>
    </row>
    <row r="742" spans="2:20" x14ac:dyDescent="0.2">
      <c r="B742" s="1">
        <v>863</v>
      </c>
      <c r="C742" s="54" t="s">
        <v>946</v>
      </c>
      <c r="D742" s="54">
        <v>17</v>
      </c>
      <c r="E742" s="54">
        <v>5</v>
      </c>
      <c r="F742" s="54">
        <v>100000</v>
      </c>
      <c r="G742" s="54" t="s">
        <v>625</v>
      </c>
      <c r="H742" s="10" t="s">
        <v>947</v>
      </c>
      <c r="I742" s="54">
        <v>1</v>
      </c>
      <c r="J742" s="10" t="s">
        <v>934</v>
      </c>
      <c r="K742" s="54">
        <v>0</v>
      </c>
      <c r="L742" s="54">
        <v>0</v>
      </c>
      <c r="M742" s="8">
        <v>0</v>
      </c>
      <c r="N742" s="9">
        <v>0</v>
      </c>
      <c r="O742" s="54" t="s">
        <v>922</v>
      </c>
      <c r="T742" s="54"/>
    </row>
    <row r="743" spans="2:20" x14ac:dyDescent="0.2">
      <c r="B743" s="1">
        <v>864</v>
      </c>
      <c r="C743" s="54" t="s">
        <v>948</v>
      </c>
      <c r="D743" s="54">
        <v>17</v>
      </c>
      <c r="E743" s="54">
        <v>6</v>
      </c>
      <c r="F743" s="54">
        <v>100000</v>
      </c>
      <c r="G743" s="54" t="s">
        <v>625</v>
      </c>
      <c r="H743" s="10" t="s">
        <v>949</v>
      </c>
      <c r="I743" s="54">
        <v>1</v>
      </c>
      <c r="J743" s="10" t="s">
        <v>934</v>
      </c>
      <c r="K743" s="54">
        <v>0</v>
      </c>
      <c r="L743" s="54">
        <v>0</v>
      </c>
      <c r="M743" s="8">
        <v>0</v>
      </c>
      <c r="N743" s="9">
        <v>0</v>
      </c>
      <c r="O743" s="54" t="s">
        <v>922</v>
      </c>
      <c r="T743" s="54"/>
    </row>
    <row r="744" spans="2:20" x14ac:dyDescent="0.2">
      <c r="B744" s="1">
        <v>865</v>
      </c>
      <c r="C744" s="54" t="s">
        <v>950</v>
      </c>
      <c r="D744" s="54">
        <v>17</v>
      </c>
      <c r="E744" s="54">
        <v>7</v>
      </c>
      <c r="F744" s="54">
        <v>100000</v>
      </c>
      <c r="G744" s="54" t="s">
        <v>625</v>
      </c>
      <c r="H744" s="10" t="s">
        <v>951</v>
      </c>
      <c r="I744" s="54">
        <v>1</v>
      </c>
      <c r="J744" s="10" t="s">
        <v>934</v>
      </c>
      <c r="K744" s="54">
        <v>0</v>
      </c>
      <c r="L744" s="54">
        <v>0</v>
      </c>
      <c r="M744" s="8">
        <v>0</v>
      </c>
      <c r="N744" s="9">
        <v>0</v>
      </c>
      <c r="O744" s="54" t="s">
        <v>922</v>
      </c>
      <c r="T744" s="54"/>
    </row>
    <row r="745" spans="2:20" x14ac:dyDescent="0.2">
      <c r="B745" s="1">
        <v>866</v>
      </c>
      <c r="C745" s="54" t="s">
        <v>952</v>
      </c>
      <c r="D745" s="54">
        <v>17</v>
      </c>
      <c r="E745" s="54">
        <v>8</v>
      </c>
      <c r="F745" s="54">
        <v>100000</v>
      </c>
      <c r="G745" s="54" t="s">
        <v>625</v>
      </c>
      <c r="H745" s="10" t="s">
        <v>953</v>
      </c>
      <c r="I745" s="54">
        <v>1</v>
      </c>
      <c r="J745" s="10" t="s">
        <v>934</v>
      </c>
      <c r="K745" s="54">
        <v>0</v>
      </c>
      <c r="L745" s="54">
        <v>0</v>
      </c>
      <c r="M745" s="8">
        <v>0</v>
      </c>
      <c r="N745" s="9">
        <v>0</v>
      </c>
      <c r="O745" s="54" t="s">
        <v>922</v>
      </c>
      <c r="T745" s="54"/>
    </row>
    <row r="746" spans="2:20" x14ac:dyDescent="0.2">
      <c r="B746" s="1">
        <v>951</v>
      </c>
      <c r="C746" s="1" t="s">
        <v>954</v>
      </c>
      <c r="D746" s="1">
        <v>18</v>
      </c>
      <c r="E746" s="1">
        <v>1</v>
      </c>
      <c r="F746" s="1">
        <v>100</v>
      </c>
      <c r="G746" s="1" t="s">
        <v>177</v>
      </c>
      <c r="H746" s="1" t="s">
        <v>955</v>
      </c>
      <c r="I746" s="1">
        <v>1</v>
      </c>
      <c r="J746" s="33" t="s">
        <v>956</v>
      </c>
      <c r="K746" s="1">
        <v>0</v>
      </c>
      <c r="L746" s="1">
        <v>1</v>
      </c>
      <c r="M746" s="8">
        <v>0</v>
      </c>
      <c r="N746" s="9">
        <v>0</v>
      </c>
      <c r="O746" s="1" t="s">
        <v>957</v>
      </c>
      <c r="R746" s="1">
        <v>888</v>
      </c>
    </row>
    <row r="747" spans="2:20" x14ac:dyDescent="0.2">
      <c r="B747" s="1">
        <v>952</v>
      </c>
      <c r="C747" s="1" t="s">
        <v>958</v>
      </c>
      <c r="D747" s="1">
        <v>18</v>
      </c>
      <c r="E747" s="1">
        <v>2</v>
      </c>
      <c r="F747" s="1">
        <v>100</v>
      </c>
      <c r="G747" s="1" t="s">
        <v>177</v>
      </c>
      <c r="H747" s="1" t="s">
        <v>959</v>
      </c>
      <c r="I747" s="1">
        <v>1</v>
      </c>
      <c r="J747" s="33" t="s">
        <v>960</v>
      </c>
      <c r="K747" s="1">
        <v>0</v>
      </c>
      <c r="L747" s="1">
        <v>1</v>
      </c>
      <c r="M747" s="8">
        <v>0</v>
      </c>
      <c r="N747" s="9">
        <v>0</v>
      </c>
      <c r="O747" s="1" t="s">
        <v>957</v>
      </c>
      <c r="R747" s="1">
        <v>2888</v>
      </c>
    </row>
    <row r="748" spans="2:20" x14ac:dyDescent="0.2">
      <c r="B748" s="1">
        <v>953</v>
      </c>
      <c r="C748" s="1" t="s">
        <v>961</v>
      </c>
      <c r="D748" s="1">
        <v>18</v>
      </c>
      <c r="E748" s="1">
        <v>3</v>
      </c>
      <c r="F748" s="1">
        <v>100</v>
      </c>
      <c r="G748" s="1" t="s">
        <v>177</v>
      </c>
      <c r="H748" s="1" t="s">
        <v>962</v>
      </c>
      <c r="I748" s="1">
        <v>1</v>
      </c>
      <c r="J748" s="33" t="s">
        <v>963</v>
      </c>
      <c r="K748" s="1">
        <v>0</v>
      </c>
      <c r="L748" s="1">
        <v>1</v>
      </c>
      <c r="M748" s="8">
        <v>0</v>
      </c>
      <c r="N748" s="9">
        <v>0</v>
      </c>
      <c r="O748" s="1" t="s">
        <v>957</v>
      </c>
      <c r="R748" s="1">
        <v>5888</v>
      </c>
    </row>
    <row r="749" spans="2:20" x14ac:dyDescent="0.2">
      <c r="B749" s="1">
        <v>954</v>
      </c>
      <c r="C749" s="1" t="s">
        <v>964</v>
      </c>
      <c r="D749" s="1">
        <v>18</v>
      </c>
      <c r="E749" s="1">
        <v>4</v>
      </c>
      <c r="F749" s="1">
        <v>100</v>
      </c>
      <c r="G749" s="1" t="s">
        <v>177</v>
      </c>
      <c r="H749" s="1" t="s">
        <v>965</v>
      </c>
      <c r="I749" s="1">
        <v>1</v>
      </c>
      <c r="J749" s="33" t="s">
        <v>966</v>
      </c>
      <c r="K749" s="1">
        <v>0</v>
      </c>
      <c r="L749" s="1">
        <v>1</v>
      </c>
      <c r="M749" s="8">
        <v>0</v>
      </c>
      <c r="N749" s="9">
        <v>0</v>
      </c>
      <c r="O749" s="1" t="s">
        <v>957</v>
      </c>
      <c r="R749" s="1">
        <v>10888</v>
      </c>
    </row>
    <row r="750" spans="2:20" x14ac:dyDescent="0.2">
      <c r="B750" s="1">
        <v>955</v>
      </c>
      <c r="C750" s="1" t="s">
        <v>967</v>
      </c>
      <c r="D750" s="1">
        <v>18</v>
      </c>
      <c r="E750" s="1">
        <v>5</v>
      </c>
      <c r="F750" s="1">
        <v>100</v>
      </c>
      <c r="G750" s="1" t="s">
        <v>177</v>
      </c>
      <c r="H750" s="1" t="s">
        <v>968</v>
      </c>
      <c r="I750" s="1">
        <v>1</v>
      </c>
      <c r="J750" s="33" t="s">
        <v>969</v>
      </c>
      <c r="K750" s="1">
        <v>0</v>
      </c>
      <c r="L750" s="1">
        <v>1</v>
      </c>
      <c r="M750" s="8">
        <v>0</v>
      </c>
      <c r="N750" s="9">
        <v>0</v>
      </c>
      <c r="O750" s="1" t="s">
        <v>957</v>
      </c>
      <c r="R750" s="1">
        <v>18888</v>
      </c>
    </row>
    <row r="751" spans="2:20" x14ac:dyDescent="0.2">
      <c r="B751" s="1">
        <v>956</v>
      </c>
      <c r="C751" s="1" t="s">
        <v>970</v>
      </c>
      <c r="D751" s="1">
        <v>18</v>
      </c>
      <c r="E751" s="1">
        <v>6</v>
      </c>
      <c r="F751" s="1">
        <v>100</v>
      </c>
      <c r="G751" s="1" t="s">
        <v>177</v>
      </c>
      <c r="H751" s="1" t="s">
        <v>971</v>
      </c>
      <c r="I751" s="1">
        <v>1</v>
      </c>
      <c r="J751" s="33" t="s">
        <v>972</v>
      </c>
      <c r="K751" s="1">
        <v>0</v>
      </c>
      <c r="L751" s="1">
        <v>1</v>
      </c>
      <c r="M751" s="8">
        <v>0</v>
      </c>
      <c r="N751" s="9">
        <v>0</v>
      </c>
      <c r="O751" s="1" t="s">
        <v>957</v>
      </c>
      <c r="R751" s="1">
        <v>38888</v>
      </c>
    </row>
    <row r="752" spans="2:20" x14ac:dyDescent="0.2">
      <c r="B752" s="1">
        <v>957</v>
      </c>
      <c r="C752" s="1" t="s">
        <v>973</v>
      </c>
      <c r="D752" s="1">
        <v>18</v>
      </c>
      <c r="E752" s="1">
        <v>5</v>
      </c>
      <c r="F752" s="1">
        <v>0</v>
      </c>
      <c r="G752" s="1" t="s">
        <v>177</v>
      </c>
      <c r="H752" s="1" t="s">
        <v>974</v>
      </c>
      <c r="I752" s="1">
        <v>1</v>
      </c>
      <c r="J752" s="33" t="s">
        <v>591</v>
      </c>
      <c r="K752" s="1">
        <v>0</v>
      </c>
      <c r="L752" s="1">
        <v>1</v>
      </c>
      <c r="M752" s="11">
        <v>0</v>
      </c>
      <c r="N752" s="9">
        <v>0</v>
      </c>
      <c r="O752" s="1" t="s">
        <v>957</v>
      </c>
    </row>
    <row r="753" spans="1:21" x14ac:dyDescent="0.2">
      <c r="B753" s="1">
        <v>958</v>
      </c>
      <c r="C753" s="1" t="s">
        <v>975</v>
      </c>
      <c r="D753" s="1">
        <v>18</v>
      </c>
      <c r="E753" s="1">
        <v>5</v>
      </c>
      <c r="F753" s="1">
        <v>0</v>
      </c>
      <c r="G753" s="1" t="s">
        <v>177</v>
      </c>
      <c r="H753" s="1" t="s">
        <v>976</v>
      </c>
      <c r="I753" s="1">
        <v>1</v>
      </c>
      <c r="J753" s="33" t="s">
        <v>377</v>
      </c>
      <c r="K753" s="1">
        <v>0</v>
      </c>
      <c r="L753" s="1">
        <v>1</v>
      </c>
      <c r="M753" s="11">
        <v>0</v>
      </c>
      <c r="N753" s="9">
        <v>0</v>
      </c>
      <c r="O753" s="1" t="s">
        <v>957</v>
      </c>
    </row>
    <row r="754" spans="1:21" x14ac:dyDescent="0.2">
      <c r="B754" s="1">
        <v>959</v>
      </c>
      <c r="C754" s="1" t="s">
        <v>975</v>
      </c>
      <c r="D754" s="1">
        <v>18</v>
      </c>
      <c r="E754" s="1">
        <v>5</v>
      </c>
      <c r="F754" s="1">
        <v>0</v>
      </c>
      <c r="G754" s="1" t="s">
        <v>177</v>
      </c>
      <c r="H754" s="1" t="s">
        <v>977</v>
      </c>
      <c r="I754" s="1">
        <v>1</v>
      </c>
      <c r="J754" s="33" t="s">
        <v>377</v>
      </c>
      <c r="K754" s="1">
        <v>0</v>
      </c>
      <c r="L754" s="1">
        <v>1</v>
      </c>
      <c r="M754" s="11">
        <v>0</v>
      </c>
      <c r="N754" s="9">
        <v>0</v>
      </c>
      <c r="O754" s="1" t="s">
        <v>957</v>
      </c>
    </row>
    <row r="755" spans="1:21" x14ac:dyDescent="0.2">
      <c r="B755" s="1">
        <v>960</v>
      </c>
      <c r="C755" s="1" t="s">
        <v>975</v>
      </c>
      <c r="D755" s="1">
        <v>18</v>
      </c>
      <c r="E755" s="1">
        <v>5</v>
      </c>
      <c r="F755" s="1">
        <v>0</v>
      </c>
      <c r="G755" s="1" t="s">
        <v>177</v>
      </c>
      <c r="H755" s="1" t="s">
        <v>978</v>
      </c>
      <c r="I755" s="1">
        <v>1</v>
      </c>
      <c r="J755" s="33" t="s">
        <v>377</v>
      </c>
      <c r="K755" s="1">
        <v>0</v>
      </c>
      <c r="L755" s="1">
        <v>1</v>
      </c>
      <c r="M755" s="8">
        <v>0</v>
      </c>
      <c r="N755" s="9">
        <v>0</v>
      </c>
      <c r="O755" s="1" t="s">
        <v>957</v>
      </c>
    </row>
    <row r="756" spans="1:21" x14ac:dyDescent="0.2">
      <c r="A756" s="1">
        <v>0</v>
      </c>
      <c r="B756" s="1">
        <v>1101</v>
      </c>
      <c r="C756" s="5" t="s">
        <v>979</v>
      </c>
      <c r="D756" s="1">
        <v>20</v>
      </c>
      <c r="E756" s="1">
        <v>1</v>
      </c>
      <c r="F756" s="1">
        <v>100</v>
      </c>
      <c r="G756" s="1" t="s">
        <v>175</v>
      </c>
      <c r="H756" s="1" t="s">
        <v>980</v>
      </c>
      <c r="I756" s="1">
        <v>1</v>
      </c>
      <c r="J756" s="33" t="s">
        <v>333</v>
      </c>
      <c r="K756" s="1">
        <v>0</v>
      </c>
      <c r="L756" s="1">
        <v>1</v>
      </c>
      <c r="M756" s="103">
        <v>0</v>
      </c>
      <c r="N756" s="9">
        <v>0</v>
      </c>
      <c r="O756" s="1" t="s">
        <v>961</v>
      </c>
      <c r="S756" s="1" t="s">
        <v>981</v>
      </c>
      <c r="U756" s="1" t="s">
        <v>981</v>
      </c>
    </row>
    <row r="757" spans="1:21" x14ac:dyDescent="0.2">
      <c r="A757" s="1">
        <v>1</v>
      </c>
      <c r="B757" s="1">
        <v>1102</v>
      </c>
      <c r="C757" s="5" t="s">
        <v>982</v>
      </c>
      <c r="D757" s="1">
        <v>20</v>
      </c>
      <c r="E757" s="1">
        <v>2</v>
      </c>
      <c r="F757" s="1">
        <v>100</v>
      </c>
      <c r="G757" s="1" t="s">
        <v>175</v>
      </c>
      <c r="H757" s="1" t="s">
        <v>983</v>
      </c>
      <c r="I757" s="1">
        <v>1</v>
      </c>
      <c r="J757" s="33" t="s">
        <v>984</v>
      </c>
      <c r="K757" s="135">
        <v>0</v>
      </c>
      <c r="L757" s="135">
        <v>1</v>
      </c>
      <c r="M757" s="135">
        <v>0</v>
      </c>
      <c r="N757" s="135">
        <v>0</v>
      </c>
      <c r="O757" s="1" t="s">
        <v>961</v>
      </c>
      <c r="S757" s="1" t="s">
        <v>981</v>
      </c>
      <c r="U757" s="1" t="s">
        <v>985</v>
      </c>
    </row>
    <row r="758" spans="1:21" x14ac:dyDescent="0.2">
      <c r="A758" s="1">
        <v>2</v>
      </c>
      <c r="B758" s="1">
        <v>1103</v>
      </c>
      <c r="C758" s="5" t="s">
        <v>986</v>
      </c>
      <c r="D758" s="1">
        <v>20</v>
      </c>
      <c r="E758" s="1">
        <v>3</v>
      </c>
      <c r="F758" s="1">
        <v>100</v>
      </c>
      <c r="G758" s="1" t="s">
        <v>175</v>
      </c>
      <c r="H758" s="1" t="s">
        <v>987</v>
      </c>
      <c r="I758" s="1">
        <v>1</v>
      </c>
      <c r="J758" s="33" t="s">
        <v>988</v>
      </c>
      <c r="K758" s="135">
        <v>0</v>
      </c>
      <c r="L758" s="135">
        <v>1</v>
      </c>
      <c r="M758" s="135">
        <v>0</v>
      </c>
      <c r="N758" s="135">
        <v>0</v>
      </c>
      <c r="O758" s="1" t="s">
        <v>961</v>
      </c>
      <c r="S758" s="1" t="s">
        <v>981</v>
      </c>
      <c r="U758" s="1" t="s">
        <v>989</v>
      </c>
    </row>
    <row r="759" spans="1:21" x14ac:dyDescent="0.2">
      <c r="A759" s="1">
        <v>3</v>
      </c>
      <c r="B759" s="1">
        <v>1104</v>
      </c>
      <c r="C759" s="5" t="s">
        <v>990</v>
      </c>
      <c r="D759" s="1">
        <v>20</v>
      </c>
      <c r="E759" s="1">
        <v>4</v>
      </c>
      <c r="F759" s="1">
        <v>100</v>
      </c>
      <c r="G759" s="1" t="s">
        <v>175</v>
      </c>
      <c r="H759" s="1" t="s">
        <v>991</v>
      </c>
      <c r="I759" s="1">
        <v>1</v>
      </c>
      <c r="J759" s="33" t="s">
        <v>992</v>
      </c>
      <c r="K759" s="135">
        <v>0</v>
      </c>
      <c r="L759" s="135">
        <v>1</v>
      </c>
      <c r="M759" s="135">
        <v>0</v>
      </c>
      <c r="N759" s="135">
        <v>0</v>
      </c>
      <c r="O759" s="1" t="s">
        <v>961</v>
      </c>
      <c r="S759" s="1" t="s">
        <v>981</v>
      </c>
      <c r="U759" s="1" t="s">
        <v>371</v>
      </c>
    </row>
    <row r="760" spans="1:21" x14ac:dyDescent="0.2">
      <c r="A760" s="1">
        <v>4</v>
      </c>
      <c r="B760" s="1">
        <v>1105</v>
      </c>
      <c r="C760" s="5" t="s">
        <v>993</v>
      </c>
      <c r="D760" s="1">
        <v>20</v>
      </c>
      <c r="E760" s="1">
        <v>5</v>
      </c>
      <c r="F760" s="1">
        <v>100</v>
      </c>
      <c r="G760" s="1" t="s">
        <v>175</v>
      </c>
      <c r="H760" s="1" t="s">
        <v>994</v>
      </c>
      <c r="I760" s="1">
        <v>1</v>
      </c>
      <c r="J760" s="33" t="s">
        <v>995</v>
      </c>
      <c r="K760" s="135">
        <v>0</v>
      </c>
      <c r="L760" s="135">
        <v>1</v>
      </c>
      <c r="M760" s="135">
        <v>0</v>
      </c>
      <c r="N760" s="135">
        <v>0</v>
      </c>
      <c r="O760" s="1" t="s">
        <v>961</v>
      </c>
      <c r="S760" s="1" t="s">
        <v>981</v>
      </c>
      <c r="U760" s="1" t="s">
        <v>51</v>
      </c>
    </row>
    <row r="761" spans="1:21" x14ac:dyDescent="0.2">
      <c r="A761" s="1">
        <v>5</v>
      </c>
      <c r="B761" s="1">
        <v>1106</v>
      </c>
      <c r="C761" s="5" t="s">
        <v>996</v>
      </c>
      <c r="D761" s="1">
        <v>20</v>
      </c>
      <c r="E761" s="1">
        <v>6</v>
      </c>
      <c r="F761" s="1">
        <v>100</v>
      </c>
      <c r="G761" s="1" t="s">
        <v>175</v>
      </c>
      <c r="H761" s="1" t="s">
        <v>997</v>
      </c>
      <c r="I761" s="1">
        <v>1</v>
      </c>
      <c r="J761" s="33" t="s">
        <v>998</v>
      </c>
      <c r="K761" s="135">
        <v>0</v>
      </c>
      <c r="L761" s="135">
        <v>1</v>
      </c>
      <c r="M761" s="135">
        <v>0</v>
      </c>
      <c r="N761" s="135">
        <v>0</v>
      </c>
      <c r="O761" s="1" t="s">
        <v>961</v>
      </c>
      <c r="S761" s="1" t="s">
        <v>981</v>
      </c>
      <c r="U761" s="1" t="s">
        <v>481</v>
      </c>
    </row>
    <row r="762" spans="1:21" x14ac:dyDescent="0.2">
      <c r="A762" s="1">
        <v>6</v>
      </c>
      <c r="B762" s="1">
        <v>1107</v>
      </c>
      <c r="C762" s="5" t="s">
        <v>999</v>
      </c>
      <c r="D762" s="1">
        <v>20</v>
      </c>
      <c r="E762" s="1">
        <v>7</v>
      </c>
      <c r="F762" s="1">
        <v>100</v>
      </c>
      <c r="G762" s="1" t="s">
        <v>175</v>
      </c>
      <c r="H762" s="1" t="s">
        <v>1000</v>
      </c>
      <c r="I762" s="1">
        <v>1</v>
      </c>
      <c r="J762" s="33" t="s">
        <v>1001</v>
      </c>
      <c r="K762" s="135">
        <v>0</v>
      </c>
      <c r="L762" s="135">
        <v>1</v>
      </c>
      <c r="M762" s="135">
        <v>0</v>
      </c>
      <c r="N762" s="135">
        <v>0</v>
      </c>
      <c r="O762" s="1" t="s">
        <v>961</v>
      </c>
      <c r="S762" s="1" t="s">
        <v>981</v>
      </c>
      <c r="U762" s="1" t="s">
        <v>1002</v>
      </c>
    </row>
    <row r="763" spans="1:21" x14ac:dyDescent="0.2">
      <c r="A763" s="1">
        <v>7</v>
      </c>
      <c r="B763" s="1">
        <v>1108</v>
      </c>
      <c r="C763" s="5" t="s">
        <v>1003</v>
      </c>
      <c r="D763" s="1">
        <v>20</v>
      </c>
      <c r="E763" s="1">
        <v>8</v>
      </c>
      <c r="F763" s="1">
        <v>100</v>
      </c>
      <c r="G763" s="1" t="s">
        <v>175</v>
      </c>
      <c r="H763" s="1" t="s">
        <v>1004</v>
      </c>
      <c r="I763" s="1">
        <v>1</v>
      </c>
      <c r="J763" s="33" t="s">
        <v>1005</v>
      </c>
      <c r="K763" s="135">
        <v>0</v>
      </c>
      <c r="L763" s="135">
        <v>1</v>
      </c>
      <c r="M763" s="135">
        <v>0</v>
      </c>
      <c r="N763" s="135">
        <v>0</v>
      </c>
      <c r="O763" s="1" t="s">
        <v>961</v>
      </c>
      <c r="S763" s="1" t="s">
        <v>981</v>
      </c>
      <c r="U763" s="1" t="s">
        <v>1006</v>
      </c>
    </row>
    <row r="764" spans="1:21" x14ac:dyDescent="0.2">
      <c r="A764" s="1">
        <v>8</v>
      </c>
      <c r="B764" s="1">
        <v>1109</v>
      </c>
      <c r="C764" s="5" t="s">
        <v>1007</v>
      </c>
      <c r="D764" s="1">
        <v>20</v>
      </c>
      <c r="E764" s="1">
        <v>9</v>
      </c>
      <c r="F764" s="1">
        <v>100</v>
      </c>
      <c r="G764" s="1" t="s">
        <v>175</v>
      </c>
      <c r="H764" s="1" t="s">
        <v>1008</v>
      </c>
      <c r="I764" s="1">
        <v>1</v>
      </c>
      <c r="J764" s="33" t="s">
        <v>1009</v>
      </c>
      <c r="K764" s="135">
        <v>0</v>
      </c>
      <c r="L764" s="135">
        <v>1</v>
      </c>
      <c r="M764" s="135">
        <v>0</v>
      </c>
      <c r="N764" s="135">
        <v>0</v>
      </c>
      <c r="O764" s="1" t="s">
        <v>961</v>
      </c>
      <c r="S764" s="1" t="s">
        <v>981</v>
      </c>
      <c r="U764" s="1" t="s">
        <v>1010</v>
      </c>
    </row>
    <row r="765" spans="1:21" x14ac:dyDescent="0.2">
      <c r="A765" s="1">
        <v>9</v>
      </c>
      <c r="B765" s="1">
        <v>1110</v>
      </c>
      <c r="C765" s="5" t="s">
        <v>1011</v>
      </c>
      <c r="D765" s="1">
        <v>20</v>
      </c>
      <c r="E765" s="1">
        <v>10</v>
      </c>
      <c r="F765" s="1">
        <v>100</v>
      </c>
      <c r="G765" s="1" t="s">
        <v>175</v>
      </c>
      <c r="H765" s="1" t="s">
        <v>1012</v>
      </c>
      <c r="I765" s="1">
        <v>1</v>
      </c>
      <c r="J765" s="33" t="s">
        <v>1013</v>
      </c>
      <c r="K765" s="135">
        <v>0</v>
      </c>
      <c r="L765" s="135">
        <v>1</v>
      </c>
      <c r="M765" s="135">
        <v>0</v>
      </c>
      <c r="N765" s="135">
        <v>0</v>
      </c>
      <c r="O765" s="1" t="s">
        <v>961</v>
      </c>
      <c r="S765" s="1" t="s">
        <v>981</v>
      </c>
      <c r="U765" s="1" t="s">
        <v>1014</v>
      </c>
    </row>
    <row r="766" spans="1:21" x14ac:dyDescent="0.2">
      <c r="A766" s="1">
        <v>10</v>
      </c>
      <c r="B766" s="1">
        <v>1111</v>
      </c>
      <c r="C766" s="5" t="s">
        <v>1015</v>
      </c>
      <c r="D766" s="1">
        <v>20</v>
      </c>
      <c r="E766" s="1">
        <v>11</v>
      </c>
      <c r="F766" s="1">
        <v>100</v>
      </c>
      <c r="G766" s="1" t="s">
        <v>175</v>
      </c>
      <c r="H766" s="1" t="s">
        <v>1016</v>
      </c>
      <c r="I766" s="1">
        <v>1</v>
      </c>
      <c r="J766" s="33" t="s">
        <v>1017</v>
      </c>
      <c r="K766" s="1">
        <v>0</v>
      </c>
      <c r="L766" s="1">
        <v>1</v>
      </c>
      <c r="M766" s="123">
        <v>0</v>
      </c>
      <c r="N766" s="9">
        <v>0</v>
      </c>
      <c r="O766" s="1" t="s">
        <v>961</v>
      </c>
      <c r="S766" s="1" t="s">
        <v>981</v>
      </c>
      <c r="U766" s="1" t="s">
        <v>1018</v>
      </c>
    </row>
    <row r="767" spans="1:21" x14ac:dyDescent="0.2">
      <c r="A767" s="1">
        <v>11</v>
      </c>
      <c r="B767" s="1">
        <v>1112</v>
      </c>
      <c r="C767" s="1" t="s">
        <v>1019</v>
      </c>
      <c r="D767" s="1">
        <v>20</v>
      </c>
      <c r="E767" s="1">
        <v>12</v>
      </c>
      <c r="F767" s="1">
        <v>100</v>
      </c>
      <c r="G767" s="1" t="s">
        <v>175</v>
      </c>
      <c r="H767" s="1" t="s">
        <v>1020</v>
      </c>
      <c r="I767" s="1">
        <v>1</v>
      </c>
      <c r="J767" s="33" t="s">
        <v>1021</v>
      </c>
      <c r="K767" s="1">
        <v>0</v>
      </c>
      <c r="L767" s="1">
        <v>1</v>
      </c>
      <c r="M767" s="123">
        <v>0</v>
      </c>
      <c r="N767" s="9">
        <v>0</v>
      </c>
      <c r="O767" s="1" t="s">
        <v>961</v>
      </c>
      <c r="S767" s="1" t="s">
        <v>1010</v>
      </c>
      <c r="U767" s="1" t="s">
        <v>1022</v>
      </c>
    </row>
    <row r="768" spans="1:21" x14ac:dyDescent="0.2">
      <c r="A768" s="1">
        <v>12</v>
      </c>
      <c r="B768" s="1">
        <v>1113</v>
      </c>
      <c r="C768" s="1" t="s">
        <v>1023</v>
      </c>
      <c r="D768" s="1">
        <v>20</v>
      </c>
      <c r="E768" s="1">
        <v>13</v>
      </c>
      <c r="F768" s="1">
        <v>100</v>
      </c>
      <c r="G768" s="1" t="s">
        <v>175</v>
      </c>
      <c r="H768" s="1" t="s">
        <v>1024</v>
      </c>
      <c r="I768" s="1">
        <v>1</v>
      </c>
      <c r="J768" s="33" t="s">
        <v>1025</v>
      </c>
      <c r="K768" s="1">
        <v>0</v>
      </c>
      <c r="L768" s="1">
        <v>1</v>
      </c>
      <c r="M768" s="123">
        <v>0</v>
      </c>
      <c r="N768" s="9">
        <v>0</v>
      </c>
      <c r="O768" s="1" t="s">
        <v>961</v>
      </c>
      <c r="S768" s="1" t="s">
        <v>1018</v>
      </c>
      <c r="U768" s="1" t="s">
        <v>1026</v>
      </c>
    </row>
    <row r="769" spans="1:21" x14ac:dyDescent="0.2">
      <c r="A769" s="1">
        <v>13</v>
      </c>
      <c r="B769" s="1">
        <v>1114</v>
      </c>
      <c r="C769" s="1" t="s">
        <v>1027</v>
      </c>
      <c r="D769" s="1">
        <v>20</v>
      </c>
      <c r="E769" s="1">
        <v>14</v>
      </c>
      <c r="F769" s="1">
        <v>100</v>
      </c>
      <c r="G769" s="1" t="s">
        <v>175</v>
      </c>
      <c r="H769" s="1" t="s">
        <v>1028</v>
      </c>
      <c r="I769" s="1">
        <v>1</v>
      </c>
      <c r="J769" s="33" t="s">
        <v>1029</v>
      </c>
      <c r="K769" s="1">
        <v>0</v>
      </c>
      <c r="L769" s="1">
        <v>1</v>
      </c>
      <c r="M769" s="123">
        <v>0</v>
      </c>
      <c r="N769" s="9">
        <v>0</v>
      </c>
      <c r="O769" s="1" t="s">
        <v>961</v>
      </c>
      <c r="S769" s="1" t="s">
        <v>1022</v>
      </c>
      <c r="U769" s="1" t="s">
        <v>1030</v>
      </c>
    </row>
    <row r="770" spans="1:21" x14ac:dyDescent="0.2">
      <c r="B770" s="1">
        <v>1201</v>
      </c>
      <c r="C770" s="5" t="s">
        <v>1031</v>
      </c>
      <c r="D770" s="1">
        <v>94</v>
      </c>
      <c r="E770" s="1">
        <v>1</v>
      </c>
      <c r="F770" s="1">
        <v>100</v>
      </c>
      <c r="G770" s="1" t="s">
        <v>175</v>
      </c>
      <c r="H770" s="1" t="s">
        <v>1032</v>
      </c>
      <c r="I770" s="1">
        <v>1</v>
      </c>
      <c r="J770" s="33" t="s">
        <v>582</v>
      </c>
      <c r="K770" s="135">
        <v>0</v>
      </c>
      <c r="L770" s="135">
        <v>1</v>
      </c>
      <c r="M770" s="135">
        <v>0</v>
      </c>
      <c r="N770" s="135">
        <v>0</v>
      </c>
      <c r="O770" s="1" t="s">
        <v>1033</v>
      </c>
      <c r="U770" s="1" t="s">
        <v>1034</v>
      </c>
    </row>
    <row r="771" spans="1:21" x14ac:dyDescent="0.2">
      <c r="B771" s="1">
        <v>1202</v>
      </c>
      <c r="C771" s="5" t="s">
        <v>1035</v>
      </c>
      <c r="D771" s="1">
        <v>94</v>
      </c>
      <c r="E771" s="1">
        <v>2</v>
      </c>
      <c r="F771" s="1">
        <v>100</v>
      </c>
      <c r="G771" s="1" t="s">
        <v>175</v>
      </c>
      <c r="H771" s="1" t="s">
        <v>1036</v>
      </c>
      <c r="I771" s="1">
        <v>1</v>
      </c>
      <c r="J771" s="33" t="s">
        <v>1037</v>
      </c>
      <c r="K771" s="135">
        <v>0</v>
      </c>
      <c r="L771" s="135">
        <v>1</v>
      </c>
      <c r="M771" s="135">
        <v>0</v>
      </c>
      <c r="N771" s="135">
        <v>0</v>
      </c>
      <c r="O771" s="1" t="s">
        <v>1033</v>
      </c>
      <c r="U771" s="1" t="s">
        <v>1038</v>
      </c>
    </row>
    <row r="772" spans="1:21" x14ac:dyDescent="0.2">
      <c r="B772" s="1">
        <v>1203</v>
      </c>
      <c r="C772" s="5" t="s">
        <v>1039</v>
      </c>
      <c r="D772" s="1">
        <v>94</v>
      </c>
      <c r="E772" s="1">
        <v>3</v>
      </c>
      <c r="F772" s="1">
        <v>100</v>
      </c>
      <c r="G772" s="1" t="s">
        <v>175</v>
      </c>
      <c r="H772" s="1" t="s">
        <v>1040</v>
      </c>
      <c r="I772" s="1">
        <v>1</v>
      </c>
      <c r="J772" s="33" t="s">
        <v>1041</v>
      </c>
      <c r="K772" s="135">
        <v>0</v>
      </c>
      <c r="L772" s="135">
        <v>1</v>
      </c>
      <c r="M772" s="135">
        <v>0</v>
      </c>
      <c r="N772" s="135">
        <v>0</v>
      </c>
      <c r="O772" s="1" t="s">
        <v>1033</v>
      </c>
      <c r="U772" s="1" t="s">
        <v>1042</v>
      </c>
    </row>
    <row r="773" spans="1:21" x14ac:dyDescent="0.2">
      <c r="B773" s="1">
        <v>1204</v>
      </c>
      <c r="C773" s="5" t="s">
        <v>1043</v>
      </c>
      <c r="D773" s="1">
        <v>94</v>
      </c>
      <c r="E773" s="1">
        <v>4</v>
      </c>
      <c r="F773" s="1">
        <v>100</v>
      </c>
      <c r="G773" s="1" t="s">
        <v>175</v>
      </c>
      <c r="H773" s="1" t="s">
        <v>1044</v>
      </c>
      <c r="I773" s="1">
        <v>1</v>
      </c>
      <c r="J773" s="33" t="s">
        <v>992</v>
      </c>
      <c r="K773" s="135">
        <v>0</v>
      </c>
      <c r="L773" s="135">
        <v>1</v>
      </c>
      <c r="M773" s="135">
        <v>0</v>
      </c>
      <c r="N773" s="135">
        <v>0</v>
      </c>
      <c r="O773" s="1" t="s">
        <v>1033</v>
      </c>
      <c r="U773" s="1" t="s">
        <v>1045</v>
      </c>
    </row>
    <row r="774" spans="1:21" x14ac:dyDescent="0.2">
      <c r="B774" s="1">
        <v>1205</v>
      </c>
      <c r="C774" s="5" t="s">
        <v>1046</v>
      </c>
      <c r="D774" s="1">
        <v>94</v>
      </c>
      <c r="E774" s="1">
        <v>5</v>
      </c>
      <c r="F774" s="1">
        <v>100</v>
      </c>
      <c r="G774" s="1" t="s">
        <v>175</v>
      </c>
      <c r="H774" s="1" t="s">
        <v>1047</v>
      </c>
      <c r="I774" s="1">
        <v>1</v>
      </c>
      <c r="J774" s="33" t="s">
        <v>1048</v>
      </c>
      <c r="K774" s="135">
        <v>0</v>
      </c>
      <c r="L774" s="135">
        <v>1</v>
      </c>
      <c r="M774" s="135">
        <v>0</v>
      </c>
      <c r="N774" s="135">
        <v>0</v>
      </c>
      <c r="O774" s="1" t="s">
        <v>1033</v>
      </c>
      <c r="U774" s="1" t="s">
        <v>1049</v>
      </c>
    </row>
    <row r="775" spans="1:21" x14ac:dyDescent="0.2">
      <c r="B775" s="1">
        <v>1206</v>
      </c>
      <c r="C775" s="5" t="s">
        <v>1050</v>
      </c>
      <c r="D775" s="1">
        <v>94</v>
      </c>
      <c r="E775" s="1">
        <v>6</v>
      </c>
      <c r="F775" s="1">
        <v>100</v>
      </c>
      <c r="G775" s="1" t="s">
        <v>175</v>
      </c>
      <c r="H775" s="1" t="s">
        <v>1051</v>
      </c>
      <c r="I775" s="1">
        <v>1</v>
      </c>
      <c r="J775" s="33" t="s">
        <v>1052</v>
      </c>
      <c r="K775" s="135">
        <v>0</v>
      </c>
      <c r="L775" s="135">
        <v>1</v>
      </c>
      <c r="M775" s="135">
        <v>0</v>
      </c>
      <c r="N775" s="135">
        <v>0</v>
      </c>
      <c r="O775" s="1" t="s">
        <v>1033</v>
      </c>
      <c r="U775" s="1" t="s">
        <v>1053</v>
      </c>
    </row>
    <row r="776" spans="1:21" x14ac:dyDescent="0.2">
      <c r="B776" s="1">
        <v>1207</v>
      </c>
      <c r="C776" s="5" t="s">
        <v>1054</v>
      </c>
      <c r="D776" s="1">
        <v>94</v>
      </c>
      <c r="E776" s="1">
        <v>7</v>
      </c>
      <c r="F776" s="1">
        <v>100</v>
      </c>
      <c r="G776" s="1" t="s">
        <v>175</v>
      </c>
      <c r="H776" s="1" t="s">
        <v>1055</v>
      </c>
      <c r="I776" s="1">
        <v>1</v>
      </c>
      <c r="J776" s="33" t="s">
        <v>995</v>
      </c>
      <c r="K776" s="135">
        <v>0</v>
      </c>
      <c r="L776" s="135">
        <v>1</v>
      </c>
      <c r="M776" s="135">
        <v>0</v>
      </c>
      <c r="N776" s="135">
        <v>0</v>
      </c>
      <c r="O776" s="1" t="s">
        <v>1033</v>
      </c>
      <c r="U776" s="1" t="s">
        <v>1056</v>
      </c>
    </row>
    <row r="777" spans="1:21" x14ac:dyDescent="0.2">
      <c r="B777" s="1">
        <v>1208</v>
      </c>
      <c r="C777" s="5" t="s">
        <v>1057</v>
      </c>
      <c r="D777" s="1">
        <v>94</v>
      </c>
      <c r="E777" s="1">
        <v>8</v>
      </c>
      <c r="F777" s="1">
        <v>100</v>
      </c>
      <c r="G777" s="1" t="s">
        <v>175</v>
      </c>
      <c r="H777" s="1" t="s">
        <v>1058</v>
      </c>
      <c r="I777" s="1">
        <v>1</v>
      </c>
      <c r="J777" s="33" t="s">
        <v>1059</v>
      </c>
      <c r="K777" s="135">
        <v>0</v>
      </c>
      <c r="L777" s="135">
        <v>1</v>
      </c>
      <c r="M777" s="135">
        <v>0</v>
      </c>
      <c r="N777" s="135">
        <v>0</v>
      </c>
      <c r="O777" s="1" t="s">
        <v>1033</v>
      </c>
      <c r="U777" s="1" t="s">
        <v>1060</v>
      </c>
    </row>
    <row r="778" spans="1:21" x14ac:dyDescent="0.2">
      <c r="B778" s="1">
        <v>1209</v>
      </c>
      <c r="C778" s="5" t="s">
        <v>1061</v>
      </c>
      <c r="D778" s="1">
        <v>94</v>
      </c>
      <c r="E778" s="1">
        <v>9</v>
      </c>
      <c r="F778" s="1">
        <v>100</v>
      </c>
      <c r="G778" s="1" t="s">
        <v>175</v>
      </c>
      <c r="H778" s="1" t="s">
        <v>1062</v>
      </c>
      <c r="I778" s="1">
        <v>1</v>
      </c>
      <c r="J778" s="33" t="s">
        <v>1063</v>
      </c>
      <c r="K778" s="135">
        <v>0</v>
      </c>
      <c r="L778" s="135">
        <v>1</v>
      </c>
      <c r="M778" s="135">
        <v>0</v>
      </c>
      <c r="N778" s="135">
        <v>0</v>
      </c>
      <c r="O778" s="1" t="s">
        <v>1033</v>
      </c>
      <c r="U778" s="1" t="s">
        <v>1064</v>
      </c>
    </row>
    <row r="779" spans="1:21" x14ac:dyDescent="0.2">
      <c r="B779" s="1">
        <v>1210</v>
      </c>
      <c r="C779" s="5" t="s">
        <v>1065</v>
      </c>
      <c r="D779" s="1">
        <v>94</v>
      </c>
      <c r="E779" s="1">
        <v>10</v>
      </c>
      <c r="F779" s="1">
        <v>100</v>
      </c>
      <c r="G779" s="1" t="s">
        <v>175</v>
      </c>
      <c r="H779" s="1" t="s">
        <v>1066</v>
      </c>
      <c r="I779" s="1">
        <v>1</v>
      </c>
      <c r="J779" s="33" t="s">
        <v>998</v>
      </c>
      <c r="K779" s="1">
        <v>0</v>
      </c>
      <c r="L779" s="1">
        <v>1</v>
      </c>
      <c r="M779" s="123">
        <v>0</v>
      </c>
      <c r="N779" s="9">
        <v>0</v>
      </c>
      <c r="O779" s="1" t="s">
        <v>1033</v>
      </c>
      <c r="U779" s="1" t="s">
        <v>1067</v>
      </c>
    </row>
    <row r="780" spans="1:21" x14ac:dyDescent="0.2">
      <c r="B780" s="1">
        <v>1211</v>
      </c>
      <c r="C780" s="5" t="s">
        <v>1068</v>
      </c>
      <c r="D780" s="1">
        <v>94</v>
      </c>
      <c r="E780" s="1">
        <v>11</v>
      </c>
      <c r="F780" s="1">
        <v>100</v>
      </c>
      <c r="G780" s="1" t="s">
        <v>175</v>
      </c>
      <c r="H780" s="1" t="s">
        <v>1069</v>
      </c>
      <c r="I780" s="1">
        <v>1</v>
      </c>
      <c r="J780" s="33" t="s">
        <v>998</v>
      </c>
      <c r="K780" s="1">
        <v>0</v>
      </c>
      <c r="L780" s="1">
        <v>1</v>
      </c>
      <c r="M780" s="123">
        <v>0</v>
      </c>
      <c r="N780" s="9">
        <v>0</v>
      </c>
      <c r="O780" s="1" t="s">
        <v>1033</v>
      </c>
      <c r="U780" s="1" t="s">
        <v>1070</v>
      </c>
    </row>
    <row r="781" spans="1:21" x14ac:dyDescent="0.2">
      <c r="B781" s="1">
        <v>1212</v>
      </c>
      <c r="C781" s="5" t="s">
        <v>1071</v>
      </c>
      <c r="D781" s="1">
        <v>94</v>
      </c>
      <c r="E781" s="1">
        <v>12</v>
      </c>
      <c r="F781" s="1">
        <v>100</v>
      </c>
      <c r="G781" s="1" t="s">
        <v>175</v>
      </c>
      <c r="H781" s="1" t="s">
        <v>1069</v>
      </c>
      <c r="I781" s="1">
        <v>1</v>
      </c>
      <c r="J781" s="33" t="s">
        <v>998</v>
      </c>
      <c r="K781" s="1">
        <v>0</v>
      </c>
      <c r="L781" s="1">
        <v>1</v>
      </c>
      <c r="M781" s="123">
        <v>0</v>
      </c>
      <c r="N781" s="9">
        <v>0</v>
      </c>
      <c r="O781" s="1" t="s">
        <v>1033</v>
      </c>
      <c r="U781" s="1" t="s">
        <v>1072</v>
      </c>
    </row>
    <row r="782" spans="1:21" x14ac:dyDescent="0.2">
      <c r="B782" s="1">
        <v>1301</v>
      </c>
      <c r="C782" s="5" t="s">
        <v>1073</v>
      </c>
      <c r="D782" s="1">
        <v>95</v>
      </c>
      <c r="E782" s="1">
        <v>1</v>
      </c>
      <c r="F782" s="1">
        <v>100</v>
      </c>
      <c r="G782" s="1" t="s">
        <v>175</v>
      </c>
      <c r="H782" s="1" t="s">
        <v>1074</v>
      </c>
      <c r="I782" s="1">
        <v>1</v>
      </c>
      <c r="J782" s="33" t="s">
        <v>333</v>
      </c>
      <c r="K782" s="1">
        <v>0</v>
      </c>
      <c r="L782" s="1">
        <v>1</v>
      </c>
      <c r="M782" s="123">
        <v>0</v>
      </c>
      <c r="N782" s="9">
        <v>0</v>
      </c>
      <c r="O782" s="1" t="s">
        <v>1075</v>
      </c>
      <c r="U782" s="1" t="s">
        <v>1076</v>
      </c>
    </row>
    <row r="783" spans="1:21" x14ac:dyDescent="0.2">
      <c r="B783" s="1">
        <v>1302</v>
      </c>
      <c r="C783" s="5" t="s">
        <v>1077</v>
      </c>
      <c r="D783" s="1">
        <v>95</v>
      </c>
      <c r="E783" s="1">
        <v>2</v>
      </c>
      <c r="F783" s="1">
        <v>100</v>
      </c>
      <c r="G783" s="1" t="s">
        <v>175</v>
      </c>
      <c r="H783" s="1" t="s">
        <v>1078</v>
      </c>
      <c r="I783" s="1">
        <v>1</v>
      </c>
      <c r="J783" s="33" t="s">
        <v>430</v>
      </c>
      <c r="K783" s="1">
        <v>0</v>
      </c>
      <c r="L783" s="1">
        <v>1</v>
      </c>
      <c r="M783" s="123">
        <v>0</v>
      </c>
      <c r="N783" s="9">
        <v>0</v>
      </c>
      <c r="O783" s="1" t="s">
        <v>1075</v>
      </c>
      <c r="U783" s="1" t="s">
        <v>1079</v>
      </c>
    </row>
    <row r="784" spans="1:21" x14ac:dyDescent="0.2">
      <c r="B784" s="1">
        <v>1303</v>
      </c>
      <c r="C784" s="5" t="s">
        <v>1080</v>
      </c>
      <c r="D784" s="1">
        <v>95</v>
      </c>
      <c r="E784" s="1">
        <v>3</v>
      </c>
      <c r="F784" s="1">
        <v>100</v>
      </c>
      <c r="G784" s="1" t="s">
        <v>175</v>
      </c>
      <c r="H784" s="1" t="s">
        <v>1081</v>
      </c>
      <c r="I784" s="1">
        <v>1</v>
      </c>
      <c r="J784" s="33" t="s">
        <v>452</v>
      </c>
      <c r="K784" s="1">
        <v>0</v>
      </c>
      <c r="L784" s="1">
        <v>1</v>
      </c>
      <c r="M784" s="123">
        <v>0</v>
      </c>
      <c r="N784" s="9">
        <v>0</v>
      </c>
      <c r="O784" s="1" t="s">
        <v>1075</v>
      </c>
      <c r="U784" s="1" t="s">
        <v>1082</v>
      </c>
    </row>
    <row r="785" spans="2:21" x14ac:dyDescent="0.2">
      <c r="B785" s="1">
        <v>1304</v>
      </c>
      <c r="C785" s="5" t="s">
        <v>1083</v>
      </c>
      <c r="D785" s="1">
        <v>95</v>
      </c>
      <c r="E785" s="1">
        <v>4</v>
      </c>
      <c r="F785" s="1">
        <v>100</v>
      </c>
      <c r="G785" s="1" t="s">
        <v>175</v>
      </c>
      <c r="H785" s="1" t="s">
        <v>1084</v>
      </c>
      <c r="I785" s="1">
        <v>1</v>
      </c>
      <c r="J785" s="33" t="s">
        <v>595</v>
      </c>
      <c r="K785" s="1">
        <v>0</v>
      </c>
      <c r="L785" s="1">
        <v>1</v>
      </c>
      <c r="M785" s="123">
        <v>0</v>
      </c>
      <c r="N785" s="9">
        <v>0</v>
      </c>
      <c r="O785" s="1" t="s">
        <v>1075</v>
      </c>
      <c r="U785" s="1" t="s">
        <v>1085</v>
      </c>
    </row>
    <row r="786" spans="2:21" x14ac:dyDescent="0.2">
      <c r="B786" s="1">
        <v>1305</v>
      </c>
      <c r="C786" s="5" t="s">
        <v>1086</v>
      </c>
      <c r="D786" s="1">
        <v>95</v>
      </c>
      <c r="E786" s="1">
        <v>5</v>
      </c>
      <c r="F786" s="1">
        <v>100</v>
      </c>
      <c r="G786" s="1" t="s">
        <v>175</v>
      </c>
      <c r="H786" s="1" t="s">
        <v>1087</v>
      </c>
      <c r="I786" s="1">
        <v>1</v>
      </c>
      <c r="J786" s="33" t="s">
        <v>595</v>
      </c>
      <c r="K786" s="1">
        <v>0</v>
      </c>
      <c r="L786" s="1">
        <v>1</v>
      </c>
      <c r="M786" s="123">
        <v>0</v>
      </c>
      <c r="N786" s="9">
        <v>0</v>
      </c>
      <c r="O786" s="1" t="s">
        <v>1075</v>
      </c>
      <c r="U786" s="1" t="s">
        <v>1088</v>
      </c>
    </row>
    <row r="787" spans="2:21" x14ac:dyDescent="0.2">
      <c r="B787" s="1">
        <v>1306</v>
      </c>
      <c r="C787" s="5" t="s">
        <v>1089</v>
      </c>
      <c r="D787" s="1">
        <v>95</v>
      </c>
      <c r="E787" s="1">
        <v>6</v>
      </c>
      <c r="F787" s="1">
        <v>100</v>
      </c>
      <c r="G787" s="1" t="s">
        <v>175</v>
      </c>
      <c r="H787" s="1" t="s">
        <v>1090</v>
      </c>
      <c r="I787" s="1">
        <v>1</v>
      </c>
      <c r="J787" s="33" t="s">
        <v>601</v>
      </c>
      <c r="K787" s="1">
        <v>0</v>
      </c>
      <c r="L787" s="1">
        <v>1</v>
      </c>
      <c r="M787" s="123">
        <v>0</v>
      </c>
      <c r="N787" s="9">
        <v>0</v>
      </c>
      <c r="O787" s="1" t="s">
        <v>1075</v>
      </c>
      <c r="U787" s="1" t="s">
        <v>1091</v>
      </c>
    </row>
    <row r="788" spans="2:21" x14ac:dyDescent="0.2">
      <c r="B788" s="1">
        <v>1307</v>
      </c>
      <c r="C788" s="5" t="s">
        <v>1092</v>
      </c>
      <c r="D788" s="1">
        <v>95</v>
      </c>
      <c r="E788" s="1">
        <v>7</v>
      </c>
      <c r="F788" s="1">
        <v>100</v>
      </c>
      <c r="G788" s="1" t="s">
        <v>175</v>
      </c>
      <c r="H788" s="1" t="s">
        <v>1093</v>
      </c>
      <c r="I788" s="1">
        <v>1</v>
      </c>
      <c r="J788" s="33" t="s">
        <v>461</v>
      </c>
      <c r="K788" s="1">
        <v>0</v>
      </c>
      <c r="L788" s="1">
        <v>1</v>
      </c>
      <c r="M788" s="123">
        <v>0</v>
      </c>
      <c r="N788" s="9">
        <v>0</v>
      </c>
      <c r="O788" s="1" t="s">
        <v>1075</v>
      </c>
      <c r="U788" s="1" t="s">
        <v>1094</v>
      </c>
    </row>
    <row r="789" spans="2:21" x14ac:dyDescent="0.2">
      <c r="B789" s="1">
        <v>1308</v>
      </c>
      <c r="C789" s="5" t="s">
        <v>1095</v>
      </c>
      <c r="D789" s="1">
        <v>95</v>
      </c>
      <c r="E789" s="1">
        <v>8</v>
      </c>
      <c r="F789" s="1">
        <v>100</v>
      </c>
      <c r="G789" s="1" t="s">
        <v>175</v>
      </c>
      <c r="H789" s="1" t="s">
        <v>1096</v>
      </c>
      <c r="I789" s="1">
        <v>1</v>
      </c>
      <c r="J789" s="33" t="s">
        <v>1097</v>
      </c>
      <c r="K789" s="1">
        <v>0</v>
      </c>
      <c r="L789" s="1">
        <v>1</v>
      </c>
      <c r="M789" s="123">
        <v>0</v>
      </c>
      <c r="N789" s="9">
        <v>0</v>
      </c>
      <c r="O789" s="1" t="s">
        <v>1075</v>
      </c>
      <c r="U789" s="1" t="s">
        <v>1098</v>
      </c>
    </row>
    <row r="790" spans="2:21" x14ac:dyDescent="0.2">
      <c r="B790" s="1">
        <v>1309</v>
      </c>
      <c r="C790" s="5" t="s">
        <v>1099</v>
      </c>
      <c r="D790" s="1">
        <v>95</v>
      </c>
      <c r="E790" s="1">
        <v>9</v>
      </c>
      <c r="F790" s="1">
        <v>100</v>
      </c>
      <c r="G790" s="1" t="s">
        <v>175</v>
      </c>
      <c r="H790" s="1" t="s">
        <v>1100</v>
      </c>
      <c r="I790" s="1">
        <v>1</v>
      </c>
      <c r="J790" s="33" t="s">
        <v>1101</v>
      </c>
      <c r="K790" s="1">
        <v>0</v>
      </c>
      <c r="L790" s="1">
        <v>1</v>
      </c>
      <c r="M790" s="123">
        <v>0</v>
      </c>
      <c r="N790" s="9">
        <v>0</v>
      </c>
      <c r="O790" s="1" t="s">
        <v>1075</v>
      </c>
      <c r="U790" s="1" t="s">
        <v>1102</v>
      </c>
    </row>
    <row r="791" spans="2:21" x14ac:dyDescent="0.2">
      <c r="B791" s="1">
        <v>1310</v>
      </c>
      <c r="C791" s="5" t="s">
        <v>1103</v>
      </c>
      <c r="D791" s="1">
        <v>95</v>
      </c>
      <c r="E791" s="1">
        <v>10</v>
      </c>
      <c r="F791" s="1">
        <v>100</v>
      </c>
      <c r="G791" s="1" t="s">
        <v>175</v>
      </c>
      <c r="H791" s="1" t="s">
        <v>1100</v>
      </c>
      <c r="I791" s="1">
        <v>1</v>
      </c>
      <c r="J791" s="33" t="s">
        <v>1101</v>
      </c>
      <c r="K791" s="1">
        <v>0</v>
      </c>
      <c r="L791" s="1">
        <v>1</v>
      </c>
      <c r="M791" s="123">
        <v>0</v>
      </c>
      <c r="N791" s="9">
        <v>0</v>
      </c>
      <c r="O791" s="1" t="s">
        <v>1075</v>
      </c>
      <c r="U791" s="1" t="s">
        <v>1104</v>
      </c>
    </row>
    <row r="792" spans="2:21" x14ac:dyDescent="0.2">
      <c r="B792" s="1">
        <v>1311</v>
      </c>
      <c r="C792" s="5" t="s">
        <v>1105</v>
      </c>
      <c r="D792" s="1">
        <v>95</v>
      </c>
      <c r="E792" s="1">
        <v>11</v>
      </c>
      <c r="F792" s="1">
        <v>100</v>
      </c>
      <c r="G792" s="1" t="s">
        <v>175</v>
      </c>
      <c r="H792" s="1" t="s">
        <v>1100</v>
      </c>
      <c r="I792" s="1">
        <v>1</v>
      </c>
      <c r="J792" s="33" t="s">
        <v>1101</v>
      </c>
      <c r="K792" s="1">
        <v>0</v>
      </c>
      <c r="L792" s="1">
        <v>1</v>
      </c>
      <c r="M792" s="123">
        <v>0</v>
      </c>
      <c r="N792" s="9">
        <v>0</v>
      </c>
      <c r="O792" s="1" t="s">
        <v>1075</v>
      </c>
      <c r="U792" s="1" t="s">
        <v>1106</v>
      </c>
    </row>
    <row r="793" spans="2:21" x14ac:dyDescent="0.2">
      <c r="B793" s="1">
        <v>1312</v>
      </c>
      <c r="C793" s="5" t="s">
        <v>1107</v>
      </c>
      <c r="D793" s="1">
        <v>95</v>
      </c>
      <c r="E793" s="1">
        <v>12</v>
      </c>
      <c r="F793" s="1">
        <v>100</v>
      </c>
      <c r="G793" s="1" t="s">
        <v>175</v>
      </c>
      <c r="H793" s="1" t="s">
        <v>1100</v>
      </c>
      <c r="I793" s="1">
        <v>1</v>
      </c>
      <c r="J793" s="33" t="s">
        <v>1101</v>
      </c>
      <c r="K793" s="1">
        <v>0</v>
      </c>
      <c r="L793" s="1">
        <v>1</v>
      </c>
      <c r="M793" s="123">
        <v>0</v>
      </c>
      <c r="N793" s="9">
        <v>0</v>
      </c>
      <c r="O793" s="1" t="s">
        <v>1075</v>
      </c>
      <c r="U793" s="1" t="s">
        <v>1108</v>
      </c>
    </row>
    <row r="794" spans="2:21" x14ac:dyDescent="0.2">
      <c r="B794" s="1">
        <v>1313</v>
      </c>
      <c r="C794" s="5" t="s">
        <v>1109</v>
      </c>
      <c r="D794" s="1">
        <v>95</v>
      </c>
      <c r="E794" s="1">
        <v>13</v>
      </c>
      <c r="F794" s="1">
        <v>100</v>
      </c>
      <c r="G794" s="1" t="s">
        <v>175</v>
      </c>
      <c r="H794" s="1" t="s">
        <v>1100</v>
      </c>
      <c r="I794" s="1">
        <v>1</v>
      </c>
      <c r="J794" s="33" t="s">
        <v>1101</v>
      </c>
      <c r="K794" s="1">
        <v>0</v>
      </c>
      <c r="L794" s="1">
        <v>1</v>
      </c>
      <c r="M794" s="123">
        <v>0</v>
      </c>
      <c r="N794" s="9">
        <v>0</v>
      </c>
      <c r="O794" s="1" t="s">
        <v>1075</v>
      </c>
      <c r="U794" s="1" t="s">
        <v>1110</v>
      </c>
    </row>
    <row r="795" spans="2:21" x14ac:dyDescent="0.2">
      <c r="B795" s="1">
        <v>1314</v>
      </c>
      <c r="C795" s="5" t="s">
        <v>1111</v>
      </c>
      <c r="D795" s="1">
        <v>95</v>
      </c>
      <c r="E795" s="1">
        <v>14</v>
      </c>
      <c r="F795" s="1">
        <v>100</v>
      </c>
      <c r="G795" s="1" t="s">
        <v>175</v>
      </c>
      <c r="H795" s="1" t="s">
        <v>1100</v>
      </c>
      <c r="I795" s="1">
        <v>1</v>
      </c>
      <c r="J795" s="33" t="s">
        <v>1101</v>
      </c>
      <c r="K795" s="1">
        <v>0</v>
      </c>
      <c r="L795" s="1">
        <v>1</v>
      </c>
      <c r="M795" s="123">
        <v>0</v>
      </c>
      <c r="N795" s="9">
        <v>0</v>
      </c>
      <c r="O795" s="1" t="s">
        <v>1075</v>
      </c>
      <c r="U795" s="1" t="s">
        <v>1112</v>
      </c>
    </row>
    <row r="796" spans="2:21" x14ac:dyDescent="0.2">
      <c r="B796" s="1">
        <v>1315</v>
      </c>
      <c r="C796" s="5" t="s">
        <v>1113</v>
      </c>
      <c r="D796" s="1">
        <v>95</v>
      </c>
      <c r="E796" s="1">
        <v>15</v>
      </c>
      <c r="F796" s="1">
        <v>100</v>
      </c>
      <c r="G796" s="1" t="s">
        <v>175</v>
      </c>
      <c r="H796" s="1" t="s">
        <v>1100</v>
      </c>
      <c r="I796" s="1">
        <v>1</v>
      </c>
      <c r="J796" s="33" t="s">
        <v>1101</v>
      </c>
      <c r="K796" s="1">
        <v>0</v>
      </c>
      <c r="L796" s="1">
        <v>1</v>
      </c>
      <c r="M796" s="123">
        <v>0</v>
      </c>
      <c r="N796" s="9">
        <v>0</v>
      </c>
      <c r="O796" s="1" t="s">
        <v>1075</v>
      </c>
      <c r="U796" s="1" t="s">
        <v>1114</v>
      </c>
    </row>
    <row r="797" spans="2:21" s="2" customFormat="1" x14ac:dyDescent="0.2">
      <c r="B797" s="1">
        <v>30001</v>
      </c>
      <c r="C797" s="5" t="s">
        <v>1115</v>
      </c>
      <c r="D797" s="5">
        <v>2</v>
      </c>
      <c r="E797" s="5">
        <v>1</v>
      </c>
      <c r="F797" s="5">
        <v>100</v>
      </c>
      <c r="G797" s="5" t="s">
        <v>382</v>
      </c>
      <c r="H797" s="5" t="s">
        <v>1116</v>
      </c>
      <c r="I797" s="5">
        <v>1</v>
      </c>
      <c r="J797" s="33" t="s">
        <v>885</v>
      </c>
      <c r="K797" s="5">
        <v>0</v>
      </c>
      <c r="L797" s="5">
        <v>1</v>
      </c>
      <c r="M797" s="8">
        <v>0</v>
      </c>
      <c r="N797" s="9">
        <v>0</v>
      </c>
      <c r="O797" s="5" t="s">
        <v>1117</v>
      </c>
      <c r="T797" s="5"/>
    </row>
    <row r="798" spans="2:21" s="2" customFormat="1" x14ac:dyDescent="0.2">
      <c r="B798" s="1">
        <v>30002</v>
      </c>
      <c r="C798" s="5" t="s">
        <v>1118</v>
      </c>
      <c r="D798" s="5">
        <v>2</v>
      </c>
      <c r="E798" s="5">
        <v>1</v>
      </c>
      <c r="F798" s="5">
        <v>100</v>
      </c>
      <c r="G798" s="5" t="s">
        <v>382</v>
      </c>
      <c r="H798" s="5" t="s">
        <v>1116</v>
      </c>
      <c r="I798" s="5">
        <v>1</v>
      </c>
      <c r="J798" s="33" t="s">
        <v>885</v>
      </c>
      <c r="K798" s="5">
        <v>0</v>
      </c>
      <c r="L798" s="5">
        <v>1</v>
      </c>
      <c r="M798" s="8">
        <v>0</v>
      </c>
      <c r="N798" s="9">
        <v>0</v>
      </c>
      <c r="O798" s="5" t="s">
        <v>1117</v>
      </c>
      <c r="T798" s="5"/>
    </row>
    <row r="799" spans="2:21" s="2" customFormat="1" x14ac:dyDescent="0.2">
      <c r="B799" s="1">
        <v>30003</v>
      </c>
      <c r="C799" s="5" t="s">
        <v>1119</v>
      </c>
      <c r="D799" s="5">
        <v>2</v>
      </c>
      <c r="E799" s="5">
        <v>1</v>
      </c>
      <c r="F799" s="5">
        <v>100</v>
      </c>
      <c r="G799" s="5" t="s">
        <v>382</v>
      </c>
      <c r="H799" s="5" t="s">
        <v>1120</v>
      </c>
      <c r="I799" s="5">
        <v>1</v>
      </c>
      <c r="J799" s="33" t="s">
        <v>885</v>
      </c>
      <c r="K799" s="5">
        <v>0</v>
      </c>
      <c r="L799" s="5">
        <v>1</v>
      </c>
      <c r="M799" s="8">
        <v>0</v>
      </c>
      <c r="N799" s="9">
        <v>0</v>
      </c>
      <c r="O799" s="5" t="s">
        <v>1117</v>
      </c>
      <c r="T799" s="5"/>
    </row>
    <row r="800" spans="2:21" s="2" customFormat="1" x14ac:dyDescent="0.2">
      <c r="B800" s="1">
        <v>30004</v>
      </c>
      <c r="C800" s="5" t="s">
        <v>1121</v>
      </c>
      <c r="D800" s="5">
        <v>2</v>
      </c>
      <c r="E800" s="5">
        <v>1</v>
      </c>
      <c r="F800" s="5">
        <v>100</v>
      </c>
      <c r="G800" s="5" t="s">
        <v>382</v>
      </c>
      <c r="H800" s="5" t="s">
        <v>1120</v>
      </c>
      <c r="I800" s="5">
        <v>1</v>
      </c>
      <c r="J800" s="33" t="s">
        <v>885</v>
      </c>
      <c r="K800" s="5">
        <v>0</v>
      </c>
      <c r="L800" s="5">
        <v>1</v>
      </c>
      <c r="M800" s="8">
        <v>0</v>
      </c>
      <c r="N800" s="9">
        <v>0</v>
      </c>
      <c r="O800" s="5" t="s">
        <v>1117</v>
      </c>
      <c r="T800" s="5"/>
    </row>
    <row r="801" spans="2:20" s="2" customFormat="1" x14ac:dyDescent="0.2">
      <c r="B801" s="1">
        <v>30005</v>
      </c>
      <c r="C801" s="5" t="s">
        <v>1122</v>
      </c>
      <c r="D801" s="5">
        <v>2</v>
      </c>
      <c r="E801" s="5">
        <v>1</v>
      </c>
      <c r="F801" s="5">
        <v>100</v>
      </c>
      <c r="G801" s="5" t="s">
        <v>382</v>
      </c>
      <c r="H801" s="5" t="s">
        <v>1123</v>
      </c>
      <c r="I801" s="5">
        <v>1</v>
      </c>
      <c r="J801" s="33" t="s">
        <v>885</v>
      </c>
      <c r="K801" s="5">
        <v>0</v>
      </c>
      <c r="L801" s="5">
        <v>1</v>
      </c>
      <c r="M801" s="8">
        <v>0</v>
      </c>
      <c r="N801" s="9">
        <v>0</v>
      </c>
      <c r="O801" s="5" t="s">
        <v>1117</v>
      </c>
      <c r="T801" s="5"/>
    </row>
    <row r="802" spans="2:20" s="2" customFormat="1" x14ac:dyDescent="0.2">
      <c r="B802" s="1">
        <v>30006</v>
      </c>
      <c r="C802" s="5" t="s">
        <v>1124</v>
      </c>
      <c r="D802" s="5">
        <v>2</v>
      </c>
      <c r="E802" s="5">
        <v>1</v>
      </c>
      <c r="F802" s="5">
        <v>100</v>
      </c>
      <c r="G802" s="5" t="s">
        <v>382</v>
      </c>
      <c r="H802" s="5" t="s">
        <v>1125</v>
      </c>
      <c r="I802" s="5">
        <v>1</v>
      </c>
      <c r="J802" s="33" t="s">
        <v>885</v>
      </c>
      <c r="K802" s="5">
        <v>0</v>
      </c>
      <c r="L802" s="5">
        <v>1</v>
      </c>
      <c r="M802" s="8">
        <v>0</v>
      </c>
      <c r="N802" s="9">
        <v>0</v>
      </c>
      <c r="O802" s="5" t="s">
        <v>1117</v>
      </c>
      <c r="T802" s="5"/>
    </row>
    <row r="803" spans="2:20" s="2" customFormat="1" x14ac:dyDescent="0.2">
      <c r="B803" s="1">
        <v>30007</v>
      </c>
      <c r="C803" s="5" t="s">
        <v>1126</v>
      </c>
      <c r="D803" s="5">
        <v>2</v>
      </c>
      <c r="E803" s="5">
        <v>1</v>
      </c>
      <c r="F803" s="5">
        <v>100</v>
      </c>
      <c r="G803" s="5" t="s">
        <v>382</v>
      </c>
      <c r="H803" s="5" t="s">
        <v>1123</v>
      </c>
      <c r="I803" s="5">
        <v>1</v>
      </c>
      <c r="J803" s="33" t="s">
        <v>885</v>
      </c>
      <c r="K803" s="5">
        <v>0</v>
      </c>
      <c r="L803" s="5">
        <v>1</v>
      </c>
      <c r="M803" s="8">
        <v>0</v>
      </c>
      <c r="N803" s="9">
        <v>0</v>
      </c>
      <c r="O803" s="5" t="s">
        <v>1117</v>
      </c>
      <c r="T803" s="5"/>
    </row>
    <row r="804" spans="2:20" s="2" customFormat="1" x14ac:dyDescent="0.2">
      <c r="B804" s="1">
        <v>30008</v>
      </c>
      <c r="C804" s="5" t="s">
        <v>1127</v>
      </c>
      <c r="D804" s="5">
        <v>2</v>
      </c>
      <c r="E804" s="5">
        <v>1</v>
      </c>
      <c r="F804" s="5">
        <v>100</v>
      </c>
      <c r="G804" s="5" t="s">
        <v>382</v>
      </c>
      <c r="H804" s="5" t="s">
        <v>1125</v>
      </c>
      <c r="I804" s="5">
        <v>1</v>
      </c>
      <c r="J804" s="33" t="s">
        <v>885</v>
      </c>
      <c r="K804" s="5">
        <v>0</v>
      </c>
      <c r="L804" s="5">
        <v>1</v>
      </c>
      <c r="M804" s="8">
        <v>0</v>
      </c>
      <c r="N804" s="9">
        <v>0</v>
      </c>
      <c r="O804" s="5" t="s">
        <v>1117</v>
      </c>
      <c r="T804" s="5"/>
    </row>
    <row r="805" spans="2:20" s="2" customFormat="1" x14ac:dyDescent="0.2">
      <c r="B805" s="1">
        <v>30009</v>
      </c>
      <c r="C805" s="5" t="s">
        <v>1128</v>
      </c>
      <c r="D805" s="5">
        <v>2</v>
      </c>
      <c r="E805" s="5">
        <v>1</v>
      </c>
      <c r="F805" s="5">
        <v>100</v>
      </c>
      <c r="G805" s="5" t="s">
        <v>382</v>
      </c>
      <c r="H805" s="5" t="s">
        <v>1129</v>
      </c>
      <c r="I805" s="5">
        <v>1</v>
      </c>
      <c r="J805" s="33" t="s">
        <v>885</v>
      </c>
      <c r="K805" s="5">
        <v>0</v>
      </c>
      <c r="L805" s="5">
        <v>1</v>
      </c>
      <c r="M805" s="8">
        <v>0</v>
      </c>
      <c r="N805" s="9">
        <v>0</v>
      </c>
      <c r="O805" s="5" t="s">
        <v>1117</v>
      </c>
      <c r="T805" s="5"/>
    </row>
    <row r="806" spans="2:20" s="2" customFormat="1" x14ac:dyDescent="0.2">
      <c r="B806" s="1">
        <v>30010</v>
      </c>
      <c r="C806" s="5" t="s">
        <v>1130</v>
      </c>
      <c r="D806" s="5">
        <v>2</v>
      </c>
      <c r="E806" s="5">
        <v>1</v>
      </c>
      <c r="F806" s="5">
        <v>100</v>
      </c>
      <c r="G806" s="5" t="s">
        <v>382</v>
      </c>
      <c r="H806" s="5" t="s">
        <v>1131</v>
      </c>
      <c r="I806" s="5">
        <v>1</v>
      </c>
      <c r="J806" s="33" t="s">
        <v>885</v>
      </c>
      <c r="K806" s="5">
        <v>0</v>
      </c>
      <c r="L806" s="5">
        <v>1</v>
      </c>
      <c r="M806" s="8">
        <v>0</v>
      </c>
      <c r="N806" s="9">
        <v>0</v>
      </c>
      <c r="O806" s="5" t="s">
        <v>1117</v>
      </c>
      <c r="T806" s="5"/>
    </row>
    <row r="807" spans="2:20" s="2" customFormat="1" x14ac:dyDescent="0.2">
      <c r="B807" s="1">
        <v>30011</v>
      </c>
      <c r="C807" s="5" t="s">
        <v>1132</v>
      </c>
      <c r="D807" s="5">
        <v>2</v>
      </c>
      <c r="E807" s="5">
        <v>1</v>
      </c>
      <c r="F807" s="5">
        <v>100</v>
      </c>
      <c r="G807" s="5" t="s">
        <v>382</v>
      </c>
      <c r="H807" s="5" t="s">
        <v>1129</v>
      </c>
      <c r="I807" s="5">
        <v>1</v>
      </c>
      <c r="J807" s="33" t="s">
        <v>885</v>
      </c>
      <c r="K807" s="5">
        <v>0</v>
      </c>
      <c r="L807" s="5">
        <v>1</v>
      </c>
      <c r="M807" s="8">
        <v>0</v>
      </c>
      <c r="N807" s="9">
        <v>0</v>
      </c>
      <c r="O807" s="5" t="s">
        <v>1117</v>
      </c>
      <c r="T807" s="5"/>
    </row>
    <row r="808" spans="2:20" s="2" customFormat="1" x14ac:dyDescent="0.2">
      <c r="B808" s="1">
        <v>30012</v>
      </c>
      <c r="C808" s="5" t="s">
        <v>1133</v>
      </c>
      <c r="D808" s="5">
        <v>2</v>
      </c>
      <c r="E808" s="5">
        <v>1</v>
      </c>
      <c r="F808" s="5">
        <v>100</v>
      </c>
      <c r="G808" s="5" t="s">
        <v>382</v>
      </c>
      <c r="H808" s="5" t="s">
        <v>1131</v>
      </c>
      <c r="I808" s="5">
        <v>1</v>
      </c>
      <c r="J808" s="33" t="s">
        <v>885</v>
      </c>
      <c r="K808" s="5">
        <v>0</v>
      </c>
      <c r="L808" s="5">
        <v>1</v>
      </c>
      <c r="M808" s="8">
        <v>0</v>
      </c>
      <c r="N808" s="9">
        <v>0</v>
      </c>
      <c r="O808" s="5" t="s">
        <v>1117</v>
      </c>
      <c r="T808" s="5"/>
    </row>
    <row r="809" spans="2:20" s="2" customFormat="1" x14ac:dyDescent="0.2">
      <c r="B809" s="1">
        <v>30013</v>
      </c>
      <c r="C809" s="5" t="s">
        <v>1134</v>
      </c>
      <c r="D809" s="5">
        <v>2</v>
      </c>
      <c r="E809" s="5">
        <v>1</v>
      </c>
      <c r="F809" s="5">
        <v>100</v>
      </c>
      <c r="G809" s="5" t="s">
        <v>382</v>
      </c>
      <c r="H809" s="5" t="s">
        <v>1135</v>
      </c>
      <c r="I809" s="5">
        <v>1</v>
      </c>
      <c r="J809" s="33" t="s">
        <v>885</v>
      </c>
      <c r="K809" s="5">
        <v>0</v>
      </c>
      <c r="L809" s="5">
        <v>1</v>
      </c>
      <c r="M809" s="8">
        <v>0</v>
      </c>
      <c r="N809" s="9">
        <v>0</v>
      </c>
      <c r="O809" s="5" t="s">
        <v>1117</v>
      </c>
      <c r="T809" s="5"/>
    </row>
    <row r="810" spans="2:20" s="2" customFormat="1" x14ac:dyDescent="0.2">
      <c r="B810" s="1">
        <v>30014</v>
      </c>
      <c r="C810" s="5" t="s">
        <v>1136</v>
      </c>
      <c r="D810" s="5">
        <v>2</v>
      </c>
      <c r="E810" s="5">
        <v>1</v>
      </c>
      <c r="F810" s="5">
        <v>100</v>
      </c>
      <c r="G810" s="5" t="s">
        <v>382</v>
      </c>
      <c r="H810" s="5" t="s">
        <v>1137</v>
      </c>
      <c r="I810" s="5">
        <v>1</v>
      </c>
      <c r="J810" s="33" t="s">
        <v>885</v>
      </c>
      <c r="K810" s="5">
        <v>0</v>
      </c>
      <c r="L810" s="5">
        <v>1</v>
      </c>
      <c r="M810" s="8">
        <v>0</v>
      </c>
      <c r="N810" s="9">
        <v>0</v>
      </c>
      <c r="O810" s="5" t="s">
        <v>1117</v>
      </c>
      <c r="T810" s="5"/>
    </row>
    <row r="811" spans="2:20" s="2" customFormat="1" x14ac:dyDescent="0.2">
      <c r="B811" s="1">
        <v>30015</v>
      </c>
      <c r="C811" s="5" t="s">
        <v>1138</v>
      </c>
      <c r="D811" s="5">
        <v>2</v>
      </c>
      <c r="E811" s="5">
        <v>1</v>
      </c>
      <c r="F811" s="5">
        <v>100</v>
      </c>
      <c r="G811" s="5" t="s">
        <v>382</v>
      </c>
      <c r="H811" s="5" t="s">
        <v>1135</v>
      </c>
      <c r="I811" s="5">
        <v>1</v>
      </c>
      <c r="J811" s="33" t="s">
        <v>885</v>
      </c>
      <c r="K811" s="5">
        <v>0</v>
      </c>
      <c r="L811" s="5">
        <v>1</v>
      </c>
      <c r="M811" s="8">
        <v>0</v>
      </c>
      <c r="N811" s="9">
        <v>0</v>
      </c>
      <c r="O811" s="5" t="s">
        <v>1117</v>
      </c>
      <c r="T811" s="5"/>
    </row>
    <row r="812" spans="2:20" s="2" customFormat="1" x14ac:dyDescent="0.2">
      <c r="B812" s="1">
        <v>30016</v>
      </c>
      <c r="C812" s="5" t="s">
        <v>1139</v>
      </c>
      <c r="D812" s="5">
        <v>2</v>
      </c>
      <c r="E812" s="5">
        <v>1</v>
      </c>
      <c r="F812" s="5">
        <v>100</v>
      </c>
      <c r="G812" s="5" t="s">
        <v>382</v>
      </c>
      <c r="H812" s="5" t="s">
        <v>1137</v>
      </c>
      <c r="I812" s="5">
        <v>1</v>
      </c>
      <c r="J812" s="33" t="s">
        <v>885</v>
      </c>
      <c r="K812" s="5">
        <v>0</v>
      </c>
      <c r="L812" s="5">
        <v>1</v>
      </c>
      <c r="M812" s="8">
        <v>0</v>
      </c>
      <c r="N812" s="9">
        <v>0</v>
      </c>
      <c r="O812" s="5" t="s">
        <v>1117</v>
      </c>
      <c r="T812" s="5"/>
    </row>
    <row r="813" spans="2:20" s="2" customFormat="1" x14ac:dyDescent="0.2">
      <c r="B813" s="1">
        <v>30017</v>
      </c>
      <c r="C813" s="5" t="s">
        <v>1115</v>
      </c>
      <c r="D813" s="5">
        <v>2</v>
      </c>
      <c r="E813" s="5">
        <v>1</v>
      </c>
      <c r="F813" s="5">
        <v>80</v>
      </c>
      <c r="G813" s="5" t="s">
        <v>382</v>
      </c>
      <c r="H813" s="5" t="s">
        <v>1116</v>
      </c>
      <c r="I813" s="5">
        <v>1</v>
      </c>
      <c r="J813" s="33" t="s">
        <v>885</v>
      </c>
      <c r="K813" s="5">
        <v>0</v>
      </c>
      <c r="L813" s="5">
        <v>1</v>
      </c>
      <c r="M813" s="11">
        <v>0</v>
      </c>
      <c r="N813" s="9">
        <v>0</v>
      </c>
      <c r="O813" s="5" t="s">
        <v>1117</v>
      </c>
      <c r="T813" s="5"/>
    </row>
    <row r="814" spans="2:20" s="2" customFormat="1" x14ac:dyDescent="0.2">
      <c r="B814" s="1">
        <v>30018</v>
      </c>
      <c r="C814" s="5" t="s">
        <v>1118</v>
      </c>
      <c r="D814" s="5">
        <v>2</v>
      </c>
      <c r="E814" s="5">
        <v>1</v>
      </c>
      <c r="F814" s="5">
        <v>80</v>
      </c>
      <c r="G814" s="5" t="s">
        <v>382</v>
      </c>
      <c r="H814" s="5" t="s">
        <v>1116</v>
      </c>
      <c r="I814" s="5">
        <v>1</v>
      </c>
      <c r="J814" s="33" t="s">
        <v>885</v>
      </c>
      <c r="K814" s="5">
        <v>0</v>
      </c>
      <c r="L814" s="5">
        <v>1</v>
      </c>
      <c r="M814" s="11">
        <v>0</v>
      </c>
      <c r="N814" s="9">
        <v>0</v>
      </c>
      <c r="O814" s="5" t="s">
        <v>1117</v>
      </c>
      <c r="T814" s="5"/>
    </row>
    <row r="815" spans="2:20" s="2" customFormat="1" x14ac:dyDescent="0.2">
      <c r="B815" s="1">
        <v>30019</v>
      </c>
      <c r="C815" s="5" t="s">
        <v>1119</v>
      </c>
      <c r="D815" s="5">
        <v>2</v>
      </c>
      <c r="E815" s="5">
        <v>1</v>
      </c>
      <c r="F815" s="5">
        <v>80</v>
      </c>
      <c r="G815" s="5" t="s">
        <v>382</v>
      </c>
      <c r="H815" s="5" t="s">
        <v>1120</v>
      </c>
      <c r="I815" s="5">
        <v>1</v>
      </c>
      <c r="J815" s="33" t="s">
        <v>885</v>
      </c>
      <c r="K815" s="5">
        <v>0</v>
      </c>
      <c r="L815" s="5">
        <v>1</v>
      </c>
      <c r="M815" s="11">
        <v>0</v>
      </c>
      <c r="N815" s="9">
        <v>0</v>
      </c>
      <c r="O815" s="5" t="s">
        <v>1117</v>
      </c>
      <c r="T815" s="5"/>
    </row>
    <row r="816" spans="2:20" s="2" customFormat="1" x14ac:dyDescent="0.2">
      <c r="B816" s="1">
        <v>30020</v>
      </c>
      <c r="C816" s="5" t="s">
        <v>1121</v>
      </c>
      <c r="D816" s="5">
        <v>2</v>
      </c>
      <c r="E816" s="5">
        <v>1</v>
      </c>
      <c r="F816" s="5">
        <v>80</v>
      </c>
      <c r="G816" s="5" t="s">
        <v>382</v>
      </c>
      <c r="H816" s="5" t="s">
        <v>1120</v>
      </c>
      <c r="I816" s="5">
        <v>1</v>
      </c>
      <c r="J816" s="33" t="s">
        <v>885</v>
      </c>
      <c r="K816" s="5">
        <v>0</v>
      </c>
      <c r="L816" s="5">
        <v>1</v>
      </c>
      <c r="M816" s="11">
        <v>0</v>
      </c>
      <c r="N816" s="9">
        <v>0</v>
      </c>
      <c r="O816" s="5" t="s">
        <v>1117</v>
      </c>
      <c r="T816" s="5"/>
    </row>
    <row r="817" spans="2:20" s="2" customFormat="1" x14ac:dyDescent="0.2">
      <c r="B817" s="1">
        <v>30021</v>
      </c>
      <c r="C817" s="5" t="s">
        <v>1122</v>
      </c>
      <c r="D817" s="5">
        <v>2</v>
      </c>
      <c r="E817" s="5">
        <v>1</v>
      </c>
      <c r="F817" s="5">
        <v>80</v>
      </c>
      <c r="G817" s="5" t="s">
        <v>382</v>
      </c>
      <c r="H817" s="5" t="s">
        <v>1123</v>
      </c>
      <c r="I817" s="5">
        <v>1</v>
      </c>
      <c r="J817" s="33" t="s">
        <v>885</v>
      </c>
      <c r="K817" s="5">
        <v>0</v>
      </c>
      <c r="L817" s="5">
        <v>1</v>
      </c>
      <c r="M817" s="11">
        <v>0</v>
      </c>
      <c r="N817" s="9">
        <v>0</v>
      </c>
      <c r="O817" s="5" t="s">
        <v>1117</v>
      </c>
      <c r="T817" s="5"/>
    </row>
    <row r="818" spans="2:20" s="2" customFormat="1" x14ac:dyDescent="0.2">
      <c r="B818" s="1">
        <v>30022</v>
      </c>
      <c r="C818" s="5" t="s">
        <v>1124</v>
      </c>
      <c r="D818" s="5">
        <v>2</v>
      </c>
      <c r="E818" s="5">
        <v>1</v>
      </c>
      <c r="F818" s="5">
        <v>80</v>
      </c>
      <c r="G818" s="5" t="s">
        <v>382</v>
      </c>
      <c r="H818" s="5" t="s">
        <v>1125</v>
      </c>
      <c r="I818" s="5">
        <v>1</v>
      </c>
      <c r="J818" s="33" t="s">
        <v>885</v>
      </c>
      <c r="K818" s="5">
        <v>0</v>
      </c>
      <c r="L818" s="5">
        <v>1</v>
      </c>
      <c r="M818" s="11">
        <v>0</v>
      </c>
      <c r="N818" s="9">
        <v>0</v>
      </c>
      <c r="O818" s="5" t="s">
        <v>1117</v>
      </c>
      <c r="T818" s="5"/>
    </row>
    <row r="819" spans="2:20" s="2" customFormat="1" x14ac:dyDescent="0.2">
      <c r="B819" s="1">
        <v>30023</v>
      </c>
      <c r="C819" s="5" t="s">
        <v>1126</v>
      </c>
      <c r="D819" s="5">
        <v>2</v>
      </c>
      <c r="E819" s="5">
        <v>1</v>
      </c>
      <c r="F819" s="5">
        <v>80</v>
      </c>
      <c r="G819" s="5" t="s">
        <v>382</v>
      </c>
      <c r="H819" s="5" t="s">
        <v>1123</v>
      </c>
      <c r="I819" s="5">
        <v>1</v>
      </c>
      <c r="J819" s="33" t="s">
        <v>885</v>
      </c>
      <c r="K819" s="5">
        <v>0</v>
      </c>
      <c r="L819" s="5">
        <v>1</v>
      </c>
      <c r="M819" s="11">
        <v>0</v>
      </c>
      <c r="N819" s="9">
        <v>0</v>
      </c>
      <c r="O819" s="5" t="s">
        <v>1117</v>
      </c>
      <c r="T819" s="5"/>
    </row>
    <row r="820" spans="2:20" s="2" customFormat="1" x14ac:dyDescent="0.2">
      <c r="B820" s="1">
        <v>30024</v>
      </c>
      <c r="C820" s="5" t="s">
        <v>1127</v>
      </c>
      <c r="D820" s="5">
        <v>2</v>
      </c>
      <c r="E820" s="5">
        <v>1</v>
      </c>
      <c r="F820" s="5">
        <v>80</v>
      </c>
      <c r="G820" s="5" t="s">
        <v>382</v>
      </c>
      <c r="H820" s="5" t="s">
        <v>1125</v>
      </c>
      <c r="I820" s="5">
        <v>1</v>
      </c>
      <c r="J820" s="33" t="s">
        <v>885</v>
      </c>
      <c r="K820" s="5">
        <v>0</v>
      </c>
      <c r="L820" s="5">
        <v>1</v>
      </c>
      <c r="M820" s="11">
        <v>0</v>
      </c>
      <c r="N820" s="9">
        <v>0</v>
      </c>
      <c r="O820" s="5" t="s">
        <v>1117</v>
      </c>
      <c r="T820" s="5"/>
    </row>
    <row r="821" spans="2:20" s="2" customFormat="1" x14ac:dyDescent="0.2">
      <c r="B821" s="1">
        <v>30025</v>
      </c>
      <c r="C821" s="5" t="s">
        <v>1128</v>
      </c>
      <c r="D821" s="5">
        <v>2</v>
      </c>
      <c r="E821" s="5">
        <v>1</v>
      </c>
      <c r="F821" s="5">
        <v>80</v>
      </c>
      <c r="G821" s="5" t="s">
        <v>382</v>
      </c>
      <c r="H821" s="5" t="s">
        <v>1129</v>
      </c>
      <c r="I821" s="5">
        <v>1</v>
      </c>
      <c r="J821" s="33" t="s">
        <v>885</v>
      </c>
      <c r="K821" s="5">
        <v>0</v>
      </c>
      <c r="L821" s="5">
        <v>1</v>
      </c>
      <c r="M821" s="11">
        <v>0</v>
      </c>
      <c r="N821" s="9">
        <v>0</v>
      </c>
      <c r="O821" s="5" t="s">
        <v>1117</v>
      </c>
      <c r="T821" s="5"/>
    </row>
    <row r="822" spans="2:20" s="2" customFormat="1" x14ac:dyDescent="0.2">
      <c r="B822" s="1">
        <v>30026</v>
      </c>
      <c r="C822" s="5" t="s">
        <v>1130</v>
      </c>
      <c r="D822" s="5">
        <v>2</v>
      </c>
      <c r="E822" s="5">
        <v>1</v>
      </c>
      <c r="F822" s="5">
        <v>80</v>
      </c>
      <c r="G822" s="5" t="s">
        <v>382</v>
      </c>
      <c r="H822" s="5" t="s">
        <v>1131</v>
      </c>
      <c r="I822" s="5">
        <v>1</v>
      </c>
      <c r="J822" s="33" t="s">
        <v>885</v>
      </c>
      <c r="K822" s="5">
        <v>0</v>
      </c>
      <c r="L822" s="5">
        <v>1</v>
      </c>
      <c r="M822" s="11">
        <v>0</v>
      </c>
      <c r="N822" s="9">
        <v>0</v>
      </c>
      <c r="O822" s="5" t="s">
        <v>1117</v>
      </c>
      <c r="T822" s="5"/>
    </row>
    <row r="823" spans="2:20" s="2" customFormat="1" x14ac:dyDescent="0.2">
      <c r="B823" s="1">
        <v>30027</v>
      </c>
      <c r="C823" s="5" t="s">
        <v>1132</v>
      </c>
      <c r="D823" s="5">
        <v>2</v>
      </c>
      <c r="E823" s="5">
        <v>1</v>
      </c>
      <c r="F823" s="5">
        <v>80</v>
      </c>
      <c r="G823" s="5" t="s">
        <v>382</v>
      </c>
      <c r="H823" s="5" t="s">
        <v>1129</v>
      </c>
      <c r="I823" s="5">
        <v>1</v>
      </c>
      <c r="J823" s="33" t="s">
        <v>885</v>
      </c>
      <c r="K823" s="5">
        <v>0</v>
      </c>
      <c r="L823" s="5">
        <v>1</v>
      </c>
      <c r="M823" s="11">
        <v>0</v>
      </c>
      <c r="N823" s="9">
        <v>0</v>
      </c>
      <c r="O823" s="5" t="s">
        <v>1117</v>
      </c>
      <c r="T823" s="5"/>
    </row>
    <row r="824" spans="2:20" s="2" customFormat="1" x14ac:dyDescent="0.2">
      <c r="B824" s="1">
        <v>30028</v>
      </c>
      <c r="C824" s="5" t="s">
        <v>1133</v>
      </c>
      <c r="D824" s="5">
        <v>2</v>
      </c>
      <c r="E824" s="5">
        <v>1</v>
      </c>
      <c r="F824" s="5">
        <v>80</v>
      </c>
      <c r="G824" s="5" t="s">
        <v>382</v>
      </c>
      <c r="H824" s="5" t="s">
        <v>1131</v>
      </c>
      <c r="I824" s="5">
        <v>1</v>
      </c>
      <c r="J824" s="33" t="s">
        <v>885</v>
      </c>
      <c r="K824" s="5">
        <v>0</v>
      </c>
      <c r="L824" s="5">
        <v>1</v>
      </c>
      <c r="M824" s="11">
        <v>0</v>
      </c>
      <c r="N824" s="9">
        <v>0</v>
      </c>
      <c r="O824" s="5" t="s">
        <v>1117</v>
      </c>
      <c r="T824" s="5"/>
    </row>
    <row r="825" spans="2:20" s="2" customFormat="1" x14ac:dyDescent="0.2">
      <c r="B825" s="1">
        <v>30029</v>
      </c>
      <c r="C825" s="5" t="s">
        <v>1134</v>
      </c>
      <c r="D825" s="5">
        <v>2</v>
      </c>
      <c r="E825" s="5">
        <v>1</v>
      </c>
      <c r="F825" s="5">
        <v>80</v>
      </c>
      <c r="G825" s="5" t="s">
        <v>382</v>
      </c>
      <c r="H825" s="5" t="s">
        <v>1135</v>
      </c>
      <c r="I825" s="5">
        <v>1</v>
      </c>
      <c r="J825" s="33" t="s">
        <v>885</v>
      </c>
      <c r="K825" s="5">
        <v>0</v>
      </c>
      <c r="L825" s="5">
        <v>1</v>
      </c>
      <c r="M825" s="11">
        <v>0</v>
      </c>
      <c r="N825" s="9">
        <v>0</v>
      </c>
      <c r="O825" s="5" t="s">
        <v>1117</v>
      </c>
      <c r="T825" s="5"/>
    </row>
    <row r="826" spans="2:20" s="2" customFormat="1" x14ac:dyDescent="0.2">
      <c r="B826" s="1">
        <v>30030</v>
      </c>
      <c r="C826" s="5" t="s">
        <v>1136</v>
      </c>
      <c r="D826" s="5">
        <v>2</v>
      </c>
      <c r="E826" s="5">
        <v>1</v>
      </c>
      <c r="F826" s="5">
        <v>80</v>
      </c>
      <c r="G826" s="5" t="s">
        <v>382</v>
      </c>
      <c r="H826" s="5" t="s">
        <v>1137</v>
      </c>
      <c r="I826" s="5">
        <v>1</v>
      </c>
      <c r="J826" s="33" t="s">
        <v>885</v>
      </c>
      <c r="K826" s="5">
        <v>0</v>
      </c>
      <c r="L826" s="5">
        <v>1</v>
      </c>
      <c r="M826" s="11">
        <v>0</v>
      </c>
      <c r="N826" s="9">
        <v>0</v>
      </c>
      <c r="O826" s="5" t="s">
        <v>1117</v>
      </c>
      <c r="T826" s="5"/>
    </row>
    <row r="827" spans="2:20" s="2" customFormat="1" x14ac:dyDescent="0.2">
      <c r="B827" s="1">
        <v>30031</v>
      </c>
      <c r="C827" s="5" t="s">
        <v>1138</v>
      </c>
      <c r="D827" s="5">
        <v>2</v>
      </c>
      <c r="E827" s="5">
        <v>1</v>
      </c>
      <c r="F827" s="5">
        <v>80</v>
      </c>
      <c r="G827" s="5" t="s">
        <v>382</v>
      </c>
      <c r="H827" s="5" t="s">
        <v>1135</v>
      </c>
      <c r="I827" s="5">
        <v>1</v>
      </c>
      <c r="J827" s="33" t="s">
        <v>885</v>
      </c>
      <c r="K827" s="5">
        <v>0</v>
      </c>
      <c r="L827" s="5">
        <v>1</v>
      </c>
      <c r="M827" s="11">
        <v>0</v>
      </c>
      <c r="N827" s="9">
        <v>0</v>
      </c>
      <c r="O827" s="5" t="s">
        <v>1117</v>
      </c>
      <c r="T827" s="5"/>
    </row>
    <row r="828" spans="2:20" s="2" customFormat="1" x14ac:dyDescent="0.2">
      <c r="B828" s="1">
        <v>30032</v>
      </c>
      <c r="C828" s="5" t="s">
        <v>1139</v>
      </c>
      <c r="D828" s="5">
        <v>2</v>
      </c>
      <c r="E828" s="5">
        <v>1</v>
      </c>
      <c r="F828" s="5">
        <v>80</v>
      </c>
      <c r="G828" s="5" t="s">
        <v>382</v>
      </c>
      <c r="H828" s="5" t="s">
        <v>1137</v>
      </c>
      <c r="I828" s="5">
        <v>1</v>
      </c>
      <c r="J828" s="33" t="s">
        <v>885</v>
      </c>
      <c r="K828" s="5">
        <v>0</v>
      </c>
      <c r="L828" s="5">
        <v>1</v>
      </c>
      <c r="M828" s="11">
        <v>0</v>
      </c>
      <c r="N828" s="9">
        <v>0</v>
      </c>
      <c r="O828" s="5" t="s">
        <v>1117</v>
      </c>
      <c r="T828" s="5"/>
    </row>
    <row r="829" spans="2:20" s="2" customFormat="1" x14ac:dyDescent="0.2">
      <c r="B829" s="1">
        <v>30033</v>
      </c>
      <c r="C829" s="5" t="s">
        <v>1140</v>
      </c>
      <c r="D829" s="5">
        <v>2</v>
      </c>
      <c r="E829" s="5">
        <v>1</v>
      </c>
      <c r="F829" s="5">
        <v>100</v>
      </c>
      <c r="G829" s="5" t="s">
        <v>382</v>
      </c>
      <c r="H829" s="5" t="s">
        <v>1141</v>
      </c>
      <c r="I829" s="5">
        <v>1</v>
      </c>
      <c r="J829" s="33" t="s">
        <v>433</v>
      </c>
      <c r="K829" s="5">
        <v>0</v>
      </c>
      <c r="L829" s="5">
        <v>1</v>
      </c>
      <c r="M829" s="11">
        <v>1</v>
      </c>
      <c r="N829" s="9">
        <v>2</v>
      </c>
      <c r="O829" s="5" t="s">
        <v>1117</v>
      </c>
      <c r="T829" s="5"/>
    </row>
    <row r="830" spans="2:20" s="2" customFormat="1" x14ac:dyDescent="0.2">
      <c r="B830" s="1">
        <v>30034</v>
      </c>
      <c r="C830" s="5" t="s">
        <v>1142</v>
      </c>
      <c r="D830" s="5">
        <v>2</v>
      </c>
      <c r="E830" s="5">
        <v>1</v>
      </c>
      <c r="F830" s="5">
        <v>100</v>
      </c>
      <c r="G830" s="5" t="s">
        <v>382</v>
      </c>
      <c r="H830" s="5" t="s">
        <v>1141</v>
      </c>
      <c r="I830" s="5">
        <v>1</v>
      </c>
      <c r="J830" s="33" t="s">
        <v>433</v>
      </c>
      <c r="K830" s="5">
        <v>0</v>
      </c>
      <c r="L830" s="5">
        <v>1</v>
      </c>
      <c r="M830" s="11">
        <v>1</v>
      </c>
      <c r="N830" s="9">
        <v>2</v>
      </c>
      <c r="O830" s="5" t="s">
        <v>1117</v>
      </c>
      <c r="T830" s="5"/>
    </row>
    <row r="831" spans="2:20" s="2" customFormat="1" x14ac:dyDescent="0.2">
      <c r="B831" s="1">
        <v>30035</v>
      </c>
      <c r="C831" s="5" t="s">
        <v>1143</v>
      </c>
      <c r="D831" s="5">
        <v>2</v>
      </c>
      <c r="E831" s="5">
        <v>1</v>
      </c>
      <c r="F831" s="5">
        <v>100</v>
      </c>
      <c r="G831" s="5" t="s">
        <v>382</v>
      </c>
      <c r="H831" s="5" t="s">
        <v>1144</v>
      </c>
      <c r="I831" s="5">
        <v>1</v>
      </c>
      <c r="J831" s="33" t="s">
        <v>433</v>
      </c>
      <c r="K831" s="5">
        <v>0</v>
      </c>
      <c r="L831" s="5">
        <v>1</v>
      </c>
      <c r="M831" s="11">
        <v>1</v>
      </c>
      <c r="N831" s="9">
        <v>2</v>
      </c>
      <c r="O831" s="5" t="s">
        <v>1117</v>
      </c>
      <c r="T831" s="5"/>
    </row>
    <row r="832" spans="2:20" s="2" customFormat="1" x14ac:dyDescent="0.2">
      <c r="B832" s="1">
        <v>30036</v>
      </c>
      <c r="C832" s="5" t="s">
        <v>1145</v>
      </c>
      <c r="D832" s="5">
        <v>2</v>
      </c>
      <c r="E832" s="5">
        <v>1</v>
      </c>
      <c r="F832" s="5">
        <v>100</v>
      </c>
      <c r="G832" s="5" t="s">
        <v>382</v>
      </c>
      <c r="H832" s="5" t="s">
        <v>1144</v>
      </c>
      <c r="I832" s="5">
        <v>1</v>
      </c>
      <c r="J832" s="33" t="s">
        <v>433</v>
      </c>
      <c r="K832" s="5">
        <v>0</v>
      </c>
      <c r="L832" s="5">
        <v>1</v>
      </c>
      <c r="M832" s="11">
        <v>1</v>
      </c>
      <c r="N832" s="9">
        <v>2</v>
      </c>
      <c r="O832" s="5" t="s">
        <v>1117</v>
      </c>
      <c r="T832" s="5"/>
    </row>
    <row r="833" spans="2:20" s="2" customFormat="1" x14ac:dyDescent="0.2">
      <c r="B833" s="1">
        <v>30037</v>
      </c>
      <c r="C833" s="5" t="s">
        <v>1146</v>
      </c>
      <c r="D833" s="5">
        <v>2</v>
      </c>
      <c r="E833" s="5">
        <v>1</v>
      </c>
      <c r="F833" s="5">
        <v>100</v>
      </c>
      <c r="G833" s="5" t="s">
        <v>382</v>
      </c>
      <c r="H833" s="5" t="s">
        <v>1147</v>
      </c>
      <c r="I833" s="5">
        <v>1</v>
      </c>
      <c r="J833" s="33" t="s">
        <v>327</v>
      </c>
      <c r="K833" s="5">
        <v>0</v>
      </c>
      <c r="L833" s="5">
        <v>1</v>
      </c>
      <c r="M833" s="8">
        <v>0</v>
      </c>
      <c r="N833" s="9">
        <v>0</v>
      </c>
      <c r="O833" s="5" t="s">
        <v>1117</v>
      </c>
      <c r="T833" s="5"/>
    </row>
    <row r="834" spans="2:20" s="2" customFormat="1" x14ac:dyDescent="0.2">
      <c r="B834" s="1">
        <v>30038</v>
      </c>
      <c r="C834" s="5" t="s">
        <v>1148</v>
      </c>
      <c r="D834" s="5">
        <v>2</v>
      </c>
      <c r="E834" s="5">
        <v>1</v>
      </c>
      <c r="F834" s="5">
        <v>100</v>
      </c>
      <c r="G834" s="5" t="s">
        <v>382</v>
      </c>
      <c r="H834" s="5" t="s">
        <v>1147</v>
      </c>
      <c r="I834" s="5">
        <v>1</v>
      </c>
      <c r="J834" s="33" t="s">
        <v>327</v>
      </c>
      <c r="K834" s="5">
        <v>0</v>
      </c>
      <c r="L834" s="5">
        <v>1</v>
      </c>
      <c r="M834" s="8">
        <v>0</v>
      </c>
      <c r="N834" s="9">
        <v>0</v>
      </c>
      <c r="O834" s="5" t="s">
        <v>1117</v>
      </c>
      <c r="T834" s="5"/>
    </row>
    <row r="835" spans="2:20" s="2" customFormat="1" x14ac:dyDescent="0.2">
      <c r="B835" s="1">
        <v>30039</v>
      </c>
      <c r="C835" s="5" t="s">
        <v>1149</v>
      </c>
      <c r="D835" s="5">
        <v>2</v>
      </c>
      <c r="E835" s="5">
        <v>1</v>
      </c>
      <c r="F835" s="5">
        <v>100</v>
      </c>
      <c r="G835" s="5" t="s">
        <v>382</v>
      </c>
      <c r="H835" s="5" t="s">
        <v>1150</v>
      </c>
      <c r="I835" s="5">
        <v>1</v>
      </c>
      <c r="J835" s="33" t="s">
        <v>327</v>
      </c>
      <c r="K835" s="5">
        <v>0</v>
      </c>
      <c r="L835" s="5">
        <v>1</v>
      </c>
      <c r="M835" s="8">
        <v>0</v>
      </c>
      <c r="N835" s="9">
        <v>0</v>
      </c>
      <c r="O835" s="5" t="s">
        <v>1117</v>
      </c>
      <c r="T835" s="5"/>
    </row>
    <row r="836" spans="2:20" s="2" customFormat="1" x14ac:dyDescent="0.2">
      <c r="B836" s="1">
        <v>30040</v>
      </c>
      <c r="C836" s="5" t="s">
        <v>1151</v>
      </c>
      <c r="D836" s="5">
        <v>2</v>
      </c>
      <c r="E836" s="5">
        <v>1</v>
      </c>
      <c r="F836" s="5">
        <v>100</v>
      </c>
      <c r="G836" s="5" t="s">
        <v>382</v>
      </c>
      <c r="H836" s="5" t="s">
        <v>1150</v>
      </c>
      <c r="I836" s="5">
        <v>1</v>
      </c>
      <c r="J836" s="33" t="s">
        <v>327</v>
      </c>
      <c r="K836" s="5">
        <v>0</v>
      </c>
      <c r="L836" s="5">
        <v>1</v>
      </c>
      <c r="M836" s="8">
        <v>0</v>
      </c>
      <c r="N836" s="9">
        <v>0</v>
      </c>
      <c r="O836" s="5" t="s">
        <v>1117</v>
      </c>
      <c r="T836" s="5"/>
    </row>
    <row r="837" spans="2:20" s="2" customFormat="1" x14ac:dyDescent="0.2">
      <c r="B837" s="1">
        <v>30041</v>
      </c>
      <c r="C837" s="5" t="s">
        <v>1140</v>
      </c>
      <c r="D837" s="5">
        <v>2</v>
      </c>
      <c r="E837" s="5">
        <v>1</v>
      </c>
      <c r="F837" s="5">
        <v>80</v>
      </c>
      <c r="G837" s="5" t="s">
        <v>382</v>
      </c>
      <c r="H837" s="5" t="s">
        <v>1141</v>
      </c>
      <c r="I837" s="5">
        <v>1</v>
      </c>
      <c r="J837" s="10" t="s">
        <v>1152</v>
      </c>
      <c r="K837" s="5">
        <v>0</v>
      </c>
      <c r="L837" s="5">
        <v>1</v>
      </c>
      <c r="M837" s="11">
        <v>1</v>
      </c>
      <c r="N837" s="9">
        <v>2</v>
      </c>
      <c r="O837" s="5" t="s">
        <v>1117</v>
      </c>
      <c r="T837" s="5"/>
    </row>
    <row r="838" spans="2:20" s="2" customFormat="1" x14ac:dyDescent="0.2">
      <c r="B838" s="1">
        <v>30042</v>
      </c>
      <c r="C838" s="5" t="s">
        <v>1142</v>
      </c>
      <c r="D838" s="5">
        <v>2</v>
      </c>
      <c r="E838" s="5">
        <v>1</v>
      </c>
      <c r="F838" s="5">
        <v>80</v>
      </c>
      <c r="G838" s="5" t="s">
        <v>382</v>
      </c>
      <c r="H838" s="5" t="s">
        <v>1141</v>
      </c>
      <c r="I838" s="5">
        <v>1</v>
      </c>
      <c r="J838" s="10" t="s">
        <v>1152</v>
      </c>
      <c r="K838" s="5">
        <v>0</v>
      </c>
      <c r="L838" s="5">
        <v>1</v>
      </c>
      <c r="M838" s="11">
        <v>1</v>
      </c>
      <c r="N838" s="9">
        <v>2</v>
      </c>
      <c r="O838" s="5" t="s">
        <v>1117</v>
      </c>
      <c r="T838" s="5"/>
    </row>
    <row r="839" spans="2:20" s="2" customFormat="1" x14ac:dyDescent="0.2">
      <c r="B839" s="1">
        <v>30043</v>
      </c>
      <c r="C839" s="5" t="s">
        <v>1143</v>
      </c>
      <c r="D839" s="5">
        <v>2</v>
      </c>
      <c r="E839" s="5">
        <v>1</v>
      </c>
      <c r="F839" s="5">
        <v>80</v>
      </c>
      <c r="G839" s="5" t="s">
        <v>382</v>
      </c>
      <c r="H839" s="5" t="s">
        <v>1144</v>
      </c>
      <c r="I839" s="5">
        <v>1</v>
      </c>
      <c r="J839" s="10" t="s">
        <v>1152</v>
      </c>
      <c r="K839" s="5">
        <v>0</v>
      </c>
      <c r="L839" s="5">
        <v>1</v>
      </c>
      <c r="M839" s="11">
        <v>1</v>
      </c>
      <c r="N839" s="9">
        <v>2</v>
      </c>
      <c r="O839" s="5" t="s">
        <v>1117</v>
      </c>
      <c r="T839" s="5"/>
    </row>
    <row r="840" spans="2:20" s="2" customFormat="1" x14ac:dyDescent="0.2">
      <c r="B840" s="1">
        <v>30044</v>
      </c>
      <c r="C840" s="5" t="s">
        <v>1145</v>
      </c>
      <c r="D840" s="5">
        <v>2</v>
      </c>
      <c r="E840" s="5">
        <v>1</v>
      </c>
      <c r="F840" s="5">
        <v>80</v>
      </c>
      <c r="G840" s="5" t="s">
        <v>382</v>
      </c>
      <c r="H840" s="5" t="s">
        <v>1144</v>
      </c>
      <c r="I840" s="5">
        <v>1</v>
      </c>
      <c r="J840" s="10" t="s">
        <v>1152</v>
      </c>
      <c r="K840" s="5">
        <v>0</v>
      </c>
      <c r="L840" s="5">
        <v>1</v>
      </c>
      <c r="M840" s="11">
        <v>1</v>
      </c>
      <c r="N840" s="9">
        <v>2</v>
      </c>
      <c r="O840" s="5" t="s">
        <v>1117</v>
      </c>
      <c r="T840" s="5"/>
    </row>
    <row r="841" spans="2:20" s="2" customFormat="1" x14ac:dyDescent="0.2">
      <c r="B841" s="1">
        <v>30045</v>
      </c>
      <c r="C841" s="5" t="s">
        <v>1146</v>
      </c>
      <c r="D841" s="5">
        <v>2</v>
      </c>
      <c r="E841" s="5">
        <v>1</v>
      </c>
      <c r="F841" s="5">
        <v>80</v>
      </c>
      <c r="G841" s="5" t="s">
        <v>382</v>
      </c>
      <c r="H841" s="5" t="s">
        <v>1147</v>
      </c>
      <c r="I841" s="5">
        <v>1</v>
      </c>
      <c r="J841" s="10" t="s">
        <v>419</v>
      </c>
      <c r="K841" s="5">
        <v>0</v>
      </c>
      <c r="L841" s="5">
        <v>1</v>
      </c>
      <c r="M841" s="11">
        <v>1</v>
      </c>
      <c r="N841" s="9">
        <v>7</v>
      </c>
      <c r="O841" s="5" t="s">
        <v>1117</v>
      </c>
      <c r="T841" s="5"/>
    </row>
    <row r="842" spans="2:20" s="2" customFormat="1" x14ac:dyDescent="0.2">
      <c r="B842" s="1">
        <v>30046</v>
      </c>
      <c r="C842" s="5" t="s">
        <v>1148</v>
      </c>
      <c r="D842" s="5">
        <v>2</v>
      </c>
      <c r="E842" s="5">
        <v>1</v>
      </c>
      <c r="F842" s="5">
        <v>80</v>
      </c>
      <c r="G842" s="5" t="s">
        <v>382</v>
      </c>
      <c r="H842" s="5" t="s">
        <v>1147</v>
      </c>
      <c r="I842" s="5">
        <v>1</v>
      </c>
      <c r="J842" s="10" t="s">
        <v>419</v>
      </c>
      <c r="K842" s="5">
        <v>0</v>
      </c>
      <c r="L842" s="5">
        <v>1</v>
      </c>
      <c r="M842" s="11">
        <v>1</v>
      </c>
      <c r="N842" s="9">
        <v>7</v>
      </c>
      <c r="O842" s="5" t="s">
        <v>1117</v>
      </c>
      <c r="T842" s="5"/>
    </row>
    <row r="843" spans="2:20" s="2" customFormat="1" x14ac:dyDescent="0.2">
      <c r="B843" s="1">
        <v>30047</v>
      </c>
      <c r="C843" s="5" t="s">
        <v>1149</v>
      </c>
      <c r="D843" s="5">
        <v>2</v>
      </c>
      <c r="E843" s="5">
        <v>1</v>
      </c>
      <c r="F843" s="5">
        <v>80</v>
      </c>
      <c r="G843" s="5" t="s">
        <v>382</v>
      </c>
      <c r="H843" s="5" t="s">
        <v>1150</v>
      </c>
      <c r="I843" s="5">
        <v>1</v>
      </c>
      <c r="J843" s="10" t="s">
        <v>419</v>
      </c>
      <c r="K843" s="5">
        <v>0</v>
      </c>
      <c r="L843" s="5">
        <v>1</v>
      </c>
      <c r="M843" s="11">
        <v>1</v>
      </c>
      <c r="N843" s="9">
        <v>7</v>
      </c>
      <c r="O843" s="5" t="s">
        <v>1117</v>
      </c>
      <c r="T843" s="5"/>
    </row>
    <row r="844" spans="2:20" s="2" customFormat="1" x14ac:dyDescent="0.2">
      <c r="B844" s="1">
        <v>30048</v>
      </c>
      <c r="C844" s="5" t="s">
        <v>1151</v>
      </c>
      <c r="D844" s="5">
        <v>2</v>
      </c>
      <c r="E844" s="5">
        <v>1</v>
      </c>
      <c r="F844" s="5">
        <v>80</v>
      </c>
      <c r="G844" s="5" t="s">
        <v>382</v>
      </c>
      <c r="H844" s="5" t="s">
        <v>1150</v>
      </c>
      <c r="I844" s="5">
        <v>1</v>
      </c>
      <c r="J844" s="10" t="s">
        <v>419</v>
      </c>
      <c r="K844" s="5">
        <v>0</v>
      </c>
      <c r="L844" s="5">
        <v>1</v>
      </c>
      <c r="M844" s="11">
        <v>1</v>
      </c>
      <c r="N844" s="9">
        <v>7</v>
      </c>
      <c r="O844" s="5" t="s">
        <v>1117</v>
      </c>
      <c r="T844" s="5"/>
    </row>
    <row r="845" spans="2:20" s="2" customFormat="1" x14ac:dyDescent="0.2">
      <c r="B845" s="1">
        <v>30057</v>
      </c>
      <c r="C845" s="6" t="s">
        <v>791</v>
      </c>
      <c r="D845" s="5">
        <v>2</v>
      </c>
      <c r="E845" s="5">
        <v>2</v>
      </c>
      <c r="F845" s="5">
        <v>80</v>
      </c>
      <c r="G845" s="5" t="s">
        <v>1153</v>
      </c>
      <c r="H845" s="6" t="s">
        <v>793</v>
      </c>
      <c r="I845" s="5">
        <v>1</v>
      </c>
      <c r="J845" s="33" t="s">
        <v>344</v>
      </c>
      <c r="K845" s="5">
        <v>0</v>
      </c>
      <c r="L845" s="5">
        <v>1</v>
      </c>
      <c r="M845" s="8">
        <v>0</v>
      </c>
      <c r="N845" s="9">
        <v>0</v>
      </c>
      <c r="O845" s="5" t="s">
        <v>1117</v>
      </c>
      <c r="T845" s="5"/>
    </row>
    <row r="846" spans="2:20" s="2" customFormat="1" x14ac:dyDescent="0.2">
      <c r="B846" s="1">
        <v>30058</v>
      </c>
      <c r="C846" s="6" t="s">
        <v>795</v>
      </c>
      <c r="D846" s="5">
        <v>2</v>
      </c>
      <c r="E846" s="5">
        <v>2</v>
      </c>
      <c r="F846" s="5">
        <v>80</v>
      </c>
      <c r="G846" s="5" t="s">
        <v>1153</v>
      </c>
      <c r="H846" s="6" t="s">
        <v>796</v>
      </c>
      <c r="I846" s="5">
        <v>1</v>
      </c>
      <c r="J846" s="33" t="s">
        <v>344</v>
      </c>
      <c r="K846" s="5">
        <v>0</v>
      </c>
      <c r="L846" s="5">
        <v>1</v>
      </c>
      <c r="M846" s="8">
        <v>0</v>
      </c>
      <c r="N846" s="9">
        <v>0</v>
      </c>
      <c r="O846" s="5" t="s">
        <v>1117</v>
      </c>
      <c r="T846" s="5"/>
    </row>
    <row r="847" spans="2:20" s="2" customFormat="1" x14ac:dyDescent="0.2">
      <c r="B847" s="1">
        <v>30059</v>
      </c>
      <c r="C847" s="6" t="s">
        <v>797</v>
      </c>
      <c r="D847" s="5">
        <v>2</v>
      </c>
      <c r="E847" s="5">
        <v>2</v>
      </c>
      <c r="F847" s="5">
        <v>80</v>
      </c>
      <c r="G847" s="5" t="s">
        <v>1153</v>
      </c>
      <c r="H847" s="6" t="s">
        <v>798</v>
      </c>
      <c r="I847" s="5">
        <v>1</v>
      </c>
      <c r="J847" s="33" t="s">
        <v>344</v>
      </c>
      <c r="K847" s="5">
        <v>0</v>
      </c>
      <c r="L847" s="5">
        <v>1</v>
      </c>
      <c r="M847" s="8">
        <v>0</v>
      </c>
      <c r="N847" s="9">
        <v>0</v>
      </c>
      <c r="O847" s="5" t="s">
        <v>1117</v>
      </c>
      <c r="T847" s="5"/>
    </row>
    <row r="848" spans="2:20" s="2" customFormat="1" x14ac:dyDescent="0.2">
      <c r="B848" s="1">
        <v>30060</v>
      </c>
      <c r="C848" s="6" t="s">
        <v>799</v>
      </c>
      <c r="D848" s="5">
        <v>2</v>
      </c>
      <c r="E848" s="5">
        <v>2</v>
      </c>
      <c r="F848" s="5">
        <v>80</v>
      </c>
      <c r="G848" s="5" t="s">
        <v>1153</v>
      </c>
      <c r="H848" s="6" t="s">
        <v>800</v>
      </c>
      <c r="I848" s="5">
        <v>1</v>
      </c>
      <c r="J848" s="33" t="s">
        <v>344</v>
      </c>
      <c r="K848" s="5">
        <v>0</v>
      </c>
      <c r="L848" s="5">
        <v>1</v>
      </c>
      <c r="M848" s="8">
        <v>0</v>
      </c>
      <c r="N848" s="9">
        <v>0</v>
      </c>
      <c r="O848" s="5" t="s">
        <v>1117</v>
      </c>
      <c r="T848" s="5"/>
    </row>
    <row r="849" spans="2:20" s="2" customFormat="1" x14ac:dyDescent="0.2">
      <c r="B849" s="1">
        <v>30061</v>
      </c>
      <c r="C849" s="6" t="s">
        <v>791</v>
      </c>
      <c r="D849" s="5">
        <v>2</v>
      </c>
      <c r="E849" s="5">
        <v>2</v>
      </c>
      <c r="F849" s="5">
        <v>80</v>
      </c>
      <c r="G849" s="5" t="s">
        <v>1153</v>
      </c>
      <c r="H849" s="6" t="s">
        <v>793</v>
      </c>
      <c r="I849" s="5">
        <v>1</v>
      </c>
      <c r="J849" s="7" t="s">
        <v>1154</v>
      </c>
      <c r="K849" s="5">
        <v>0</v>
      </c>
      <c r="L849" s="5">
        <v>1</v>
      </c>
      <c r="M849" s="8">
        <v>0</v>
      </c>
      <c r="N849" s="9">
        <v>0</v>
      </c>
      <c r="O849" s="5" t="s">
        <v>1117</v>
      </c>
      <c r="T849" s="5"/>
    </row>
    <row r="850" spans="2:20" s="2" customFormat="1" x14ac:dyDescent="0.2">
      <c r="B850" s="1">
        <v>30062</v>
      </c>
      <c r="C850" s="6" t="s">
        <v>795</v>
      </c>
      <c r="D850" s="5">
        <v>2</v>
      </c>
      <c r="E850" s="5">
        <v>2</v>
      </c>
      <c r="F850" s="5">
        <v>80</v>
      </c>
      <c r="G850" s="5" t="s">
        <v>1153</v>
      </c>
      <c r="H850" s="6" t="s">
        <v>796</v>
      </c>
      <c r="I850" s="5">
        <v>1</v>
      </c>
      <c r="J850" s="7" t="s">
        <v>1154</v>
      </c>
      <c r="K850" s="5">
        <v>0</v>
      </c>
      <c r="L850" s="5">
        <v>1</v>
      </c>
      <c r="M850" s="8">
        <v>0</v>
      </c>
      <c r="N850" s="9">
        <v>0</v>
      </c>
      <c r="O850" s="5" t="s">
        <v>1117</v>
      </c>
      <c r="T850" s="5"/>
    </row>
    <row r="851" spans="2:20" s="2" customFormat="1" x14ac:dyDescent="0.2">
      <c r="B851" s="1">
        <v>30063</v>
      </c>
      <c r="C851" s="6" t="s">
        <v>797</v>
      </c>
      <c r="D851" s="5">
        <v>2</v>
      </c>
      <c r="E851" s="5">
        <v>2</v>
      </c>
      <c r="F851" s="5">
        <v>80</v>
      </c>
      <c r="G851" s="5" t="s">
        <v>1153</v>
      </c>
      <c r="H851" s="6" t="s">
        <v>798</v>
      </c>
      <c r="I851" s="5">
        <v>1</v>
      </c>
      <c r="J851" s="7" t="s">
        <v>1154</v>
      </c>
      <c r="K851" s="5">
        <v>0</v>
      </c>
      <c r="L851" s="5">
        <v>1</v>
      </c>
      <c r="M851" s="8">
        <v>0</v>
      </c>
      <c r="N851" s="9">
        <v>0</v>
      </c>
      <c r="O851" s="5" t="s">
        <v>1117</v>
      </c>
      <c r="T851" s="5"/>
    </row>
    <row r="852" spans="2:20" s="2" customFormat="1" x14ac:dyDescent="0.2">
      <c r="B852" s="1">
        <v>30064</v>
      </c>
      <c r="C852" s="6" t="s">
        <v>799</v>
      </c>
      <c r="D852" s="5">
        <v>2</v>
      </c>
      <c r="E852" s="5">
        <v>2</v>
      </c>
      <c r="F852" s="5">
        <v>80</v>
      </c>
      <c r="G852" s="5" t="s">
        <v>1153</v>
      </c>
      <c r="H852" s="6" t="s">
        <v>800</v>
      </c>
      <c r="I852" s="5">
        <v>1</v>
      </c>
      <c r="J852" s="7" t="s">
        <v>1154</v>
      </c>
      <c r="K852" s="5">
        <v>0</v>
      </c>
      <c r="L852" s="5">
        <v>1</v>
      </c>
      <c r="M852" s="8">
        <v>0</v>
      </c>
      <c r="N852" s="9">
        <v>0</v>
      </c>
      <c r="O852" s="5" t="s">
        <v>1117</v>
      </c>
      <c r="T852" s="5"/>
    </row>
    <row r="853" spans="2:20" s="2" customFormat="1" x14ac:dyDescent="0.2">
      <c r="B853" s="1">
        <v>30065</v>
      </c>
      <c r="C853" s="6" t="s">
        <v>801</v>
      </c>
      <c r="D853" s="5">
        <v>2</v>
      </c>
      <c r="E853" s="5">
        <v>2</v>
      </c>
      <c r="F853" s="5">
        <v>80</v>
      </c>
      <c r="G853" s="5" t="s">
        <v>1155</v>
      </c>
      <c r="H853" s="6" t="s">
        <v>803</v>
      </c>
      <c r="I853" s="5">
        <v>1</v>
      </c>
      <c r="J853" s="33" t="s">
        <v>960</v>
      </c>
      <c r="K853" s="5">
        <v>0</v>
      </c>
      <c r="L853" s="5">
        <v>1</v>
      </c>
      <c r="M853" s="8">
        <v>0</v>
      </c>
      <c r="N853" s="9">
        <v>0</v>
      </c>
      <c r="O853" s="5" t="s">
        <v>1117</v>
      </c>
      <c r="T853" s="5"/>
    </row>
    <row r="854" spans="2:20" s="2" customFormat="1" x14ac:dyDescent="0.2">
      <c r="B854" s="1">
        <v>30066</v>
      </c>
      <c r="C854" s="6" t="s">
        <v>805</v>
      </c>
      <c r="D854" s="5">
        <v>2</v>
      </c>
      <c r="E854" s="5">
        <v>2</v>
      </c>
      <c r="F854" s="5">
        <v>80</v>
      </c>
      <c r="G854" s="5" t="s">
        <v>1155</v>
      </c>
      <c r="H854" s="6" t="s">
        <v>806</v>
      </c>
      <c r="I854" s="5">
        <v>1</v>
      </c>
      <c r="J854" s="33" t="s">
        <v>960</v>
      </c>
      <c r="K854" s="5">
        <v>0</v>
      </c>
      <c r="L854" s="5">
        <v>1</v>
      </c>
      <c r="M854" s="8">
        <v>0</v>
      </c>
      <c r="N854" s="9">
        <v>0</v>
      </c>
      <c r="O854" s="5" t="s">
        <v>1117</v>
      </c>
      <c r="T854" s="5"/>
    </row>
    <row r="855" spans="2:20" s="2" customFormat="1" x14ac:dyDescent="0.2">
      <c r="B855" s="1">
        <v>30067</v>
      </c>
      <c r="C855" s="6" t="s">
        <v>807</v>
      </c>
      <c r="D855" s="5">
        <v>2</v>
      </c>
      <c r="E855" s="5">
        <v>2</v>
      </c>
      <c r="F855" s="5">
        <v>80</v>
      </c>
      <c r="G855" s="5" t="s">
        <v>1155</v>
      </c>
      <c r="H855" s="6" t="s">
        <v>808</v>
      </c>
      <c r="I855" s="5">
        <v>1</v>
      </c>
      <c r="J855" s="33" t="s">
        <v>960</v>
      </c>
      <c r="K855" s="5">
        <v>0</v>
      </c>
      <c r="L855" s="5">
        <v>1</v>
      </c>
      <c r="M855" s="8">
        <v>0</v>
      </c>
      <c r="N855" s="9">
        <v>0</v>
      </c>
      <c r="O855" s="5" t="s">
        <v>1117</v>
      </c>
      <c r="T855" s="5"/>
    </row>
    <row r="856" spans="2:20" s="2" customFormat="1" x14ac:dyDescent="0.2">
      <c r="B856" s="1">
        <v>30068</v>
      </c>
      <c r="C856" s="6" t="s">
        <v>809</v>
      </c>
      <c r="D856" s="5">
        <v>2</v>
      </c>
      <c r="E856" s="5">
        <v>2</v>
      </c>
      <c r="F856" s="5">
        <v>80</v>
      </c>
      <c r="G856" s="5" t="s">
        <v>1155</v>
      </c>
      <c r="H856" s="6" t="s">
        <v>810</v>
      </c>
      <c r="I856" s="5">
        <v>1</v>
      </c>
      <c r="J856" s="33" t="s">
        <v>960</v>
      </c>
      <c r="K856" s="5">
        <v>0</v>
      </c>
      <c r="L856" s="5">
        <v>1</v>
      </c>
      <c r="M856" s="8">
        <v>0</v>
      </c>
      <c r="N856" s="9">
        <v>0</v>
      </c>
      <c r="O856" s="5" t="s">
        <v>1117</v>
      </c>
      <c r="T856" s="5"/>
    </row>
    <row r="857" spans="2:20" s="2" customFormat="1" x14ac:dyDescent="0.2">
      <c r="B857" s="1">
        <v>30069</v>
      </c>
      <c r="C857" s="6" t="s">
        <v>801</v>
      </c>
      <c r="D857" s="5">
        <v>2</v>
      </c>
      <c r="E857" s="5">
        <v>2</v>
      </c>
      <c r="F857" s="5">
        <v>80</v>
      </c>
      <c r="G857" s="5" t="s">
        <v>1155</v>
      </c>
      <c r="H857" s="6" t="s">
        <v>803</v>
      </c>
      <c r="I857" s="5">
        <v>1</v>
      </c>
      <c r="J857" s="7" t="s">
        <v>1156</v>
      </c>
      <c r="K857" s="5">
        <v>0</v>
      </c>
      <c r="L857" s="5">
        <v>1</v>
      </c>
      <c r="M857" s="8">
        <v>0</v>
      </c>
      <c r="N857" s="9">
        <v>0</v>
      </c>
      <c r="O857" s="5" t="s">
        <v>1117</v>
      </c>
      <c r="T857" s="5"/>
    </row>
    <row r="858" spans="2:20" s="2" customFormat="1" x14ac:dyDescent="0.2">
      <c r="B858" s="1">
        <v>30070</v>
      </c>
      <c r="C858" s="6" t="s">
        <v>805</v>
      </c>
      <c r="D858" s="5">
        <v>2</v>
      </c>
      <c r="E858" s="5">
        <v>2</v>
      </c>
      <c r="F858" s="5">
        <v>80</v>
      </c>
      <c r="G858" s="5" t="s">
        <v>1155</v>
      </c>
      <c r="H858" s="6" t="s">
        <v>806</v>
      </c>
      <c r="I858" s="5">
        <v>1</v>
      </c>
      <c r="J858" s="7" t="s">
        <v>1156</v>
      </c>
      <c r="K858" s="5">
        <v>0</v>
      </c>
      <c r="L858" s="5">
        <v>1</v>
      </c>
      <c r="M858" s="8">
        <v>0</v>
      </c>
      <c r="N858" s="9">
        <v>0</v>
      </c>
      <c r="O858" s="5" t="s">
        <v>1117</v>
      </c>
      <c r="T858" s="5"/>
    </row>
    <row r="859" spans="2:20" s="2" customFormat="1" x14ac:dyDescent="0.2">
      <c r="B859" s="1">
        <v>30071</v>
      </c>
      <c r="C859" s="6" t="s">
        <v>807</v>
      </c>
      <c r="D859" s="5">
        <v>2</v>
      </c>
      <c r="E859" s="5">
        <v>2</v>
      </c>
      <c r="F859" s="5">
        <v>80</v>
      </c>
      <c r="G859" s="5" t="s">
        <v>1155</v>
      </c>
      <c r="H859" s="6" t="s">
        <v>808</v>
      </c>
      <c r="I859" s="5">
        <v>1</v>
      </c>
      <c r="J859" s="7" t="s">
        <v>1156</v>
      </c>
      <c r="K859" s="5">
        <v>0</v>
      </c>
      <c r="L859" s="5">
        <v>1</v>
      </c>
      <c r="M859" s="8">
        <v>0</v>
      </c>
      <c r="N859" s="9">
        <v>0</v>
      </c>
      <c r="O859" s="5" t="s">
        <v>1117</v>
      </c>
      <c r="T859" s="5"/>
    </row>
    <row r="860" spans="2:20" s="2" customFormat="1" x14ac:dyDescent="0.2">
      <c r="B860" s="1">
        <v>30072</v>
      </c>
      <c r="C860" s="6" t="s">
        <v>809</v>
      </c>
      <c r="D860" s="5">
        <v>2</v>
      </c>
      <c r="E860" s="5">
        <v>2</v>
      </c>
      <c r="F860" s="5">
        <v>80</v>
      </c>
      <c r="G860" s="5" t="s">
        <v>1155</v>
      </c>
      <c r="H860" s="6" t="s">
        <v>810</v>
      </c>
      <c r="I860" s="5">
        <v>1</v>
      </c>
      <c r="J860" s="7" t="s">
        <v>1156</v>
      </c>
      <c r="K860" s="5">
        <v>0</v>
      </c>
      <c r="L860" s="5">
        <v>1</v>
      </c>
      <c r="M860" s="8">
        <v>0</v>
      </c>
      <c r="N860" s="9">
        <v>0</v>
      </c>
      <c r="O860" s="5" t="s">
        <v>1117</v>
      </c>
      <c r="T860" s="5"/>
    </row>
    <row r="861" spans="2:20" s="2" customFormat="1" x14ac:dyDescent="0.2">
      <c r="B861" s="1">
        <v>30073</v>
      </c>
      <c r="C861" s="6" t="s">
        <v>811</v>
      </c>
      <c r="D861" s="5">
        <v>2</v>
      </c>
      <c r="E861" s="5">
        <v>2</v>
      </c>
      <c r="F861" s="5">
        <v>80</v>
      </c>
      <c r="G861" s="5" t="s">
        <v>1157</v>
      </c>
      <c r="H861" s="6" t="s">
        <v>813</v>
      </c>
      <c r="I861" s="5">
        <v>1</v>
      </c>
      <c r="J861" s="33" t="s">
        <v>384</v>
      </c>
      <c r="K861" s="5">
        <v>0</v>
      </c>
      <c r="L861" s="5">
        <v>1</v>
      </c>
      <c r="M861" s="8">
        <v>0</v>
      </c>
      <c r="N861" s="9">
        <v>0</v>
      </c>
      <c r="O861" s="5" t="s">
        <v>1117</v>
      </c>
      <c r="T861" s="5"/>
    </row>
    <row r="862" spans="2:20" s="2" customFormat="1" x14ac:dyDescent="0.2">
      <c r="B862" s="1">
        <v>30074</v>
      </c>
      <c r="C862" s="6" t="s">
        <v>815</v>
      </c>
      <c r="D862" s="5">
        <v>2</v>
      </c>
      <c r="E862" s="5">
        <v>2</v>
      </c>
      <c r="F862" s="5">
        <v>80</v>
      </c>
      <c r="G862" s="5" t="s">
        <v>1157</v>
      </c>
      <c r="H862" s="6" t="s">
        <v>816</v>
      </c>
      <c r="I862" s="5">
        <v>1</v>
      </c>
      <c r="J862" s="33" t="s">
        <v>384</v>
      </c>
      <c r="K862" s="5">
        <v>0</v>
      </c>
      <c r="L862" s="5">
        <v>1</v>
      </c>
      <c r="M862" s="8">
        <v>0</v>
      </c>
      <c r="N862" s="9">
        <v>0</v>
      </c>
      <c r="O862" s="5" t="s">
        <v>1117</v>
      </c>
      <c r="T862" s="5"/>
    </row>
    <row r="863" spans="2:20" s="2" customFormat="1" x14ac:dyDescent="0.2">
      <c r="B863" s="1">
        <v>30075</v>
      </c>
      <c r="C863" s="6" t="s">
        <v>817</v>
      </c>
      <c r="D863" s="5">
        <v>2</v>
      </c>
      <c r="E863" s="5">
        <v>2</v>
      </c>
      <c r="F863" s="5">
        <v>80</v>
      </c>
      <c r="G863" s="5" t="s">
        <v>1157</v>
      </c>
      <c r="H863" s="6" t="s">
        <v>818</v>
      </c>
      <c r="I863" s="5">
        <v>1</v>
      </c>
      <c r="J863" s="33" t="s">
        <v>384</v>
      </c>
      <c r="K863" s="5">
        <v>0</v>
      </c>
      <c r="L863" s="5">
        <v>1</v>
      </c>
      <c r="M863" s="8">
        <v>0</v>
      </c>
      <c r="N863" s="9">
        <v>0</v>
      </c>
      <c r="O863" s="5" t="s">
        <v>1117</v>
      </c>
      <c r="T863" s="5"/>
    </row>
    <row r="864" spans="2:20" s="2" customFormat="1" x14ac:dyDescent="0.2">
      <c r="B864" s="1">
        <v>30076</v>
      </c>
      <c r="C864" s="6" t="s">
        <v>819</v>
      </c>
      <c r="D864" s="5">
        <v>2</v>
      </c>
      <c r="E864" s="5">
        <v>2</v>
      </c>
      <c r="F864" s="5">
        <v>80</v>
      </c>
      <c r="G864" s="5" t="s">
        <v>1157</v>
      </c>
      <c r="H864" s="6" t="s">
        <v>820</v>
      </c>
      <c r="I864" s="5">
        <v>1</v>
      </c>
      <c r="J864" s="33" t="s">
        <v>384</v>
      </c>
      <c r="K864" s="5">
        <v>0</v>
      </c>
      <c r="L864" s="5">
        <v>1</v>
      </c>
      <c r="M864" s="8">
        <v>0</v>
      </c>
      <c r="N864" s="9">
        <v>0</v>
      </c>
      <c r="O864" s="5" t="s">
        <v>1117</v>
      </c>
      <c r="T864" s="5"/>
    </row>
    <row r="865" spans="2:20" s="2" customFormat="1" x14ac:dyDescent="0.2">
      <c r="B865" s="1">
        <v>30077</v>
      </c>
      <c r="C865" s="6" t="s">
        <v>811</v>
      </c>
      <c r="D865" s="5">
        <v>2</v>
      </c>
      <c r="E865" s="5">
        <v>2</v>
      </c>
      <c r="F865" s="5">
        <v>80</v>
      </c>
      <c r="G865" s="5" t="s">
        <v>1157</v>
      </c>
      <c r="H865" s="6" t="s">
        <v>813</v>
      </c>
      <c r="I865" s="5">
        <v>1</v>
      </c>
      <c r="J865" s="7" t="s">
        <v>1158</v>
      </c>
      <c r="K865" s="5">
        <v>0</v>
      </c>
      <c r="L865" s="5">
        <v>1</v>
      </c>
      <c r="M865" s="8">
        <v>0</v>
      </c>
      <c r="N865" s="9">
        <v>0</v>
      </c>
      <c r="O865" s="5" t="s">
        <v>1117</v>
      </c>
      <c r="T865" s="5"/>
    </row>
    <row r="866" spans="2:20" s="2" customFormat="1" x14ac:dyDescent="0.2">
      <c r="B866" s="1">
        <v>30078</v>
      </c>
      <c r="C866" s="6" t="s">
        <v>815</v>
      </c>
      <c r="D866" s="5">
        <v>2</v>
      </c>
      <c r="E866" s="5">
        <v>2</v>
      </c>
      <c r="F866" s="5">
        <v>80</v>
      </c>
      <c r="G866" s="5" t="s">
        <v>1157</v>
      </c>
      <c r="H866" s="6" t="s">
        <v>816</v>
      </c>
      <c r="I866" s="5">
        <v>1</v>
      </c>
      <c r="J866" s="7" t="s">
        <v>1158</v>
      </c>
      <c r="K866" s="5">
        <v>0</v>
      </c>
      <c r="L866" s="5">
        <v>1</v>
      </c>
      <c r="M866" s="8">
        <v>0</v>
      </c>
      <c r="N866" s="9">
        <v>0</v>
      </c>
      <c r="O866" s="5" t="s">
        <v>1117</v>
      </c>
      <c r="T866" s="5"/>
    </row>
    <row r="867" spans="2:20" s="2" customFormat="1" x14ac:dyDescent="0.2">
      <c r="B867" s="1">
        <v>30079</v>
      </c>
      <c r="C867" s="6" t="s">
        <v>817</v>
      </c>
      <c r="D867" s="5">
        <v>2</v>
      </c>
      <c r="E867" s="5">
        <v>2</v>
      </c>
      <c r="F867" s="5">
        <v>80</v>
      </c>
      <c r="G867" s="5" t="s">
        <v>1157</v>
      </c>
      <c r="H867" s="6" t="s">
        <v>818</v>
      </c>
      <c r="I867" s="5">
        <v>1</v>
      </c>
      <c r="J867" s="7" t="s">
        <v>1158</v>
      </c>
      <c r="K867" s="5">
        <v>0</v>
      </c>
      <c r="L867" s="5">
        <v>1</v>
      </c>
      <c r="M867" s="8">
        <v>0</v>
      </c>
      <c r="N867" s="9">
        <v>0</v>
      </c>
      <c r="O867" s="5" t="s">
        <v>1117</v>
      </c>
      <c r="T867" s="5"/>
    </row>
    <row r="868" spans="2:20" s="2" customFormat="1" x14ac:dyDescent="0.2">
      <c r="B868" s="1">
        <v>30080</v>
      </c>
      <c r="C868" s="6" t="s">
        <v>819</v>
      </c>
      <c r="D868" s="5">
        <v>2</v>
      </c>
      <c r="E868" s="5">
        <v>2</v>
      </c>
      <c r="F868" s="5">
        <v>80</v>
      </c>
      <c r="G868" s="5" t="s">
        <v>1157</v>
      </c>
      <c r="H868" s="6" t="s">
        <v>820</v>
      </c>
      <c r="I868" s="5">
        <v>1</v>
      </c>
      <c r="J868" s="7" t="s">
        <v>1158</v>
      </c>
      <c r="K868" s="5">
        <v>0</v>
      </c>
      <c r="L868" s="5">
        <v>1</v>
      </c>
      <c r="M868" s="8">
        <v>0</v>
      </c>
      <c r="N868" s="9">
        <v>0</v>
      </c>
      <c r="O868" s="5" t="s">
        <v>1117</v>
      </c>
      <c r="T868" s="5"/>
    </row>
    <row r="869" spans="2:20" s="2" customFormat="1" x14ac:dyDescent="0.2">
      <c r="B869" s="1">
        <v>30081</v>
      </c>
      <c r="C869" s="6" t="s">
        <v>821</v>
      </c>
      <c r="D869" s="5">
        <v>2</v>
      </c>
      <c r="E869" s="5">
        <v>2</v>
      </c>
      <c r="F869" s="5">
        <v>80</v>
      </c>
      <c r="G869" s="5" t="s">
        <v>1159</v>
      </c>
      <c r="H869" s="6" t="s">
        <v>823</v>
      </c>
      <c r="I869" s="5">
        <v>1</v>
      </c>
      <c r="J869" s="33" t="s">
        <v>1160</v>
      </c>
      <c r="K869" s="5">
        <v>0</v>
      </c>
      <c r="L869" s="5">
        <v>1</v>
      </c>
      <c r="M869" s="8">
        <v>0</v>
      </c>
      <c r="N869" s="9">
        <v>0</v>
      </c>
      <c r="O869" s="5" t="s">
        <v>1117</v>
      </c>
      <c r="T869" s="5"/>
    </row>
    <row r="870" spans="2:20" s="2" customFormat="1" x14ac:dyDescent="0.2">
      <c r="B870" s="1">
        <v>30082</v>
      </c>
      <c r="C870" s="6" t="s">
        <v>825</v>
      </c>
      <c r="D870" s="5">
        <v>2</v>
      </c>
      <c r="E870" s="5">
        <v>2</v>
      </c>
      <c r="F870" s="5">
        <v>80</v>
      </c>
      <c r="G870" s="5" t="s">
        <v>1159</v>
      </c>
      <c r="H870" s="6" t="s">
        <v>826</v>
      </c>
      <c r="I870" s="5">
        <v>1</v>
      </c>
      <c r="J870" s="33" t="s">
        <v>1160</v>
      </c>
      <c r="K870" s="5">
        <v>0</v>
      </c>
      <c r="L870" s="5">
        <v>1</v>
      </c>
      <c r="M870" s="8">
        <v>0</v>
      </c>
      <c r="N870" s="9">
        <v>0</v>
      </c>
      <c r="O870" s="5" t="s">
        <v>1117</v>
      </c>
      <c r="T870" s="5"/>
    </row>
    <row r="871" spans="2:20" s="2" customFormat="1" x14ac:dyDescent="0.2">
      <c r="B871" s="1">
        <v>30083</v>
      </c>
      <c r="C871" s="6" t="s">
        <v>827</v>
      </c>
      <c r="D871" s="5">
        <v>2</v>
      </c>
      <c r="E871" s="5">
        <v>2</v>
      </c>
      <c r="F871" s="5">
        <v>80</v>
      </c>
      <c r="G871" s="5" t="s">
        <v>1159</v>
      </c>
      <c r="H871" s="6" t="s">
        <v>828</v>
      </c>
      <c r="I871" s="5">
        <v>1</v>
      </c>
      <c r="J871" s="33" t="s">
        <v>1160</v>
      </c>
      <c r="K871" s="5">
        <v>0</v>
      </c>
      <c r="L871" s="5">
        <v>1</v>
      </c>
      <c r="M871" s="8">
        <v>0</v>
      </c>
      <c r="N871" s="9">
        <v>0</v>
      </c>
      <c r="O871" s="5" t="s">
        <v>1117</v>
      </c>
      <c r="T871" s="5"/>
    </row>
    <row r="872" spans="2:20" s="2" customFormat="1" x14ac:dyDescent="0.2">
      <c r="B872" s="1">
        <v>30084</v>
      </c>
      <c r="C872" s="6" t="s">
        <v>829</v>
      </c>
      <c r="D872" s="5">
        <v>2</v>
      </c>
      <c r="E872" s="5">
        <v>2</v>
      </c>
      <c r="F872" s="5">
        <v>80</v>
      </c>
      <c r="G872" s="5" t="s">
        <v>1159</v>
      </c>
      <c r="H872" s="6" t="s">
        <v>830</v>
      </c>
      <c r="I872" s="5">
        <v>1</v>
      </c>
      <c r="J872" s="33" t="s">
        <v>1160</v>
      </c>
      <c r="K872" s="5">
        <v>0</v>
      </c>
      <c r="L872" s="5">
        <v>1</v>
      </c>
      <c r="M872" s="8">
        <v>0</v>
      </c>
      <c r="N872" s="9">
        <v>0</v>
      </c>
      <c r="O872" s="5" t="s">
        <v>1117</v>
      </c>
      <c r="T872" s="5"/>
    </row>
    <row r="873" spans="2:20" s="2" customFormat="1" x14ac:dyDescent="0.2">
      <c r="B873" s="1">
        <v>30085</v>
      </c>
      <c r="C873" s="6" t="s">
        <v>821</v>
      </c>
      <c r="D873" s="5">
        <v>2</v>
      </c>
      <c r="E873" s="5">
        <v>2</v>
      </c>
      <c r="F873" s="5">
        <v>80</v>
      </c>
      <c r="G873" s="5" t="s">
        <v>1159</v>
      </c>
      <c r="H873" s="6" t="s">
        <v>823</v>
      </c>
      <c r="I873" s="5">
        <v>1</v>
      </c>
      <c r="J873" s="7" t="s">
        <v>1161</v>
      </c>
      <c r="K873" s="5">
        <v>0</v>
      </c>
      <c r="L873" s="5">
        <v>1</v>
      </c>
      <c r="M873" s="8">
        <v>0</v>
      </c>
      <c r="N873" s="9">
        <v>0</v>
      </c>
      <c r="O873" s="5" t="s">
        <v>1117</v>
      </c>
      <c r="T873" s="5"/>
    </row>
    <row r="874" spans="2:20" s="2" customFormat="1" x14ac:dyDescent="0.2">
      <c r="B874" s="1">
        <v>30086</v>
      </c>
      <c r="C874" s="6" t="s">
        <v>825</v>
      </c>
      <c r="D874" s="5">
        <v>2</v>
      </c>
      <c r="E874" s="5">
        <v>2</v>
      </c>
      <c r="F874" s="5">
        <v>80</v>
      </c>
      <c r="G874" s="5" t="s">
        <v>1159</v>
      </c>
      <c r="H874" s="6" t="s">
        <v>826</v>
      </c>
      <c r="I874" s="5">
        <v>1</v>
      </c>
      <c r="J874" s="7" t="s">
        <v>1161</v>
      </c>
      <c r="K874" s="5">
        <v>0</v>
      </c>
      <c r="L874" s="5">
        <v>1</v>
      </c>
      <c r="M874" s="8">
        <v>0</v>
      </c>
      <c r="N874" s="9">
        <v>0</v>
      </c>
      <c r="O874" s="5" t="s">
        <v>1117</v>
      </c>
      <c r="T874" s="5"/>
    </row>
    <row r="875" spans="2:20" s="2" customFormat="1" x14ac:dyDescent="0.2">
      <c r="B875" s="1">
        <v>30087</v>
      </c>
      <c r="C875" s="6" t="s">
        <v>827</v>
      </c>
      <c r="D875" s="5">
        <v>2</v>
      </c>
      <c r="E875" s="5">
        <v>2</v>
      </c>
      <c r="F875" s="5">
        <v>80</v>
      </c>
      <c r="G875" s="5" t="s">
        <v>1159</v>
      </c>
      <c r="H875" s="6" t="s">
        <v>828</v>
      </c>
      <c r="I875" s="5">
        <v>1</v>
      </c>
      <c r="J875" s="7" t="s">
        <v>1161</v>
      </c>
      <c r="K875" s="5">
        <v>0</v>
      </c>
      <c r="L875" s="5">
        <v>1</v>
      </c>
      <c r="M875" s="8">
        <v>0</v>
      </c>
      <c r="N875" s="9">
        <v>0</v>
      </c>
      <c r="O875" s="5" t="s">
        <v>1117</v>
      </c>
      <c r="T875" s="5"/>
    </row>
    <row r="876" spans="2:20" s="2" customFormat="1" x14ac:dyDescent="0.2">
      <c r="B876" s="1">
        <v>30088</v>
      </c>
      <c r="C876" s="6" t="s">
        <v>829</v>
      </c>
      <c r="D876" s="5">
        <v>2</v>
      </c>
      <c r="E876" s="5">
        <v>2</v>
      </c>
      <c r="F876" s="5">
        <v>80</v>
      </c>
      <c r="G876" s="5" t="s">
        <v>1159</v>
      </c>
      <c r="H876" s="6" t="s">
        <v>830</v>
      </c>
      <c r="I876" s="5">
        <v>1</v>
      </c>
      <c r="J876" s="7" t="s">
        <v>1161</v>
      </c>
      <c r="K876" s="5">
        <v>0</v>
      </c>
      <c r="L876" s="5">
        <v>1</v>
      </c>
      <c r="M876" s="8">
        <v>0</v>
      </c>
      <c r="N876" s="9">
        <v>0</v>
      </c>
      <c r="O876" s="5" t="s">
        <v>1117</v>
      </c>
      <c r="T876" s="5"/>
    </row>
    <row r="877" spans="2:20" s="2" customFormat="1" x14ac:dyDescent="0.2">
      <c r="B877" s="1">
        <v>30089</v>
      </c>
      <c r="C877" s="6" t="s">
        <v>831</v>
      </c>
      <c r="D877" s="5">
        <v>2</v>
      </c>
      <c r="E877" s="5">
        <v>2</v>
      </c>
      <c r="F877" s="5">
        <v>80</v>
      </c>
      <c r="G877" s="5" t="s">
        <v>1162</v>
      </c>
      <c r="H877" s="6" t="s">
        <v>833</v>
      </c>
      <c r="I877" s="5">
        <v>1</v>
      </c>
      <c r="J877" s="33" t="s">
        <v>1163</v>
      </c>
      <c r="K877" s="5">
        <v>0</v>
      </c>
      <c r="L877" s="5">
        <v>1</v>
      </c>
      <c r="M877" s="8">
        <v>0</v>
      </c>
      <c r="N877" s="9">
        <v>0</v>
      </c>
      <c r="O877" s="5" t="s">
        <v>1117</v>
      </c>
      <c r="T877" s="5"/>
    </row>
    <row r="878" spans="2:20" s="2" customFormat="1" x14ac:dyDescent="0.2">
      <c r="B878" s="1">
        <v>30090</v>
      </c>
      <c r="C878" s="6" t="s">
        <v>835</v>
      </c>
      <c r="D878" s="5">
        <v>2</v>
      </c>
      <c r="E878" s="5">
        <v>2</v>
      </c>
      <c r="F878" s="5">
        <v>80</v>
      </c>
      <c r="G878" s="5" t="s">
        <v>1162</v>
      </c>
      <c r="H878" s="6" t="s">
        <v>836</v>
      </c>
      <c r="I878" s="5">
        <v>1</v>
      </c>
      <c r="J878" s="33" t="s">
        <v>1163</v>
      </c>
      <c r="K878" s="5">
        <v>0</v>
      </c>
      <c r="L878" s="5">
        <v>1</v>
      </c>
      <c r="M878" s="8">
        <v>0</v>
      </c>
      <c r="N878" s="9">
        <v>0</v>
      </c>
      <c r="O878" s="5" t="s">
        <v>1117</v>
      </c>
      <c r="T878" s="5"/>
    </row>
    <row r="879" spans="2:20" s="2" customFormat="1" x14ac:dyDescent="0.2">
      <c r="B879" s="1">
        <v>30091</v>
      </c>
      <c r="C879" s="6" t="s">
        <v>837</v>
      </c>
      <c r="D879" s="5">
        <v>2</v>
      </c>
      <c r="E879" s="5">
        <v>2</v>
      </c>
      <c r="F879" s="5">
        <v>80</v>
      </c>
      <c r="G879" s="5" t="s">
        <v>1162</v>
      </c>
      <c r="H879" s="6" t="s">
        <v>838</v>
      </c>
      <c r="I879" s="5">
        <v>1</v>
      </c>
      <c r="J879" s="33" t="s">
        <v>1163</v>
      </c>
      <c r="K879" s="5">
        <v>0</v>
      </c>
      <c r="L879" s="5">
        <v>1</v>
      </c>
      <c r="M879" s="8">
        <v>0</v>
      </c>
      <c r="N879" s="9">
        <v>0</v>
      </c>
      <c r="O879" s="5" t="s">
        <v>1117</v>
      </c>
      <c r="T879" s="5"/>
    </row>
    <row r="880" spans="2:20" s="2" customFormat="1" x14ac:dyDescent="0.2">
      <c r="B880" s="1">
        <v>30092</v>
      </c>
      <c r="C880" s="6" t="s">
        <v>839</v>
      </c>
      <c r="D880" s="5">
        <v>2</v>
      </c>
      <c r="E880" s="5">
        <v>2</v>
      </c>
      <c r="F880" s="5">
        <v>80</v>
      </c>
      <c r="G880" s="5" t="s">
        <v>1162</v>
      </c>
      <c r="H880" s="6" t="s">
        <v>840</v>
      </c>
      <c r="I880" s="5">
        <v>1</v>
      </c>
      <c r="J880" s="33" t="s">
        <v>1163</v>
      </c>
      <c r="K880" s="5">
        <v>0</v>
      </c>
      <c r="L880" s="5">
        <v>1</v>
      </c>
      <c r="M880" s="8">
        <v>0</v>
      </c>
      <c r="N880" s="9">
        <v>0</v>
      </c>
      <c r="O880" s="5" t="s">
        <v>1117</v>
      </c>
      <c r="T880" s="5"/>
    </row>
    <row r="881" spans="2:20" s="2" customFormat="1" x14ac:dyDescent="0.2">
      <c r="B881" s="1">
        <v>30093</v>
      </c>
      <c r="C881" s="6" t="s">
        <v>831</v>
      </c>
      <c r="D881" s="5">
        <v>2</v>
      </c>
      <c r="E881" s="5">
        <v>2</v>
      </c>
      <c r="F881" s="5">
        <v>80</v>
      </c>
      <c r="G881" s="5" t="s">
        <v>1162</v>
      </c>
      <c r="H881" s="6" t="s">
        <v>833</v>
      </c>
      <c r="I881" s="5">
        <v>1</v>
      </c>
      <c r="J881" s="7" t="s">
        <v>1164</v>
      </c>
      <c r="K881" s="5">
        <v>0</v>
      </c>
      <c r="L881" s="5">
        <v>1</v>
      </c>
      <c r="M881" s="8">
        <v>0</v>
      </c>
      <c r="N881" s="9">
        <v>0</v>
      </c>
      <c r="O881" s="5" t="s">
        <v>1117</v>
      </c>
      <c r="T881" s="5"/>
    </row>
    <row r="882" spans="2:20" s="2" customFormat="1" x14ac:dyDescent="0.2">
      <c r="B882" s="1">
        <v>30094</v>
      </c>
      <c r="C882" s="6" t="s">
        <v>835</v>
      </c>
      <c r="D882" s="5">
        <v>2</v>
      </c>
      <c r="E882" s="5">
        <v>2</v>
      </c>
      <c r="F882" s="5">
        <v>80</v>
      </c>
      <c r="G882" s="5" t="s">
        <v>1162</v>
      </c>
      <c r="H882" s="6" t="s">
        <v>836</v>
      </c>
      <c r="I882" s="5">
        <v>1</v>
      </c>
      <c r="J882" s="7" t="s">
        <v>1164</v>
      </c>
      <c r="K882" s="5">
        <v>0</v>
      </c>
      <c r="L882" s="5">
        <v>1</v>
      </c>
      <c r="M882" s="8">
        <v>0</v>
      </c>
      <c r="N882" s="9">
        <v>0</v>
      </c>
      <c r="O882" s="5" t="s">
        <v>1117</v>
      </c>
      <c r="T882" s="5"/>
    </row>
    <row r="883" spans="2:20" s="2" customFormat="1" x14ac:dyDescent="0.2">
      <c r="B883" s="1">
        <v>30095</v>
      </c>
      <c r="C883" s="6" t="s">
        <v>837</v>
      </c>
      <c r="D883" s="5">
        <v>2</v>
      </c>
      <c r="E883" s="5">
        <v>2</v>
      </c>
      <c r="F883" s="5">
        <v>80</v>
      </c>
      <c r="G883" s="5" t="s">
        <v>1162</v>
      </c>
      <c r="H883" s="6" t="s">
        <v>838</v>
      </c>
      <c r="I883" s="5">
        <v>1</v>
      </c>
      <c r="J883" s="7" t="s">
        <v>1164</v>
      </c>
      <c r="K883" s="5">
        <v>0</v>
      </c>
      <c r="L883" s="5">
        <v>1</v>
      </c>
      <c r="M883" s="8">
        <v>0</v>
      </c>
      <c r="N883" s="9">
        <v>0</v>
      </c>
      <c r="O883" s="5" t="s">
        <v>1117</v>
      </c>
      <c r="T883" s="5"/>
    </row>
    <row r="884" spans="2:20" s="2" customFormat="1" x14ac:dyDescent="0.2">
      <c r="B884" s="1">
        <v>30096</v>
      </c>
      <c r="C884" s="6" t="s">
        <v>839</v>
      </c>
      <c r="D884" s="5">
        <v>2</v>
      </c>
      <c r="E884" s="5">
        <v>2</v>
      </c>
      <c r="F884" s="5">
        <v>80</v>
      </c>
      <c r="G884" s="5" t="s">
        <v>1162</v>
      </c>
      <c r="H884" s="6" t="s">
        <v>840</v>
      </c>
      <c r="I884" s="5">
        <v>1</v>
      </c>
      <c r="J884" s="7" t="s">
        <v>1164</v>
      </c>
      <c r="K884" s="5">
        <v>0</v>
      </c>
      <c r="L884" s="5">
        <v>1</v>
      </c>
      <c r="M884" s="8">
        <v>0</v>
      </c>
      <c r="N884" s="9">
        <v>0</v>
      </c>
      <c r="O884" s="5" t="s">
        <v>1117</v>
      </c>
      <c r="T884" s="5"/>
    </row>
    <row r="885" spans="2:20" s="2" customFormat="1" x14ac:dyDescent="0.2">
      <c r="B885" s="1">
        <v>30097</v>
      </c>
      <c r="C885" s="6" t="s">
        <v>841</v>
      </c>
      <c r="D885" s="5">
        <v>2</v>
      </c>
      <c r="E885" s="5">
        <v>2</v>
      </c>
      <c r="F885" s="5">
        <v>80</v>
      </c>
      <c r="G885" s="5" t="s">
        <v>1165</v>
      </c>
      <c r="H885" s="6" t="s">
        <v>843</v>
      </c>
      <c r="I885" s="5">
        <v>1</v>
      </c>
      <c r="J885" s="33" t="s">
        <v>320</v>
      </c>
      <c r="K885" s="5">
        <v>0</v>
      </c>
      <c r="L885" s="5">
        <v>1</v>
      </c>
      <c r="M885" s="8">
        <v>0</v>
      </c>
      <c r="N885" s="9">
        <v>0</v>
      </c>
      <c r="O885" s="5" t="s">
        <v>1117</v>
      </c>
      <c r="T885" s="5"/>
    </row>
    <row r="886" spans="2:20" s="2" customFormat="1" x14ac:dyDescent="0.2">
      <c r="B886" s="1">
        <v>30098</v>
      </c>
      <c r="C886" s="6" t="s">
        <v>845</v>
      </c>
      <c r="D886" s="5">
        <v>2</v>
      </c>
      <c r="E886" s="5">
        <v>2</v>
      </c>
      <c r="F886" s="5">
        <v>80</v>
      </c>
      <c r="G886" s="5" t="s">
        <v>1165</v>
      </c>
      <c r="H886" s="6" t="s">
        <v>846</v>
      </c>
      <c r="I886" s="5">
        <v>1</v>
      </c>
      <c r="J886" s="33" t="s">
        <v>320</v>
      </c>
      <c r="K886" s="5">
        <v>0</v>
      </c>
      <c r="L886" s="5">
        <v>1</v>
      </c>
      <c r="M886" s="8">
        <v>0</v>
      </c>
      <c r="N886" s="9">
        <v>0</v>
      </c>
      <c r="O886" s="5" t="s">
        <v>1117</v>
      </c>
      <c r="T886" s="5"/>
    </row>
    <row r="887" spans="2:20" s="2" customFormat="1" x14ac:dyDescent="0.2">
      <c r="B887" s="1">
        <v>30099</v>
      </c>
      <c r="C887" s="6" t="s">
        <v>847</v>
      </c>
      <c r="D887" s="5">
        <v>2</v>
      </c>
      <c r="E887" s="5">
        <v>2</v>
      </c>
      <c r="F887" s="5">
        <v>80</v>
      </c>
      <c r="G887" s="5" t="s">
        <v>1165</v>
      </c>
      <c r="H887" s="6" t="s">
        <v>848</v>
      </c>
      <c r="I887" s="5">
        <v>1</v>
      </c>
      <c r="J887" s="33" t="s">
        <v>320</v>
      </c>
      <c r="K887" s="5">
        <v>0</v>
      </c>
      <c r="L887" s="5">
        <v>1</v>
      </c>
      <c r="M887" s="8">
        <v>0</v>
      </c>
      <c r="N887" s="9">
        <v>0</v>
      </c>
      <c r="O887" s="5" t="s">
        <v>1117</v>
      </c>
      <c r="T887" s="5"/>
    </row>
    <row r="888" spans="2:20" s="2" customFormat="1" x14ac:dyDescent="0.2">
      <c r="B888" s="1">
        <v>30100</v>
      </c>
      <c r="C888" s="6" t="s">
        <v>849</v>
      </c>
      <c r="D888" s="5">
        <v>2</v>
      </c>
      <c r="E888" s="5">
        <v>2</v>
      </c>
      <c r="F888" s="5">
        <v>80</v>
      </c>
      <c r="G888" s="5" t="s">
        <v>1165</v>
      </c>
      <c r="H888" s="6" t="s">
        <v>850</v>
      </c>
      <c r="I888" s="5">
        <v>1</v>
      </c>
      <c r="J888" s="33" t="s">
        <v>320</v>
      </c>
      <c r="K888" s="5">
        <v>0</v>
      </c>
      <c r="L888" s="5">
        <v>1</v>
      </c>
      <c r="M888" s="8">
        <v>0</v>
      </c>
      <c r="N888" s="9">
        <v>0</v>
      </c>
      <c r="O888" s="5" t="s">
        <v>1117</v>
      </c>
      <c r="T888" s="5"/>
    </row>
    <row r="889" spans="2:20" s="2" customFormat="1" x14ac:dyDescent="0.2">
      <c r="B889" s="1">
        <v>30101</v>
      </c>
      <c r="C889" s="6" t="s">
        <v>841</v>
      </c>
      <c r="D889" s="5">
        <v>2</v>
      </c>
      <c r="E889" s="5">
        <v>2</v>
      </c>
      <c r="F889" s="5">
        <v>80</v>
      </c>
      <c r="G889" s="5" t="s">
        <v>1165</v>
      </c>
      <c r="H889" s="6" t="s">
        <v>843</v>
      </c>
      <c r="I889" s="5">
        <v>1</v>
      </c>
      <c r="J889" s="7" t="s">
        <v>1166</v>
      </c>
      <c r="K889" s="5">
        <v>0</v>
      </c>
      <c r="L889" s="5">
        <v>1</v>
      </c>
      <c r="M889" s="8">
        <v>0</v>
      </c>
      <c r="N889" s="9">
        <v>0</v>
      </c>
      <c r="O889" s="5" t="s">
        <v>1117</v>
      </c>
      <c r="T889" s="5"/>
    </row>
    <row r="890" spans="2:20" s="2" customFormat="1" x14ac:dyDescent="0.2">
      <c r="B890" s="1">
        <v>30102</v>
      </c>
      <c r="C890" s="6" t="s">
        <v>845</v>
      </c>
      <c r="D890" s="5">
        <v>2</v>
      </c>
      <c r="E890" s="5">
        <v>2</v>
      </c>
      <c r="F890" s="5">
        <v>80</v>
      </c>
      <c r="G890" s="5" t="s">
        <v>1165</v>
      </c>
      <c r="H890" s="6" t="s">
        <v>846</v>
      </c>
      <c r="I890" s="5">
        <v>1</v>
      </c>
      <c r="J890" s="7" t="s">
        <v>1166</v>
      </c>
      <c r="K890" s="5">
        <v>0</v>
      </c>
      <c r="L890" s="5">
        <v>1</v>
      </c>
      <c r="M890" s="8">
        <v>0</v>
      </c>
      <c r="N890" s="9">
        <v>0</v>
      </c>
      <c r="O890" s="5" t="s">
        <v>1117</v>
      </c>
      <c r="T890" s="5"/>
    </row>
    <row r="891" spans="2:20" s="2" customFormat="1" x14ac:dyDescent="0.2">
      <c r="B891" s="1">
        <v>30103</v>
      </c>
      <c r="C891" s="6" t="s">
        <v>847</v>
      </c>
      <c r="D891" s="5">
        <v>2</v>
      </c>
      <c r="E891" s="5">
        <v>2</v>
      </c>
      <c r="F891" s="5">
        <v>80</v>
      </c>
      <c r="G891" s="5" t="s">
        <v>1165</v>
      </c>
      <c r="H891" s="6" t="s">
        <v>848</v>
      </c>
      <c r="I891" s="5">
        <v>1</v>
      </c>
      <c r="J891" s="7" t="s">
        <v>1166</v>
      </c>
      <c r="K891" s="5">
        <v>0</v>
      </c>
      <c r="L891" s="5">
        <v>1</v>
      </c>
      <c r="M891" s="8">
        <v>0</v>
      </c>
      <c r="N891" s="9">
        <v>0</v>
      </c>
      <c r="O891" s="5" t="s">
        <v>1117</v>
      </c>
      <c r="T891" s="5"/>
    </row>
    <row r="892" spans="2:20" s="2" customFormat="1" x14ac:dyDescent="0.2">
      <c r="B892" s="1">
        <v>30104</v>
      </c>
      <c r="C892" s="6" t="s">
        <v>849</v>
      </c>
      <c r="D892" s="5">
        <v>2</v>
      </c>
      <c r="E892" s="5">
        <v>2</v>
      </c>
      <c r="F892" s="5">
        <v>80</v>
      </c>
      <c r="G892" s="5" t="s">
        <v>1165</v>
      </c>
      <c r="H892" s="6" t="s">
        <v>850</v>
      </c>
      <c r="I892" s="5">
        <v>1</v>
      </c>
      <c r="J892" s="7" t="s">
        <v>1166</v>
      </c>
      <c r="K892" s="5">
        <v>0</v>
      </c>
      <c r="L892" s="5">
        <v>1</v>
      </c>
      <c r="M892" s="8">
        <v>0</v>
      </c>
      <c r="N892" s="9">
        <v>0</v>
      </c>
      <c r="O892" s="5" t="s">
        <v>1117</v>
      </c>
      <c r="T892" s="5"/>
    </row>
    <row r="893" spans="2:20" s="2" customFormat="1" x14ac:dyDescent="0.2">
      <c r="B893" s="1">
        <v>30105</v>
      </c>
      <c r="C893" s="6" t="s">
        <v>851</v>
      </c>
      <c r="D893" s="5">
        <v>2</v>
      </c>
      <c r="E893" s="5">
        <v>2</v>
      </c>
      <c r="F893" s="5">
        <v>80</v>
      </c>
      <c r="G893" s="5" t="s">
        <v>1167</v>
      </c>
      <c r="H893" s="6" t="s">
        <v>853</v>
      </c>
      <c r="I893" s="5">
        <v>1</v>
      </c>
      <c r="J893" s="33" t="s">
        <v>1168</v>
      </c>
      <c r="K893" s="5">
        <v>0</v>
      </c>
      <c r="L893" s="5">
        <v>1</v>
      </c>
      <c r="M893" s="8">
        <v>0</v>
      </c>
      <c r="N893" s="9">
        <v>0</v>
      </c>
      <c r="O893" s="5" t="s">
        <v>1117</v>
      </c>
      <c r="T893" s="5"/>
    </row>
    <row r="894" spans="2:20" s="2" customFormat="1" x14ac:dyDescent="0.2">
      <c r="B894" s="1">
        <v>30106</v>
      </c>
      <c r="C894" s="6" t="s">
        <v>855</v>
      </c>
      <c r="D894" s="5">
        <v>2</v>
      </c>
      <c r="E894" s="5">
        <v>2</v>
      </c>
      <c r="F894" s="5">
        <v>80</v>
      </c>
      <c r="G894" s="5" t="s">
        <v>1167</v>
      </c>
      <c r="H894" s="6" t="s">
        <v>856</v>
      </c>
      <c r="I894" s="5">
        <v>1</v>
      </c>
      <c r="J894" s="33" t="s">
        <v>1168</v>
      </c>
      <c r="K894" s="5">
        <v>0</v>
      </c>
      <c r="L894" s="5">
        <v>1</v>
      </c>
      <c r="M894" s="8">
        <v>0</v>
      </c>
      <c r="N894" s="9">
        <v>0</v>
      </c>
      <c r="O894" s="5" t="s">
        <v>1117</v>
      </c>
      <c r="T894" s="5"/>
    </row>
    <row r="895" spans="2:20" s="2" customFormat="1" x14ac:dyDescent="0.2">
      <c r="B895" s="1">
        <v>30107</v>
      </c>
      <c r="C895" s="6" t="s">
        <v>857</v>
      </c>
      <c r="D895" s="5">
        <v>2</v>
      </c>
      <c r="E895" s="5">
        <v>2</v>
      </c>
      <c r="F895" s="5">
        <v>80</v>
      </c>
      <c r="G895" s="5" t="s">
        <v>1167</v>
      </c>
      <c r="H895" s="6" t="s">
        <v>858</v>
      </c>
      <c r="I895" s="5">
        <v>1</v>
      </c>
      <c r="J895" s="33" t="s">
        <v>1168</v>
      </c>
      <c r="K895" s="5">
        <v>0</v>
      </c>
      <c r="L895" s="5">
        <v>1</v>
      </c>
      <c r="M895" s="8">
        <v>0</v>
      </c>
      <c r="N895" s="9">
        <v>0</v>
      </c>
      <c r="O895" s="5" t="s">
        <v>1117</v>
      </c>
      <c r="T895" s="5"/>
    </row>
    <row r="896" spans="2:20" s="2" customFormat="1" x14ac:dyDescent="0.2">
      <c r="B896" s="1">
        <v>30108</v>
      </c>
      <c r="C896" s="6" t="s">
        <v>859</v>
      </c>
      <c r="D896" s="5">
        <v>2</v>
      </c>
      <c r="E896" s="5">
        <v>2</v>
      </c>
      <c r="F896" s="5">
        <v>80</v>
      </c>
      <c r="G896" s="5" t="s">
        <v>1167</v>
      </c>
      <c r="H896" s="6" t="s">
        <v>860</v>
      </c>
      <c r="I896" s="5">
        <v>1</v>
      </c>
      <c r="J896" s="33" t="s">
        <v>1168</v>
      </c>
      <c r="K896" s="5">
        <v>0</v>
      </c>
      <c r="L896" s="5">
        <v>1</v>
      </c>
      <c r="M896" s="8">
        <v>0</v>
      </c>
      <c r="N896" s="9">
        <v>0</v>
      </c>
      <c r="O896" s="5" t="s">
        <v>1117</v>
      </c>
      <c r="T896" s="5"/>
    </row>
    <row r="897" spans="2:20" s="2" customFormat="1" x14ac:dyDescent="0.2">
      <c r="B897" s="1">
        <v>30109</v>
      </c>
      <c r="C897" s="6" t="s">
        <v>851</v>
      </c>
      <c r="D897" s="5">
        <v>2</v>
      </c>
      <c r="E897" s="5">
        <v>2</v>
      </c>
      <c r="F897" s="5">
        <v>80</v>
      </c>
      <c r="G897" s="5" t="s">
        <v>1167</v>
      </c>
      <c r="H897" s="6" t="s">
        <v>853</v>
      </c>
      <c r="I897" s="5">
        <v>1</v>
      </c>
      <c r="J897" s="7" t="s">
        <v>1169</v>
      </c>
      <c r="K897" s="5">
        <v>0</v>
      </c>
      <c r="L897" s="5">
        <v>1</v>
      </c>
      <c r="M897" s="8">
        <v>0</v>
      </c>
      <c r="N897" s="9">
        <v>0</v>
      </c>
      <c r="O897" s="5" t="s">
        <v>1117</v>
      </c>
      <c r="T897" s="5"/>
    </row>
    <row r="898" spans="2:20" s="2" customFormat="1" x14ac:dyDescent="0.2">
      <c r="B898" s="1">
        <v>30110</v>
      </c>
      <c r="C898" s="6" t="s">
        <v>855</v>
      </c>
      <c r="D898" s="5">
        <v>2</v>
      </c>
      <c r="E898" s="5">
        <v>2</v>
      </c>
      <c r="F898" s="5">
        <v>80</v>
      </c>
      <c r="G898" s="5" t="s">
        <v>1167</v>
      </c>
      <c r="H898" s="6" t="s">
        <v>856</v>
      </c>
      <c r="I898" s="5">
        <v>1</v>
      </c>
      <c r="J898" s="7" t="s">
        <v>1169</v>
      </c>
      <c r="K898" s="5">
        <v>0</v>
      </c>
      <c r="L898" s="5">
        <v>1</v>
      </c>
      <c r="M898" s="8">
        <v>0</v>
      </c>
      <c r="N898" s="9">
        <v>0</v>
      </c>
      <c r="O898" s="5" t="s">
        <v>1117</v>
      </c>
      <c r="T898" s="5"/>
    </row>
    <row r="899" spans="2:20" s="2" customFormat="1" x14ac:dyDescent="0.2">
      <c r="B899" s="1">
        <v>30111</v>
      </c>
      <c r="C899" s="6" t="s">
        <v>857</v>
      </c>
      <c r="D899" s="5">
        <v>2</v>
      </c>
      <c r="E899" s="5">
        <v>2</v>
      </c>
      <c r="F899" s="5">
        <v>80</v>
      </c>
      <c r="G899" s="5" t="s">
        <v>1167</v>
      </c>
      <c r="H899" s="6" t="s">
        <v>858</v>
      </c>
      <c r="I899" s="5">
        <v>1</v>
      </c>
      <c r="J899" s="7" t="s">
        <v>1169</v>
      </c>
      <c r="K899" s="5">
        <v>0</v>
      </c>
      <c r="L899" s="5">
        <v>1</v>
      </c>
      <c r="M899" s="8">
        <v>0</v>
      </c>
      <c r="N899" s="9">
        <v>0</v>
      </c>
      <c r="O899" s="5" t="s">
        <v>1117</v>
      </c>
      <c r="T899" s="5"/>
    </row>
    <row r="900" spans="2:20" s="2" customFormat="1" x14ac:dyDescent="0.2">
      <c r="B900" s="1">
        <v>30112</v>
      </c>
      <c r="C900" s="6" t="s">
        <v>859</v>
      </c>
      <c r="D900" s="5">
        <v>2</v>
      </c>
      <c r="E900" s="5">
        <v>2</v>
      </c>
      <c r="F900" s="5">
        <v>80</v>
      </c>
      <c r="G900" s="5" t="s">
        <v>1167</v>
      </c>
      <c r="H900" s="6" t="s">
        <v>860</v>
      </c>
      <c r="I900" s="5">
        <v>1</v>
      </c>
      <c r="J900" s="7" t="s">
        <v>1169</v>
      </c>
      <c r="K900" s="5">
        <v>0</v>
      </c>
      <c r="L900" s="5">
        <v>1</v>
      </c>
      <c r="M900" s="8">
        <v>0</v>
      </c>
      <c r="N900" s="9">
        <v>0</v>
      </c>
      <c r="O900" s="5" t="s">
        <v>1117</v>
      </c>
      <c r="T900" s="5"/>
    </row>
    <row r="901" spans="2:20" s="2" customFormat="1" x14ac:dyDescent="0.2">
      <c r="B901" s="1">
        <v>30113</v>
      </c>
      <c r="C901" s="5" t="s">
        <v>128</v>
      </c>
      <c r="D901" s="5">
        <v>2</v>
      </c>
      <c r="E901" s="5">
        <v>2</v>
      </c>
      <c r="F901" s="5">
        <v>80</v>
      </c>
      <c r="G901" s="5" t="s">
        <v>1170</v>
      </c>
      <c r="H901" s="5" t="s">
        <v>130</v>
      </c>
      <c r="I901" s="5">
        <v>1</v>
      </c>
      <c r="J901" s="33" t="s">
        <v>1171</v>
      </c>
      <c r="K901" s="5">
        <v>0</v>
      </c>
      <c r="L901" s="5">
        <v>1</v>
      </c>
      <c r="M901" s="8">
        <v>0</v>
      </c>
      <c r="N901" s="9">
        <v>0</v>
      </c>
      <c r="O901" s="5" t="s">
        <v>1117</v>
      </c>
      <c r="T901" s="5"/>
    </row>
    <row r="902" spans="2:20" s="2" customFormat="1" x14ac:dyDescent="0.2">
      <c r="B902" s="1">
        <v>30114</v>
      </c>
      <c r="C902" s="5" t="s">
        <v>144</v>
      </c>
      <c r="D902" s="5">
        <v>2</v>
      </c>
      <c r="E902" s="5">
        <v>2</v>
      </c>
      <c r="F902" s="5">
        <v>80</v>
      </c>
      <c r="G902" s="5" t="s">
        <v>1170</v>
      </c>
      <c r="H902" s="5" t="s">
        <v>146</v>
      </c>
      <c r="I902" s="5">
        <v>1</v>
      </c>
      <c r="J902" s="33" t="s">
        <v>1171</v>
      </c>
      <c r="K902" s="5">
        <v>0</v>
      </c>
      <c r="L902" s="5">
        <v>1</v>
      </c>
      <c r="M902" s="8">
        <v>0</v>
      </c>
      <c r="N902" s="9">
        <v>0</v>
      </c>
      <c r="O902" s="5" t="s">
        <v>1117</v>
      </c>
      <c r="T902" s="5"/>
    </row>
    <row r="903" spans="2:20" s="2" customFormat="1" x14ac:dyDescent="0.2">
      <c r="B903" s="1">
        <v>30115</v>
      </c>
      <c r="C903" s="5" t="s">
        <v>150</v>
      </c>
      <c r="D903" s="5">
        <v>2</v>
      </c>
      <c r="E903" s="5">
        <v>2</v>
      </c>
      <c r="F903" s="5">
        <v>80</v>
      </c>
      <c r="G903" s="5" t="s">
        <v>1170</v>
      </c>
      <c r="H903" s="5" t="s">
        <v>152</v>
      </c>
      <c r="I903" s="5">
        <v>1</v>
      </c>
      <c r="J903" s="33" t="s">
        <v>1171</v>
      </c>
      <c r="K903" s="5">
        <v>0</v>
      </c>
      <c r="L903" s="5">
        <v>1</v>
      </c>
      <c r="M903" s="8">
        <v>0</v>
      </c>
      <c r="N903" s="9">
        <v>0</v>
      </c>
      <c r="O903" s="5" t="s">
        <v>1117</v>
      </c>
      <c r="T903" s="5"/>
    </row>
    <row r="904" spans="2:20" s="2" customFormat="1" x14ac:dyDescent="0.2">
      <c r="B904" s="1">
        <v>30116</v>
      </c>
      <c r="C904" s="5" t="s">
        <v>153</v>
      </c>
      <c r="D904" s="5">
        <v>2</v>
      </c>
      <c r="E904" s="5">
        <v>2</v>
      </c>
      <c r="F904" s="5">
        <v>80</v>
      </c>
      <c r="G904" s="5" t="s">
        <v>1170</v>
      </c>
      <c r="H904" s="5" t="s">
        <v>155</v>
      </c>
      <c r="I904" s="5">
        <v>1</v>
      </c>
      <c r="J904" s="33" t="s">
        <v>1171</v>
      </c>
      <c r="K904" s="5">
        <v>0</v>
      </c>
      <c r="L904" s="5">
        <v>1</v>
      </c>
      <c r="M904" s="8">
        <v>0</v>
      </c>
      <c r="N904" s="9">
        <v>0</v>
      </c>
      <c r="O904" s="5" t="s">
        <v>1117</v>
      </c>
      <c r="T904" s="5"/>
    </row>
    <row r="905" spans="2:20" s="2" customFormat="1" x14ac:dyDescent="0.2">
      <c r="B905" s="1">
        <v>30117</v>
      </c>
      <c r="C905" s="5" t="s">
        <v>128</v>
      </c>
      <c r="D905" s="5">
        <v>2</v>
      </c>
      <c r="E905" s="5">
        <v>2</v>
      </c>
      <c r="F905" s="5">
        <v>80</v>
      </c>
      <c r="G905" s="5" t="s">
        <v>1170</v>
      </c>
      <c r="H905" s="5" t="s">
        <v>130</v>
      </c>
      <c r="I905" s="5">
        <v>1</v>
      </c>
      <c r="J905" s="7" t="s">
        <v>1172</v>
      </c>
      <c r="K905" s="5">
        <v>0</v>
      </c>
      <c r="L905" s="5">
        <v>1</v>
      </c>
      <c r="M905" s="8">
        <v>0</v>
      </c>
      <c r="N905" s="9">
        <v>0</v>
      </c>
      <c r="O905" s="5" t="s">
        <v>1117</v>
      </c>
      <c r="T905" s="5"/>
    </row>
    <row r="906" spans="2:20" s="2" customFormat="1" x14ac:dyDescent="0.2">
      <c r="B906" s="1">
        <v>30118</v>
      </c>
      <c r="C906" s="5" t="s">
        <v>144</v>
      </c>
      <c r="D906" s="5">
        <v>2</v>
      </c>
      <c r="E906" s="5">
        <v>2</v>
      </c>
      <c r="F906" s="5">
        <v>80</v>
      </c>
      <c r="G906" s="5" t="s">
        <v>1170</v>
      </c>
      <c r="H906" s="5" t="s">
        <v>146</v>
      </c>
      <c r="I906" s="5">
        <v>1</v>
      </c>
      <c r="J906" s="7" t="s">
        <v>1172</v>
      </c>
      <c r="K906" s="5">
        <v>0</v>
      </c>
      <c r="L906" s="5">
        <v>1</v>
      </c>
      <c r="M906" s="8">
        <v>0</v>
      </c>
      <c r="N906" s="9">
        <v>0</v>
      </c>
      <c r="O906" s="5" t="s">
        <v>1117</v>
      </c>
      <c r="T906" s="5"/>
    </row>
    <row r="907" spans="2:20" s="2" customFormat="1" x14ac:dyDescent="0.2">
      <c r="B907" s="1">
        <v>30119</v>
      </c>
      <c r="C907" s="5" t="s">
        <v>150</v>
      </c>
      <c r="D907" s="5">
        <v>2</v>
      </c>
      <c r="E907" s="5">
        <v>2</v>
      </c>
      <c r="F907" s="5">
        <v>80</v>
      </c>
      <c r="G907" s="5" t="s">
        <v>1170</v>
      </c>
      <c r="H907" s="5" t="s">
        <v>152</v>
      </c>
      <c r="I907" s="5">
        <v>1</v>
      </c>
      <c r="J907" s="7" t="s">
        <v>1172</v>
      </c>
      <c r="K907" s="5">
        <v>0</v>
      </c>
      <c r="L907" s="5">
        <v>1</v>
      </c>
      <c r="M907" s="8">
        <v>0</v>
      </c>
      <c r="N907" s="9">
        <v>0</v>
      </c>
      <c r="O907" s="5" t="s">
        <v>1117</v>
      </c>
      <c r="T907" s="5"/>
    </row>
    <row r="908" spans="2:20" s="2" customFormat="1" x14ac:dyDescent="0.2">
      <c r="B908" s="1">
        <v>30120</v>
      </c>
      <c r="C908" s="5" t="s">
        <v>153</v>
      </c>
      <c r="D908" s="5">
        <v>2</v>
      </c>
      <c r="E908" s="5">
        <v>2</v>
      </c>
      <c r="F908" s="5">
        <v>80</v>
      </c>
      <c r="G908" s="5" t="s">
        <v>1170</v>
      </c>
      <c r="H908" s="5" t="s">
        <v>155</v>
      </c>
      <c r="I908" s="5">
        <v>1</v>
      </c>
      <c r="J908" s="7" t="s">
        <v>1172</v>
      </c>
      <c r="K908" s="5">
        <v>0</v>
      </c>
      <c r="L908" s="5">
        <v>1</v>
      </c>
      <c r="M908" s="8">
        <v>0</v>
      </c>
      <c r="N908" s="9">
        <v>0</v>
      </c>
      <c r="O908" s="5" t="s">
        <v>1117</v>
      </c>
      <c r="T908" s="5"/>
    </row>
    <row r="909" spans="2:20" s="2" customFormat="1" x14ac:dyDescent="0.2">
      <c r="B909" s="1">
        <v>30121</v>
      </c>
      <c r="C909" s="6" t="s">
        <v>863</v>
      </c>
      <c r="D909" s="5">
        <v>2</v>
      </c>
      <c r="E909" s="5">
        <v>2</v>
      </c>
      <c r="F909" s="5">
        <v>80</v>
      </c>
      <c r="G909" s="5" t="s">
        <v>1173</v>
      </c>
      <c r="H909" s="6" t="s">
        <v>865</v>
      </c>
      <c r="I909" s="5">
        <v>1</v>
      </c>
      <c r="J909" s="33" t="s">
        <v>442</v>
      </c>
      <c r="K909" s="5">
        <v>0</v>
      </c>
      <c r="L909" s="5">
        <v>1</v>
      </c>
      <c r="M909" s="8">
        <v>0</v>
      </c>
      <c r="N909" s="9">
        <v>0</v>
      </c>
      <c r="O909" s="5" t="s">
        <v>1117</v>
      </c>
      <c r="T909" s="5"/>
    </row>
    <row r="910" spans="2:20" s="2" customFormat="1" x14ac:dyDescent="0.2">
      <c r="B910" s="1">
        <v>30122</v>
      </c>
      <c r="C910" s="6" t="s">
        <v>867</v>
      </c>
      <c r="D910" s="5">
        <v>2</v>
      </c>
      <c r="E910" s="5">
        <v>2</v>
      </c>
      <c r="F910" s="5">
        <v>80</v>
      </c>
      <c r="G910" s="5" t="s">
        <v>1173</v>
      </c>
      <c r="H910" s="6" t="s">
        <v>868</v>
      </c>
      <c r="I910" s="5">
        <v>1</v>
      </c>
      <c r="J910" s="33" t="s">
        <v>442</v>
      </c>
      <c r="K910" s="5">
        <v>0</v>
      </c>
      <c r="L910" s="5">
        <v>1</v>
      </c>
      <c r="M910" s="8">
        <v>0</v>
      </c>
      <c r="N910" s="9">
        <v>0</v>
      </c>
      <c r="O910" s="5" t="s">
        <v>1117</v>
      </c>
      <c r="T910" s="5"/>
    </row>
    <row r="911" spans="2:20" s="2" customFormat="1" x14ac:dyDescent="0.2">
      <c r="B911" s="1">
        <v>30123</v>
      </c>
      <c r="C911" s="6" t="s">
        <v>869</v>
      </c>
      <c r="D911" s="5">
        <v>2</v>
      </c>
      <c r="E911" s="5">
        <v>2</v>
      </c>
      <c r="F911" s="5">
        <v>80</v>
      </c>
      <c r="G911" s="5" t="s">
        <v>1173</v>
      </c>
      <c r="H911" s="6" t="s">
        <v>870</v>
      </c>
      <c r="I911" s="5">
        <v>1</v>
      </c>
      <c r="J911" s="33" t="s">
        <v>442</v>
      </c>
      <c r="K911" s="5">
        <v>0</v>
      </c>
      <c r="L911" s="5">
        <v>1</v>
      </c>
      <c r="M911" s="8">
        <v>0</v>
      </c>
      <c r="N911" s="9">
        <v>0</v>
      </c>
      <c r="O911" s="5" t="s">
        <v>1117</v>
      </c>
      <c r="T911" s="5"/>
    </row>
    <row r="912" spans="2:20" s="2" customFormat="1" x14ac:dyDescent="0.2">
      <c r="B912" s="1">
        <v>30124</v>
      </c>
      <c r="C912" s="6" t="s">
        <v>871</v>
      </c>
      <c r="D912" s="5">
        <v>2</v>
      </c>
      <c r="E912" s="5">
        <v>2</v>
      </c>
      <c r="F912" s="5">
        <v>80</v>
      </c>
      <c r="G912" s="5" t="s">
        <v>1173</v>
      </c>
      <c r="H912" s="6" t="s">
        <v>872</v>
      </c>
      <c r="I912" s="5">
        <v>1</v>
      </c>
      <c r="J912" s="33" t="s">
        <v>442</v>
      </c>
      <c r="K912" s="5">
        <v>0</v>
      </c>
      <c r="L912" s="5">
        <v>1</v>
      </c>
      <c r="M912" s="8">
        <v>0</v>
      </c>
      <c r="N912" s="9">
        <v>0</v>
      </c>
      <c r="O912" s="5" t="s">
        <v>1117</v>
      </c>
      <c r="T912" s="5"/>
    </row>
    <row r="913" spans="2:20" s="2" customFormat="1" x14ac:dyDescent="0.2">
      <c r="B913" s="1">
        <v>30125</v>
      </c>
      <c r="C913" s="6" t="s">
        <v>863</v>
      </c>
      <c r="D913" s="5">
        <v>2</v>
      </c>
      <c r="E913" s="5">
        <v>2</v>
      </c>
      <c r="F913" s="5">
        <v>80</v>
      </c>
      <c r="G913" s="5" t="s">
        <v>1173</v>
      </c>
      <c r="H913" s="6" t="s">
        <v>865</v>
      </c>
      <c r="I913" s="5">
        <v>1</v>
      </c>
      <c r="J913" s="7" t="s">
        <v>1174</v>
      </c>
      <c r="K913" s="5">
        <v>0</v>
      </c>
      <c r="L913" s="5">
        <v>1</v>
      </c>
      <c r="M913" s="8">
        <v>0</v>
      </c>
      <c r="N913" s="9">
        <v>0</v>
      </c>
      <c r="O913" s="5" t="s">
        <v>1117</v>
      </c>
      <c r="T913" s="5"/>
    </row>
    <row r="914" spans="2:20" s="2" customFormat="1" x14ac:dyDescent="0.2">
      <c r="B914" s="1">
        <v>30126</v>
      </c>
      <c r="C914" s="6" t="s">
        <v>867</v>
      </c>
      <c r="D914" s="5">
        <v>2</v>
      </c>
      <c r="E914" s="5">
        <v>2</v>
      </c>
      <c r="F914" s="5">
        <v>80</v>
      </c>
      <c r="G914" s="5" t="s">
        <v>1173</v>
      </c>
      <c r="H914" s="6" t="s">
        <v>868</v>
      </c>
      <c r="I914" s="5">
        <v>1</v>
      </c>
      <c r="J914" s="7" t="s">
        <v>1174</v>
      </c>
      <c r="K914" s="5">
        <v>0</v>
      </c>
      <c r="L914" s="5">
        <v>1</v>
      </c>
      <c r="M914" s="8">
        <v>0</v>
      </c>
      <c r="N914" s="9">
        <v>0</v>
      </c>
      <c r="O914" s="5" t="s">
        <v>1117</v>
      </c>
      <c r="T914" s="5"/>
    </row>
    <row r="915" spans="2:20" s="2" customFormat="1" x14ac:dyDescent="0.2">
      <c r="B915" s="1">
        <v>30127</v>
      </c>
      <c r="C915" s="6" t="s">
        <v>869</v>
      </c>
      <c r="D915" s="5">
        <v>2</v>
      </c>
      <c r="E915" s="5">
        <v>2</v>
      </c>
      <c r="F915" s="5">
        <v>80</v>
      </c>
      <c r="G915" s="5" t="s">
        <v>1173</v>
      </c>
      <c r="H915" s="6" t="s">
        <v>870</v>
      </c>
      <c r="I915" s="5">
        <v>1</v>
      </c>
      <c r="J915" s="7" t="s">
        <v>1174</v>
      </c>
      <c r="K915" s="5">
        <v>0</v>
      </c>
      <c r="L915" s="5">
        <v>1</v>
      </c>
      <c r="M915" s="8">
        <v>0</v>
      </c>
      <c r="N915" s="9">
        <v>0</v>
      </c>
      <c r="O915" s="5" t="s">
        <v>1117</v>
      </c>
      <c r="T915" s="5"/>
    </row>
    <row r="916" spans="2:20" s="2" customFormat="1" x14ac:dyDescent="0.2">
      <c r="B916" s="1">
        <v>30128</v>
      </c>
      <c r="C916" s="6" t="s">
        <v>871</v>
      </c>
      <c r="D916" s="5">
        <v>2</v>
      </c>
      <c r="E916" s="5">
        <v>2</v>
      </c>
      <c r="F916" s="5">
        <v>80</v>
      </c>
      <c r="G916" s="5" t="s">
        <v>1173</v>
      </c>
      <c r="H916" s="6" t="s">
        <v>872</v>
      </c>
      <c r="I916" s="5">
        <v>1</v>
      </c>
      <c r="J916" s="7" t="s">
        <v>1174</v>
      </c>
      <c r="K916" s="5">
        <v>0</v>
      </c>
      <c r="L916" s="5">
        <v>1</v>
      </c>
      <c r="M916" s="8">
        <v>0</v>
      </c>
      <c r="N916" s="9">
        <v>0</v>
      </c>
      <c r="O916" s="5" t="s">
        <v>1117</v>
      </c>
      <c r="T916" s="5"/>
    </row>
    <row r="917" spans="2:20" s="2" customFormat="1" x14ac:dyDescent="0.2">
      <c r="B917" s="1">
        <v>30129</v>
      </c>
      <c r="C917" s="6" t="s">
        <v>873</v>
      </c>
      <c r="D917" s="5">
        <v>2</v>
      </c>
      <c r="E917" s="5">
        <v>2</v>
      </c>
      <c r="F917" s="5">
        <v>80</v>
      </c>
      <c r="G917" s="5" t="s">
        <v>874</v>
      </c>
      <c r="H917" s="6" t="s">
        <v>875</v>
      </c>
      <c r="I917" s="5">
        <v>1</v>
      </c>
      <c r="J917" s="33" t="s">
        <v>1175</v>
      </c>
      <c r="K917" s="5">
        <v>0</v>
      </c>
      <c r="L917" s="5">
        <v>1</v>
      </c>
      <c r="M917" s="8">
        <v>0</v>
      </c>
      <c r="N917" s="9">
        <v>0</v>
      </c>
      <c r="O917" s="5" t="s">
        <v>1117</v>
      </c>
      <c r="T917" s="5"/>
    </row>
    <row r="918" spans="2:20" s="2" customFormat="1" x14ac:dyDescent="0.2">
      <c r="B918" s="1">
        <v>30130</v>
      </c>
      <c r="C918" s="6" t="s">
        <v>877</v>
      </c>
      <c r="D918" s="5">
        <v>2</v>
      </c>
      <c r="E918" s="5">
        <v>2</v>
      </c>
      <c r="F918" s="5">
        <v>80</v>
      </c>
      <c r="G918" s="5" t="s">
        <v>874</v>
      </c>
      <c r="H918" s="6" t="s">
        <v>568</v>
      </c>
      <c r="I918" s="5">
        <v>1</v>
      </c>
      <c r="J918" s="33" t="s">
        <v>1175</v>
      </c>
      <c r="K918" s="5">
        <v>0</v>
      </c>
      <c r="L918" s="5">
        <v>1</v>
      </c>
      <c r="M918" s="8">
        <v>0</v>
      </c>
      <c r="N918" s="9">
        <v>0</v>
      </c>
      <c r="O918" s="5" t="s">
        <v>1117</v>
      </c>
      <c r="T918" s="5"/>
    </row>
    <row r="919" spans="2:20" s="2" customFormat="1" x14ac:dyDescent="0.2">
      <c r="B919" s="1">
        <v>30131</v>
      </c>
      <c r="C919" s="6" t="s">
        <v>878</v>
      </c>
      <c r="D919" s="5">
        <v>2</v>
      </c>
      <c r="E919" s="5">
        <v>2</v>
      </c>
      <c r="F919" s="5">
        <v>80</v>
      </c>
      <c r="G919" s="5" t="s">
        <v>874</v>
      </c>
      <c r="H919" s="6" t="s">
        <v>879</v>
      </c>
      <c r="I919" s="5">
        <v>1</v>
      </c>
      <c r="J919" s="33" t="s">
        <v>1175</v>
      </c>
      <c r="K919" s="5">
        <v>0</v>
      </c>
      <c r="L919" s="5">
        <v>1</v>
      </c>
      <c r="M919" s="8">
        <v>0</v>
      </c>
      <c r="N919" s="9">
        <v>0</v>
      </c>
      <c r="O919" s="5" t="s">
        <v>1117</v>
      </c>
      <c r="T919" s="5"/>
    </row>
    <row r="920" spans="2:20" s="2" customFormat="1" x14ac:dyDescent="0.2">
      <c r="B920" s="1">
        <v>30132</v>
      </c>
      <c r="C920" s="6" t="s">
        <v>880</v>
      </c>
      <c r="D920" s="5">
        <v>2</v>
      </c>
      <c r="E920" s="5">
        <v>2</v>
      </c>
      <c r="F920" s="5">
        <v>80</v>
      </c>
      <c r="G920" s="5" t="s">
        <v>874</v>
      </c>
      <c r="H920" s="6" t="s">
        <v>881</v>
      </c>
      <c r="I920" s="5">
        <v>1</v>
      </c>
      <c r="J920" s="33" t="s">
        <v>1175</v>
      </c>
      <c r="K920" s="5">
        <v>0</v>
      </c>
      <c r="L920" s="5">
        <v>1</v>
      </c>
      <c r="M920" s="8">
        <v>0</v>
      </c>
      <c r="N920" s="9">
        <v>0</v>
      </c>
      <c r="O920" s="5" t="s">
        <v>1117</v>
      </c>
      <c r="T920" s="5"/>
    </row>
    <row r="921" spans="2:20" s="2" customFormat="1" x14ac:dyDescent="0.2">
      <c r="B921" s="1">
        <v>30153</v>
      </c>
      <c r="C921" s="2" t="s">
        <v>883</v>
      </c>
      <c r="D921" s="2">
        <v>2</v>
      </c>
      <c r="E921" s="2">
        <v>3</v>
      </c>
      <c r="F921" s="2">
        <v>80</v>
      </c>
      <c r="G921" s="2" t="s">
        <v>1176</v>
      </c>
      <c r="H921" s="2" t="s">
        <v>343</v>
      </c>
      <c r="I921" s="2">
        <v>1</v>
      </c>
      <c r="J921" s="10" t="s">
        <v>1154</v>
      </c>
      <c r="K921" s="2">
        <v>0</v>
      </c>
      <c r="L921" s="2">
        <v>1</v>
      </c>
      <c r="M921" s="11">
        <v>1</v>
      </c>
      <c r="N921" s="9">
        <v>1</v>
      </c>
      <c r="O921" s="2" t="s">
        <v>1117</v>
      </c>
    </row>
    <row r="922" spans="2:20" s="2" customFormat="1" x14ac:dyDescent="0.2">
      <c r="B922" s="1">
        <v>30154</v>
      </c>
      <c r="C922" s="2" t="s">
        <v>883</v>
      </c>
      <c r="D922" s="2">
        <v>2</v>
      </c>
      <c r="E922" s="2">
        <v>3</v>
      </c>
      <c r="F922" s="2">
        <v>100</v>
      </c>
      <c r="G922" s="2" t="s">
        <v>1177</v>
      </c>
      <c r="H922" s="2" t="s">
        <v>343</v>
      </c>
      <c r="I922" s="2">
        <v>1</v>
      </c>
      <c r="J922" s="33" t="s">
        <v>344</v>
      </c>
      <c r="K922" s="2">
        <v>0</v>
      </c>
      <c r="L922" s="2">
        <v>1</v>
      </c>
      <c r="M922" s="11">
        <v>1</v>
      </c>
      <c r="N922" s="9">
        <v>7</v>
      </c>
      <c r="O922" s="2" t="s">
        <v>1117</v>
      </c>
    </row>
    <row r="923" spans="2:20" s="2" customFormat="1" x14ac:dyDescent="0.2">
      <c r="B923" s="1">
        <v>30155</v>
      </c>
      <c r="C923" s="2" t="s">
        <v>696</v>
      </c>
      <c r="D923" s="2">
        <v>2</v>
      </c>
      <c r="E923" s="2">
        <v>3</v>
      </c>
      <c r="F923" s="2">
        <v>100</v>
      </c>
      <c r="G923" s="2" t="s">
        <v>1178</v>
      </c>
      <c r="H923" s="2" t="s">
        <v>490</v>
      </c>
      <c r="I923" s="2">
        <v>1</v>
      </c>
      <c r="J923" s="33" t="s">
        <v>327</v>
      </c>
      <c r="K923" s="2">
        <v>0</v>
      </c>
      <c r="L923" s="2">
        <v>1</v>
      </c>
      <c r="M923" s="8">
        <v>0</v>
      </c>
      <c r="N923" s="9">
        <v>0</v>
      </c>
      <c r="O923" s="2" t="s">
        <v>1117</v>
      </c>
    </row>
    <row r="924" spans="2:20" s="2" customFormat="1" x14ac:dyDescent="0.2">
      <c r="B924" s="1">
        <v>30156</v>
      </c>
      <c r="C924" s="2" t="s">
        <v>696</v>
      </c>
      <c r="D924" s="2">
        <v>2</v>
      </c>
      <c r="E924" s="2">
        <v>3</v>
      </c>
      <c r="F924" s="2">
        <v>100</v>
      </c>
      <c r="G924" s="2" t="s">
        <v>1178</v>
      </c>
      <c r="H924" s="2" t="s">
        <v>490</v>
      </c>
      <c r="I924" s="2">
        <v>1</v>
      </c>
      <c r="J924" s="33" t="s">
        <v>327</v>
      </c>
      <c r="K924" s="2">
        <v>0</v>
      </c>
      <c r="L924" s="2">
        <v>1</v>
      </c>
      <c r="M924" s="8">
        <v>0</v>
      </c>
      <c r="N924" s="9">
        <v>0</v>
      </c>
      <c r="O924" s="2" t="s">
        <v>1117</v>
      </c>
    </row>
    <row r="925" spans="2:20" s="2" customFormat="1" x14ac:dyDescent="0.2">
      <c r="B925" s="1">
        <v>30157</v>
      </c>
      <c r="C925" s="2" t="s">
        <v>696</v>
      </c>
      <c r="D925" s="2">
        <v>2</v>
      </c>
      <c r="E925" s="2">
        <v>3</v>
      </c>
      <c r="F925" s="2">
        <v>80</v>
      </c>
      <c r="G925" s="2" t="s">
        <v>1179</v>
      </c>
      <c r="H925" s="2" t="s">
        <v>490</v>
      </c>
      <c r="I925" s="2">
        <v>1</v>
      </c>
      <c r="J925" s="10" t="s">
        <v>419</v>
      </c>
      <c r="K925" s="2">
        <v>0</v>
      </c>
      <c r="L925" s="2">
        <v>1</v>
      </c>
      <c r="M925" s="11">
        <v>1</v>
      </c>
      <c r="N925" s="9">
        <v>2</v>
      </c>
      <c r="O925" s="2" t="s">
        <v>1117</v>
      </c>
    </row>
    <row r="926" spans="2:20" s="2" customFormat="1" x14ac:dyDescent="0.2">
      <c r="B926" s="1">
        <v>30158</v>
      </c>
      <c r="C926" s="2" t="s">
        <v>687</v>
      </c>
      <c r="D926" s="2">
        <v>2</v>
      </c>
      <c r="E926" s="2">
        <v>3</v>
      </c>
      <c r="F926" s="2">
        <v>100</v>
      </c>
      <c r="G926" s="2" t="s">
        <v>1180</v>
      </c>
      <c r="H926" s="2" t="s">
        <v>319</v>
      </c>
      <c r="I926" s="2">
        <v>1</v>
      </c>
      <c r="J926" s="33" t="s">
        <v>320</v>
      </c>
      <c r="K926" s="2">
        <v>0</v>
      </c>
      <c r="L926" s="2">
        <v>1</v>
      </c>
      <c r="M926" s="11">
        <v>1</v>
      </c>
      <c r="N926" s="9">
        <v>6</v>
      </c>
      <c r="O926" s="2" t="s">
        <v>1117</v>
      </c>
    </row>
    <row r="927" spans="2:20" s="2" customFormat="1" x14ac:dyDescent="0.2">
      <c r="B927" s="1">
        <v>30159</v>
      </c>
      <c r="C927" s="2" t="s">
        <v>689</v>
      </c>
      <c r="D927" s="2">
        <v>2</v>
      </c>
      <c r="E927" s="2">
        <v>3</v>
      </c>
      <c r="F927" s="2">
        <v>100</v>
      </c>
      <c r="G927" s="2" t="s">
        <v>1181</v>
      </c>
      <c r="H927" s="2" t="s">
        <v>444</v>
      </c>
      <c r="I927" s="2">
        <v>1</v>
      </c>
      <c r="J927" s="13" t="s">
        <v>419</v>
      </c>
      <c r="K927" s="2">
        <v>0</v>
      </c>
      <c r="L927" s="2">
        <v>1</v>
      </c>
      <c r="M927" s="8">
        <v>1</v>
      </c>
      <c r="N927" s="9">
        <v>1</v>
      </c>
      <c r="O927" s="2" t="s">
        <v>1117</v>
      </c>
    </row>
    <row r="928" spans="2:20" s="2" customFormat="1" x14ac:dyDescent="0.2">
      <c r="B928" s="1">
        <v>30160</v>
      </c>
      <c r="C928" s="2" t="s">
        <v>689</v>
      </c>
      <c r="D928" s="2">
        <v>2</v>
      </c>
      <c r="E928" s="2">
        <v>3</v>
      </c>
      <c r="F928" s="2">
        <v>100</v>
      </c>
      <c r="G928" s="2" t="s">
        <v>1181</v>
      </c>
      <c r="H928" s="2" t="s">
        <v>622</v>
      </c>
      <c r="I928" s="2">
        <v>1</v>
      </c>
      <c r="J928" s="33" t="s">
        <v>377</v>
      </c>
      <c r="K928" s="2">
        <v>0</v>
      </c>
      <c r="L928" s="2">
        <v>1</v>
      </c>
      <c r="M928" s="8">
        <v>1</v>
      </c>
      <c r="N928" s="9">
        <v>6</v>
      </c>
      <c r="O928" s="2" t="s">
        <v>1117</v>
      </c>
    </row>
    <row r="929" spans="2:15" s="2" customFormat="1" x14ac:dyDescent="0.2">
      <c r="B929" s="1">
        <v>30161</v>
      </c>
      <c r="C929" s="2" t="s">
        <v>1182</v>
      </c>
      <c r="D929" s="2">
        <v>2</v>
      </c>
      <c r="E929" s="2">
        <v>3</v>
      </c>
      <c r="F929" s="2">
        <v>100</v>
      </c>
      <c r="G929" s="2" t="s">
        <v>1181</v>
      </c>
      <c r="H929" s="2" t="s">
        <v>426</v>
      </c>
      <c r="I929" s="2">
        <v>1</v>
      </c>
      <c r="J929" s="33" t="s">
        <v>327</v>
      </c>
      <c r="K929" s="2">
        <v>0</v>
      </c>
      <c r="L929" s="2">
        <v>1</v>
      </c>
      <c r="M929" s="8">
        <v>0</v>
      </c>
      <c r="N929" s="9">
        <v>0</v>
      </c>
      <c r="O929" s="2" t="s">
        <v>1117</v>
      </c>
    </row>
    <row r="930" spans="2:15" s="2" customFormat="1" x14ac:dyDescent="0.2">
      <c r="B930" s="1">
        <v>30162</v>
      </c>
      <c r="C930" s="2" t="s">
        <v>1182</v>
      </c>
      <c r="D930" s="2">
        <v>2</v>
      </c>
      <c r="E930" s="2">
        <v>3</v>
      </c>
      <c r="F930" s="2">
        <v>100</v>
      </c>
      <c r="G930" s="2" t="s">
        <v>1181</v>
      </c>
      <c r="H930" s="2" t="s">
        <v>1183</v>
      </c>
      <c r="I930" s="2">
        <v>1</v>
      </c>
      <c r="J930" s="33" t="s">
        <v>384</v>
      </c>
      <c r="K930" s="2">
        <v>0</v>
      </c>
      <c r="L930" s="2">
        <v>1</v>
      </c>
      <c r="M930" s="8">
        <v>0</v>
      </c>
      <c r="N930" s="9">
        <v>0</v>
      </c>
      <c r="O930" s="2" t="s">
        <v>1117</v>
      </c>
    </row>
    <row r="931" spans="2:15" s="2" customFormat="1" x14ac:dyDescent="0.2">
      <c r="B931" s="1">
        <v>30163</v>
      </c>
      <c r="C931" s="2" t="s">
        <v>1182</v>
      </c>
      <c r="D931" s="2">
        <v>2</v>
      </c>
      <c r="E931" s="2">
        <v>3</v>
      </c>
      <c r="F931" s="2">
        <v>80</v>
      </c>
      <c r="G931" s="2" t="s">
        <v>1181</v>
      </c>
      <c r="H931" s="2" t="s">
        <v>426</v>
      </c>
      <c r="I931" s="2">
        <v>1</v>
      </c>
      <c r="J931" s="13" t="s">
        <v>419</v>
      </c>
      <c r="K931" s="2">
        <v>0</v>
      </c>
      <c r="L931" s="2">
        <v>1</v>
      </c>
      <c r="M931" s="8">
        <v>0</v>
      </c>
      <c r="N931" s="9">
        <v>0</v>
      </c>
      <c r="O931" s="2" t="s">
        <v>1117</v>
      </c>
    </row>
    <row r="932" spans="2:15" s="2" customFormat="1" x14ac:dyDescent="0.2">
      <c r="B932" s="1">
        <v>30164</v>
      </c>
      <c r="C932" s="2" t="s">
        <v>1182</v>
      </c>
      <c r="D932" s="2">
        <v>2</v>
      </c>
      <c r="E932" s="2">
        <v>3</v>
      </c>
      <c r="F932" s="2">
        <v>100</v>
      </c>
      <c r="G932" s="2" t="s">
        <v>1181</v>
      </c>
      <c r="H932" s="2" t="s">
        <v>1184</v>
      </c>
      <c r="I932" s="2">
        <v>1</v>
      </c>
      <c r="J932" s="33" t="s">
        <v>344</v>
      </c>
      <c r="K932" s="2">
        <v>0</v>
      </c>
      <c r="L932" s="2">
        <v>1</v>
      </c>
      <c r="M932" s="8">
        <v>0</v>
      </c>
      <c r="N932" s="9">
        <v>0</v>
      </c>
      <c r="O932" s="2" t="s">
        <v>1117</v>
      </c>
    </row>
    <row r="933" spans="2:15" s="2" customFormat="1" x14ac:dyDescent="0.2">
      <c r="B933" s="1">
        <v>30165</v>
      </c>
      <c r="C933" s="2" t="s">
        <v>1182</v>
      </c>
      <c r="D933" s="2">
        <v>2</v>
      </c>
      <c r="E933" s="2">
        <v>3</v>
      </c>
      <c r="F933" s="2">
        <v>80</v>
      </c>
      <c r="G933" s="2" t="s">
        <v>1181</v>
      </c>
      <c r="H933" s="2" t="s">
        <v>1183</v>
      </c>
      <c r="I933" s="2">
        <v>1</v>
      </c>
      <c r="J933" s="13" t="s">
        <v>1158</v>
      </c>
      <c r="K933" s="2">
        <v>0</v>
      </c>
      <c r="L933" s="2">
        <v>1</v>
      </c>
      <c r="M933" s="8">
        <v>0</v>
      </c>
      <c r="N933" s="9">
        <v>0</v>
      </c>
      <c r="O933" s="2" t="s">
        <v>1117</v>
      </c>
    </row>
    <row r="934" spans="2:15" s="2" customFormat="1" x14ac:dyDescent="0.2">
      <c r="B934" s="1">
        <v>30166</v>
      </c>
      <c r="C934" s="2" t="s">
        <v>1182</v>
      </c>
      <c r="D934" s="2">
        <v>2</v>
      </c>
      <c r="E934" s="2">
        <v>3</v>
      </c>
      <c r="F934" s="2">
        <v>80</v>
      </c>
      <c r="G934" s="2" t="s">
        <v>1181</v>
      </c>
      <c r="H934" s="2" t="s">
        <v>1184</v>
      </c>
      <c r="I934" s="2">
        <v>1</v>
      </c>
      <c r="J934" s="13" t="s">
        <v>1154</v>
      </c>
      <c r="K934" s="2">
        <v>0</v>
      </c>
      <c r="L934" s="2">
        <v>1</v>
      </c>
      <c r="M934" s="8">
        <v>0</v>
      </c>
      <c r="N934" s="9">
        <v>0</v>
      </c>
      <c r="O934" s="2" t="s">
        <v>1117</v>
      </c>
    </row>
    <row r="935" spans="2:15" s="2" customFormat="1" x14ac:dyDescent="0.2">
      <c r="B935" s="1">
        <v>30167</v>
      </c>
      <c r="C935" s="2" t="s">
        <v>1115</v>
      </c>
      <c r="D935" s="2">
        <v>2</v>
      </c>
      <c r="E935" s="2">
        <v>4</v>
      </c>
      <c r="F935" s="2">
        <v>100</v>
      </c>
      <c r="G935" s="2" t="s">
        <v>1185</v>
      </c>
      <c r="H935" s="2" t="s">
        <v>1116</v>
      </c>
      <c r="I935" s="2">
        <v>1</v>
      </c>
      <c r="J935" s="33" t="s">
        <v>885</v>
      </c>
      <c r="K935" s="2">
        <v>0</v>
      </c>
      <c r="L935" s="2">
        <v>1</v>
      </c>
      <c r="M935" s="8">
        <v>0</v>
      </c>
      <c r="N935" s="9">
        <v>0</v>
      </c>
      <c r="O935" s="2" t="s">
        <v>1117</v>
      </c>
    </row>
    <row r="936" spans="2:15" s="2" customFormat="1" x14ac:dyDescent="0.2">
      <c r="B936" s="1">
        <v>30168</v>
      </c>
      <c r="C936" s="2" t="s">
        <v>1118</v>
      </c>
      <c r="D936" s="2">
        <v>2</v>
      </c>
      <c r="E936" s="2">
        <v>4</v>
      </c>
      <c r="F936" s="2">
        <v>100</v>
      </c>
      <c r="G936" s="2" t="s">
        <v>1186</v>
      </c>
      <c r="H936" s="2" t="s">
        <v>1116</v>
      </c>
      <c r="I936" s="2">
        <v>1</v>
      </c>
      <c r="J936" s="33" t="s">
        <v>885</v>
      </c>
      <c r="K936" s="2">
        <v>0</v>
      </c>
      <c r="L936" s="2">
        <v>1</v>
      </c>
      <c r="M936" s="8">
        <v>0</v>
      </c>
      <c r="N936" s="9">
        <v>0</v>
      </c>
      <c r="O936" s="2" t="s">
        <v>1117</v>
      </c>
    </row>
    <row r="937" spans="2:15" s="2" customFormat="1" x14ac:dyDescent="0.2">
      <c r="B937" s="1">
        <v>30169</v>
      </c>
      <c r="C937" s="2" t="s">
        <v>1119</v>
      </c>
      <c r="D937" s="2">
        <v>2</v>
      </c>
      <c r="E937" s="2">
        <v>4</v>
      </c>
      <c r="F937" s="2">
        <v>100</v>
      </c>
      <c r="G937" s="2" t="s">
        <v>1187</v>
      </c>
      <c r="H937" s="2" t="s">
        <v>1120</v>
      </c>
      <c r="I937" s="2">
        <v>1</v>
      </c>
      <c r="J937" s="33" t="s">
        <v>885</v>
      </c>
      <c r="K937" s="2">
        <v>0</v>
      </c>
      <c r="L937" s="2">
        <v>1</v>
      </c>
      <c r="M937" s="8">
        <v>0</v>
      </c>
      <c r="N937" s="9">
        <v>0</v>
      </c>
      <c r="O937" s="2" t="s">
        <v>1117</v>
      </c>
    </row>
    <row r="938" spans="2:15" s="2" customFormat="1" x14ac:dyDescent="0.2">
      <c r="B938" s="1">
        <v>30170</v>
      </c>
      <c r="C938" s="2" t="s">
        <v>1121</v>
      </c>
      <c r="D938" s="2">
        <v>2</v>
      </c>
      <c r="E938" s="2">
        <v>4</v>
      </c>
      <c r="F938" s="2">
        <v>100</v>
      </c>
      <c r="G938" s="2" t="s">
        <v>382</v>
      </c>
      <c r="H938" s="2" t="s">
        <v>1120</v>
      </c>
      <c r="I938" s="2">
        <v>1</v>
      </c>
      <c r="J938" s="33" t="s">
        <v>885</v>
      </c>
      <c r="K938" s="2">
        <v>0</v>
      </c>
      <c r="L938" s="2">
        <v>1</v>
      </c>
      <c r="M938" s="8">
        <v>0</v>
      </c>
      <c r="N938" s="9">
        <v>0</v>
      </c>
      <c r="O938" s="2" t="s">
        <v>1117</v>
      </c>
    </row>
    <row r="939" spans="2:15" s="2" customFormat="1" x14ac:dyDescent="0.2">
      <c r="B939" s="1">
        <v>30171</v>
      </c>
      <c r="C939" s="2" t="s">
        <v>1122</v>
      </c>
      <c r="D939" s="2">
        <v>2</v>
      </c>
      <c r="E939" s="2">
        <v>4</v>
      </c>
      <c r="F939" s="2">
        <v>100</v>
      </c>
      <c r="G939" s="2" t="s">
        <v>1188</v>
      </c>
      <c r="H939" s="2" t="s">
        <v>1123</v>
      </c>
      <c r="I939" s="2">
        <v>1</v>
      </c>
      <c r="J939" s="33" t="s">
        <v>885</v>
      </c>
      <c r="K939" s="2">
        <v>0</v>
      </c>
      <c r="L939" s="2">
        <v>1</v>
      </c>
      <c r="M939" s="8">
        <v>0</v>
      </c>
      <c r="N939" s="9">
        <v>0</v>
      </c>
      <c r="O939" s="2" t="s">
        <v>1117</v>
      </c>
    </row>
    <row r="940" spans="2:15" s="2" customFormat="1" x14ac:dyDescent="0.2">
      <c r="B940" s="1">
        <v>30172</v>
      </c>
      <c r="C940" s="2" t="s">
        <v>1124</v>
      </c>
      <c r="D940" s="2">
        <v>2</v>
      </c>
      <c r="E940" s="2">
        <v>4</v>
      </c>
      <c r="F940" s="2">
        <v>100</v>
      </c>
      <c r="G940" s="2" t="s">
        <v>1189</v>
      </c>
      <c r="H940" s="2" t="s">
        <v>1125</v>
      </c>
      <c r="I940" s="2">
        <v>1</v>
      </c>
      <c r="J940" s="33" t="s">
        <v>885</v>
      </c>
      <c r="K940" s="2">
        <v>0</v>
      </c>
      <c r="L940" s="2">
        <v>1</v>
      </c>
      <c r="M940" s="8">
        <v>0</v>
      </c>
      <c r="N940" s="9">
        <v>0</v>
      </c>
      <c r="O940" s="2" t="s">
        <v>1117</v>
      </c>
    </row>
    <row r="941" spans="2:15" s="2" customFormat="1" x14ac:dyDescent="0.2">
      <c r="B941" s="1">
        <v>30173</v>
      </c>
      <c r="C941" s="2" t="s">
        <v>1126</v>
      </c>
      <c r="D941" s="2">
        <v>2</v>
      </c>
      <c r="E941" s="2">
        <v>4</v>
      </c>
      <c r="F941" s="2">
        <v>100</v>
      </c>
      <c r="G941" s="2" t="s">
        <v>1190</v>
      </c>
      <c r="H941" s="2" t="s">
        <v>1123</v>
      </c>
      <c r="I941" s="2">
        <v>1</v>
      </c>
      <c r="J941" s="33" t="s">
        <v>885</v>
      </c>
      <c r="K941" s="2">
        <v>0</v>
      </c>
      <c r="L941" s="2">
        <v>1</v>
      </c>
      <c r="M941" s="8">
        <v>0</v>
      </c>
      <c r="N941" s="9">
        <v>0</v>
      </c>
      <c r="O941" s="2" t="s">
        <v>1117</v>
      </c>
    </row>
    <row r="942" spans="2:15" s="2" customFormat="1" x14ac:dyDescent="0.2">
      <c r="B942" s="1">
        <v>30174</v>
      </c>
      <c r="C942" s="2" t="s">
        <v>1127</v>
      </c>
      <c r="D942" s="2">
        <v>2</v>
      </c>
      <c r="E942" s="2">
        <v>4</v>
      </c>
      <c r="F942" s="2">
        <v>100</v>
      </c>
      <c r="G942" s="2" t="s">
        <v>1191</v>
      </c>
      <c r="H942" s="2" t="s">
        <v>1125</v>
      </c>
      <c r="I942" s="2">
        <v>1</v>
      </c>
      <c r="J942" s="33" t="s">
        <v>885</v>
      </c>
      <c r="K942" s="2">
        <v>0</v>
      </c>
      <c r="L942" s="2">
        <v>1</v>
      </c>
      <c r="M942" s="8">
        <v>0</v>
      </c>
      <c r="N942" s="9">
        <v>0</v>
      </c>
      <c r="O942" s="2" t="s">
        <v>1117</v>
      </c>
    </row>
    <row r="943" spans="2:15" s="2" customFormat="1" x14ac:dyDescent="0.2">
      <c r="B943" s="1">
        <v>30175</v>
      </c>
      <c r="C943" s="2" t="s">
        <v>1128</v>
      </c>
      <c r="D943" s="2">
        <v>2</v>
      </c>
      <c r="E943" s="2">
        <v>4</v>
      </c>
      <c r="F943" s="2">
        <v>100</v>
      </c>
      <c r="G943" s="2" t="s">
        <v>1192</v>
      </c>
      <c r="H943" s="2" t="s">
        <v>1129</v>
      </c>
      <c r="I943" s="2">
        <v>1</v>
      </c>
      <c r="J943" s="33" t="s">
        <v>885</v>
      </c>
      <c r="K943" s="2">
        <v>0</v>
      </c>
      <c r="L943" s="2">
        <v>1</v>
      </c>
      <c r="M943" s="8">
        <v>0</v>
      </c>
      <c r="N943" s="9">
        <v>0</v>
      </c>
      <c r="O943" s="2" t="s">
        <v>1117</v>
      </c>
    </row>
    <row r="944" spans="2:15" s="2" customFormat="1" x14ac:dyDescent="0.2">
      <c r="B944" s="1">
        <v>30176</v>
      </c>
      <c r="C944" s="2" t="s">
        <v>1130</v>
      </c>
      <c r="D944" s="2">
        <v>2</v>
      </c>
      <c r="E944" s="2">
        <v>4</v>
      </c>
      <c r="F944" s="2">
        <v>100</v>
      </c>
      <c r="G944" s="2" t="s">
        <v>1193</v>
      </c>
      <c r="H944" s="2" t="s">
        <v>1131</v>
      </c>
      <c r="I944" s="2">
        <v>1</v>
      </c>
      <c r="J944" s="33" t="s">
        <v>885</v>
      </c>
      <c r="K944" s="2">
        <v>0</v>
      </c>
      <c r="L944" s="2">
        <v>1</v>
      </c>
      <c r="M944" s="8">
        <v>0</v>
      </c>
      <c r="N944" s="9">
        <v>0</v>
      </c>
      <c r="O944" s="2" t="s">
        <v>1117</v>
      </c>
    </row>
    <row r="945" spans="2:15" s="2" customFormat="1" x14ac:dyDescent="0.2">
      <c r="B945" s="1">
        <v>30177</v>
      </c>
      <c r="C945" s="2" t="s">
        <v>1132</v>
      </c>
      <c r="D945" s="2">
        <v>2</v>
      </c>
      <c r="E945" s="2">
        <v>4</v>
      </c>
      <c r="F945" s="2">
        <v>100</v>
      </c>
      <c r="G945" s="2" t="s">
        <v>1194</v>
      </c>
      <c r="H945" s="2" t="s">
        <v>1129</v>
      </c>
      <c r="I945" s="2">
        <v>1</v>
      </c>
      <c r="J945" s="33" t="s">
        <v>885</v>
      </c>
      <c r="K945" s="2">
        <v>0</v>
      </c>
      <c r="L945" s="2">
        <v>1</v>
      </c>
      <c r="M945" s="8">
        <v>0</v>
      </c>
      <c r="N945" s="9">
        <v>0</v>
      </c>
      <c r="O945" s="2" t="s">
        <v>1117</v>
      </c>
    </row>
    <row r="946" spans="2:15" s="2" customFormat="1" x14ac:dyDescent="0.2">
      <c r="B946" s="1">
        <v>30178</v>
      </c>
      <c r="C946" s="2" t="s">
        <v>1133</v>
      </c>
      <c r="D946" s="2">
        <v>2</v>
      </c>
      <c r="E946" s="2">
        <v>4</v>
      </c>
      <c r="F946" s="2">
        <v>100</v>
      </c>
      <c r="G946" s="2" t="s">
        <v>1195</v>
      </c>
      <c r="H946" s="2" t="s">
        <v>1131</v>
      </c>
      <c r="I946" s="2">
        <v>1</v>
      </c>
      <c r="J946" s="33" t="s">
        <v>885</v>
      </c>
      <c r="K946" s="2">
        <v>0</v>
      </c>
      <c r="L946" s="2">
        <v>1</v>
      </c>
      <c r="M946" s="8">
        <v>0</v>
      </c>
      <c r="N946" s="9">
        <v>0</v>
      </c>
      <c r="O946" s="2" t="s">
        <v>1117</v>
      </c>
    </row>
    <row r="947" spans="2:15" s="2" customFormat="1" x14ac:dyDescent="0.2">
      <c r="B947" s="1">
        <v>30179</v>
      </c>
      <c r="C947" s="2" t="s">
        <v>1134</v>
      </c>
      <c r="D947" s="2">
        <v>2</v>
      </c>
      <c r="E947" s="2">
        <v>4</v>
      </c>
      <c r="F947" s="2">
        <v>100</v>
      </c>
      <c r="G947" s="2" t="s">
        <v>1196</v>
      </c>
      <c r="H947" s="2" t="s">
        <v>1135</v>
      </c>
      <c r="I947" s="2">
        <v>1</v>
      </c>
      <c r="J947" s="33" t="s">
        <v>885</v>
      </c>
      <c r="K947" s="2">
        <v>0</v>
      </c>
      <c r="L947" s="2">
        <v>1</v>
      </c>
      <c r="M947" s="8">
        <v>0</v>
      </c>
      <c r="N947" s="9">
        <v>0</v>
      </c>
      <c r="O947" s="2" t="s">
        <v>1117</v>
      </c>
    </row>
    <row r="948" spans="2:15" s="2" customFormat="1" x14ac:dyDescent="0.2">
      <c r="B948" s="1">
        <v>30180</v>
      </c>
      <c r="C948" s="2" t="s">
        <v>1136</v>
      </c>
      <c r="D948" s="2">
        <v>2</v>
      </c>
      <c r="E948" s="2">
        <v>4</v>
      </c>
      <c r="F948" s="2">
        <v>100</v>
      </c>
      <c r="G948" s="2" t="s">
        <v>1197</v>
      </c>
      <c r="H948" s="2" t="s">
        <v>1137</v>
      </c>
      <c r="I948" s="2">
        <v>1</v>
      </c>
      <c r="J948" s="33" t="s">
        <v>885</v>
      </c>
      <c r="K948" s="2">
        <v>0</v>
      </c>
      <c r="L948" s="2">
        <v>1</v>
      </c>
      <c r="M948" s="8">
        <v>0</v>
      </c>
      <c r="N948" s="9">
        <v>0</v>
      </c>
      <c r="O948" s="2" t="s">
        <v>1117</v>
      </c>
    </row>
    <row r="949" spans="2:15" s="2" customFormat="1" x14ac:dyDescent="0.2">
      <c r="B949" s="1">
        <v>30181</v>
      </c>
      <c r="C949" s="2" t="s">
        <v>1138</v>
      </c>
      <c r="D949" s="2">
        <v>2</v>
      </c>
      <c r="E949" s="2">
        <v>4</v>
      </c>
      <c r="F949" s="2">
        <v>100</v>
      </c>
      <c r="G949" s="2" t="s">
        <v>1198</v>
      </c>
      <c r="H949" s="2" t="s">
        <v>1135</v>
      </c>
      <c r="I949" s="2">
        <v>1</v>
      </c>
      <c r="J949" s="33" t="s">
        <v>885</v>
      </c>
      <c r="K949" s="2">
        <v>0</v>
      </c>
      <c r="L949" s="2">
        <v>1</v>
      </c>
      <c r="M949" s="8">
        <v>0</v>
      </c>
      <c r="N949" s="9">
        <v>0</v>
      </c>
      <c r="O949" s="2" t="s">
        <v>1117</v>
      </c>
    </row>
    <row r="950" spans="2:15" s="2" customFormat="1" x14ac:dyDescent="0.2">
      <c r="B950" s="1">
        <v>30182</v>
      </c>
      <c r="C950" s="2" t="s">
        <v>1139</v>
      </c>
      <c r="D950" s="2">
        <v>2</v>
      </c>
      <c r="E950" s="2">
        <v>4</v>
      </c>
      <c r="F950" s="2">
        <v>100</v>
      </c>
      <c r="G950" s="2" t="s">
        <v>1199</v>
      </c>
      <c r="H950" s="2" t="s">
        <v>1137</v>
      </c>
      <c r="I950" s="2">
        <v>1</v>
      </c>
      <c r="J950" s="33" t="s">
        <v>885</v>
      </c>
      <c r="K950" s="2">
        <v>0</v>
      </c>
      <c r="L950" s="2">
        <v>1</v>
      </c>
      <c r="M950" s="8">
        <v>0</v>
      </c>
      <c r="N950" s="9">
        <v>0</v>
      </c>
      <c r="O950" s="2" t="s">
        <v>1117</v>
      </c>
    </row>
    <row r="951" spans="2:15" s="2" customFormat="1" x14ac:dyDescent="0.2">
      <c r="B951" s="1">
        <v>30183</v>
      </c>
      <c r="C951" s="2" t="s">
        <v>1115</v>
      </c>
      <c r="D951" s="2">
        <v>2</v>
      </c>
      <c r="E951" s="2">
        <v>4</v>
      </c>
      <c r="F951" s="2">
        <v>80</v>
      </c>
      <c r="G951" s="2" t="s">
        <v>1200</v>
      </c>
      <c r="H951" s="2" t="s">
        <v>1116</v>
      </c>
      <c r="I951" s="2">
        <v>1</v>
      </c>
      <c r="J951" s="33" t="s">
        <v>885</v>
      </c>
      <c r="K951" s="2">
        <v>0</v>
      </c>
      <c r="L951" s="2">
        <v>1</v>
      </c>
      <c r="M951" s="11">
        <v>0</v>
      </c>
      <c r="N951" s="9">
        <v>0</v>
      </c>
      <c r="O951" s="2" t="s">
        <v>1117</v>
      </c>
    </row>
    <row r="952" spans="2:15" s="2" customFormat="1" x14ac:dyDescent="0.2">
      <c r="B952" s="1">
        <v>30184</v>
      </c>
      <c r="C952" s="2" t="s">
        <v>1118</v>
      </c>
      <c r="D952" s="2">
        <v>2</v>
      </c>
      <c r="E952" s="2">
        <v>4</v>
      </c>
      <c r="F952" s="2">
        <v>80</v>
      </c>
      <c r="G952" s="2" t="s">
        <v>1201</v>
      </c>
      <c r="H952" s="2" t="s">
        <v>1116</v>
      </c>
      <c r="I952" s="2">
        <v>1</v>
      </c>
      <c r="J952" s="33" t="s">
        <v>885</v>
      </c>
      <c r="K952" s="2">
        <v>0</v>
      </c>
      <c r="L952" s="2">
        <v>1</v>
      </c>
      <c r="M952" s="11">
        <v>0</v>
      </c>
      <c r="N952" s="9">
        <v>0</v>
      </c>
      <c r="O952" s="2" t="s">
        <v>1117</v>
      </c>
    </row>
    <row r="953" spans="2:15" s="2" customFormat="1" x14ac:dyDescent="0.2">
      <c r="B953" s="1">
        <v>30185</v>
      </c>
      <c r="C953" s="2" t="s">
        <v>1119</v>
      </c>
      <c r="D953" s="2">
        <v>2</v>
      </c>
      <c r="E953" s="2">
        <v>4</v>
      </c>
      <c r="F953" s="2">
        <v>80</v>
      </c>
      <c r="G953" s="2" t="s">
        <v>1202</v>
      </c>
      <c r="H953" s="2" t="s">
        <v>1120</v>
      </c>
      <c r="I953" s="2">
        <v>1</v>
      </c>
      <c r="J953" s="33" t="s">
        <v>885</v>
      </c>
      <c r="K953" s="2">
        <v>0</v>
      </c>
      <c r="L953" s="2">
        <v>1</v>
      </c>
      <c r="M953" s="11">
        <v>0</v>
      </c>
      <c r="N953" s="9">
        <v>0</v>
      </c>
      <c r="O953" s="2" t="s">
        <v>1117</v>
      </c>
    </row>
    <row r="954" spans="2:15" s="2" customFormat="1" x14ac:dyDescent="0.2">
      <c r="B954" s="1">
        <v>30186</v>
      </c>
      <c r="C954" s="2" t="s">
        <v>1121</v>
      </c>
      <c r="D954" s="2">
        <v>2</v>
      </c>
      <c r="E954" s="2">
        <v>4</v>
      </c>
      <c r="F954" s="2">
        <v>80</v>
      </c>
      <c r="G954" s="2" t="s">
        <v>1203</v>
      </c>
      <c r="H954" s="2" t="s">
        <v>1120</v>
      </c>
      <c r="I954" s="2">
        <v>1</v>
      </c>
      <c r="J954" s="33" t="s">
        <v>885</v>
      </c>
      <c r="K954" s="2">
        <v>0</v>
      </c>
      <c r="L954" s="2">
        <v>1</v>
      </c>
      <c r="M954" s="11">
        <v>0</v>
      </c>
      <c r="N954" s="9">
        <v>0</v>
      </c>
      <c r="O954" s="2" t="s">
        <v>1117</v>
      </c>
    </row>
    <row r="955" spans="2:15" s="2" customFormat="1" x14ac:dyDescent="0.2">
      <c r="B955" s="1">
        <v>30187</v>
      </c>
      <c r="C955" s="2" t="s">
        <v>1122</v>
      </c>
      <c r="D955" s="2">
        <v>2</v>
      </c>
      <c r="E955" s="2">
        <v>4</v>
      </c>
      <c r="F955" s="2">
        <v>80</v>
      </c>
      <c r="G955" s="2" t="s">
        <v>1204</v>
      </c>
      <c r="H955" s="2" t="s">
        <v>1123</v>
      </c>
      <c r="I955" s="2">
        <v>1</v>
      </c>
      <c r="J955" s="33" t="s">
        <v>885</v>
      </c>
      <c r="K955" s="2">
        <v>0</v>
      </c>
      <c r="L955" s="2">
        <v>1</v>
      </c>
      <c r="M955" s="11">
        <v>0</v>
      </c>
      <c r="N955" s="9">
        <v>0</v>
      </c>
      <c r="O955" s="2" t="s">
        <v>1117</v>
      </c>
    </row>
    <row r="956" spans="2:15" s="2" customFormat="1" x14ac:dyDescent="0.2">
      <c r="B956" s="1">
        <v>30188</v>
      </c>
      <c r="C956" s="2" t="s">
        <v>1124</v>
      </c>
      <c r="D956" s="2">
        <v>2</v>
      </c>
      <c r="E956" s="2">
        <v>4</v>
      </c>
      <c r="F956" s="2">
        <v>80</v>
      </c>
      <c r="G956" s="2" t="s">
        <v>1205</v>
      </c>
      <c r="H956" s="2" t="s">
        <v>1125</v>
      </c>
      <c r="I956" s="2">
        <v>1</v>
      </c>
      <c r="J956" s="33" t="s">
        <v>885</v>
      </c>
      <c r="K956" s="2">
        <v>0</v>
      </c>
      <c r="L956" s="2">
        <v>1</v>
      </c>
      <c r="M956" s="11">
        <v>0</v>
      </c>
      <c r="N956" s="9">
        <v>0</v>
      </c>
      <c r="O956" s="2" t="s">
        <v>1117</v>
      </c>
    </row>
    <row r="957" spans="2:15" s="2" customFormat="1" x14ac:dyDescent="0.2">
      <c r="B957" s="1">
        <v>30189</v>
      </c>
      <c r="C957" s="2" t="s">
        <v>1126</v>
      </c>
      <c r="D957" s="2">
        <v>2</v>
      </c>
      <c r="E957" s="2">
        <v>4</v>
      </c>
      <c r="F957" s="2">
        <v>80</v>
      </c>
      <c r="G957" s="2" t="s">
        <v>1206</v>
      </c>
      <c r="H957" s="2" t="s">
        <v>1123</v>
      </c>
      <c r="I957" s="2">
        <v>1</v>
      </c>
      <c r="J957" s="33" t="s">
        <v>885</v>
      </c>
      <c r="K957" s="2">
        <v>0</v>
      </c>
      <c r="L957" s="2">
        <v>1</v>
      </c>
      <c r="M957" s="11">
        <v>0</v>
      </c>
      <c r="N957" s="9">
        <v>0</v>
      </c>
      <c r="O957" s="2" t="s">
        <v>1117</v>
      </c>
    </row>
    <row r="958" spans="2:15" s="2" customFormat="1" x14ac:dyDescent="0.2">
      <c r="B958" s="1">
        <v>30190</v>
      </c>
      <c r="C958" s="2" t="s">
        <v>1127</v>
      </c>
      <c r="D958" s="2">
        <v>2</v>
      </c>
      <c r="E958" s="2">
        <v>4</v>
      </c>
      <c r="F958" s="2">
        <v>80</v>
      </c>
      <c r="G958" s="2" t="s">
        <v>1207</v>
      </c>
      <c r="H958" s="2" t="s">
        <v>1125</v>
      </c>
      <c r="I958" s="2">
        <v>1</v>
      </c>
      <c r="J958" s="33" t="s">
        <v>885</v>
      </c>
      <c r="K958" s="2">
        <v>0</v>
      </c>
      <c r="L958" s="2">
        <v>1</v>
      </c>
      <c r="M958" s="11">
        <v>0</v>
      </c>
      <c r="N958" s="9">
        <v>0</v>
      </c>
      <c r="O958" s="2" t="s">
        <v>1117</v>
      </c>
    </row>
    <row r="959" spans="2:15" s="2" customFormat="1" x14ac:dyDescent="0.2">
      <c r="B959" s="1">
        <v>30191</v>
      </c>
      <c r="C959" s="2" t="s">
        <v>1128</v>
      </c>
      <c r="D959" s="2">
        <v>2</v>
      </c>
      <c r="E959" s="2">
        <v>4</v>
      </c>
      <c r="F959" s="2">
        <v>80</v>
      </c>
      <c r="G959" s="2" t="s">
        <v>1208</v>
      </c>
      <c r="H959" s="2" t="s">
        <v>1129</v>
      </c>
      <c r="I959" s="2">
        <v>1</v>
      </c>
      <c r="J959" s="33" t="s">
        <v>885</v>
      </c>
      <c r="K959" s="2">
        <v>0</v>
      </c>
      <c r="L959" s="2">
        <v>1</v>
      </c>
      <c r="M959" s="11">
        <v>0</v>
      </c>
      <c r="N959" s="9">
        <v>0</v>
      </c>
      <c r="O959" s="2" t="s">
        <v>1117</v>
      </c>
    </row>
    <row r="960" spans="2:15" s="2" customFormat="1" x14ac:dyDescent="0.2">
      <c r="B960" s="1">
        <v>30192</v>
      </c>
      <c r="C960" s="2" t="s">
        <v>1130</v>
      </c>
      <c r="D960" s="2">
        <v>2</v>
      </c>
      <c r="E960" s="2">
        <v>4</v>
      </c>
      <c r="F960" s="2">
        <v>80</v>
      </c>
      <c r="G960" s="2" t="s">
        <v>1209</v>
      </c>
      <c r="H960" s="2" t="s">
        <v>1131</v>
      </c>
      <c r="I960" s="2">
        <v>1</v>
      </c>
      <c r="J960" s="33" t="s">
        <v>885</v>
      </c>
      <c r="K960" s="2">
        <v>0</v>
      </c>
      <c r="L960" s="2">
        <v>1</v>
      </c>
      <c r="M960" s="11">
        <v>0</v>
      </c>
      <c r="N960" s="9">
        <v>0</v>
      </c>
      <c r="O960" s="2" t="s">
        <v>1117</v>
      </c>
    </row>
    <row r="961" spans="2:15" s="2" customFormat="1" x14ac:dyDescent="0.2">
      <c r="B961" s="1">
        <v>30193</v>
      </c>
      <c r="C961" s="2" t="s">
        <v>1132</v>
      </c>
      <c r="D961" s="2">
        <v>2</v>
      </c>
      <c r="E961" s="2">
        <v>4</v>
      </c>
      <c r="F961" s="2">
        <v>80</v>
      </c>
      <c r="G961" s="2" t="s">
        <v>1210</v>
      </c>
      <c r="H961" s="2" t="s">
        <v>1129</v>
      </c>
      <c r="I961" s="2">
        <v>1</v>
      </c>
      <c r="J961" s="33" t="s">
        <v>885</v>
      </c>
      <c r="K961" s="2">
        <v>0</v>
      </c>
      <c r="L961" s="2">
        <v>1</v>
      </c>
      <c r="M961" s="11">
        <v>0</v>
      </c>
      <c r="N961" s="9">
        <v>0</v>
      </c>
      <c r="O961" s="2" t="s">
        <v>1117</v>
      </c>
    </row>
    <row r="962" spans="2:15" s="2" customFormat="1" x14ac:dyDescent="0.2">
      <c r="B962" s="1">
        <v>30194</v>
      </c>
      <c r="C962" s="2" t="s">
        <v>1133</v>
      </c>
      <c r="D962" s="2">
        <v>2</v>
      </c>
      <c r="E962" s="2">
        <v>4</v>
      </c>
      <c r="F962" s="2">
        <v>80</v>
      </c>
      <c r="G962" s="2" t="s">
        <v>1211</v>
      </c>
      <c r="H962" s="2" t="s">
        <v>1131</v>
      </c>
      <c r="I962" s="2">
        <v>1</v>
      </c>
      <c r="J962" s="33" t="s">
        <v>885</v>
      </c>
      <c r="K962" s="2">
        <v>0</v>
      </c>
      <c r="L962" s="2">
        <v>1</v>
      </c>
      <c r="M962" s="11">
        <v>0</v>
      </c>
      <c r="N962" s="9">
        <v>0</v>
      </c>
      <c r="O962" s="2" t="s">
        <v>1117</v>
      </c>
    </row>
    <row r="963" spans="2:15" s="2" customFormat="1" x14ac:dyDescent="0.2">
      <c r="B963" s="1">
        <v>30195</v>
      </c>
      <c r="C963" s="2" t="s">
        <v>1134</v>
      </c>
      <c r="D963" s="2">
        <v>2</v>
      </c>
      <c r="E963" s="2">
        <v>4</v>
      </c>
      <c r="F963" s="2">
        <v>80</v>
      </c>
      <c r="G963" s="2" t="s">
        <v>1212</v>
      </c>
      <c r="H963" s="2" t="s">
        <v>1135</v>
      </c>
      <c r="I963" s="2">
        <v>1</v>
      </c>
      <c r="J963" s="33" t="s">
        <v>885</v>
      </c>
      <c r="K963" s="2">
        <v>0</v>
      </c>
      <c r="L963" s="2">
        <v>1</v>
      </c>
      <c r="M963" s="11">
        <v>0</v>
      </c>
      <c r="N963" s="9">
        <v>0</v>
      </c>
      <c r="O963" s="2" t="s">
        <v>1117</v>
      </c>
    </row>
    <row r="964" spans="2:15" s="2" customFormat="1" x14ac:dyDescent="0.2">
      <c r="B964" s="1">
        <v>30196</v>
      </c>
      <c r="C964" s="2" t="s">
        <v>1136</v>
      </c>
      <c r="D964" s="2">
        <v>2</v>
      </c>
      <c r="E964" s="2">
        <v>4</v>
      </c>
      <c r="F964" s="2">
        <v>80</v>
      </c>
      <c r="G964" s="2" t="s">
        <v>1213</v>
      </c>
      <c r="H964" s="2" t="s">
        <v>1137</v>
      </c>
      <c r="I964" s="2">
        <v>1</v>
      </c>
      <c r="J964" s="33" t="s">
        <v>885</v>
      </c>
      <c r="K964" s="2">
        <v>0</v>
      </c>
      <c r="L964" s="2">
        <v>1</v>
      </c>
      <c r="M964" s="11">
        <v>0</v>
      </c>
      <c r="N964" s="9">
        <v>0</v>
      </c>
      <c r="O964" s="2" t="s">
        <v>1117</v>
      </c>
    </row>
    <row r="965" spans="2:15" s="2" customFormat="1" x14ac:dyDescent="0.2">
      <c r="B965" s="1">
        <v>30197</v>
      </c>
      <c r="C965" s="2" t="s">
        <v>1138</v>
      </c>
      <c r="D965" s="2">
        <v>2</v>
      </c>
      <c r="E965" s="2">
        <v>4</v>
      </c>
      <c r="F965" s="2">
        <v>80</v>
      </c>
      <c r="G965" s="2" t="s">
        <v>1214</v>
      </c>
      <c r="H965" s="2" t="s">
        <v>1135</v>
      </c>
      <c r="I965" s="2">
        <v>1</v>
      </c>
      <c r="J965" s="33" t="s">
        <v>885</v>
      </c>
      <c r="K965" s="2">
        <v>0</v>
      </c>
      <c r="L965" s="2">
        <v>1</v>
      </c>
      <c r="M965" s="11">
        <v>0</v>
      </c>
      <c r="N965" s="9">
        <v>0</v>
      </c>
      <c r="O965" s="2" t="s">
        <v>1117</v>
      </c>
    </row>
    <row r="966" spans="2:15" s="2" customFormat="1" x14ac:dyDescent="0.2">
      <c r="B966" s="1">
        <v>30198</v>
      </c>
      <c r="C966" s="2" t="s">
        <v>1139</v>
      </c>
      <c r="D966" s="2">
        <v>2</v>
      </c>
      <c r="E966" s="2">
        <v>4</v>
      </c>
      <c r="F966" s="2">
        <v>80</v>
      </c>
      <c r="G966" s="2" t="s">
        <v>1215</v>
      </c>
      <c r="H966" s="2" t="s">
        <v>1137</v>
      </c>
      <c r="I966" s="2">
        <v>1</v>
      </c>
      <c r="J966" s="33" t="s">
        <v>885</v>
      </c>
      <c r="K966" s="2">
        <v>0</v>
      </c>
      <c r="L966" s="2">
        <v>1</v>
      </c>
      <c r="M966" s="11">
        <v>0</v>
      </c>
      <c r="N966" s="9">
        <v>0</v>
      </c>
      <c r="O966" s="2" t="s">
        <v>1117</v>
      </c>
    </row>
    <row r="967" spans="2:15" s="2" customFormat="1" x14ac:dyDescent="0.2">
      <c r="B967" s="1">
        <v>30199</v>
      </c>
      <c r="C967" s="2" t="s">
        <v>1140</v>
      </c>
      <c r="D967" s="2">
        <v>2</v>
      </c>
      <c r="E967" s="2">
        <v>4</v>
      </c>
      <c r="F967" s="2">
        <v>100</v>
      </c>
      <c r="G967" s="2" t="s">
        <v>1216</v>
      </c>
      <c r="H967" s="2" t="s">
        <v>1141</v>
      </c>
      <c r="I967" s="2">
        <v>1</v>
      </c>
      <c r="J967" s="33" t="s">
        <v>433</v>
      </c>
      <c r="K967" s="2">
        <v>0</v>
      </c>
      <c r="L967" s="2">
        <v>1</v>
      </c>
      <c r="M967" s="11">
        <v>1</v>
      </c>
      <c r="N967" s="9">
        <v>2</v>
      </c>
      <c r="O967" s="2" t="s">
        <v>1117</v>
      </c>
    </row>
    <row r="968" spans="2:15" s="2" customFormat="1" x14ac:dyDescent="0.2">
      <c r="B968" s="1">
        <v>30200</v>
      </c>
      <c r="C968" s="2" t="s">
        <v>1142</v>
      </c>
      <c r="D968" s="2">
        <v>2</v>
      </c>
      <c r="E968" s="2">
        <v>4</v>
      </c>
      <c r="F968" s="2">
        <v>100</v>
      </c>
      <c r="G968" s="2" t="s">
        <v>1217</v>
      </c>
      <c r="H968" s="2" t="s">
        <v>1141</v>
      </c>
      <c r="I968" s="2">
        <v>1</v>
      </c>
      <c r="J968" s="33" t="s">
        <v>433</v>
      </c>
      <c r="K968" s="2">
        <v>0</v>
      </c>
      <c r="L968" s="2">
        <v>1</v>
      </c>
      <c r="M968" s="11">
        <v>1</v>
      </c>
      <c r="N968" s="9">
        <v>2</v>
      </c>
      <c r="O968" s="2" t="s">
        <v>1117</v>
      </c>
    </row>
    <row r="969" spans="2:15" s="2" customFormat="1" x14ac:dyDescent="0.2">
      <c r="B969" s="1">
        <v>30201</v>
      </c>
      <c r="C969" s="2" t="s">
        <v>1143</v>
      </c>
      <c r="D969" s="2">
        <v>2</v>
      </c>
      <c r="E969" s="2">
        <v>4</v>
      </c>
      <c r="F969" s="2">
        <v>100</v>
      </c>
      <c r="G969" s="2" t="s">
        <v>1218</v>
      </c>
      <c r="H969" s="2" t="s">
        <v>1144</v>
      </c>
      <c r="I969" s="2">
        <v>1</v>
      </c>
      <c r="J969" s="33" t="s">
        <v>433</v>
      </c>
      <c r="K969" s="2">
        <v>0</v>
      </c>
      <c r="L969" s="2">
        <v>1</v>
      </c>
      <c r="M969" s="11">
        <v>1</v>
      </c>
      <c r="N969" s="9">
        <v>2</v>
      </c>
      <c r="O969" s="2" t="s">
        <v>1117</v>
      </c>
    </row>
    <row r="970" spans="2:15" s="2" customFormat="1" x14ac:dyDescent="0.2">
      <c r="B970" s="1">
        <v>30202</v>
      </c>
      <c r="C970" s="2" t="s">
        <v>1145</v>
      </c>
      <c r="D970" s="2">
        <v>2</v>
      </c>
      <c r="E970" s="2">
        <v>4</v>
      </c>
      <c r="F970" s="2">
        <v>100</v>
      </c>
      <c r="G970" s="2" t="s">
        <v>1219</v>
      </c>
      <c r="H970" s="2" t="s">
        <v>1144</v>
      </c>
      <c r="I970" s="2">
        <v>1</v>
      </c>
      <c r="J970" s="33" t="s">
        <v>433</v>
      </c>
      <c r="K970" s="2">
        <v>0</v>
      </c>
      <c r="L970" s="2">
        <v>1</v>
      </c>
      <c r="M970" s="11">
        <v>1</v>
      </c>
      <c r="N970" s="9">
        <v>2</v>
      </c>
      <c r="O970" s="2" t="s">
        <v>1117</v>
      </c>
    </row>
    <row r="971" spans="2:15" s="2" customFormat="1" x14ac:dyDescent="0.2">
      <c r="B971" s="1">
        <v>30203</v>
      </c>
      <c r="C971" s="2" t="s">
        <v>1146</v>
      </c>
      <c r="D971" s="2">
        <v>2</v>
      </c>
      <c r="E971" s="2">
        <v>4</v>
      </c>
      <c r="F971" s="2">
        <v>100</v>
      </c>
      <c r="G971" s="2" t="s">
        <v>1208</v>
      </c>
      <c r="H971" s="2" t="s">
        <v>1147</v>
      </c>
      <c r="I971" s="2">
        <v>1</v>
      </c>
      <c r="J971" s="33" t="s">
        <v>327</v>
      </c>
      <c r="K971" s="2">
        <v>0</v>
      </c>
      <c r="L971" s="2">
        <v>1</v>
      </c>
      <c r="M971" s="8">
        <v>0</v>
      </c>
      <c r="N971" s="9">
        <v>0</v>
      </c>
      <c r="O971" s="2" t="s">
        <v>1117</v>
      </c>
    </row>
    <row r="972" spans="2:15" s="2" customFormat="1" x14ac:dyDescent="0.2">
      <c r="B972" s="1">
        <v>30204</v>
      </c>
      <c r="C972" s="2" t="s">
        <v>1148</v>
      </c>
      <c r="D972" s="2">
        <v>2</v>
      </c>
      <c r="E972" s="2">
        <v>4</v>
      </c>
      <c r="F972" s="2">
        <v>100</v>
      </c>
      <c r="G972" s="2" t="s">
        <v>1209</v>
      </c>
      <c r="H972" s="2" t="s">
        <v>1147</v>
      </c>
      <c r="I972" s="2">
        <v>1</v>
      </c>
      <c r="J972" s="33" t="s">
        <v>327</v>
      </c>
      <c r="K972" s="2">
        <v>0</v>
      </c>
      <c r="L972" s="2">
        <v>1</v>
      </c>
      <c r="M972" s="8">
        <v>0</v>
      </c>
      <c r="N972" s="9">
        <v>0</v>
      </c>
      <c r="O972" s="2" t="s">
        <v>1117</v>
      </c>
    </row>
    <row r="973" spans="2:15" s="2" customFormat="1" x14ac:dyDescent="0.2">
      <c r="B973" s="1">
        <v>30205</v>
      </c>
      <c r="C973" s="2" t="s">
        <v>1149</v>
      </c>
      <c r="D973" s="2">
        <v>2</v>
      </c>
      <c r="E973" s="2">
        <v>4</v>
      </c>
      <c r="F973" s="2">
        <v>100</v>
      </c>
      <c r="G973" s="2" t="s">
        <v>1210</v>
      </c>
      <c r="H973" s="2" t="s">
        <v>1150</v>
      </c>
      <c r="I973" s="2">
        <v>1</v>
      </c>
      <c r="J973" s="33" t="s">
        <v>327</v>
      </c>
      <c r="K973" s="2">
        <v>0</v>
      </c>
      <c r="L973" s="2">
        <v>1</v>
      </c>
      <c r="M973" s="8">
        <v>0</v>
      </c>
      <c r="N973" s="9">
        <v>0</v>
      </c>
      <c r="O973" s="2" t="s">
        <v>1117</v>
      </c>
    </row>
    <row r="974" spans="2:15" s="2" customFormat="1" x14ac:dyDescent="0.2">
      <c r="B974" s="1">
        <v>30206</v>
      </c>
      <c r="C974" s="2" t="s">
        <v>1151</v>
      </c>
      <c r="D974" s="2">
        <v>2</v>
      </c>
      <c r="E974" s="2">
        <v>4</v>
      </c>
      <c r="F974" s="2">
        <v>100</v>
      </c>
      <c r="G974" s="2" t="s">
        <v>1211</v>
      </c>
      <c r="H974" s="2" t="s">
        <v>1150</v>
      </c>
      <c r="I974" s="2">
        <v>1</v>
      </c>
      <c r="J974" s="33" t="s">
        <v>327</v>
      </c>
      <c r="K974" s="2">
        <v>0</v>
      </c>
      <c r="L974" s="2">
        <v>1</v>
      </c>
      <c r="M974" s="8">
        <v>0</v>
      </c>
      <c r="N974" s="9">
        <v>0</v>
      </c>
      <c r="O974" s="2" t="s">
        <v>1117</v>
      </c>
    </row>
    <row r="975" spans="2:15" s="2" customFormat="1" x14ac:dyDescent="0.2">
      <c r="B975" s="1">
        <v>30207</v>
      </c>
      <c r="C975" s="2" t="s">
        <v>1140</v>
      </c>
      <c r="D975" s="2">
        <v>2</v>
      </c>
      <c r="E975" s="2">
        <v>4</v>
      </c>
      <c r="F975" s="2">
        <v>80</v>
      </c>
      <c r="G975" s="2" t="s">
        <v>1212</v>
      </c>
      <c r="H975" s="2" t="s">
        <v>1141</v>
      </c>
      <c r="I975" s="2">
        <v>1</v>
      </c>
      <c r="J975" s="10" t="s">
        <v>1152</v>
      </c>
      <c r="K975" s="2">
        <v>0</v>
      </c>
      <c r="L975" s="2">
        <v>1</v>
      </c>
      <c r="M975" s="11">
        <v>1</v>
      </c>
      <c r="N975" s="9">
        <v>2</v>
      </c>
      <c r="O975" s="2" t="s">
        <v>1117</v>
      </c>
    </row>
    <row r="976" spans="2:15" s="2" customFormat="1" x14ac:dyDescent="0.2">
      <c r="B976" s="1">
        <v>30208</v>
      </c>
      <c r="C976" s="2" t="s">
        <v>1142</v>
      </c>
      <c r="D976" s="2">
        <v>2</v>
      </c>
      <c r="E976" s="2">
        <v>4</v>
      </c>
      <c r="F976" s="2">
        <v>80</v>
      </c>
      <c r="G976" s="2" t="s">
        <v>1213</v>
      </c>
      <c r="H976" s="2" t="s">
        <v>1141</v>
      </c>
      <c r="I976" s="2">
        <v>1</v>
      </c>
      <c r="J976" s="10" t="s">
        <v>1152</v>
      </c>
      <c r="K976" s="2">
        <v>0</v>
      </c>
      <c r="L976" s="2">
        <v>1</v>
      </c>
      <c r="M976" s="11">
        <v>1</v>
      </c>
      <c r="N976" s="9">
        <v>2</v>
      </c>
      <c r="O976" s="2" t="s">
        <v>1117</v>
      </c>
    </row>
    <row r="977" spans="2:20" s="2" customFormat="1" x14ac:dyDescent="0.2">
      <c r="B977" s="1">
        <v>30209</v>
      </c>
      <c r="C977" s="2" t="s">
        <v>1143</v>
      </c>
      <c r="D977" s="2">
        <v>2</v>
      </c>
      <c r="E977" s="2">
        <v>4</v>
      </c>
      <c r="F977" s="2">
        <v>80</v>
      </c>
      <c r="G977" s="2" t="s">
        <v>1214</v>
      </c>
      <c r="H977" s="2" t="s">
        <v>1144</v>
      </c>
      <c r="I977" s="2">
        <v>1</v>
      </c>
      <c r="J977" s="10" t="s">
        <v>1152</v>
      </c>
      <c r="K977" s="2">
        <v>0</v>
      </c>
      <c r="L977" s="2">
        <v>1</v>
      </c>
      <c r="M977" s="11">
        <v>1</v>
      </c>
      <c r="N977" s="9">
        <v>2</v>
      </c>
      <c r="O977" s="2" t="s">
        <v>1117</v>
      </c>
    </row>
    <row r="978" spans="2:20" s="2" customFormat="1" x14ac:dyDescent="0.2">
      <c r="B978" s="1">
        <v>30210</v>
      </c>
      <c r="C978" s="2" t="s">
        <v>1145</v>
      </c>
      <c r="D978" s="2">
        <v>2</v>
      </c>
      <c r="E978" s="2">
        <v>4</v>
      </c>
      <c r="F978" s="2">
        <v>80</v>
      </c>
      <c r="G978" s="2" t="s">
        <v>1215</v>
      </c>
      <c r="H978" s="2" t="s">
        <v>1144</v>
      </c>
      <c r="I978" s="2">
        <v>1</v>
      </c>
      <c r="J978" s="10" t="s">
        <v>1152</v>
      </c>
      <c r="K978" s="2">
        <v>0</v>
      </c>
      <c r="L978" s="2">
        <v>1</v>
      </c>
      <c r="M978" s="11">
        <v>1</v>
      </c>
      <c r="N978" s="9">
        <v>2</v>
      </c>
      <c r="O978" s="2" t="s">
        <v>1117</v>
      </c>
    </row>
    <row r="979" spans="2:20" s="2" customFormat="1" x14ac:dyDescent="0.2">
      <c r="B979" s="1">
        <v>30211</v>
      </c>
      <c r="C979" s="2" t="s">
        <v>1146</v>
      </c>
      <c r="D979" s="2">
        <v>2</v>
      </c>
      <c r="E979" s="2">
        <v>4</v>
      </c>
      <c r="F979" s="2">
        <v>80</v>
      </c>
      <c r="G979" s="2" t="s">
        <v>1216</v>
      </c>
      <c r="H979" s="2" t="s">
        <v>1147</v>
      </c>
      <c r="I979" s="2">
        <v>1</v>
      </c>
      <c r="J979" s="10" t="s">
        <v>419</v>
      </c>
      <c r="K979" s="2">
        <v>0</v>
      </c>
      <c r="L979" s="2">
        <v>1</v>
      </c>
      <c r="M979" s="11">
        <v>1</v>
      </c>
      <c r="N979" s="9">
        <v>7</v>
      </c>
      <c r="O979" s="2" t="s">
        <v>1117</v>
      </c>
    </row>
    <row r="980" spans="2:20" s="2" customFormat="1" x14ac:dyDescent="0.2">
      <c r="B980" s="1">
        <v>30212</v>
      </c>
      <c r="C980" s="2" t="s">
        <v>1148</v>
      </c>
      <c r="D980" s="2">
        <v>2</v>
      </c>
      <c r="E980" s="2">
        <v>4</v>
      </c>
      <c r="F980" s="2">
        <v>80</v>
      </c>
      <c r="G980" s="2" t="s">
        <v>1217</v>
      </c>
      <c r="H980" s="2" t="s">
        <v>1147</v>
      </c>
      <c r="I980" s="2">
        <v>1</v>
      </c>
      <c r="J980" s="10" t="s">
        <v>419</v>
      </c>
      <c r="K980" s="2">
        <v>0</v>
      </c>
      <c r="L980" s="2">
        <v>1</v>
      </c>
      <c r="M980" s="11">
        <v>1</v>
      </c>
      <c r="N980" s="9">
        <v>7</v>
      </c>
      <c r="O980" s="2" t="s">
        <v>1117</v>
      </c>
    </row>
    <row r="981" spans="2:20" s="2" customFormat="1" x14ac:dyDescent="0.2">
      <c r="B981" s="1">
        <v>30213</v>
      </c>
      <c r="C981" s="2" t="s">
        <v>1149</v>
      </c>
      <c r="D981" s="2">
        <v>2</v>
      </c>
      <c r="E981" s="2">
        <v>4</v>
      </c>
      <c r="F981" s="2">
        <v>80</v>
      </c>
      <c r="G981" s="2" t="s">
        <v>1218</v>
      </c>
      <c r="H981" s="2" t="s">
        <v>1150</v>
      </c>
      <c r="I981" s="2">
        <v>1</v>
      </c>
      <c r="J981" s="10" t="s">
        <v>419</v>
      </c>
      <c r="K981" s="2">
        <v>0</v>
      </c>
      <c r="L981" s="2">
        <v>1</v>
      </c>
      <c r="M981" s="11">
        <v>1</v>
      </c>
      <c r="N981" s="9">
        <v>7</v>
      </c>
      <c r="O981" s="2" t="s">
        <v>1117</v>
      </c>
    </row>
    <row r="982" spans="2:20" s="2" customFormat="1" x14ac:dyDescent="0.2">
      <c r="B982" s="1">
        <v>30214</v>
      </c>
      <c r="C982" s="2" t="s">
        <v>1151</v>
      </c>
      <c r="D982" s="2">
        <v>2</v>
      </c>
      <c r="E982" s="2">
        <v>4</v>
      </c>
      <c r="F982" s="2">
        <v>80</v>
      </c>
      <c r="G982" s="2" t="s">
        <v>1219</v>
      </c>
      <c r="H982" s="2" t="s">
        <v>1150</v>
      </c>
      <c r="I982" s="2">
        <v>1</v>
      </c>
      <c r="J982" s="10" t="s">
        <v>419</v>
      </c>
      <c r="K982" s="2">
        <v>0</v>
      </c>
      <c r="L982" s="2">
        <v>1</v>
      </c>
      <c r="M982" s="11">
        <v>1</v>
      </c>
      <c r="N982" s="9">
        <v>7</v>
      </c>
      <c r="O982" s="2" t="s">
        <v>1117</v>
      </c>
    </row>
    <row r="983" spans="2:20" s="2" customFormat="1" x14ac:dyDescent="0.2">
      <c r="B983" s="1">
        <v>30215</v>
      </c>
      <c r="C983" s="2" t="s">
        <v>687</v>
      </c>
      <c r="D983" s="2">
        <v>2</v>
      </c>
      <c r="E983" s="2">
        <v>5</v>
      </c>
      <c r="F983" s="2">
        <v>100</v>
      </c>
      <c r="G983" s="2" t="s">
        <v>754</v>
      </c>
      <c r="H983" s="2" t="s">
        <v>319</v>
      </c>
      <c r="I983" s="2">
        <v>1</v>
      </c>
      <c r="J983" s="33" t="s">
        <v>320</v>
      </c>
      <c r="K983" s="2">
        <v>0</v>
      </c>
      <c r="L983" s="2">
        <v>1</v>
      </c>
      <c r="M983" s="11">
        <v>1</v>
      </c>
      <c r="N983" s="9">
        <v>6</v>
      </c>
      <c r="O983" s="2" t="s">
        <v>1117</v>
      </c>
    </row>
    <row r="984" spans="2:20" s="2" customFormat="1" x14ac:dyDescent="0.2">
      <c r="B984" s="1">
        <v>30216</v>
      </c>
      <c r="C984" s="6" t="s">
        <v>791</v>
      </c>
      <c r="D984" s="5">
        <v>2</v>
      </c>
      <c r="E984" s="5">
        <v>5</v>
      </c>
      <c r="F984" s="5">
        <v>80</v>
      </c>
      <c r="G984" s="5" t="s">
        <v>1153</v>
      </c>
      <c r="H984" s="6" t="s">
        <v>793</v>
      </c>
      <c r="I984" s="5">
        <v>1</v>
      </c>
      <c r="J984" s="33" t="s">
        <v>344</v>
      </c>
      <c r="K984" s="5">
        <v>0</v>
      </c>
      <c r="L984" s="5">
        <v>1</v>
      </c>
      <c r="M984" s="8">
        <v>0</v>
      </c>
      <c r="N984" s="9">
        <v>0</v>
      </c>
      <c r="O984" s="5" t="s">
        <v>1117</v>
      </c>
      <c r="T984" s="5"/>
    </row>
    <row r="985" spans="2:20" s="2" customFormat="1" x14ac:dyDescent="0.2">
      <c r="B985" s="1">
        <v>30217</v>
      </c>
      <c r="C985" s="6" t="s">
        <v>795</v>
      </c>
      <c r="D985" s="5">
        <v>2</v>
      </c>
      <c r="E985" s="5">
        <v>5</v>
      </c>
      <c r="F985" s="5">
        <v>80</v>
      </c>
      <c r="G985" s="5" t="s">
        <v>1153</v>
      </c>
      <c r="H985" s="6" t="s">
        <v>796</v>
      </c>
      <c r="I985" s="5">
        <v>1</v>
      </c>
      <c r="J985" s="33" t="s">
        <v>344</v>
      </c>
      <c r="K985" s="5">
        <v>0</v>
      </c>
      <c r="L985" s="5">
        <v>1</v>
      </c>
      <c r="M985" s="8">
        <v>0</v>
      </c>
      <c r="N985" s="9">
        <v>0</v>
      </c>
      <c r="O985" s="5" t="s">
        <v>1117</v>
      </c>
      <c r="T985" s="5"/>
    </row>
    <row r="986" spans="2:20" s="2" customFormat="1" x14ac:dyDescent="0.2">
      <c r="B986" s="1">
        <v>30218</v>
      </c>
      <c r="C986" s="6" t="s">
        <v>797</v>
      </c>
      <c r="D986" s="5">
        <v>2</v>
      </c>
      <c r="E986" s="5">
        <v>5</v>
      </c>
      <c r="F986" s="5">
        <v>80</v>
      </c>
      <c r="G986" s="5" t="s">
        <v>1153</v>
      </c>
      <c r="H986" s="6" t="s">
        <v>798</v>
      </c>
      <c r="I986" s="5">
        <v>1</v>
      </c>
      <c r="J986" s="33" t="s">
        <v>344</v>
      </c>
      <c r="K986" s="5">
        <v>0</v>
      </c>
      <c r="L986" s="5">
        <v>1</v>
      </c>
      <c r="M986" s="8">
        <v>0</v>
      </c>
      <c r="N986" s="9">
        <v>0</v>
      </c>
      <c r="O986" s="5" t="s">
        <v>1117</v>
      </c>
      <c r="T986" s="5"/>
    </row>
    <row r="987" spans="2:20" s="2" customFormat="1" x14ac:dyDescent="0.2">
      <c r="B987" s="1">
        <v>30219</v>
      </c>
      <c r="C987" s="6" t="s">
        <v>799</v>
      </c>
      <c r="D987" s="5">
        <v>2</v>
      </c>
      <c r="E987" s="5">
        <v>5</v>
      </c>
      <c r="F987" s="5">
        <v>80</v>
      </c>
      <c r="G987" s="5" t="s">
        <v>1153</v>
      </c>
      <c r="H987" s="6" t="s">
        <v>800</v>
      </c>
      <c r="I987" s="5">
        <v>1</v>
      </c>
      <c r="J987" s="33" t="s">
        <v>344</v>
      </c>
      <c r="K987" s="5">
        <v>0</v>
      </c>
      <c r="L987" s="5">
        <v>1</v>
      </c>
      <c r="M987" s="8">
        <v>0</v>
      </c>
      <c r="N987" s="9">
        <v>0</v>
      </c>
      <c r="O987" s="5" t="s">
        <v>1117</v>
      </c>
      <c r="T987" s="5"/>
    </row>
    <row r="988" spans="2:20" s="2" customFormat="1" x14ac:dyDescent="0.2">
      <c r="B988" s="1">
        <v>30220</v>
      </c>
      <c r="C988" s="6" t="s">
        <v>791</v>
      </c>
      <c r="D988" s="5">
        <v>2</v>
      </c>
      <c r="E988" s="5">
        <v>5</v>
      </c>
      <c r="F988" s="5">
        <v>80</v>
      </c>
      <c r="G988" s="5" t="s">
        <v>1153</v>
      </c>
      <c r="H988" s="6" t="s">
        <v>793</v>
      </c>
      <c r="I988" s="5">
        <v>1</v>
      </c>
      <c r="J988" s="7" t="s">
        <v>1154</v>
      </c>
      <c r="K988" s="5">
        <v>0</v>
      </c>
      <c r="L988" s="5">
        <v>1</v>
      </c>
      <c r="M988" s="8">
        <v>0</v>
      </c>
      <c r="N988" s="9">
        <v>0</v>
      </c>
      <c r="O988" s="5" t="s">
        <v>1117</v>
      </c>
      <c r="T988" s="5"/>
    </row>
    <row r="989" spans="2:20" s="2" customFormat="1" x14ac:dyDescent="0.2">
      <c r="B989" s="1">
        <v>30221</v>
      </c>
      <c r="C989" s="6" t="s">
        <v>795</v>
      </c>
      <c r="D989" s="5">
        <v>2</v>
      </c>
      <c r="E989" s="5">
        <v>5</v>
      </c>
      <c r="F989" s="5">
        <v>80</v>
      </c>
      <c r="G989" s="5" t="s">
        <v>1153</v>
      </c>
      <c r="H989" s="6" t="s">
        <v>796</v>
      </c>
      <c r="I989" s="5">
        <v>1</v>
      </c>
      <c r="J989" s="7" t="s">
        <v>1154</v>
      </c>
      <c r="K989" s="5">
        <v>0</v>
      </c>
      <c r="L989" s="5">
        <v>1</v>
      </c>
      <c r="M989" s="8">
        <v>0</v>
      </c>
      <c r="N989" s="9">
        <v>0</v>
      </c>
      <c r="O989" s="5" t="s">
        <v>1117</v>
      </c>
      <c r="T989" s="5"/>
    </row>
    <row r="990" spans="2:20" s="2" customFormat="1" x14ac:dyDescent="0.2">
      <c r="B990" s="1">
        <v>30222</v>
      </c>
      <c r="C990" s="6" t="s">
        <v>797</v>
      </c>
      <c r="D990" s="5">
        <v>2</v>
      </c>
      <c r="E990" s="5">
        <v>5</v>
      </c>
      <c r="F990" s="5">
        <v>80</v>
      </c>
      <c r="G990" s="5" t="s">
        <v>1153</v>
      </c>
      <c r="H990" s="6" t="s">
        <v>798</v>
      </c>
      <c r="I990" s="5">
        <v>1</v>
      </c>
      <c r="J990" s="7" t="s">
        <v>1154</v>
      </c>
      <c r="K990" s="5">
        <v>0</v>
      </c>
      <c r="L990" s="5">
        <v>1</v>
      </c>
      <c r="M990" s="8">
        <v>0</v>
      </c>
      <c r="N990" s="9">
        <v>0</v>
      </c>
      <c r="O990" s="5" t="s">
        <v>1117</v>
      </c>
      <c r="T990" s="5"/>
    </row>
    <row r="991" spans="2:20" s="2" customFormat="1" x14ac:dyDescent="0.2">
      <c r="B991" s="1">
        <v>30223</v>
      </c>
      <c r="C991" s="6" t="s">
        <v>799</v>
      </c>
      <c r="D991" s="5">
        <v>2</v>
      </c>
      <c r="E991" s="5">
        <v>5</v>
      </c>
      <c r="F991" s="5">
        <v>80</v>
      </c>
      <c r="G991" s="5" t="s">
        <v>1153</v>
      </c>
      <c r="H991" s="6" t="s">
        <v>800</v>
      </c>
      <c r="I991" s="5">
        <v>1</v>
      </c>
      <c r="J991" s="7" t="s">
        <v>1154</v>
      </c>
      <c r="K991" s="5">
        <v>0</v>
      </c>
      <c r="L991" s="5">
        <v>1</v>
      </c>
      <c r="M991" s="8">
        <v>0</v>
      </c>
      <c r="N991" s="9">
        <v>0</v>
      </c>
      <c r="O991" s="5" t="s">
        <v>1117</v>
      </c>
      <c r="T991" s="5"/>
    </row>
    <row r="992" spans="2:20" s="2" customFormat="1" x14ac:dyDescent="0.2">
      <c r="B992" s="1">
        <v>30224</v>
      </c>
      <c r="C992" s="6" t="s">
        <v>801</v>
      </c>
      <c r="D992" s="5">
        <v>2</v>
      </c>
      <c r="E992" s="5">
        <v>5</v>
      </c>
      <c r="F992" s="5">
        <v>80</v>
      </c>
      <c r="G992" s="5" t="s">
        <v>1155</v>
      </c>
      <c r="H992" s="6" t="s">
        <v>803</v>
      </c>
      <c r="I992" s="5">
        <v>1</v>
      </c>
      <c r="J992" s="33" t="s">
        <v>960</v>
      </c>
      <c r="K992" s="5">
        <v>0</v>
      </c>
      <c r="L992" s="5">
        <v>1</v>
      </c>
      <c r="M992" s="8">
        <v>0</v>
      </c>
      <c r="N992" s="9">
        <v>0</v>
      </c>
      <c r="O992" s="5" t="s">
        <v>1117</v>
      </c>
      <c r="T992" s="5"/>
    </row>
    <row r="993" spans="2:20" s="2" customFormat="1" x14ac:dyDescent="0.2">
      <c r="B993" s="1">
        <v>30225</v>
      </c>
      <c r="C993" s="6" t="s">
        <v>805</v>
      </c>
      <c r="D993" s="5">
        <v>2</v>
      </c>
      <c r="E993" s="5">
        <v>5</v>
      </c>
      <c r="F993" s="5">
        <v>80</v>
      </c>
      <c r="G993" s="5" t="s">
        <v>1155</v>
      </c>
      <c r="H993" s="6" t="s">
        <v>806</v>
      </c>
      <c r="I993" s="5">
        <v>1</v>
      </c>
      <c r="J993" s="33" t="s">
        <v>960</v>
      </c>
      <c r="K993" s="5">
        <v>0</v>
      </c>
      <c r="L993" s="5">
        <v>1</v>
      </c>
      <c r="M993" s="8">
        <v>0</v>
      </c>
      <c r="N993" s="9">
        <v>0</v>
      </c>
      <c r="O993" s="5" t="s">
        <v>1117</v>
      </c>
      <c r="T993" s="5"/>
    </row>
    <row r="994" spans="2:20" s="2" customFormat="1" x14ac:dyDescent="0.2">
      <c r="B994" s="1">
        <v>30226</v>
      </c>
      <c r="C994" s="6" t="s">
        <v>807</v>
      </c>
      <c r="D994" s="5">
        <v>2</v>
      </c>
      <c r="E994" s="5">
        <v>5</v>
      </c>
      <c r="F994" s="5">
        <v>80</v>
      </c>
      <c r="G994" s="5" t="s">
        <v>1155</v>
      </c>
      <c r="H994" s="6" t="s">
        <v>808</v>
      </c>
      <c r="I994" s="5">
        <v>1</v>
      </c>
      <c r="J994" s="33" t="s">
        <v>960</v>
      </c>
      <c r="K994" s="5">
        <v>0</v>
      </c>
      <c r="L994" s="5">
        <v>1</v>
      </c>
      <c r="M994" s="8">
        <v>0</v>
      </c>
      <c r="N994" s="9">
        <v>0</v>
      </c>
      <c r="O994" s="5" t="s">
        <v>1117</v>
      </c>
      <c r="T994" s="5"/>
    </row>
    <row r="995" spans="2:20" s="2" customFormat="1" x14ac:dyDescent="0.2">
      <c r="B995" s="1">
        <v>30227</v>
      </c>
      <c r="C995" s="6" t="s">
        <v>809</v>
      </c>
      <c r="D995" s="5">
        <v>2</v>
      </c>
      <c r="E995" s="5">
        <v>5</v>
      </c>
      <c r="F995" s="5">
        <v>80</v>
      </c>
      <c r="G995" s="5" t="s">
        <v>1155</v>
      </c>
      <c r="H995" s="6" t="s">
        <v>810</v>
      </c>
      <c r="I995" s="5">
        <v>1</v>
      </c>
      <c r="J995" s="33" t="s">
        <v>960</v>
      </c>
      <c r="K995" s="5">
        <v>0</v>
      </c>
      <c r="L995" s="5">
        <v>1</v>
      </c>
      <c r="M995" s="8">
        <v>0</v>
      </c>
      <c r="N995" s="9">
        <v>0</v>
      </c>
      <c r="O995" s="5" t="s">
        <v>1117</v>
      </c>
      <c r="T995" s="5"/>
    </row>
    <row r="996" spans="2:20" s="2" customFormat="1" x14ac:dyDescent="0.2">
      <c r="B996" s="1">
        <v>30228</v>
      </c>
      <c r="C996" s="6" t="s">
        <v>801</v>
      </c>
      <c r="D996" s="5">
        <v>2</v>
      </c>
      <c r="E996" s="5">
        <v>5</v>
      </c>
      <c r="F996" s="5">
        <v>80</v>
      </c>
      <c r="G996" s="5" t="s">
        <v>1155</v>
      </c>
      <c r="H996" s="6" t="s">
        <v>803</v>
      </c>
      <c r="I996" s="5">
        <v>1</v>
      </c>
      <c r="J996" s="7" t="s">
        <v>1156</v>
      </c>
      <c r="K996" s="5">
        <v>0</v>
      </c>
      <c r="L996" s="5">
        <v>1</v>
      </c>
      <c r="M996" s="8">
        <v>0</v>
      </c>
      <c r="N996" s="9">
        <v>0</v>
      </c>
      <c r="O996" s="5" t="s">
        <v>1117</v>
      </c>
      <c r="T996" s="5"/>
    </row>
    <row r="997" spans="2:20" s="2" customFormat="1" x14ac:dyDescent="0.2">
      <c r="B997" s="1">
        <v>30229</v>
      </c>
      <c r="C997" s="6" t="s">
        <v>805</v>
      </c>
      <c r="D997" s="5">
        <v>2</v>
      </c>
      <c r="E997" s="5">
        <v>5</v>
      </c>
      <c r="F997" s="5">
        <v>80</v>
      </c>
      <c r="G997" s="5" t="s">
        <v>1155</v>
      </c>
      <c r="H997" s="6" t="s">
        <v>806</v>
      </c>
      <c r="I997" s="5">
        <v>1</v>
      </c>
      <c r="J997" s="7" t="s">
        <v>1156</v>
      </c>
      <c r="K997" s="5">
        <v>0</v>
      </c>
      <c r="L997" s="5">
        <v>1</v>
      </c>
      <c r="M997" s="8">
        <v>0</v>
      </c>
      <c r="N997" s="9">
        <v>0</v>
      </c>
      <c r="O997" s="5" t="s">
        <v>1117</v>
      </c>
      <c r="T997" s="5"/>
    </row>
    <row r="998" spans="2:20" s="2" customFormat="1" x14ac:dyDescent="0.2">
      <c r="B998" s="1">
        <v>30230</v>
      </c>
      <c r="C998" s="6" t="s">
        <v>807</v>
      </c>
      <c r="D998" s="5">
        <v>2</v>
      </c>
      <c r="E998" s="5">
        <v>5</v>
      </c>
      <c r="F998" s="5">
        <v>80</v>
      </c>
      <c r="G998" s="5" t="s">
        <v>1155</v>
      </c>
      <c r="H998" s="6" t="s">
        <v>808</v>
      </c>
      <c r="I998" s="5">
        <v>1</v>
      </c>
      <c r="J998" s="7" t="s">
        <v>1156</v>
      </c>
      <c r="K998" s="5">
        <v>0</v>
      </c>
      <c r="L998" s="5">
        <v>1</v>
      </c>
      <c r="M998" s="8">
        <v>0</v>
      </c>
      <c r="N998" s="9">
        <v>0</v>
      </c>
      <c r="O998" s="5" t="s">
        <v>1117</v>
      </c>
      <c r="T998" s="5"/>
    </row>
    <row r="999" spans="2:20" s="2" customFormat="1" x14ac:dyDescent="0.2">
      <c r="B999" s="1">
        <v>30231</v>
      </c>
      <c r="C999" s="6" t="s">
        <v>809</v>
      </c>
      <c r="D999" s="5">
        <v>2</v>
      </c>
      <c r="E999" s="5">
        <v>5</v>
      </c>
      <c r="F999" s="5">
        <v>80</v>
      </c>
      <c r="G999" s="5" t="s">
        <v>1155</v>
      </c>
      <c r="H999" s="6" t="s">
        <v>810</v>
      </c>
      <c r="I999" s="5">
        <v>1</v>
      </c>
      <c r="J999" s="7" t="s">
        <v>1156</v>
      </c>
      <c r="K999" s="5">
        <v>0</v>
      </c>
      <c r="L999" s="5">
        <v>1</v>
      </c>
      <c r="M999" s="8">
        <v>0</v>
      </c>
      <c r="N999" s="9">
        <v>0</v>
      </c>
      <c r="O999" s="5" t="s">
        <v>1117</v>
      </c>
      <c r="T999" s="5"/>
    </row>
    <row r="1000" spans="2:20" s="2" customFormat="1" x14ac:dyDescent="0.2">
      <c r="B1000" s="1">
        <v>30232</v>
      </c>
      <c r="C1000" s="6" t="s">
        <v>811</v>
      </c>
      <c r="D1000" s="5">
        <v>2</v>
      </c>
      <c r="E1000" s="5">
        <v>5</v>
      </c>
      <c r="F1000" s="5">
        <v>80</v>
      </c>
      <c r="G1000" s="5" t="s">
        <v>1157</v>
      </c>
      <c r="H1000" s="6" t="s">
        <v>813</v>
      </c>
      <c r="I1000" s="5">
        <v>1</v>
      </c>
      <c r="J1000" s="33" t="s">
        <v>384</v>
      </c>
      <c r="K1000" s="5">
        <v>0</v>
      </c>
      <c r="L1000" s="5">
        <v>1</v>
      </c>
      <c r="M1000" s="8">
        <v>0</v>
      </c>
      <c r="N1000" s="9">
        <v>0</v>
      </c>
      <c r="O1000" s="5" t="s">
        <v>1117</v>
      </c>
      <c r="T1000" s="5"/>
    </row>
    <row r="1001" spans="2:20" s="2" customFormat="1" x14ac:dyDescent="0.2">
      <c r="B1001" s="1">
        <v>30233</v>
      </c>
      <c r="C1001" s="6" t="s">
        <v>815</v>
      </c>
      <c r="D1001" s="5">
        <v>2</v>
      </c>
      <c r="E1001" s="5">
        <v>5</v>
      </c>
      <c r="F1001" s="5">
        <v>80</v>
      </c>
      <c r="G1001" s="5" t="s">
        <v>1157</v>
      </c>
      <c r="H1001" s="6" t="s">
        <v>816</v>
      </c>
      <c r="I1001" s="5">
        <v>1</v>
      </c>
      <c r="J1001" s="33" t="s">
        <v>384</v>
      </c>
      <c r="K1001" s="5">
        <v>0</v>
      </c>
      <c r="L1001" s="5">
        <v>1</v>
      </c>
      <c r="M1001" s="8">
        <v>0</v>
      </c>
      <c r="N1001" s="9">
        <v>0</v>
      </c>
      <c r="O1001" s="5" t="s">
        <v>1117</v>
      </c>
      <c r="T1001" s="5"/>
    </row>
    <row r="1002" spans="2:20" s="2" customFormat="1" x14ac:dyDescent="0.2">
      <c r="B1002" s="1">
        <v>30234</v>
      </c>
      <c r="C1002" s="6" t="s">
        <v>817</v>
      </c>
      <c r="D1002" s="5">
        <v>2</v>
      </c>
      <c r="E1002" s="5">
        <v>5</v>
      </c>
      <c r="F1002" s="5">
        <v>80</v>
      </c>
      <c r="G1002" s="5" t="s">
        <v>1157</v>
      </c>
      <c r="H1002" s="6" t="s">
        <v>818</v>
      </c>
      <c r="I1002" s="5">
        <v>1</v>
      </c>
      <c r="J1002" s="33" t="s">
        <v>384</v>
      </c>
      <c r="K1002" s="5">
        <v>0</v>
      </c>
      <c r="L1002" s="5">
        <v>1</v>
      </c>
      <c r="M1002" s="8">
        <v>0</v>
      </c>
      <c r="N1002" s="9">
        <v>0</v>
      </c>
      <c r="O1002" s="5" t="s">
        <v>1117</v>
      </c>
      <c r="T1002" s="5"/>
    </row>
    <row r="1003" spans="2:20" s="2" customFormat="1" x14ac:dyDescent="0.2">
      <c r="B1003" s="1">
        <v>30235</v>
      </c>
      <c r="C1003" s="6" t="s">
        <v>819</v>
      </c>
      <c r="D1003" s="5">
        <v>2</v>
      </c>
      <c r="E1003" s="5">
        <v>5</v>
      </c>
      <c r="F1003" s="5">
        <v>80</v>
      </c>
      <c r="G1003" s="5" t="s">
        <v>1157</v>
      </c>
      <c r="H1003" s="6" t="s">
        <v>820</v>
      </c>
      <c r="I1003" s="5">
        <v>1</v>
      </c>
      <c r="J1003" s="33" t="s">
        <v>384</v>
      </c>
      <c r="K1003" s="5">
        <v>0</v>
      </c>
      <c r="L1003" s="5">
        <v>1</v>
      </c>
      <c r="M1003" s="8">
        <v>0</v>
      </c>
      <c r="N1003" s="9">
        <v>0</v>
      </c>
      <c r="O1003" s="5" t="s">
        <v>1117</v>
      </c>
      <c r="T1003" s="5"/>
    </row>
    <row r="1004" spans="2:20" s="2" customFormat="1" x14ac:dyDescent="0.2">
      <c r="B1004" s="1">
        <v>30236</v>
      </c>
      <c r="C1004" s="6" t="s">
        <v>811</v>
      </c>
      <c r="D1004" s="5">
        <v>2</v>
      </c>
      <c r="E1004" s="5">
        <v>5</v>
      </c>
      <c r="F1004" s="5">
        <v>80</v>
      </c>
      <c r="G1004" s="5" t="s">
        <v>1157</v>
      </c>
      <c r="H1004" s="6" t="s">
        <v>813</v>
      </c>
      <c r="I1004" s="5">
        <v>1</v>
      </c>
      <c r="J1004" s="7" t="s">
        <v>1158</v>
      </c>
      <c r="K1004" s="5">
        <v>0</v>
      </c>
      <c r="L1004" s="5">
        <v>1</v>
      </c>
      <c r="M1004" s="8">
        <v>0</v>
      </c>
      <c r="N1004" s="9">
        <v>0</v>
      </c>
      <c r="O1004" s="5" t="s">
        <v>1117</v>
      </c>
      <c r="T1004" s="5"/>
    </row>
    <row r="1005" spans="2:20" s="2" customFormat="1" x14ac:dyDescent="0.2">
      <c r="B1005" s="1">
        <v>30237</v>
      </c>
      <c r="C1005" s="6" t="s">
        <v>815</v>
      </c>
      <c r="D1005" s="5">
        <v>2</v>
      </c>
      <c r="E1005" s="5">
        <v>5</v>
      </c>
      <c r="F1005" s="5">
        <v>80</v>
      </c>
      <c r="G1005" s="5" t="s">
        <v>1157</v>
      </c>
      <c r="H1005" s="6" t="s">
        <v>816</v>
      </c>
      <c r="I1005" s="5">
        <v>1</v>
      </c>
      <c r="J1005" s="7" t="s">
        <v>1158</v>
      </c>
      <c r="K1005" s="5">
        <v>0</v>
      </c>
      <c r="L1005" s="5">
        <v>1</v>
      </c>
      <c r="M1005" s="8">
        <v>0</v>
      </c>
      <c r="N1005" s="9">
        <v>0</v>
      </c>
      <c r="O1005" s="5" t="s">
        <v>1117</v>
      </c>
      <c r="T1005" s="5"/>
    </row>
    <row r="1006" spans="2:20" s="2" customFormat="1" x14ac:dyDescent="0.2">
      <c r="B1006" s="1">
        <v>30238</v>
      </c>
      <c r="C1006" s="6" t="s">
        <v>817</v>
      </c>
      <c r="D1006" s="5">
        <v>2</v>
      </c>
      <c r="E1006" s="5">
        <v>5</v>
      </c>
      <c r="F1006" s="5">
        <v>80</v>
      </c>
      <c r="G1006" s="5" t="s">
        <v>1157</v>
      </c>
      <c r="H1006" s="6" t="s">
        <v>818</v>
      </c>
      <c r="I1006" s="5">
        <v>1</v>
      </c>
      <c r="J1006" s="7" t="s">
        <v>1158</v>
      </c>
      <c r="K1006" s="5">
        <v>0</v>
      </c>
      <c r="L1006" s="5">
        <v>1</v>
      </c>
      <c r="M1006" s="8">
        <v>0</v>
      </c>
      <c r="N1006" s="9">
        <v>0</v>
      </c>
      <c r="O1006" s="5" t="s">
        <v>1117</v>
      </c>
      <c r="T1006" s="5"/>
    </row>
    <row r="1007" spans="2:20" s="2" customFormat="1" x14ac:dyDescent="0.2">
      <c r="B1007" s="1">
        <v>30239</v>
      </c>
      <c r="C1007" s="6" t="s">
        <v>819</v>
      </c>
      <c r="D1007" s="5">
        <v>2</v>
      </c>
      <c r="E1007" s="5">
        <v>5</v>
      </c>
      <c r="F1007" s="5">
        <v>80</v>
      </c>
      <c r="G1007" s="5" t="s">
        <v>1157</v>
      </c>
      <c r="H1007" s="6" t="s">
        <v>820</v>
      </c>
      <c r="I1007" s="5">
        <v>1</v>
      </c>
      <c r="J1007" s="7" t="s">
        <v>1158</v>
      </c>
      <c r="K1007" s="5">
        <v>0</v>
      </c>
      <c r="L1007" s="5">
        <v>1</v>
      </c>
      <c r="M1007" s="8">
        <v>0</v>
      </c>
      <c r="N1007" s="9">
        <v>0</v>
      </c>
      <c r="O1007" s="5" t="s">
        <v>1117</v>
      </c>
      <c r="T1007" s="5"/>
    </row>
    <row r="1008" spans="2:20" s="2" customFormat="1" x14ac:dyDescent="0.2">
      <c r="B1008" s="1">
        <v>30240</v>
      </c>
      <c r="C1008" s="6" t="s">
        <v>821</v>
      </c>
      <c r="D1008" s="5">
        <v>2</v>
      </c>
      <c r="E1008" s="5">
        <v>5</v>
      </c>
      <c r="F1008" s="5">
        <v>80</v>
      </c>
      <c r="G1008" s="5" t="s">
        <v>1159</v>
      </c>
      <c r="H1008" s="6" t="s">
        <v>823</v>
      </c>
      <c r="I1008" s="5">
        <v>1</v>
      </c>
      <c r="J1008" s="33" t="s">
        <v>1160</v>
      </c>
      <c r="K1008" s="5">
        <v>0</v>
      </c>
      <c r="L1008" s="5">
        <v>1</v>
      </c>
      <c r="M1008" s="8">
        <v>0</v>
      </c>
      <c r="N1008" s="9">
        <v>0</v>
      </c>
      <c r="O1008" s="5" t="s">
        <v>1117</v>
      </c>
      <c r="T1008" s="5"/>
    </row>
    <row r="1009" spans="2:20" s="2" customFormat="1" x14ac:dyDescent="0.2">
      <c r="B1009" s="1">
        <v>30241</v>
      </c>
      <c r="C1009" s="6" t="s">
        <v>825</v>
      </c>
      <c r="D1009" s="5">
        <v>2</v>
      </c>
      <c r="E1009" s="5">
        <v>5</v>
      </c>
      <c r="F1009" s="5">
        <v>80</v>
      </c>
      <c r="G1009" s="5" t="s">
        <v>1159</v>
      </c>
      <c r="H1009" s="6" t="s">
        <v>826</v>
      </c>
      <c r="I1009" s="5">
        <v>1</v>
      </c>
      <c r="J1009" s="33" t="s">
        <v>1160</v>
      </c>
      <c r="K1009" s="5">
        <v>0</v>
      </c>
      <c r="L1009" s="5">
        <v>1</v>
      </c>
      <c r="M1009" s="8">
        <v>0</v>
      </c>
      <c r="N1009" s="9">
        <v>0</v>
      </c>
      <c r="O1009" s="5" t="s">
        <v>1117</v>
      </c>
      <c r="T1009" s="5"/>
    </row>
    <row r="1010" spans="2:20" s="2" customFormat="1" x14ac:dyDescent="0.2">
      <c r="B1010" s="1">
        <v>30242</v>
      </c>
      <c r="C1010" s="6" t="s">
        <v>827</v>
      </c>
      <c r="D1010" s="5">
        <v>2</v>
      </c>
      <c r="E1010" s="5">
        <v>5</v>
      </c>
      <c r="F1010" s="5">
        <v>80</v>
      </c>
      <c r="G1010" s="5" t="s">
        <v>1159</v>
      </c>
      <c r="H1010" s="6" t="s">
        <v>828</v>
      </c>
      <c r="I1010" s="5">
        <v>1</v>
      </c>
      <c r="J1010" s="33" t="s">
        <v>1160</v>
      </c>
      <c r="K1010" s="5">
        <v>0</v>
      </c>
      <c r="L1010" s="5">
        <v>1</v>
      </c>
      <c r="M1010" s="8">
        <v>0</v>
      </c>
      <c r="N1010" s="9">
        <v>0</v>
      </c>
      <c r="O1010" s="5" t="s">
        <v>1117</v>
      </c>
      <c r="T1010" s="5"/>
    </row>
    <row r="1011" spans="2:20" s="2" customFormat="1" x14ac:dyDescent="0.2">
      <c r="B1011" s="1">
        <v>30243</v>
      </c>
      <c r="C1011" s="6" t="s">
        <v>829</v>
      </c>
      <c r="D1011" s="5">
        <v>2</v>
      </c>
      <c r="E1011" s="5">
        <v>5</v>
      </c>
      <c r="F1011" s="5">
        <v>80</v>
      </c>
      <c r="G1011" s="5" t="s">
        <v>1159</v>
      </c>
      <c r="H1011" s="6" t="s">
        <v>830</v>
      </c>
      <c r="I1011" s="5">
        <v>1</v>
      </c>
      <c r="J1011" s="33" t="s">
        <v>1160</v>
      </c>
      <c r="K1011" s="5">
        <v>0</v>
      </c>
      <c r="L1011" s="5">
        <v>1</v>
      </c>
      <c r="M1011" s="8">
        <v>0</v>
      </c>
      <c r="N1011" s="9">
        <v>0</v>
      </c>
      <c r="O1011" s="5" t="s">
        <v>1117</v>
      </c>
      <c r="T1011" s="5"/>
    </row>
    <row r="1012" spans="2:20" s="2" customFormat="1" x14ac:dyDescent="0.2">
      <c r="B1012" s="1">
        <v>30244</v>
      </c>
      <c r="C1012" s="6" t="s">
        <v>821</v>
      </c>
      <c r="D1012" s="5">
        <v>2</v>
      </c>
      <c r="E1012" s="5">
        <v>5</v>
      </c>
      <c r="F1012" s="5">
        <v>80</v>
      </c>
      <c r="G1012" s="5" t="s">
        <v>1159</v>
      </c>
      <c r="H1012" s="6" t="s">
        <v>823</v>
      </c>
      <c r="I1012" s="5">
        <v>1</v>
      </c>
      <c r="J1012" s="7" t="s">
        <v>1161</v>
      </c>
      <c r="K1012" s="5">
        <v>0</v>
      </c>
      <c r="L1012" s="5">
        <v>1</v>
      </c>
      <c r="M1012" s="8">
        <v>0</v>
      </c>
      <c r="N1012" s="9">
        <v>0</v>
      </c>
      <c r="O1012" s="5" t="s">
        <v>1117</v>
      </c>
      <c r="T1012" s="5"/>
    </row>
    <row r="1013" spans="2:20" s="2" customFormat="1" x14ac:dyDescent="0.2">
      <c r="B1013" s="1">
        <v>30245</v>
      </c>
      <c r="C1013" s="6" t="s">
        <v>825</v>
      </c>
      <c r="D1013" s="5">
        <v>2</v>
      </c>
      <c r="E1013" s="5">
        <v>5</v>
      </c>
      <c r="F1013" s="5">
        <v>80</v>
      </c>
      <c r="G1013" s="5" t="s">
        <v>1159</v>
      </c>
      <c r="H1013" s="6" t="s">
        <v>826</v>
      </c>
      <c r="I1013" s="5">
        <v>1</v>
      </c>
      <c r="J1013" s="7" t="s">
        <v>1161</v>
      </c>
      <c r="K1013" s="5">
        <v>0</v>
      </c>
      <c r="L1013" s="5">
        <v>1</v>
      </c>
      <c r="M1013" s="8">
        <v>0</v>
      </c>
      <c r="N1013" s="9">
        <v>0</v>
      </c>
      <c r="O1013" s="5" t="s">
        <v>1117</v>
      </c>
      <c r="T1013" s="5"/>
    </row>
    <row r="1014" spans="2:20" s="2" customFormat="1" x14ac:dyDescent="0.2">
      <c r="B1014" s="1">
        <v>30246</v>
      </c>
      <c r="C1014" s="6" t="s">
        <v>827</v>
      </c>
      <c r="D1014" s="5">
        <v>2</v>
      </c>
      <c r="E1014" s="5">
        <v>5</v>
      </c>
      <c r="F1014" s="5">
        <v>80</v>
      </c>
      <c r="G1014" s="5" t="s">
        <v>1159</v>
      </c>
      <c r="H1014" s="6" t="s">
        <v>828</v>
      </c>
      <c r="I1014" s="5">
        <v>1</v>
      </c>
      <c r="J1014" s="7" t="s">
        <v>1161</v>
      </c>
      <c r="K1014" s="5">
        <v>0</v>
      </c>
      <c r="L1014" s="5">
        <v>1</v>
      </c>
      <c r="M1014" s="8">
        <v>0</v>
      </c>
      <c r="N1014" s="9">
        <v>0</v>
      </c>
      <c r="O1014" s="5" t="s">
        <v>1117</v>
      </c>
      <c r="T1014" s="5"/>
    </row>
    <row r="1015" spans="2:20" s="2" customFormat="1" x14ac:dyDescent="0.2">
      <c r="B1015" s="1">
        <v>30247</v>
      </c>
      <c r="C1015" s="6" t="s">
        <v>829</v>
      </c>
      <c r="D1015" s="5">
        <v>2</v>
      </c>
      <c r="E1015" s="5">
        <v>5</v>
      </c>
      <c r="F1015" s="5">
        <v>80</v>
      </c>
      <c r="G1015" s="5" t="s">
        <v>1159</v>
      </c>
      <c r="H1015" s="6" t="s">
        <v>830</v>
      </c>
      <c r="I1015" s="5">
        <v>1</v>
      </c>
      <c r="J1015" s="7" t="s">
        <v>1161</v>
      </c>
      <c r="K1015" s="5">
        <v>0</v>
      </c>
      <c r="L1015" s="5">
        <v>1</v>
      </c>
      <c r="M1015" s="8">
        <v>0</v>
      </c>
      <c r="N1015" s="9">
        <v>0</v>
      </c>
      <c r="O1015" s="5" t="s">
        <v>1117</v>
      </c>
      <c r="T1015" s="5"/>
    </row>
    <row r="1016" spans="2:20" s="2" customFormat="1" x14ac:dyDescent="0.2">
      <c r="B1016" s="1">
        <v>30248</v>
      </c>
      <c r="C1016" s="6" t="s">
        <v>831</v>
      </c>
      <c r="D1016" s="5">
        <v>2</v>
      </c>
      <c r="E1016" s="5">
        <v>5</v>
      </c>
      <c r="F1016" s="5">
        <v>80</v>
      </c>
      <c r="G1016" s="5" t="s">
        <v>1162</v>
      </c>
      <c r="H1016" s="6" t="s">
        <v>833</v>
      </c>
      <c r="I1016" s="5">
        <v>1</v>
      </c>
      <c r="J1016" s="33" t="s">
        <v>1163</v>
      </c>
      <c r="K1016" s="5">
        <v>0</v>
      </c>
      <c r="L1016" s="5">
        <v>1</v>
      </c>
      <c r="M1016" s="8">
        <v>0</v>
      </c>
      <c r="N1016" s="9">
        <v>0</v>
      </c>
      <c r="O1016" s="5" t="s">
        <v>1117</v>
      </c>
      <c r="T1016" s="5"/>
    </row>
    <row r="1017" spans="2:20" s="2" customFormat="1" x14ac:dyDescent="0.2">
      <c r="B1017" s="1">
        <v>30249</v>
      </c>
      <c r="C1017" s="6" t="s">
        <v>835</v>
      </c>
      <c r="D1017" s="5">
        <v>2</v>
      </c>
      <c r="E1017" s="5">
        <v>5</v>
      </c>
      <c r="F1017" s="5">
        <v>80</v>
      </c>
      <c r="G1017" s="5" t="s">
        <v>1162</v>
      </c>
      <c r="H1017" s="6" t="s">
        <v>836</v>
      </c>
      <c r="I1017" s="5">
        <v>1</v>
      </c>
      <c r="J1017" s="33" t="s">
        <v>1163</v>
      </c>
      <c r="K1017" s="5">
        <v>0</v>
      </c>
      <c r="L1017" s="5">
        <v>1</v>
      </c>
      <c r="M1017" s="8">
        <v>0</v>
      </c>
      <c r="N1017" s="9">
        <v>0</v>
      </c>
      <c r="O1017" s="5" t="s">
        <v>1117</v>
      </c>
      <c r="T1017" s="5"/>
    </row>
    <row r="1018" spans="2:20" s="2" customFormat="1" x14ac:dyDescent="0.2">
      <c r="B1018" s="1">
        <v>30250</v>
      </c>
      <c r="C1018" s="6" t="s">
        <v>837</v>
      </c>
      <c r="D1018" s="5">
        <v>2</v>
      </c>
      <c r="E1018" s="5">
        <v>5</v>
      </c>
      <c r="F1018" s="5">
        <v>80</v>
      </c>
      <c r="G1018" s="5" t="s">
        <v>1162</v>
      </c>
      <c r="H1018" s="6" t="s">
        <v>838</v>
      </c>
      <c r="I1018" s="5">
        <v>1</v>
      </c>
      <c r="J1018" s="33" t="s">
        <v>1163</v>
      </c>
      <c r="K1018" s="5">
        <v>0</v>
      </c>
      <c r="L1018" s="5">
        <v>1</v>
      </c>
      <c r="M1018" s="8">
        <v>0</v>
      </c>
      <c r="N1018" s="9">
        <v>0</v>
      </c>
      <c r="O1018" s="5" t="s">
        <v>1117</v>
      </c>
      <c r="T1018" s="5"/>
    </row>
    <row r="1019" spans="2:20" s="2" customFormat="1" x14ac:dyDescent="0.2">
      <c r="B1019" s="1">
        <v>30251</v>
      </c>
      <c r="C1019" s="6" t="s">
        <v>839</v>
      </c>
      <c r="D1019" s="5">
        <v>2</v>
      </c>
      <c r="E1019" s="5">
        <v>5</v>
      </c>
      <c r="F1019" s="5">
        <v>80</v>
      </c>
      <c r="G1019" s="5" t="s">
        <v>1162</v>
      </c>
      <c r="H1019" s="6" t="s">
        <v>840</v>
      </c>
      <c r="I1019" s="5">
        <v>1</v>
      </c>
      <c r="J1019" s="33" t="s">
        <v>1163</v>
      </c>
      <c r="K1019" s="5">
        <v>0</v>
      </c>
      <c r="L1019" s="5">
        <v>1</v>
      </c>
      <c r="M1019" s="8">
        <v>0</v>
      </c>
      <c r="N1019" s="9">
        <v>0</v>
      </c>
      <c r="O1019" s="5" t="s">
        <v>1117</v>
      </c>
      <c r="T1019" s="5"/>
    </row>
    <row r="1020" spans="2:20" s="2" customFormat="1" x14ac:dyDescent="0.2">
      <c r="B1020" s="1">
        <v>30252</v>
      </c>
      <c r="C1020" s="6" t="s">
        <v>831</v>
      </c>
      <c r="D1020" s="5">
        <v>2</v>
      </c>
      <c r="E1020" s="5">
        <v>5</v>
      </c>
      <c r="F1020" s="5">
        <v>80</v>
      </c>
      <c r="G1020" s="5" t="s">
        <v>1162</v>
      </c>
      <c r="H1020" s="6" t="s">
        <v>833</v>
      </c>
      <c r="I1020" s="5">
        <v>1</v>
      </c>
      <c r="J1020" s="7" t="s">
        <v>1164</v>
      </c>
      <c r="K1020" s="5">
        <v>0</v>
      </c>
      <c r="L1020" s="5">
        <v>1</v>
      </c>
      <c r="M1020" s="8">
        <v>0</v>
      </c>
      <c r="N1020" s="9">
        <v>0</v>
      </c>
      <c r="O1020" s="5" t="s">
        <v>1117</v>
      </c>
      <c r="T1020" s="5"/>
    </row>
    <row r="1021" spans="2:20" s="2" customFormat="1" x14ac:dyDescent="0.2">
      <c r="B1021" s="1">
        <v>30253</v>
      </c>
      <c r="C1021" s="6" t="s">
        <v>835</v>
      </c>
      <c r="D1021" s="5">
        <v>2</v>
      </c>
      <c r="E1021" s="5">
        <v>5</v>
      </c>
      <c r="F1021" s="5">
        <v>80</v>
      </c>
      <c r="G1021" s="5" t="s">
        <v>1162</v>
      </c>
      <c r="H1021" s="6" t="s">
        <v>836</v>
      </c>
      <c r="I1021" s="5">
        <v>1</v>
      </c>
      <c r="J1021" s="7" t="s">
        <v>1164</v>
      </c>
      <c r="K1021" s="5">
        <v>0</v>
      </c>
      <c r="L1021" s="5">
        <v>1</v>
      </c>
      <c r="M1021" s="8">
        <v>0</v>
      </c>
      <c r="N1021" s="9">
        <v>0</v>
      </c>
      <c r="O1021" s="5" t="s">
        <v>1117</v>
      </c>
      <c r="T1021" s="5"/>
    </row>
    <row r="1022" spans="2:20" s="2" customFormat="1" x14ac:dyDescent="0.2">
      <c r="B1022" s="1">
        <v>30254</v>
      </c>
      <c r="C1022" s="6" t="s">
        <v>837</v>
      </c>
      <c r="D1022" s="5">
        <v>2</v>
      </c>
      <c r="E1022" s="5">
        <v>5</v>
      </c>
      <c r="F1022" s="5">
        <v>80</v>
      </c>
      <c r="G1022" s="5" t="s">
        <v>1162</v>
      </c>
      <c r="H1022" s="6" t="s">
        <v>838</v>
      </c>
      <c r="I1022" s="5">
        <v>1</v>
      </c>
      <c r="J1022" s="7" t="s">
        <v>1164</v>
      </c>
      <c r="K1022" s="5">
        <v>0</v>
      </c>
      <c r="L1022" s="5">
        <v>1</v>
      </c>
      <c r="M1022" s="8">
        <v>0</v>
      </c>
      <c r="N1022" s="9">
        <v>0</v>
      </c>
      <c r="O1022" s="5" t="s">
        <v>1117</v>
      </c>
      <c r="T1022" s="5"/>
    </row>
    <row r="1023" spans="2:20" s="2" customFormat="1" x14ac:dyDescent="0.2">
      <c r="B1023" s="1">
        <v>30255</v>
      </c>
      <c r="C1023" s="6" t="s">
        <v>839</v>
      </c>
      <c r="D1023" s="5">
        <v>2</v>
      </c>
      <c r="E1023" s="5">
        <v>5</v>
      </c>
      <c r="F1023" s="5">
        <v>80</v>
      </c>
      <c r="G1023" s="5" t="s">
        <v>1162</v>
      </c>
      <c r="H1023" s="6" t="s">
        <v>840</v>
      </c>
      <c r="I1023" s="5">
        <v>1</v>
      </c>
      <c r="J1023" s="7" t="s">
        <v>1164</v>
      </c>
      <c r="K1023" s="5">
        <v>0</v>
      </c>
      <c r="L1023" s="5">
        <v>1</v>
      </c>
      <c r="M1023" s="8">
        <v>0</v>
      </c>
      <c r="N1023" s="9">
        <v>0</v>
      </c>
      <c r="O1023" s="5" t="s">
        <v>1117</v>
      </c>
      <c r="T1023" s="5"/>
    </row>
    <row r="1024" spans="2:20" s="2" customFormat="1" x14ac:dyDescent="0.2">
      <c r="B1024" s="1">
        <v>30256</v>
      </c>
      <c r="C1024" s="6" t="s">
        <v>841</v>
      </c>
      <c r="D1024" s="5">
        <v>2</v>
      </c>
      <c r="E1024" s="5">
        <v>5</v>
      </c>
      <c r="F1024" s="5">
        <v>80</v>
      </c>
      <c r="G1024" s="5" t="s">
        <v>1165</v>
      </c>
      <c r="H1024" s="6" t="s">
        <v>843</v>
      </c>
      <c r="I1024" s="5">
        <v>1</v>
      </c>
      <c r="J1024" s="33" t="s">
        <v>320</v>
      </c>
      <c r="K1024" s="5">
        <v>0</v>
      </c>
      <c r="L1024" s="5">
        <v>1</v>
      </c>
      <c r="M1024" s="8">
        <v>0</v>
      </c>
      <c r="N1024" s="9">
        <v>0</v>
      </c>
      <c r="O1024" s="5" t="s">
        <v>1117</v>
      </c>
      <c r="T1024" s="5"/>
    </row>
    <row r="1025" spans="2:20" s="2" customFormat="1" x14ac:dyDescent="0.2">
      <c r="B1025" s="1">
        <v>30257</v>
      </c>
      <c r="C1025" s="6" t="s">
        <v>845</v>
      </c>
      <c r="D1025" s="5">
        <v>2</v>
      </c>
      <c r="E1025" s="5">
        <v>5</v>
      </c>
      <c r="F1025" s="5">
        <v>80</v>
      </c>
      <c r="G1025" s="5" t="s">
        <v>1165</v>
      </c>
      <c r="H1025" s="6" t="s">
        <v>846</v>
      </c>
      <c r="I1025" s="5">
        <v>1</v>
      </c>
      <c r="J1025" s="33" t="s">
        <v>320</v>
      </c>
      <c r="K1025" s="5">
        <v>0</v>
      </c>
      <c r="L1025" s="5">
        <v>1</v>
      </c>
      <c r="M1025" s="8">
        <v>0</v>
      </c>
      <c r="N1025" s="9">
        <v>0</v>
      </c>
      <c r="O1025" s="5" t="s">
        <v>1117</v>
      </c>
      <c r="T1025" s="5"/>
    </row>
    <row r="1026" spans="2:20" s="2" customFormat="1" x14ac:dyDescent="0.2">
      <c r="B1026" s="1">
        <v>30258</v>
      </c>
      <c r="C1026" s="6" t="s">
        <v>847</v>
      </c>
      <c r="D1026" s="5">
        <v>2</v>
      </c>
      <c r="E1026" s="5">
        <v>5</v>
      </c>
      <c r="F1026" s="5">
        <v>80</v>
      </c>
      <c r="G1026" s="5" t="s">
        <v>1165</v>
      </c>
      <c r="H1026" s="6" t="s">
        <v>848</v>
      </c>
      <c r="I1026" s="5">
        <v>1</v>
      </c>
      <c r="J1026" s="33" t="s">
        <v>320</v>
      </c>
      <c r="K1026" s="5">
        <v>0</v>
      </c>
      <c r="L1026" s="5">
        <v>1</v>
      </c>
      <c r="M1026" s="8">
        <v>0</v>
      </c>
      <c r="N1026" s="9">
        <v>0</v>
      </c>
      <c r="O1026" s="5" t="s">
        <v>1117</v>
      </c>
      <c r="T1026" s="5"/>
    </row>
    <row r="1027" spans="2:20" s="2" customFormat="1" x14ac:dyDescent="0.2">
      <c r="B1027" s="1">
        <v>30259</v>
      </c>
      <c r="C1027" s="6" t="s">
        <v>849</v>
      </c>
      <c r="D1027" s="5">
        <v>2</v>
      </c>
      <c r="E1027" s="5">
        <v>5</v>
      </c>
      <c r="F1027" s="5">
        <v>80</v>
      </c>
      <c r="G1027" s="5" t="s">
        <v>1165</v>
      </c>
      <c r="H1027" s="6" t="s">
        <v>850</v>
      </c>
      <c r="I1027" s="5">
        <v>1</v>
      </c>
      <c r="J1027" s="33" t="s">
        <v>320</v>
      </c>
      <c r="K1027" s="5">
        <v>0</v>
      </c>
      <c r="L1027" s="5">
        <v>1</v>
      </c>
      <c r="M1027" s="8">
        <v>0</v>
      </c>
      <c r="N1027" s="9">
        <v>0</v>
      </c>
      <c r="O1027" s="5" t="s">
        <v>1117</v>
      </c>
      <c r="T1027" s="5"/>
    </row>
    <row r="1028" spans="2:20" s="2" customFormat="1" x14ac:dyDescent="0.2">
      <c r="B1028" s="1">
        <v>30260</v>
      </c>
      <c r="C1028" s="6" t="s">
        <v>841</v>
      </c>
      <c r="D1028" s="5">
        <v>2</v>
      </c>
      <c r="E1028" s="5">
        <v>5</v>
      </c>
      <c r="F1028" s="5">
        <v>80</v>
      </c>
      <c r="G1028" s="5" t="s">
        <v>1165</v>
      </c>
      <c r="H1028" s="6" t="s">
        <v>843</v>
      </c>
      <c r="I1028" s="5">
        <v>1</v>
      </c>
      <c r="J1028" s="7" t="s">
        <v>1166</v>
      </c>
      <c r="K1028" s="5">
        <v>0</v>
      </c>
      <c r="L1028" s="5">
        <v>1</v>
      </c>
      <c r="M1028" s="8">
        <v>0</v>
      </c>
      <c r="N1028" s="9">
        <v>0</v>
      </c>
      <c r="O1028" s="5" t="s">
        <v>1117</v>
      </c>
      <c r="T1028" s="5"/>
    </row>
    <row r="1029" spans="2:20" s="2" customFormat="1" x14ac:dyDescent="0.2">
      <c r="B1029" s="1">
        <v>30261</v>
      </c>
      <c r="C1029" s="6" t="s">
        <v>845</v>
      </c>
      <c r="D1029" s="5">
        <v>2</v>
      </c>
      <c r="E1029" s="5">
        <v>5</v>
      </c>
      <c r="F1029" s="5">
        <v>80</v>
      </c>
      <c r="G1029" s="5" t="s">
        <v>1165</v>
      </c>
      <c r="H1029" s="6" t="s">
        <v>846</v>
      </c>
      <c r="I1029" s="5">
        <v>1</v>
      </c>
      <c r="J1029" s="7" t="s">
        <v>1166</v>
      </c>
      <c r="K1029" s="5">
        <v>0</v>
      </c>
      <c r="L1029" s="5">
        <v>1</v>
      </c>
      <c r="M1029" s="8">
        <v>0</v>
      </c>
      <c r="N1029" s="9">
        <v>0</v>
      </c>
      <c r="O1029" s="5" t="s">
        <v>1117</v>
      </c>
      <c r="T1029" s="5"/>
    </row>
    <row r="1030" spans="2:20" s="2" customFormat="1" x14ac:dyDescent="0.2">
      <c r="B1030" s="1">
        <v>30262</v>
      </c>
      <c r="C1030" s="6" t="s">
        <v>847</v>
      </c>
      <c r="D1030" s="5">
        <v>2</v>
      </c>
      <c r="E1030" s="5">
        <v>5</v>
      </c>
      <c r="F1030" s="5">
        <v>80</v>
      </c>
      <c r="G1030" s="5" t="s">
        <v>1165</v>
      </c>
      <c r="H1030" s="6" t="s">
        <v>848</v>
      </c>
      <c r="I1030" s="5">
        <v>1</v>
      </c>
      <c r="J1030" s="7" t="s">
        <v>1166</v>
      </c>
      <c r="K1030" s="5">
        <v>0</v>
      </c>
      <c r="L1030" s="5">
        <v>1</v>
      </c>
      <c r="M1030" s="8">
        <v>0</v>
      </c>
      <c r="N1030" s="9">
        <v>0</v>
      </c>
      <c r="O1030" s="5" t="s">
        <v>1117</v>
      </c>
      <c r="T1030" s="5"/>
    </row>
    <row r="1031" spans="2:20" s="2" customFormat="1" x14ac:dyDescent="0.2">
      <c r="B1031" s="1">
        <v>30263</v>
      </c>
      <c r="C1031" s="6" t="s">
        <v>849</v>
      </c>
      <c r="D1031" s="5">
        <v>2</v>
      </c>
      <c r="E1031" s="5">
        <v>5</v>
      </c>
      <c r="F1031" s="5">
        <v>80</v>
      </c>
      <c r="G1031" s="5" t="s">
        <v>1165</v>
      </c>
      <c r="H1031" s="6" t="s">
        <v>850</v>
      </c>
      <c r="I1031" s="5">
        <v>1</v>
      </c>
      <c r="J1031" s="7" t="s">
        <v>1166</v>
      </c>
      <c r="K1031" s="5">
        <v>0</v>
      </c>
      <c r="L1031" s="5">
        <v>1</v>
      </c>
      <c r="M1031" s="8">
        <v>0</v>
      </c>
      <c r="N1031" s="9">
        <v>0</v>
      </c>
      <c r="O1031" s="5" t="s">
        <v>1117</v>
      </c>
      <c r="T1031" s="5"/>
    </row>
    <row r="1032" spans="2:20" s="2" customFormat="1" x14ac:dyDescent="0.2">
      <c r="B1032" s="1">
        <v>30264</v>
      </c>
      <c r="C1032" s="6" t="s">
        <v>851</v>
      </c>
      <c r="D1032" s="5">
        <v>2</v>
      </c>
      <c r="E1032" s="5">
        <v>5</v>
      </c>
      <c r="F1032" s="5">
        <v>80</v>
      </c>
      <c r="G1032" s="5" t="s">
        <v>1167</v>
      </c>
      <c r="H1032" s="6" t="s">
        <v>853</v>
      </c>
      <c r="I1032" s="5">
        <v>1</v>
      </c>
      <c r="J1032" s="33" t="s">
        <v>1168</v>
      </c>
      <c r="K1032" s="5">
        <v>0</v>
      </c>
      <c r="L1032" s="5">
        <v>1</v>
      </c>
      <c r="M1032" s="8">
        <v>0</v>
      </c>
      <c r="N1032" s="9">
        <v>0</v>
      </c>
      <c r="O1032" s="5" t="s">
        <v>1117</v>
      </c>
      <c r="T1032" s="5"/>
    </row>
    <row r="1033" spans="2:20" s="2" customFormat="1" x14ac:dyDescent="0.2">
      <c r="B1033" s="1">
        <v>30265</v>
      </c>
      <c r="C1033" s="6" t="s">
        <v>855</v>
      </c>
      <c r="D1033" s="5">
        <v>2</v>
      </c>
      <c r="E1033" s="5">
        <v>5</v>
      </c>
      <c r="F1033" s="5">
        <v>80</v>
      </c>
      <c r="G1033" s="5" t="s">
        <v>1167</v>
      </c>
      <c r="H1033" s="6" t="s">
        <v>856</v>
      </c>
      <c r="I1033" s="5">
        <v>1</v>
      </c>
      <c r="J1033" s="33" t="s">
        <v>1168</v>
      </c>
      <c r="K1033" s="5">
        <v>0</v>
      </c>
      <c r="L1033" s="5">
        <v>1</v>
      </c>
      <c r="M1033" s="8">
        <v>0</v>
      </c>
      <c r="N1033" s="9">
        <v>0</v>
      </c>
      <c r="O1033" s="5" t="s">
        <v>1117</v>
      </c>
      <c r="T1033" s="5"/>
    </row>
    <row r="1034" spans="2:20" s="2" customFormat="1" x14ac:dyDescent="0.2">
      <c r="B1034" s="1">
        <v>30266</v>
      </c>
      <c r="C1034" s="6" t="s">
        <v>857</v>
      </c>
      <c r="D1034" s="5">
        <v>2</v>
      </c>
      <c r="E1034" s="5">
        <v>5</v>
      </c>
      <c r="F1034" s="5">
        <v>80</v>
      </c>
      <c r="G1034" s="5" t="s">
        <v>1167</v>
      </c>
      <c r="H1034" s="6" t="s">
        <v>858</v>
      </c>
      <c r="I1034" s="5">
        <v>1</v>
      </c>
      <c r="J1034" s="33" t="s">
        <v>1168</v>
      </c>
      <c r="K1034" s="5">
        <v>0</v>
      </c>
      <c r="L1034" s="5">
        <v>1</v>
      </c>
      <c r="M1034" s="8">
        <v>0</v>
      </c>
      <c r="N1034" s="9">
        <v>0</v>
      </c>
      <c r="O1034" s="5" t="s">
        <v>1117</v>
      </c>
      <c r="T1034" s="5"/>
    </row>
    <row r="1035" spans="2:20" s="2" customFormat="1" x14ac:dyDescent="0.2">
      <c r="B1035" s="1">
        <v>30267</v>
      </c>
      <c r="C1035" s="6" t="s">
        <v>859</v>
      </c>
      <c r="D1035" s="5">
        <v>2</v>
      </c>
      <c r="E1035" s="5">
        <v>5</v>
      </c>
      <c r="F1035" s="5">
        <v>80</v>
      </c>
      <c r="G1035" s="5" t="s">
        <v>1167</v>
      </c>
      <c r="H1035" s="6" t="s">
        <v>860</v>
      </c>
      <c r="I1035" s="5">
        <v>1</v>
      </c>
      <c r="J1035" s="33" t="s">
        <v>1168</v>
      </c>
      <c r="K1035" s="5">
        <v>0</v>
      </c>
      <c r="L1035" s="5">
        <v>1</v>
      </c>
      <c r="M1035" s="8">
        <v>0</v>
      </c>
      <c r="N1035" s="9">
        <v>0</v>
      </c>
      <c r="O1035" s="5" t="s">
        <v>1117</v>
      </c>
      <c r="T1035" s="5"/>
    </row>
    <row r="1036" spans="2:20" s="2" customFormat="1" x14ac:dyDescent="0.2">
      <c r="B1036" s="1">
        <v>30268</v>
      </c>
      <c r="C1036" s="6" t="s">
        <v>851</v>
      </c>
      <c r="D1036" s="5">
        <v>2</v>
      </c>
      <c r="E1036" s="5">
        <v>5</v>
      </c>
      <c r="F1036" s="5">
        <v>80</v>
      </c>
      <c r="G1036" s="5" t="s">
        <v>1167</v>
      </c>
      <c r="H1036" s="6" t="s">
        <v>853</v>
      </c>
      <c r="I1036" s="5">
        <v>1</v>
      </c>
      <c r="J1036" s="7" t="s">
        <v>1169</v>
      </c>
      <c r="K1036" s="5">
        <v>0</v>
      </c>
      <c r="L1036" s="5">
        <v>1</v>
      </c>
      <c r="M1036" s="8">
        <v>0</v>
      </c>
      <c r="N1036" s="9">
        <v>0</v>
      </c>
      <c r="O1036" s="5" t="s">
        <v>1117</v>
      </c>
      <c r="T1036" s="5"/>
    </row>
    <row r="1037" spans="2:20" s="2" customFormat="1" x14ac:dyDescent="0.2">
      <c r="B1037" s="1">
        <v>30269</v>
      </c>
      <c r="C1037" s="6" t="s">
        <v>855</v>
      </c>
      <c r="D1037" s="5">
        <v>2</v>
      </c>
      <c r="E1037" s="5">
        <v>5</v>
      </c>
      <c r="F1037" s="5">
        <v>80</v>
      </c>
      <c r="G1037" s="5" t="s">
        <v>1167</v>
      </c>
      <c r="H1037" s="6" t="s">
        <v>856</v>
      </c>
      <c r="I1037" s="5">
        <v>1</v>
      </c>
      <c r="J1037" s="7" t="s">
        <v>1169</v>
      </c>
      <c r="K1037" s="5">
        <v>0</v>
      </c>
      <c r="L1037" s="5">
        <v>1</v>
      </c>
      <c r="M1037" s="8">
        <v>0</v>
      </c>
      <c r="N1037" s="9">
        <v>0</v>
      </c>
      <c r="O1037" s="5" t="s">
        <v>1117</v>
      </c>
      <c r="T1037" s="5"/>
    </row>
    <row r="1038" spans="2:20" s="2" customFormat="1" x14ac:dyDescent="0.2">
      <c r="B1038" s="1">
        <v>30270</v>
      </c>
      <c r="C1038" s="6" t="s">
        <v>857</v>
      </c>
      <c r="D1038" s="5">
        <v>2</v>
      </c>
      <c r="E1038" s="5">
        <v>5</v>
      </c>
      <c r="F1038" s="5">
        <v>80</v>
      </c>
      <c r="G1038" s="5" t="s">
        <v>1167</v>
      </c>
      <c r="H1038" s="6" t="s">
        <v>858</v>
      </c>
      <c r="I1038" s="5">
        <v>1</v>
      </c>
      <c r="J1038" s="7" t="s">
        <v>1169</v>
      </c>
      <c r="K1038" s="5">
        <v>0</v>
      </c>
      <c r="L1038" s="5">
        <v>1</v>
      </c>
      <c r="M1038" s="8">
        <v>0</v>
      </c>
      <c r="N1038" s="9">
        <v>0</v>
      </c>
      <c r="O1038" s="5" t="s">
        <v>1117</v>
      </c>
      <c r="T1038" s="5"/>
    </row>
    <row r="1039" spans="2:20" s="2" customFormat="1" x14ac:dyDescent="0.2">
      <c r="B1039" s="1">
        <v>30271</v>
      </c>
      <c r="C1039" s="6" t="s">
        <v>859</v>
      </c>
      <c r="D1039" s="5">
        <v>2</v>
      </c>
      <c r="E1039" s="5">
        <v>5</v>
      </c>
      <c r="F1039" s="5">
        <v>80</v>
      </c>
      <c r="G1039" s="5" t="s">
        <v>1167</v>
      </c>
      <c r="H1039" s="6" t="s">
        <v>860</v>
      </c>
      <c r="I1039" s="5">
        <v>1</v>
      </c>
      <c r="J1039" s="7" t="s">
        <v>1169</v>
      </c>
      <c r="K1039" s="5">
        <v>0</v>
      </c>
      <c r="L1039" s="5">
        <v>1</v>
      </c>
      <c r="M1039" s="8">
        <v>0</v>
      </c>
      <c r="N1039" s="9">
        <v>0</v>
      </c>
      <c r="O1039" s="5" t="s">
        <v>1117</v>
      </c>
      <c r="T1039" s="5"/>
    </row>
    <row r="1040" spans="2:20" s="2" customFormat="1" x14ac:dyDescent="0.2">
      <c r="B1040" s="1">
        <v>30272</v>
      </c>
      <c r="C1040" s="5" t="s">
        <v>128</v>
      </c>
      <c r="D1040" s="5">
        <v>2</v>
      </c>
      <c r="E1040" s="5">
        <v>5</v>
      </c>
      <c r="F1040" s="5">
        <v>80</v>
      </c>
      <c r="G1040" s="5" t="s">
        <v>1170</v>
      </c>
      <c r="H1040" s="5" t="s">
        <v>130</v>
      </c>
      <c r="I1040" s="5">
        <v>1</v>
      </c>
      <c r="J1040" s="33" t="s">
        <v>1171</v>
      </c>
      <c r="K1040" s="5">
        <v>0</v>
      </c>
      <c r="L1040" s="5">
        <v>1</v>
      </c>
      <c r="M1040" s="8">
        <v>0</v>
      </c>
      <c r="N1040" s="9">
        <v>0</v>
      </c>
      <c r="O1040" s="5" t="s">
        <v>1117</v>
      </c>
      <c r="T1040" s="5"/>
    </row>
    <row r="1041" spans="2:20" s="2" customFormat="1" x14ac:dyDescent="0.2">
      <c r="B1041" s="1">
        <v>30273</v>
      </c>
      <c r="C1041" s="5" t="s">
        <v>144</v>
      </c>
      <c r="D1041" s="5">
        <v>2</v>
      </c>
      <c r="E1041" s="5">
        <v>5</v>
      </c>
      <c r="F1041" s="5">
        <v>80</v>
      </c>
      <c r="G1041" s="5" t="s">
        <v>1170</v>
      </c>
      <c r="H1041" s="5" t="s">
        <v>146</v>
      </c>
      <c r="I1041" s="5">
        <v>1</v>
      </c>
      <c r="J1041" s="33" t="s">
        <v>1171</v>
      </c>
      <c r="K1041" s="5">
        <v>0</v>
      </c>
      <c r="L1041" s="5">
        <v>1</v>
      </c>
      <c r="M1041" s="8">
        <v>0</v>
      </c>
      <c r="N1041" s="9">
        <v>0</v>
      </c>
      <c r="O1041" s="5" t="s">
        <v>1117</v>
      </c>
      <c r="T1041" s="5"/>
    </row>
    <row r="1042" spans="2:20" s="2" customFormat="1" x14ac:dyDescent="0.2">
      <c r="B1042" s="1">
        <v>30274</v>
      </c>
      <c r="C1042" s="5" t="s">
        <v>150</v>
      </c>
      <c r="D1042" s="5">
        <v>2</v>
      </c>
      <c r="E1042" s="5">
        <v>5</v>
      </c>
      <c r="F1042" s="5">
        <v>80</v>
      </c>
      <c r="G1042" s="5" t="s">
        <v>1170</v>
      </c>
      <c r="H1042" s="5" t="s">
        <v>152</v>
      </c>
      <c r="I1042" s="5">
        <v>1</v>
      </c>
      <c r="J1042" s="33" t="s">
        <v>1171</v>
      </c>
      <c r="K1042" s="5">
        <v>0</v>
      </c>
      <c r="L1042" s="5">
        <v>1</v>
      </c>
      <c r="M1042" s="8">
        <v>0</v>
      </c>
      <c r="N1042" s="9">
        <v>0</v>
      </c>
      <c r="O1042" s="5" t="s">
        <v>1117</v>
      </c>
      <c r="T1042" s="5"/>
    </row>
    <row r="1043" spans="2:20" s="2" customFormat="1" x14ac:dyDescent="0.2">
      <c r="B1043" s="1">
        <v>30275</v>
      </c>
      <c r="C1043" s="5" t="s">
        <v>153</v>
      </c>
      <c r="D1043" s="5">
        <v>2</v>
      </c>
      <c r="E1043" s="5">
        <v>5</v>
      </c>
      <c r="F1043" s="5">
        <v>80</v>
      </c>
      <c r="G1043" s="5" t="s">
        <v>1170</v>
      </c>
      <c r="H1043" s="5" t="s">
        <v>155</v>
      </c>
      <c r="I1043" s="5">
        <v>1</v>
      </c>
      <c r="J1043" s="33" t="s">
        <v>1171</v>
      </c>
      <c r="K1043" s="5">
        <v>0</v>
      </c>
      <c r="L1043" s="5">
        <v>1</v>
      </c>
      <c r="M1043" s="8">
        <v>0</v>
      </c>
      <c r="N1043" s="9">
        <v>0</v>
      </c>
      <c r="O1043" s="5" t="s">
        <v>1117</v>
      </c>
      <c r="T1043" s="5"/>
    </row>
    <row r="1044" spans="2:20" s="2" customFormat="1" x14ac:dyDescent="0.2">
      <c r="B1044" s="1">
        <v>30276</v>
      </c>
      <c r="C1044" s="5" t="s">
        <v>128</v>
      </c>
      <c r="D1044" s="5">
        <v>2</v>
      </c>
      <c r="E1044" s="5">
        <v>5</v>
      </c>
      <c r="F1044" s="5">
        <v>80</v>
      </c>
      <c r="G1044" s="5" t="s">
        <v>1170</v>
      </c>
      <c r="H1044" s="5" t="s">
        <v>130</v>
      </c>
      <c r="I1044" s="5">
        <v>1</v>
      </c>
      <c r="J1044" s="7" t="s">
        <v>1172</v>
      </c>
      <c r="K1044" s="5">
        <v>0</v>
      </c>
      <c r="L1044" s="5">
        <v>1</v>
      </c>
      <c r="M1044" s="8">
        <v>0</v>
      </c>
      <c r="N1044" s="9">
        <v>0</v>
      </c>
      <c r="O1044" s="5" t="s">
        <v>1117</v>
      </c>
      <c r="T1044" s="5"/>
    </row>
    <row r="1045" spans="2:20" s="2" customFormat="1" x14ac:dyDescent="0.2">
      <c r="B1045" s="1">
        <v>30277</v>
      </c>
      <c r="C1045" s="5" t="s">
        <v>144</v>
      </c>
      <c r="D1045" s="5">
        <v>2</v>
      </c>
      <c r="E1045" s="5">
        <v>5</v>
      </c>
      <c r="F1045" s="5">
        <v>80</v>
      </c>
      <c r="G1045" s="5" t="s">
        <v>1170</v>
      </c>
      <c r="H1045" s="5" t="s">
        <v>146</v>
      </c>
      <c r="I1045" s="5">
        <v>1</v>
      </c>
      <c r="J1045" s="7" t="s">
        <v>1172</v>
      </c>
      <c r="K1045" s="5">
        <v>0</v>
      </c>
      <c r="L1045" s="5">
        <v>1</v>
      </c>
      <c r="M1045" s="8">
        <v>0</v>
      </c>
      <c r="N1045" s="9">
        <v>0</v>
      </c>
      <c r="O1045" s="5" t="s">
        <v>1117</v>
      </c>
      <c r="T1045" s="5"/>
    </row>
    <row r="1046" spans="2:20" s="2" customFormat="1" x14ac:dyDescent="0.2">
      <c r="B1046" s="1">
        <v>30278</v>
      </c>
      <c r="C1046" s="5" t="s">
        <v>150</v>
      </c>
      <c r="D1046" s="5">
        <v>2</v>
      </c>
      <c r="E1046" s="5">
        <v>5</v>
      </c>
      <c r="F1046" s="5">
        <v>80</v>
      </c>
      <c r="G1046" s="5" t="s">
        <v>1170</v>
      </c>
      <c r="H1046" s="5" t="s">
        <v>152</v>
      </c>
      <c r="I1046" s="5">
        <v>1</v>
      </c>
      <c r="J1046" s="7" t="s">
        <v>1172</v>
      </c>
      <c r="K1046" s="5">
        <v>0</v>
      </c>
      <c r="L1046" s="5">
        <v>1</v>
      </c>
      <c r="M1046" s="8">
        <v>0</v>
      </c>
      <c r="N1046" s="9">
        <v>0</v>
      </c>
      <c r="O1046" s="5" t="s">
        <v>1117</v>
      </c>
      <c r="T1046" s="5"/>
    </row>
    <row r="1047" spans="2:20" s="2" customFormat="1" x14ac:dyDescent="0.2">
      <c r="B1047" s="1">
        <v>30279</v>
      </c>
      <c r="C1047" s="5" t="s">
        <v>153</v>
      </c>
      <c r="D1047" s="5">
        <v>2</v>
      </c>
      <c r="E1047" s="5">
        <v>5</v>
      </c>
      <c r="F1047" s="5">
        <v>80</v>
      </c>
      <c r="G1047" s="5" t="s">
        <v>1170</v>
      </c>
      <c r="H1047" s="5" t="s">
        <v>155</v>
      </c>
      <c r="I1047" s="5">
        <v>1</v>
      </c>
      <c r="J1047" s="7" t="s">
        <v>1172</v>
      </c>
      <c r="K1047" s="5">
        <v>0</v>
      </c>
      <c r="L1047" s="5">
        <v>1</v>
      </c>
      <c r="M1047" s="8">
        <v>0</v>
      </c>
      <c r="N1047" s="9">
        <v>0</v>
      </c>
      <c r="O1047" s="5" t="s">
        <v>1117</v>
      </c>
      <c r="T1047" s="5"/>
    </row>
    <row r="1048" spans="2:20" s="2" customFormat="1" x14ac:dyDescent="0.2">
      <c r="B1048" s="1">
        <v>30280</v>
      </c>
      <c r="C1048" s="6" t="s">
        <v>863</v>
      </c>
      <c r="D1048" s="5">
        <v>2</v>
      </c>
      <c r="E1048" s="5">
        <v>5</v>
      </c>
      <c r="F1048" s="5">
        <v>80</v>
      </c>
      <c r="G1048" s="5" t="s">
        <v>1173</v>
      </c>
      <c r="H1048" s="6" t="s">
        <v>865</v>
      </c>
      <c r="I1048" s="5">
        <v>1</v>
      </c>
      <c r="J1048" s="33" t="s">
        <v>442</v>
      </c>
      <c r="K1048" s="5">
        <v>0</v>
      </c>
      <c r="L1048" s="5">
        <v>1</v>
      </c>
      <c r="M1048" s="8">
        <v>0</v>
      </c>
      <c r="N1048" s="9">
        <v>0</v>
      </c>
      <c r="O1048" s="5" t="s">
        <v>1117</v>
      </c>
      <c r="T1048" s="5"/>
    </row>
    <row r="1049" spans="2:20" s="2" customFormat="1" x14ac:dyDescent="0.2">
      <c r="B1049" s="1">
        <v>30281</v>
      </c>
      <c r="C1049" s="6" t="s">
        <v>867</v>
      </c>
      <c r="D1049" s="5">
        <v>2</v>
      </c>
      <c r="E1049" s="5">
        <v>5</v>
      </c>
      <c r="F1049" s="5">
        <v>80</v>
      </c>
      <c r="G1049" s="5" t="s">
        <v>1173</v>
      </c>
      <c r="H1049" s="6" t="s">
        <v>868</v>
      </c>
      <c r="I1049" s="5">
        <v>1</v>
      </c>
      <c r="J1049" s="33" t="s">
        <v>442</v>
      </c>
      <c r="K1049" s="5">
        <v>0</v>
      </c>
      <c r="L1049" s="5">
        <v>1</v>
      </c>
      <c r="M1049" s="8">
        <v>0</v>
      </c>
      <c r="N1049" s="9">
        <v>0</v>
      </c>
      <c r="O1049" s="5" t="s">
        <v>1117</v>
      </c>
      <c r="T1049" s="5"/>
    </row>
    <row r="1050" spans="2:20" s="2" customFormat="1" x14ac:dyDescent="0.2">
      <c r="B1050" s="1">
        <v>30282</v>
      </c>
      <c r="C1050" s="6" t="s">
        <v>869</v>
      </c>
      <c r="D1050" s="5">
        <v>2</v>
      </c>
      <c r="E1050" s="5">
        <v>5</v>
      </c>
      <c r="F1050" s="5">
        <v>80</v>
      </c>
      <c r="G1050" s="5" t="s">
        <v>1173</v>
      </c>
      <c r="H1050" s="6" t="s">
        <v>870</v>
      </c>
      <c r="I1050" s="5">
        <v>1</v>
      </c>
      <c r="J1050" s="33" t="s">
        <v>442</v>
      </c>
      <c r="K1050" s="5">
        <v>0</v>
      </c>
      <c r="L1050" s="5">
        <v>1</v>
      </c>
      <c r="M1050" s="8">
        <v>0</v>
      </c>
      <c r="N1050" s="9">
        <v>0</v>
      </c>
      <c r="O1050" s="5" t="s">
        <v>1117</v>
      </c>
      <c r="T1050" s="5"/>
    </row>
    <row r="1051" spans="2:20" s="2" customFormat="1" x14ac:dyDescent="0.2">
      <c r="B1051" s="1">
        <v>30283</v>
      </c>
      <c r="C1051" s="6" t="s">
        <v>871</v>
      </c>
      <c r="D1051" s="5">
        <v>2</v>
      </c>
      <c r="E1051" s="5">
        <v>5</v>
      </c>
      <c r="F1051" s="5">
        <v>80</v>
      </c>
      <c r="G1051" s="5" t="s">
        <v>1173</v>
      </c>
      <c r="H1051" s="6" t="s">
        <v>872</v>
      </c>
      <c r="I1051" s="5">
        <v>1</v>
      </c>
      <c r="J1051" s="33" t="s">
        <v>442</v>
      </c>
      <c r="K1051" s="5">
        <v>0</v>
      </c>
      <c r="L1051" s="5">
        <v>1</v>
      </c>
      <c r="M1051" s="8">
        <v>0</v>
      </c>
      <c r="N1051" s="9">
        <v>0</v>
      </c>
      <c r="O1051" s="5" t="s">
        <v>1117</v>
      </c>
      <c r="T1051" s="5"/>
    </row>
    <row r="1052" spans="2:20" s="2" customFormat="1" x14ac:dyDescent="0.2">
      <c r="B1052" s="1">
        <v>30284</v>
      </c>
      <c r="C1052" s="6" t="s">
        <v>863</v>
      </c>
      <c r="D1052" s="5">
        <v>2</v>
      </c>
      <c r="E1052" s="5">
        <v>5</v>
      </c>
      <c r="F1052" s="5">
        <v>80</v>
      </c>
      <c r="G1052" s="5" t="s">
        <v>1173</v>
      </c>
      <c r="H1052" s="6" t="s">
        <v>865</v>
      </c>
      <c r="I1052" s="5">
        <v>1</v>
      </c>
      <c r="J1052" s="7" t="s">
        <v>1174</v>
      </c>
      <c r="K1052" s="5">
        <v>0</v>
      </c>
      <c r="L1052" s="5">
        <v>1</v>
      </c>
      <c r="M1052" s="8">
        <v>0</v>
      </c>
      <c r="N1052" s="9">
        <v>0</v>
      </c>
      <c r="O1052" s="5" t="s">
        <v>1117</v>
      </c>
      <c r="T1052" s="5"/>
    </row>
    <row r="1053" spans="2:20" s="2" customFormat="1" x14ac:dyDescent="0.2">
      <c r="B1053" s="1">
        <v>30285</v>
      </c>
      <c r="C1053" s="6" t="s">
        <v>867</v>
      </c>
      <c r="D1053" s="5">
        <v>2</v>
      </c>
      <c r="E1053" s="5">
        <v>5</v>
      </c>
      <c r="F1053" s="5">
        <v>80</v>
      </c>
      <c r="G1053" s="5" t="s">
        <v>1173</v>
      </c>
      <c r="H1053" s="6" t="s">
        <v>868</v>
      </c>
      <c r="I1053" s="5">
        <v>1</v>
      </c>
      <c r="J1053" s="7" t="s">
        <v>1174</v>
      </c>
      <c r="K1053" s="5">
        <v>0</v>
      </c>
      <c r="L1053" s="5">
        <v>1</v>
      </c>
      <c r="M1053" s="8">
        <v>0</v>
      </c>
      <c r="N1053" s="9">
        <v>0</v>
      </c>
      <c r="O1053" s="5" t="s">
        <v>1117</v>
      </c>
      <c r="T1053" s="5"/>
    </row>
    <row r="1054" spans="2:20" s="2" customFormat="1" x14ac:dyDescent="0.2">
      <c r="B1054" s="1">
        <v>30286</v>
      </c>
      <c r="C1054" s="6" t="s">
        <v>869</v>
      </c>
      <c r="D1054" s="5">
        <v>2</v>
      </c>
      <c r="E1054" s="5">
        <v>5</v>
      </c>
      <c r="F1054" s="5">
        <v>80</v>
      </c>
      <c r="G1054" s="5" t="s">
        <v>1173</v>
      </c>
      <c r="H1054" s="6" t="s">
        <v>870</v>
      </c>
      <c r="I1054" s="5">
        <v>1</v>
      </c>
      <c r="J1054" s="7" t="s">
        <v>1174</v>
      </c>
      <c r="K1054" s="5">
        <v>0</v>
      </c>
      <c r="L1054" s="5">
        <v>1</v>
      </c>
      <c r="M1054" s="8">
        <v>0</v>
      </c>
      <c r="N1054" s="9">
        <v>0</v>
      </c>
      <c r="O1054" s="5" t="s">
        <v>1117</v>
      </c>
      <c r="T1054" s="5"/>
    </row>
    <row r="1055" spans="2:20" s="2" customFormat="1" x14ac:dyDescent="0.2">
      <c r="B1055" s="1">
        <v>30287</v>
      </c>
      <c r="C1055" s="6" t="s">
        <v>871</v>
      </c>
      <c r="D1055" s="5">
        <v>2</v>
      </c>
      <c r="E1055" s="5">
        <v>5</v>
      </c>
      <c r="F1055" s="5">
        <v>80</v>
      </c>
      <c r="G1055" s="5" t="s">
        <v>1173</v>
      </c>
      <c r="H1055" s="6" t="s">
        <v>872</v>
      </c>
      <c r="I1055" s="5">
        <v>1</v>
      </c>
      <c r="J1055" s="7" t="s">
        <v>1174</v>
      </c>
      <c r="K1055" s="5">
        <v>0</v>
      </c>
      <c r="L1055" s="5">
        <v>1</v>
      </c>
      <c r="M1055" s="8">
        <v>0</v>
      </c>
      <c r="N1055" s="9">
        <v>0</v>
      </c>
      <c r="O1055" s="5" t="s">
        <v>1117</v>
      </c>
      <c r="T1055" s="5"/>
    </row>
    <row r="1056" spans="2:20" s="2" customFormat="1" x14ac:dyDescent="0.2">
      <c r="B1056" s="1">
        <v>30288</v>
      </c>
      <c r="C1056" s="6" t="s">
        <v>873</v>
      </c>
      <c r="D1056" s="5">
        <v>2</v>
      </c>
      <c r="E1056" s="5">
        <v>5</v>
      </c>
      <c r="F1056" s="5">
        <v>80</v>
      </c>
      <c r="G1056" s="5" t="s">
        <v>874</v>
      </c>
      <c r="H1056" s="6" t="s">
        <v>875</v>
      </c>
      <c r="I1056" s="5">
        <v>1</v>
      </c>
      <c r="J1056" s="33" t="s">
        <v>1175</v>
      </c>
      <c r="K1056" s="5">
        <v>0</v>
      </c>
      <c r="L1056" s="5">
        <v>1</v>
      </c>
      <c r="M1056" s="8">
        <v>0</v>
      </c>
      <c r="N1056" s="9">
        <v>0</v>
      </c>
      <c r="O1056" s="5" t="s">
        <v>1117</v>
      </c>
      <c r="T1056" s="5"/>
    </row>
    <row r="1057" spans="2:20" s="2" customFormat="1" x14ac:dyDescent="0.2">
      <c r="B1057" s="1">
        <v>30289</v>
      </c>
      <c r="C1057" s="6" t="s">
        <v>877</v>
      </c>
      <c r="D1057" s="5">
        <v>2</v>
      </c>
      <c r="E1057" s="5">
        <v>5</v>
      </c>
      <c r="F1057" s="5">
        <v>80</v>
      </c>
      <c r="G1057" s="5" t="s">
        <v>874</v>
      </c>
      <c r="H1057" s="6" t="s">
        <v>568</v>
      </c>
      <c r="I1057" s="5">
        <v>1</v>
      </c>
      <c r="J1057" s="33" t="s">
        <v>1175</v>
      </c>
      <c r="K1057" s="5">
        <v>0</v>
      </c>
      <c r="L1057" s="5">
        <v>1</v>
      </c>
      <c r="M1057" s="8">
        <v>0</v>
      </c>
      <c r="N1057" s="9">
        <v>0</v>
      </c>
      <c r="O1057" s="5" t="s">
        <v>1117</v>
      </c>
      <c r="T1057" s="5"/>
    </row>
    <row r="1058" spans="2:20" s="2" customFormat="1" x14ac:dyDescent="0.2">
      <c r="B1058" s="1">
        <v>30290</v>
      </c>
      <c r="C1058" s="6" t="s">
        <v>878</v>
      </c>
      <c r="D1058" s="5">
        <v>2</v>
      </c>
      <c r="E1058" s="5">
        <v>5</v>
      </c>
      <c r="F1058" s="5">
        <v>80</v>
      </c>
      <c r="G1058" s="5" t="s">
        <v>874</v>
      </c>
      <c r="H1058" s="6" t="s">
        <v>879</v>
      </c>
      <c r="I1058" s="5">
        <v>1</v>
      </c>
      <c r="J1058" s="33" t="s">
        <v>1175</v>
      </c>
      <c r="K1058" s="5">
        <v>0</v>
      </c>
      <c r="L1058" s="5">
        <v>1</v>
      </c>
      <c r="M1058" s="8">
        <v>0</v>
      </c>
      <c r="N1058" s="9">
        <v>0</v>
      </c>
      <c r="O1058" s="5" t="s">
        <v>1117</v>
      </c>
      <c r="T1058" s="5"/>
    </row>
    <row r="1059" spans="2:20" s="2" customFormat="1" x14ac:dyDescent="0.2">
      <c r="B1059" s="1">
        <v>30291</v>
      </c>
      <c r="C1059" s="6" t="s">
        <v>880</v>
      </c>
      <c r="D1059" s="5">
        <v>2</v>
      </c>
      <c r="E1059" s="5">
        <v>5</v>
      </c>
      <c r="F1059" s="5">
        <v>80</v>
      </c>
      <c r="G1059" s="5" t="s">
        <v>874</v>
      </c>
      <c r="H1059" s="6" t="s">
        <v>881</v>
      </c>
      <c r="I1059" s="5">
        <v>1</v>
      </c>
      <c r="J1059" s="33" t="s">
        <v>1175</v>
      </c>
      <c r="K1059" s="5">
        <v>0</v>
      </c>
      <c r="L1059" s="5">
        <v>1</v>
      </c>
      <c r="M1059" s="8">
        <v>0</v>
      </c>
      <c r="N1059" s="9">
        <v>0</v>
      </c>
      <c r="O1059" s="5" t="s">
        <v>1117</v>
      </c>
      <c r="T1059" s="5"/>
    </row>
    <row r="1060" spans="2:20" s="2" customFormat="1" x14ac:dyDescent="0.2">
      <c r="B1060" s="1">
        <v>30292</v>
      </c>
      <c r="C1060" s="6" t="s">
        <v>687</v>
      </c>
      <c r="D1060" s="5">
        <v>2</v>
      </c>
      <c r="E1060" s="5">
        <v>5</v>
      </c>
      <c r="F1060" s="5">
        <v>100</v>
      </c>
      <c r="G1060" s="5" t="s">
        <v>625</v>
      </c>
      <c r="H1060" s="6" t="s">
        <v>319</v>
      </c>
      <c r="I1060" s="5">
        <v>1</v>
      </c>
      <c r="J1060" s="33" t="s">
        <v>320</v>
      </c>
      <c r="K1060" s="5">
        <v>0</v>
      </c>
      <c r="L1060" s="5">
        <v>1</v>
      </c>
      <c r="M1060" s="8">
        <v>1</v>
      </c>
      <c r="N1060" s="9">
        <v>6</v>
      </c>
      <c r="O1060" s="5" t="s">
        <v>1117</v>
      </c>
      <c r="T1060" s="5"/>
    </row>
    <row r="1061" spans="2:20" s="2" customFormat="1" x14ac:dyDescent="0.2">
      <c r="B1061" s="1">
        <v>30319</v>
      </c>
      <c r="C1061" s="2" t="s">
        <v>883</v>
      </c>
      <c r="D1061" s="2">
        <v>2</v>
      </c>
      <c r="E1061" s="2">
        <v>6</v>
      </c>
      <c r="F1061" s="2">
        <v>80</v>
      </c>
      <c r="G1061" s="2" t="s">
        <v>1220</v>
      </c>
      <c r="H1061" s="2" t="s">
        <v>343</v>
      </c>
      <c r="I1061" s="2">
        <v>1</v>
      </c>
      <c r="J1061" s="10" t="s">
        <v>1154</v>
      </c>
      <c r="K1061" s="2">
        <v>0</v>
      </c>
      <c r="L1061" s="2">
        <v>1</v>
      </c>
      <c r="M1061" s="11">
        <v>1</v>
      </c>
      <c r="N1061" s="9">
        <v>1</v>
      </c>
      <c r="O1061" s="2" t="s">
        <v>1117</v>
      </c>
    </row>
    <row r="1062" spans="2:20" s="2" customFormat="1" x14ac:dyDescent="0.2">
      <c r="B1062" s="1">
        <v>30320</v>
      </c>
      <c r="C1062" s="2" t="s">
        <v>883</v>
      </c>
      <c r="D1062" s="2">
        <v>2</v>
      </c>
      <c r="E1062" s="2">
        <v>6</v>
      </c>
      <c r="F1062" s="2">
        <v>100</v>
      </c>
      <c r="G1062" s="2" t="s">
        <v>1221</v>
      </c>
      <c r="H1062" s="2" t="s">
        <v>343</v>
      </c>
      <c r="I1062" s="2">
        <v>1</v>
      </c>
      <c r="J1062" s="33" t="s">
        <v>344</v>
      </c>
      <c r="K1062" s="2">
        <v>0</v>
      </c>
      <c r="L1062" s="2">
        <v>1</v>
      </c>
      <c r="M1062" s="11">
        <v>1</v>
      </c>
      <c r="N1062" s="9">
        <v>7</v>
      </c>
      <c r="O1062" s="2" t="s">
        <v>1117</v>
      </c>
    </row>
    <row r="1063" spans="2:20" s="2" customFormat="1" x14ac:dyDescent="0.2">
      <c r="B1063" s="1">
        <v>30321</v>
      </c>
      <c r="C1063" s="2" t="s">
        <v>883</v>
      </c>
      <c r="D1063" s="2">
        <v>2</v>
      </c>
      <c r="E1063" s="2">
        <v>6</v>
      </c>
      <c r="F1063" s="2">
        <v>100</v>
      </c>
      <c r="G1063" s="2" t="s">
        <v>1221</v>
      </c>
      <c r="H1063" s="2" t="s">
        <v>343</v>
      </c>
      <c r="I1063" s="2">
        <v>1</v>
      </c>
      <c r="J1063" s="33" t="s">
        <v>344</v>
      </c>
      <c r="K1063" s="2">
        <v>0</v>
      </c>
      <c r="L1063" s="2">
        <v>1</v>
      </c>
      <c r="M1063" s="11">
        <v>1</v>
      </c>
      <c r="N1063" s="9">
        <v>7</v>
      </c>
      <c r="O1063" s="2" t="s">
        <v>1117</v>
      </c>
    </row>
    <row r="1064" spans="2:20" s="2" customFormat="1" x14ac:dyDescent="0.2">
      <c r="B1064" s="1">
        <v>30322</v>
      </c>
      <c r="C1064" s="2" t="s">
        <v>696</v>
      </c>
      <c r="D1064" s="2">
        <v>2</v>
      </c>
      <c r="E1064" s="2">
        <v>6</v>
      </c>
      <c r="F1064" s="2">
        <v>100</v>
      </c>
      <c r="G1064" s="2" t="s">
        <v>1222</v>
      </c>
      <c r="H1064" s="2" t="s">
        <v>490</v>
      </c>
      <c r="I1064" s="2">
        <v>1</v>
      </c>
      <c r="J1064" s="33" t="s">
        <v>327</v>
      </c>
      <c r="K1064" s="2">
        <v>0</v>
      </c>
      <c r="L1064" s="2">
        <v>1</v>
      </c>
      <c r="M1064" s="8">
        <v>0</v>
      </c>
      <c r="N1064" s="9">
        <v>0</v>
      </c>
      <c r="O1064" s="2" t="s">
        <v>1117</v>
      </c>
    </row>
    <row r="1065" spans="2:20" s="2" customFormat="1" x14ac:dyDescent="0.2">
      <c r="B1065" s="1">
        <v>30323</v>
      </c>
      <c r="C1065" s="2" t="s">
        <v>696</v>
      </c>
      <c r="D1065" s="2">
        <v>2</v>
      </c>
      <c r="E1065" s="2">
        <v>6</v>
      </c>
      <c r="F1065" s="2">
        <v>80</v>
      </c>
      <c r="G1065" s="2" t="s">
        <v>1223</v>
      </c>
      <c r="H1065" s="2" t="s">
        <v>490</v>
      </c>
      <c r="I1065" s="2">
        <v>1</v>
      </c>
      <c r="J1065" s="10" t="s">
        <v>419</v>
      </c>
      <c r="K1065" s="2">
        <v>0</v>
      </c>
      <c r="L1065" s="2">
        <v>1</v>
      </c>
      <c r="M1065" s="11">
        <v>1</v>
      </c>
      <c r="N1065" s="9">
        <v>2</v>
      </c>
      <c r="O1065" s="2" t="s">
        <v>1117</v>
      </c>
    </row>
    <row r="1066" spans="2:20" s="2" customFormat="1" x14ac:dyDescent="0.2">
      <c r="B1066" s="1">
        <v>30324</v>
      </c>
      <c r="C1066" s="2" t="s">
        <v>687</v>
      </c>
      <c r="D1066" s="2">
        <v>2</v>
      </c>
      <c r="E1066" s="2">
        <v>6</v>
      </c>
      <c r="F1066" s="2">
        <v>100</v>
      </c>
      <c r="G1066" s="5" t="s">
        <v>625</v>
      </c>
      <c r="H1066" s="2" t="s">
        <v>319</v>
      </c>
      <c r="I1066" s="2">
        <v>1</v>
      </c>
      <c r="J1066" s="33" t="s">
        <v>320</v>
      </c>
      <c r="K1066" s="2">
        <v>0</v>
      </c>
      <c r="L1066" s="2">
        <v>1</v>
      </c>
      <c r="M1066" s="11">
        <v>1</v>
      </c>
      <c r="N1066" s="9">
        <v>6</v>
      </c>
      <c r="O1066" s="2" t="s">
        <v>1117</v>
      </c>
    </row>
    <row r="1067" spans="2:20" s="2" customFormat="1" x14ac:dyDescent="0.2">
      <c r="B1067" s="1">
        <v>30325</v>
      </c>
      <c r="C1067" s="2" t="s">
        <v>689</v>
      </c>
      <c r="D1067" s="2">
        <v>2</v>
      </c>
      <c r="E1067" s="2">
        <v>6</v>
      </c>
      <c r="F1067" s="2">
        <v>100</v>
      </c>
      <c r="G1067" s="2" t="s">
        <v>1224</v>
      </c>
      <c r="H1067" s="2" t="s">
        <v>444</v>
      </c>
      <c r="I1067" s="2">
        <v>1</v>
      </c>
      <c r="J1067" s="13" t="s">
        <v>419</v>
      </c>
      <c r="K1067" s="2">
        <v>0</v>
      </c>
      <c r="L1067" s="2">
        <v>1</v>
      </c>
      <c r="M1067" s="8">
        <v>1</v>
      </c>
      <c r="N1067" s="9">
        <v>1</v>
      </c>
      <c r="O1067" s="2" t="s">
        <v>1117</v>
      </c>
    </row>
    <row r="1068" spans="2:20" s="2" customFormat="1" x14ac:dyDescent="0.2">
      <c r="B1068" s="1">
        <v>30326</v>
      </c>
      <c r="C1068" s="2" t="s">
        <v>689</v>
      </c>
      <c r="D1068" s="2">
        <v>2</v>
      </c>
      <c r="E1068" s="2">
        <v>6</v>
      </c>
      <c r="F1068" s="2">
        <v>100</v>
      </c>
      <c r="G1068" s="2" t="s">
        <v>1225</v>
      </c>
      <c r="H1068" s="2" t="s">
        <v>622</v>
      </c>
      <c r="I1068" s="2">
        <v>1</v>
      </c>
      <c r="J1068" s="33" t="s">
        <v>377</v>
      </c>
      <c r="K1068" s="2">
        <v>0</v>
      </c>
      <c r="L1068" s="2">
        <v>1</v>
      </c>
      <c r="M1068" s="8">
        <v>1</v>
      </c>
      <c r="N1068" s="9">
        <v>6</v>
      </c>
      <c r="O1068" s="2" t="s">
        <v>1117</v>
      </c>
    </row>
    <row r="1069" spans="2:20" s="2" customFormat="1" x14ac:dyDescent="0.2">
      <c r="B1069" s="1">
        <v>30327</v>
      </c>
      <c r="C1069" s="2" t="s">
        <v>1182</v>
      </c>
      <c r="D1069" s="2">
        <v>2</v>
      </c>
      <c r="E1069" s="2">
        <v>6</v>
      </c>
      <c r="F1069" s="2">
        <v>100</v>
      </c>
      <c r="G1069" s="2" t="s">
        <v>1226</v>
      </c>
      <c r="H1069" s="2" t="s">
        <v>426</v>
      </c>
      <c r="I1069" s="2">
        <v>1</v>
      </c>
      <c r="J1069" s="33" t="s">
        <v>327</v>
      </c>
      <c r="K1069" s="2">
        <v>0</v>
      </c>
      <c r="L1069" s="2">
        <v>1</v>
      </c>
      <c r="M1069" s="8">
        <v>0</v>
      </c>
      <c r="N1069" s="9">
        <v>0</v>
      </c>
      <c r="O1069" s="2" t="s">
        <v>1117</v>
      </c>
    </row>
    <row r="1070" spans="2:20" s="2" customFormat="1" x14ac:dyDescent="0.2">
      <c r="B1070" s="1">
        <v>30328</v>
      </c>
      <c r="C1070" s="2" t="s">
        <v>1182</v>
      </c>
      <c r="D1070" s="2">
        <v>2</v>
      </c>
      <c r="E1070" s="2">
        <v>6</v>
      </c>
      <c r="F1070" s="2">
        <v>100</v>
      </c>
      <c r="G1070" s="2" t="s">
        <v>1227</v>
      </c>
      <c r="H1070" s="2" t="s">
        <v>1183</v>
      </c>
      <c r="I1070" s="2">
        <v>1</v>
      </c>
      <c r="J1070" s="33" t="s">
        <v>384</v>
      </c>
      <c r="K1070" s="2">
        <v>0</v>
      </c>
      <c r="L1070" s="2">
        <v>1</v>
      </c>
      <c r="M1070" s="8">
        <v>0</v>
      </c>
      <c r="N1070" s="9">
        <v>0</v>
      </c>
      <c r="O1070" s="2" t="s">
        <v>1117</v>
      </c>
    </row>
    <row r="1071" spans="2:20" s="2" customFormat="1" x14ac:dyDescent="0.2">
      <c r="B1071" s="1">
        <v>30329</v>
      </c>
      <c r="C1071" s="2" t="s">
        <v>1182</v>
      </c>
      <c r="D1071" s="2">
        <v>2</v>
      </c>
      <c r="E1071" s="2">
        <v>6</v>
      </c>
      <c r="F1071" s="2">
        <v>80</v>
      </c>
      <c r="G1071" s="2" t="s">
        <v>1228</v>
      </c>
      <c r="H1071" s="2" t="s">
        <v>426</v>
      </c>
      <c r="I1071" s="2">
        <v>1</v>
      </c>
      <c r="J1071" s="13" t="s">
        <v>419</v>
      </c>
      <c r="K1071" s="2">
        <v>0</v>
      </c>
      <c r="L1071" s="2">
        <v>1</v>
      </c>
      <c r="M1071" s="8">
        <v>0</v>
      </c>
      <c r="N1071" s="9">
        <v>0</v>
      </c>
      <c r="O1071" s="2" t="s">
        <v>1117</v>
      </c>
    </row>
    <row r="1072" spans="2:20" s="2" customFormat="1" x14ac:dyDescent="0.2">
      <c r="B1072" s="1">
        <v>30330</v>
      </c>
      <c r="C1072" s="2" t="s">
        <v>1182</v>
      </c>
      <c r="D1072" s="2">
        <v>2</v>
      </c>
      <c r="E1072" s="2">
        <v>6</v>
      </c>
      <c r="F1072" s="2">
        <v>100</v>
      </c>
      <c r="G1072" s="2" t="s">
        <v>1229</v>
      </c>
      <c r="H1072" s="2" t="s">
        <v>1184</v>
      </c>
      <c r="I1072" s="2">
        <v>1</v>
      </c>
      <c r="J1072" s="33" t="s">
        <v>344</v>
      </c>
      <c r="K1072" s="2">
        <v>0</v>
      </c>
      <c r="L1072" s="2">
        <v>1</v>
      </c>
      <c r="M1072" s="8">
        <v>0</v>
      </c>
      <c r="N1072" s="9">
        <v>0</v>
      </c>
      <c r="O1072" s="2" t="s">
        <v>1117</v>
      </c>
    </row>
    <row r="1073" spans="1:16" s="2" customFormat="1" x14ac:dyDescent="0.2">
      <c r="B1073" s="1">
        <v>30331</v>
      </c>
      <c r="C1073" s="2" t="s">
        <v>1182</v>
      </c>
      <c r="D1073" s="2">
        <v>2</v>
      </c>
      <c r="E1073" s="2">
        <v>6</v>
      </c>
      <c r="F1073" s="2">
        <v>80</v>
      </c>
      <c r="G1073" s="2" t="s">
        <v>1230</v>
      </c>
      <c r="H1073" s="2" t="s">
        <v>1183</v>
      </c>
      <c r="I1073" s="2">
        <v>1</v>
      </c>
      <c r="J1073" s="13" t="s">
        <v>1158</v>
      </c>
      <c r="K1073" s="2">
        <v>0</v>
      </c>
      <c r="L1073" s="2">
        <v>1</v>
      </c>
      <c r="M1073" s="8">
        <v>0</v>
      </c>
      <c r="N1073" s="9">
        <v>0</v>
      </c>
      <c r="O1073" s="2" t="s">
        <v>1117</v>
      </c>
    </row>
    <row r="1074" spans="1:16" s="2" customFormat="1" x14ac:dyDescent="0.2">
      <c r="B1074" s="1">
        <v>30332</v>
      </c>
      <c r="C1074" s="2" t="s">
        <v>1182</v>
      </c>
      <c r="D1074" s="2">
        <v>2</v>
      </c>
      <c r="E1074" s="2">
        <v>6</v>
      </c>
      <c r="F1074" s="2">
        <v>80</v>
      </c>
      <c r="G1074" s="2" t="s">
        <v>1231</v>
      </c>
      <c r="H1074" s="2" t="s">
        <v>1184</v>
      </c>
      <c r="I1074" s="2">
        <v>1</v>
      </c>
      <c r="J1074" s="13" t="s">
        <v>1154</v>
      </c>
      <c r="K1074" s="2">
        <v>0</v>
      </c>
      <c r="L1074" s="2">
        <v>1</v>
      </c>
      <c r="M1074" s="8">
        <v>0</v>
      </c>
      <c r="N1074" s="9">
        <v>0</v>
      </c>
      <c r="O1074" s="2" t="s">
        <v>1117</v>
      </c>
    </row>
    <row r="1075" spans="1:16" s="55" customFormat="1" x14ac:dyDescent="0.2">
      <c r="A1075" s="2"/>
      <c r="B1075" s="1">
        <v>40001</v>
      </c>
      <c r="C1075" s="55" t="s">
        <v>1232</v>
      </c>
      <c r="D1075" s="55">
        <v>14</v>
      </c>
      <c r="E1075" s="55">
        <v>1</v>
      </c>
      <c r="F1075" s="55">
        <v>100</v>
      </c>
      <c r="G1075" s="55" t="s">
        <v>175</v>
      </c>
      <c r="H1075" s="55" t="s">
        <v>1233</v>
      </c>
      <c r="I1075" s="55">
        <v>1</v>
      </c>
      <c r="J1075" s="136" t="s">
        <v>1234</v>
      </c>
      <c r="K1075" s="137"/>
      <c r="L1075" s="55">
        <v>1</v>
      </c>
      <c r="M1075" s="138">
        <v>0</v>
      </c>
      <c r="N1075" s="139">
        <v>0</v>
      </c>
      <c r="O1075" s="55" t="s">
        <v>1235</v>
      </c>
      <c r="P1075" s="140"/>
    </row>
    <row r="1076" spans="1:16" s="55" customFormat="1" x14ac:dyDescent="0.2">
      <c r="A1076" s="2"/>
      <c r="B1076" s="1">
        <v>40002</v>
      </c>
      <c r="C1076" s="55" t="s">
        <v>1236</v>
      </c>
      <c r="D1076" s="55">
        <v>14</v>
      </c>
      <c r="E1076" s="55">
        <v>1</v>
      </c>
      <c r="F1076" s="55">
        <v>100</v>
      </c>
      <c r="G1076" s="55" t="s">
        <v>175</v>
      </c>
      <c r="H1076" s="55" t="s">
        <v>1237</v>
      </c>
      <c r="I1076" s="55">
        <v>1</v>
      </c>
      <c r="J1076" s="136" t="s">
        <v>1234</v>
      </c>
      <c r="K1076" s="137"/>
      <c r="L1076" s="55">
        <v>1</v>
      </c>
      <c r="M1076" s="138">
        <v>0</v>
      </c>
      <c r="N1076" s="139">
        <v>0</v>
      </c>
      <c r="O1076" s="55" t="s">
        <v>1235</v>
      </c>
      <c r="P1076" s="140"/>
    </row>
    <row r="1077" spans="1:16" s="55" customFormat="1" x14ac:dyDescent="0.2">
      <c r="A1077" s="2"/>
      <c r="B1077" s="1">
        <v>40003</v>
      </c>
      <c r="C1077" s="55" t="s">
        <v>1238</v>
      </c>
      <c r="D1077" s="55">
        <v>14</v>
      </c>
      <c r="E1077" s="55">
        <v>1</v>
      </c>
      <c r="F1077" s="55">
        <v>100</v>
      </c>
      <c r="G1077" s="55" t="s">
        <v>175</v>
      </c>
      <c r="H1077" s="55" t="s">
        <v>1239</v>
      </c>
      <c r="I1077" s="55">
        <v>1</v>
      </c>
      <c r="J1077" s="136" t="s">
        <v>1234</v>
      </c>
      <c r="K1077" s="137"/>
      <c r="L1077" s="55">
        <v>1</v>
      </c>
      <c r="M1077" s="138">
        <v>0</v>
      </c>
      <c r="N1077" s="139">
        <v>0</v>
      </c>
      <c r="O1077" s="55" t="s">
        <v>1235</v>
      </c>
      <c r="P1077" s="140"/>
    </row>
    <row r="1078" spans="1:16" s="55" customFormat="1" x14ac:dyDescent="0.2">
      <c r="A1078" s="2"/>
      <c r="B1078" s="1">
        <v>40004</v>
      </c>
      <c r="C1078" s="55" t="s">
        <v>1240</v>
      </c>
      <c r="D1078" s="55">
        <v>14</v>
      </c>
      <c r="E1078" s="55">
        <v>1</v>
      </c>
      <c r="F1078" s="55">
        <v>100</v>
      </c>
      <c r="G1078" s="55" t="s">
        <v>175</v>
      </c>
      <c r="H1078" s="55" t="s">
        <v>1241</v>
      </c>
      <c r="I1078" s="55">
        <v>1</v>
      </c>
      <c r="J1078" s="136" t="s">
        <v>1234</v>
      </c>
      <c r="K1078" s="137"/>
      <c r="L1078" s="55">
        <v>1</v>
      </c>
      <c r="M1078" s="138">
        <v>0</v>
      </c>
      <c r="N1078" s="139">
        <v>0</v>
      </c>
      <c r="O1078" s="55" t="s">
        <v>1235</v>
      </c>
      <c r="P1078" s="140"/>
    </row>
    <row r="1079" spans="1:16" s="55" customFormat="1" x14ac:dyDescent="0.2">
      <c r="A1079" s="2"/>
      <c r="B1079" s="1">
        <v>40005</v>
      </c>
      <c r="C1079" s="55" t="s">
        <v>1242</v>
      </c>
      <c r="D1079" s="55">
        <v>14</v>
      </c>
      <c r="E1079" s="55">
        <v>1</v>
      </c>
      <c r="F1079" s="55">
        <v>100</v>
      </c>
      <c r="G1079" s="55" t="s">
        <v>175</v>
      </c>
      <c r="H1079" s="55" t="s">
        <v>1243</v>
      </c>
      <c r="I1079" s="55">
        <v>1</v>
      </c>
      <c r="J1079" s="136" t="s">
        <v>1234</v>
      </c>
      <c r="K1079" s="137"/>
      <c r="L1079" s="55">
        <v>1</v>
      </c>
      <c r="M1079" s="138">
        <v>0</v>
      </c>
      <c r="N1079" s="139">
        <v>0</v>
      </c>
      <c r="O1079" s="55" t="s">
        <v>1235</v>
      </c>
      <c r="P1079" s="140"/>
    </row>
    <row r="1080" spans="1:16" s="55" customFormat="1" x14ac:dyDescent="0.2">
      <c r="A1080" s="2"/>
      <c r="B1080" s="1">
        <v>40006</v>
      </c>
      <c r="C1080" s="55" t="s">
        <v>1244</v>
      </c>
      <c r="D1080" s="55">
        <v>14</v>
      </c>
      <c r="E1080" s="55">
        <v>1</v>
      </c>
      <c r="F1080" s="55">
        <v>100</v>
      </c>
      <c r="G1080" s="55" t="s">
        <v>175</v>
      </c>
      <c r="H1080" s="55" t="s">
        <v>1245</v>
      </c>
      <c r="I1080" s="55">
        <v>1</v>
      </c>
      <c r="J1080" s="136" t="s">
        <v>1234</v>
      </c>
      <c r="K1080" s="137"/>
      <c r="L1080" s="55">
        <v>1</v>
      </c>
      <c r="M1080" s="138">
        <v>0</v>
      </c>
      <c r="N1080" s="139">
        <v>0</v>
      </c>
      <c r="O1080" s="55" t="s">
        <v>1235</v>
      </c>
      <c r="P1080" s="140"/>
    </row>
    <row r="1081" spans="1:16" s="55" customFormat="1" x14ac:dyDescent="0.2">
      <c r="A1081" s="2"/>
      <c r="B1081" s="1">
        <v>40007</v>
      </c>
      <c r="C1081" s="55" t="s">
        <v>1246</v>
      </c>
      <c r="D1081" s="55">
        <v>14</v>
      </c>
      <c r="E1081" s="55">
        <v>1</v>
      </c>
      <c r="F1081" s="55">
        <v>100</v>
      </c>
      <c r="G1081" s="55" t="s">
        <v>175</v>
      </c>
      <c r="H1081" s="55" t="s">
        <v>1247</v>
      </c>
      <c r="I1081" s="55">
        <v>1</v>
      </c>
      <c r="J1081" s="136" t="s">
        <v>1234</v>
      </c>
      <c r="K1081" s="137"/>
      <c r="L1081" s="55">
        <v>1</v>
      </c>
      <c r="M1081" s="138">
        <v>0</v>
      </c>
      <c r="N1081" s="139">
        <v>0</v>
      </c>
      <c r="O1081" s="55" t="s">
        <v>1235</v>
      </c>
      <c r="P1081" s="140"/>
    </row>
    <row r="1082" spans="1:16" s="55" customFormat="1" x14ac:dyDescent="0.2">
      <c r="A1082" s="2"/>
      <c r="B1082" s="1">
        <v>40008</v>
      </c>
      <c r="C1082" s="55" t="s">
        <v>1248</v>
      </c>
      <c r="D1082" s="55">
        <v>14</v>
      </c>
      <c r="E1082" s="55">
        <v>1</v>
      </c>
      <c r="F1082" s="55">
        <v>100</v>
      </c>
      <c r="G1082" s="55" t="s">
        <v>175</v>
      </c>
      <c r="H1082" s="55" t="s">
        <v>1249</v>
      </c>
      <c r="I1082" s="55">
        <v>1</v>
      </c>
      <c r="J1082" s="136" t="s">
        <v>1234</v>
      </c>
      <c r="K1082" s="137"/>
      <c r="L1082" s="55">
        <v>1</v>
      </c>
      <c r="M1082" s="138">
        <v>0</v>
      </c>
      <c r="N1082" s="139">
        <v>0</v>
      </c>
      <c r="O1082" s="55" t="s">
        <v>1235</v>
      </c>
      <c r="P1082" s="140"/>
    </row>
    <row r="1083" spans="1:16" s="55" customFormat="1" x14ac:dyDescent="0.2">
      <c r="A1083" s="2"/>
      <c r="B1083" s="1">
        <v>40009</v>
      </c>
      <c r="C1083" s="55" t="s">
        <v>1250</v>
      </c>
      <c r="D1083" s="55">
        <v>14</v>
      </c>
      <c r="E1083" s="55">
        <v>1</v>
      </c>
      <c r="F1083" s="55">
        <v>20</v>
      </c>
      <c r="G1083" s="55" t="s">
        <v>175</v>
      </c>
      <c r="H1083" s="55" t="s">
        <v>1251</v>
      </c>
      <c r="I1083" s="55">
        <v>1</v>
      </c>
      <c r="J1083" s="136" t="s">
        <v>1252</v>
      </c>
      <c r="K1083" s="137"/>
      <c r="L1083" s="55">
        <v>1</v>
      </c>
      <c r="M1083" s="138">
        <v>0</v>
      </c>
      <c r="N1083" s="139">
        <v>0</v>
      </c>
      <c r="O1083" s="55" t="s">
        <v>1235</v>
      </c>
      <c r="P1083" s="140"/>
    </row>
    <row r="1084" spans="1:16" s="55" customFormat="1" x14ac:dyDescent="0.2">
      <c r="A1084" s="2"/>
      <c r="B1084" s="1">
        <v>40010</v>
      </c>
      <c r="C1084" s="55" t="s">
        <v>1253</v>
      </c>
      <c r="D1084" s="55">
        <v>14</v>
      </c>
      <c r="E1084" s="55">
        <v>1</v>
      </c>
      <c r="F1084" s="55">
        <v>20</v>
      </c>
      <c r="G1084" s="55" t="s">
        <v>175</v>
      </c>
      <c r="H1084" s="55" t="s">
        <v>1254</v>
      </c>
      <c r="I1084" s="55">
        <v>1</v>
      </c>
      <c r="J1084" s="136" t="s">
        <v>1252</v>
      </c>
      <c r="K1084" s="137"/>
      <c r="L1084" s="55">
        <v>1</v>
      </c>
      <c r="M1084" s="138">
        <v>0</v>
      </c>
      <c r="N1084" s="139">
        <v>0</v>
      </c>
      <c r="O1084" s="55" t="s">
        <v>1235</v>
      </c>
      <c r="P1084" s="140"/>
    </row>
    <row r="1085" spans="1:16" s="55" customFormat="1" x14ac:dyDescent="0.2">
      <c r="A1085" s="2"/>
      <c r="B1085" s="1">
        <v>40011</v>
      </c>
      <c r="C1085" s="55" t="s">
        <v>1255</v>
      </c>
      <c r="D1085" s="55">
        <v>14</v>
      </c>
      <c r="E1085" s="55">
        <v>1</v>
      </c>
      <c r="F1085" s="55">
        <v>20</v>
      </c>
      <c r="G1085" s="55" t="s">
        <v>175</v>
      </c>
      <c r="H1085" s="55" t="s">
        <v>1256</v>
      </c>
      <c r="I1085" s="55">
        <v>1</v>
      </c>
      <c r="J1085" s="136" t="s">
        <v>1252</v>
      </c>
      <c r="K1085" s="137"/>
      <c r="L1085" s="55">
        <v>1</v>
      </c>
      <c r="M1085" s="138">
        <v>0</v>
      </c>
      <c r="N1085" s="139">
        <v>0</v>
      </c>
      <c r="O1085" s="55" t="s">
        <v>1235</v>
      </c>
      <c r="P1085" s="140"/>
    </row>
    <row r="1086" spans="1:16" s="55" customFormat="1" x14ac:dyDescent="0.2">
      <c r="A1086" s="2"/>
      <c r="B1086" s="1">
        <v>40012</v>
      </c>
      <c r="C1086" s="55" t="s">
        <v>1257</v>
      </c>
      <c r="D1086" s="55">
        <v>14</v>
      </c>
      <c r="E1086" s="55">
        <v>1</v>
      </c>
      <c r="F1086" s="55">
        <v>20</v>
      </c>
      <c r="G1086" s="55" t="s">
        <v>175</v>
      </c>
      <c r="H1086" s="55" t="s">
        <v>1258</v>
      </c>
      <c r="I1086" s="55">
        <v>1</v>
      </c>
      <c r="J1086" s="136" t="s">
        <v>1252</v>
      </c>
      <c r="K1086" s="137"/>
      <c r="L1086" s="55">
        <v>1</v>
      </c>
      <c r="M1086" s="138">
        <v>0</v>
      </c>
      <c r="N1086" s="139">
        <v>0</v>
      </c>
      <c r="O1086" s="55" t="s">
        <v>1235</v>
      </c>
      <c r="P1086" s="140"/>
    </row>
    <row r="1087" spans="1:16" s="55" customFormat="1" x14ac:dyDescent="0.2">
      <c r="A1087" s="2"/>
      <c r="B1087" s="1">
        <v>40013</v>
      </c>
      <c r="C1087" s="55" t="s">
        <v>1259</v>
      </c>
      <c r="D1087" s="55">
        <v>14</v>
      </c>
      <c r="E1087" s="55">
        <v>1</v>
      </c>
      <c r="F1087" s="55">
        <v>20</v>
      </c>
      <c r="G1087" s="55" t="s">
        <v>175</v>
      </c>
      <c r="H1087" s="55" t="s">
        <v>1260</v>
      </c>
      <c r="I1087" s="55">
        <v>1</v>
      </c>
      <c r="J1087" s="136" t="s">
        <v>1252</v>
      </c>
      <c r="K1087" s="137"/>
      <c r="L1087" s="55">
        <v>1</v>
      </c>
      <c r="M1087" s="138">
        <v>0</v>
      </c>
      <c r="N1087" s="139">
        <v>0</v>
      </c>
      <c r="O1087" s="55" t="s">
        <v>1235</v>
      </c>
      <c r="P1087" s="140"/>
    </row>
    <row r="1088" spans="1:16" s="55" customFormat="1" x14ac:dyDescent="0.2">
      <c r="A1088" s="2"/>
      <c r="B1088" s="1">
        <v>40014</v>
      </c>
      <c r="C1088" s="55" t="s">
        <v>1261</v>
      </c>
      <c r="D1088" s="55">
        <v>14</v>
      </c>
      <c r="E1088" s="55">
        <v>1</v>
      </c>
      <c r="F1088" s="55">
        <v>20</v>
      </c>
      <c r="G1088" s="55" t="s">
        <v>175</v>
      </c>
      <c r="H1088" s="55" t="s">
        <v>1262</v>
      </c>
      <c r="I1088" s="55">
        <v>1</v>
      </c>
      <c r="J1088" s="136" t="s">
        <v>1252</v>
      </c>
      <c r="K1088" s="137"/>
      <c r="L1088" s="55">
        <v>1</v>
      </c>
      <c r="M1088" s="138">
        <v>0</v>
      </c>
      <c r="N1088" s="139">
        <v>0</v>
      </c>
      <c r="O1088" s="55" t="s">
        <v>1235</v>
      </c>
      <c r="P1088" s="140"/>
    </row>
    <row r="1089" spans="1:16" s="55" customFormat="1" x14ac:dyDescent="0.2">
      <c r="A1089" s="2"/>
      <c r="B1089" s="1">
        <v>40015</v>
      </c>
      <c r="C1089" s="55" t="s">
        <v>1263</v>
      </c>
      <c r="D1089" s="55">
        <v>14</v>
      </c>
      <c r="E1089" s="55">
        <v>1</v>
      </c>
      <c r="F1089" s="55">
        <v>20</v>
      </c>
      <c r="G1089" s="55" t="s">
        <v>175</v>
      </c>
      <c r="H1089" s="55" t="s">
        <v>1264</v>
      </c>
      <c r="I1089" s="55">
        <v>1</v>
      </c>
      <c r="J1089" s="136" t="s">
        <v>1252</v>
      </c>
      <c r="K1089" s="137"/>
      <c r="L1089" s="55">
        <v>1</v>
      </c>
      <c r="M1089" s="138">
        <v>0</v>
      </c>
      <c r="N1089" s="139">
        <v>0</v>
      </c>
      <c r="O1089" s="55" t="s">
        <v>1235</v>
      </c>
      <c r="P1089" s="140"/>
    </row>
    <row r="1090" spans="1:16" s="55" customFormat="1" x14ac:dyDescent="0.2">
      <c r="A1090" s="2"/>
      <c r="B1090" s="1">
        <v>40016</v>
      </c>
      <c r="C1090" s="55" t="s">
        <v>1265</v>
      </c>
      <c r="D1090" s="55">
        <v>14</v>
      </c>
      <c r="E1090" s="55">
        <v>1</v>
      </c>
      <c r="F1090" s="55">
        <v>20</v>
      </c>
      <c r="G1090" s="55" t="s">
        <v>175</v>
      </c>
      <c r="H1090" s="55" t="s">
        <v>1266</v>
      </c>
      <c r="I1090" s="55">
        <v>1</v>
      </c>
      <c r="J1090" s="136" t="s">
        <v>1252</v>
      </c>
      <c r="K1090" s="137"/>
      <c r="L1090" s="55">
        <v>1</v>
      </c>
      <c r="M1090" s="138">
        <v>0</v>
      </c>
      <c r="N1090" s="139">
        <v>0</v>
      </c>
      <c r="O1090" s="55" t="s">
        <v>1235</v>
      </c>
      <c r="P1090" s="140"/>
    </row>
    <row r="1091" spans="1:16" s="55" customFormat="1" x14ac:dyDescent="0.2">
      <c r="A1091" s="2"/>
      <c r="B1091" s="1">
        <v>40017</v>
      </c>
      <c r="C1091" s="55" t="s">
        <v>1267</v>
      </c>
      <c r="D1091" s="55">
        <v>14</v>
      </c>
      <c r="E1091" s="55">
        <v>1</v>
      </c>
      <c r="F1091" s="55">
        <v>20</v>
      </c>
      <c r="G1091" s="55" t="s">
        <v>175</v>
      </c>
      <c r="H1091" s="55" t="s">
        <v>1268</v>
      </c>
      <c r="I1091" s="55">
        <v>1</v>
      </c>
      <c r="J1091" s="136" t="s">
        <v>1252</v>
      </c>
      <c r="K1091" s="137"/>
      <c r="L1091" s="55">
        <v>1</v>
      </c>
      <c r="M1091" s="138">
        <v>0</v>
      </c>
      <c r="N1091" s="139">
        <v>0</v>
      </c>
      <c r="O1091" s="55" t="s">
        <v>1235</v>
      </c>
      <c r="P1091" s="140"/>
    </row>
    <row r="1092" spans="1:16" s="55" customFormat="1" x14ac:dyDescent="0.2">
      <c r="A1092" s="2"/>
      <c r="B1092" s="1">
        <v>40018</v>
      </c>
      <c r="C1092" s="55" t="s">
        <v>1269</v>
      </c>
      <c r="D1092" s="55">
        <v>14</v>
      </c>
      <c r="E1092" s="55">
        <v>1</v>
      </c>
      <c r="F1092" s="55">
        <v>20</v>
      </c>
      <c r="G1092" s="55" t="s">
        <v>175</v>
      </c>
      <c r="H1092" s="55" t="s">
        <v>1270</v>
      </c>
      <c r="I1092" s="55">
        <v>1</v>
      </c>
      <c r="J1092" s="136" t="s">
        <v>1252</v>
      </c>
      <c r="K1092" s="137"/>
      <c r="L1092" s="55">
        <v>1</v>
      </c>
      <c r="M1092" s="138">
        <v>0</v>
      </c>
      <c r="N1092" s="139">
        <v>0</v>
      </c>
      <c r="O1092" s="55" t="s">
        <v>1235</v>
      </c>
      <c r="P1092" s="140"/>
    </row>
    <row r="1093" spans="1:16" s="55" customFormat="1" x14ac:dyDescent="0.2">
      <c r="A1093" s="2"/>
      <c r="B1093" s="1">
        <v>40019</v>
      </c>
      <c r="C1093" s="55" t="s">
        <v>1271</v>
      </c>
      <c r="D1093" s="55">
        <v>14</v>
      </c>
      <c r="E1093" s="55">
        <v>1</v>
      </c>
      <c r="F1093" s="55">
        <v>20</v>
      </c>
      <c r="G1093" s="55" t="s">
        <v>175</v>
      </c>
      <c r="H1093" s="55" t="s">
        <v>1272</v>
      </c>
      <c r="I1093" s="55">
        <v>1</v>
      </c>
      <c r="J1093" s="136" t="s">
        <v>1252</v>
      </c>
      <c r="K1093" s="137"/>
      <c r="L1093" s="55">
        <v>1</v>
      </c>
      <c r="M1093" s="138">
        <v>0</v>
      </c>
      <c r="N1093" s="139">
        <v>0</v>
      </c>
      <c r="O1093" s="55" t="s">
        <v>1235</v>
      </c>
      <c r="P1093" s="140"/>
    </row>
    <row r="1094" spans="1:16" s="55" customFormat="1" x14ac:dyDescent="0.2">
      <c r="A1094" s="2"/>
      <c r="B1094" s="1">
        <v>40020</v>
      </c>
      <c r="C1094" s="55" t="s">
        <v>1273</v>
      </c>
      <c r="D1094" s="55">
        <v>14</v>
      </c>
      <c r="E1094" s="55">
        <v>1</v>
      </c>
      <c r="F1094" s="55">
        <v>20</v>
      </c>
      <c r="G1094" s="55" t="s">
        <v>175</v>
      </c>
      <c r="H1094" s="55" t="s">
        <v>1274</v>
      </c>
      <c r="I1094" s="55">
        <v>1</v>
      </c>
      <c r="J1094" s="136" t="s">
        <v>1252</v>
      </c>
      <c r="K1094" s="137"/>
      <c r="L1094" s="55">
        <v>1</v>
      </c>
      <c r="M1094" s="138">
        <v>0</v>
      </c>
      <c r="N1094" s="139">
        <v>0</v>
      </c>
      <c r="O1094" s="55" t="s">
        <v>1235</v>
      </c>
      <c r="P1094" s="140"/>
    </row>
    <row r="1095" spans="1:16" s="55" customFormat="1" x14ac:dyDescent="0.2">
      <c r="A1095" s="2"/>
      <c r="B1095" s="1">
        <v>40021</v>
      </c>
      <c r="C1095" s="55" t="s">
        <v>1275</v>
      </c>
      <c r="D1095" s="55">
        <v>14</v>
      </c>
      <c r="E1095" s="55">
        <v>1</v>
      </c>
      <c r="F1095" s="55">
        <v>20</v>
      </c>
      <c r="G1095" s="55" t="s">
        <v>175</v>
      </c>
      <c r="H1095" s="55" t="s">
        <v>1276</v>
      </c>
      <c r="I1095" s="55">
        <v>1</v>
      </c>
      <c r="J1095" s="136" t="s">
        <v>1252</v>
      </c>
      <c r="K1095" s="137"/>
      <c r="L1095" s="55">
        <v>1</v>
      </c>
      <c r="M1095" s="138">
        <v>0</v>
      </c>
      <c r="N1095" s="139">
        <v>0</v>
      </c>
      <c r="O1095" s="55" t="s">
        <v>1235</v>
      </c>
      <c r="P1095" s="140"/>
    </row>
    <row r="1096" spans="1:16" s="55" customFormat="1" x14ac:dyDescent="0.2">
      <c r="A1096" s="2"/>
      <c r="B1096" s="1">
        <v>40022</v>
      </c>
      <c r="C1096" s="55" t="s">
        <v>1277</v>
      </c>
      <c r="D1096" s="55">
        <v>14</v>
      </c>
      <c r="E1096" s="55">
        <v>1</v>
      </c>
      <c r="F1096" s="55">
        <v>20</v>
      </c>
      <c r="G1096" s="55" t="s">
        <v>175</v>
      </c>
      <c r="H1096" s="55" t="s">
        <v>1278</v>
      </c>
      <c r="I1096" s="55">
        <v>1</v>
      </c>
      <c r="J1096" s="136" t="s">
        <v>1252</v>
      </c>
      <c r="K1096" s="137"/>
      <c r="L1096" s="55">
        <v>1</v>
      </c>
      <c r="M1096" s="138">
        <v>0</v>
      </c>
      <c r="N1096" s="139">
        <v>0</v>
      </c>
      <c r="O1096" s="55" t="s">
        <v>1235</v>
      </c>
      <c r="P1096" s="140"/>
    </row>
    <row r="1097" spans="1:16" s="55" customFormat="1" x14ac:dyDescent="0.2">
      <c r="A1097" s="2"/>
      <c r="B1097" s="1">
        <v>40023</v>
      </c>
      <c r="C1097" s="55" t="s">
        <v>1279</v>
      </c>
      <c r="D1097" s="55">
        <v>14</v>
      </c>
      <c r="E1097" s="55">
        <v>1</v>
      </c>
      <c r="F1097" s="55">
        <v>20</v>
      </c>
      <c r="G1097" s="55" t="s">
        <v>175</v>
      </c>
      <c r="H1097" s="55" t="s">
        <v>1280</v>
      </c>
      <c r="I1097" s="55">
        <v>1</v>
      </c>
      <c r="J1097" s="136" t="s">
        <v>1252</v>
      </c>
      <c r="K1097" s="137"/>
      <c r="L1097" s="55">
        <v>1</v>
      </c>
      <c r="M1097" s="138">
        <v>0</v>
      </c>
      <c r="N1097" s="139">
        <v>0</v>
      </c>
      <c r="O1097" s="55" t="s">
        <v>1235</v>
      </c>
      <c r="P1097" s="140"/>
    </row>
    <row r="1098" spans="1:16" s="55" customFormat="1" x14ac:dyDescent="0.2">
      <c r="A1098" s="2"/>
      <c r="B1098" s="1">
        <v>40024</v>
      </c>
      <c r="C1098" s="55" t="s">
        <v>1281</v>
      </c>
      <c r="D1098" s="55">
        <v>14</v>
      </c>
      <c r="E1098" s="55">
        <v>1</v>
      </c>
      <c r="F1098" s="55">
        <v>20</v>
      </c>
      <c r="G1098" s="55" t="s">
        <v>175</v>
      </c>
      <c r="H1098" s="55" t="s">
        <v>1282</v>
      </c>
      <c r="I1098" s="55">
        <v>1</v>
      </c>
      <c r="J1098" s="136" t="s">
        <v>1252</v>
      </c>
      <c r="K1098" s="137"/>
      <c r="L1098" s="55">
        <v>1</v>
      </c>
      <c r="M1098" s="138">
        <v>0</v>
      </c>
      <c r="N1098" s="139">
        <v>0</v>
      </c>
      <c r="O1098" s="55" t="s">
        <v>1235</v>
      </c>
      <c r="P1098" s="140"/>
    </row>
    <row r="1099" spans="1:16" s="55" customFormat="1" x14ac:dyDescent="0.2">
      <c r="A1099" s="2"/>
      <c r="B1099" s="1">
        <v>40025</v>
      </c>
      <c r="C1099" s="55" t="s">
        <v>1283</v>
      </c>
      <c r="D1099" s="55">
        <v>14</v>
      </c>
      <c r="E1099" s="55">
        <v>1</v>
      </c>
      <c r="F1099" s="55">
        <v>20</v>
      </c>
      <c r="G1099" s="55" t="s">
        <v>175</v>
      </c>
      <c r="H1099" s="55" t="s">
        <v>1284</v>
      </c>
      <c r="I1099" s="55">
        <v>1</v>
      </c>
      <c r="J1099" s="136" t="s">
        <v>1252</v>
      </c>
      <c r="K1099" s="137"/>
      <c r="L1099" s="55">
        <v>1</v>
      </c>
      <c r="M1099" s="138">
        <v>0</v>
      </c>
      <c r="N1099" s="139">
        <v>0</v>
      </c>
      <c r="O1099" s="55" t="s">
        <v>1235</v>
      </c>
      <c r="P1099" s="140"/>
    </row>
    <row r="1100" spans="1:16" s="55" customFormat="1" x14ac:dyDescent="0.2">
      <c r="A1100" s="2"/>
      <c r="B1100" s="1">
        <v>40026</v>
      </c>
      <c r="C1100" s="55" t="s">
        <v>1285</v>
      </c>
      <c r="D1100" s="55">
        <v>14</v>
      </c>
      <c r="E1100" s="55">
        <v>1</v>
      </c>
      <c r="F1100" s="55">
        <v>20</v>
      </c>
      <c r="G1100" s="55" t="s">
        <v>175</v>
      </c>
      <c r="H1100" s="55" t="s">
        <v>1286</v>
      </c>
      <c r="I1100" s="55">
        <v>1</v>
      </c>
      <c r="J1100" s="136" t="s">
        <v>1252</v>
      </c>
      <c r="K1100" s="137"/>
      <c r="L1100" s="55">
        <v>1</v>
      </c>
      <c r="M1100" s="138">
        <v>0</v>
      </c>
      <c r="N1100" s="139">
        <v>0</v>
      </c>
      <c r="O1100" s="55" t="s">
        <v>1235</v>
      </c>
      <c r="P1100" s="140"/>
    </row>
    <row r="1101" spans="1:16" s="55" customFormat="1" x14ac:dyDescent="0.2">
      <c r="A1101" s="2"/>
      <c r="B1101" s="1">
        <v>40027</v>
      </c>
      <c r="C1101" s="55" t="s">
        <v>1287</v>
      </c>
      <c r="D1101" s="55">
        <v>14</v>
      </c>
      <c r="E1101" s="55">
        <v>1</v>
      </c>
      <c r="F1101" s="55">
        <v>20</v>
      </c>
      <c r="G1101" s="55" t="s">
        <v>175</v>
      </c>
      <c r="H1101" s="55" t="s">
        <v>1288</v>
      </c>
      <c r="I1101" s="55">
        <v>1</v>
      </c>
      <c r="J1101" s="136" t="s">
        <v>1252</v>
      </c>
      <c r="K1101" s="137"/>
      <c r="L1101" s="55">
        <v>1</v>
      </c>
      <c r="M1101" s="138">
        <v>0</v>
      </c>
      <c r="N1101" s="139">
        <v>0</v>
      </c>
      <c r="O1101" s="55" t="s">
        <v>1235</v>
      </c>
      <c r="P1101" s="140"/>
    </row>
    <row r="1102" spans="1:16" s="55" customFormat="1" x14ac:dyDescent="0.2">
      <c r="A1102" s="2"/>
      <c r="B1102" s="1">
        <v>40028</v>
      </c>
      <c r="C1102" s="55" t="s">
        <v>1289</v>
      </c>
      <c r="D1102" s="55">
        <v>14</v>
      </c>
      <c r="E1102" s="55">
        <v>1</v>
      </c>
      <c r="F1102" s="55">
        <v>20</v>
      </c>
      <c r="G1102" s="55" t="s">
        <v>175</v>
      </c>
      <c r="H1102" s="55" t="s">
        <v>1290</v>
      </c>
      <c r="I1102" s="55">
        <v>1</v>
      </c>
      <c r="J1102" s="136" t="s">
        <v>1252</v>
      </c>
      <c r="K1102" s="137"/>
      <c r="L1102" s="55">
        <v>1</v>
      </c>
      <c r="M1102" s="138">
        <v>0</v>
      </c>
      <c r="N1102" s="139">
        <v>0</v>
      </c>
      <c r="O1102" s="55" t="s">
        <v>1235</v>
      </c>
      <c r="P1102" s="140"/>
    </row>
    <row r="1103" spans="1:16" s="55" customFormat="1" x14ac:dyDescent="0.2">
      <c r="A1103" s="2"/>
      <c r="B1103" s="1">
        <v>40029</v>
      </c>
      <c r="C1103" s="55" t="s">
        <v>1291</v>
      </c>
      <c r="D1103" s="55">
        <v>14</v>
      </c>
      <c r="E1103" s="55">
        <v>1</v>
      </c>
      <c r="F1103" s="55">
        <v>20</v>
      </c>
      <c r="G1103" s="55" t="s">
        <v>175</v>
      </c>
      <c r="H1103" s="55" t="s">
        <v>1292</v>
      </c>
      <c r="I1103" s="55">
        <v>1</v>
      </c>
      <c r="J1103" s="136" t="s">
        <v>1252</v>
      </c>
      <c r="K1103" s="137"/>
      <c r="L1103" s="55">
        <v>1</v>
      </c>
      <c r="M1103" s="138">
        <v>0</v>
      </c>
      <c r="N1103" s="139">
        <v>0</v>
      </c>
      <c r="O1103" s="55" t="s">
        <v>1235</v>
      </c>
      <c r="P1103" s="140"/>
    </row>
    <row r="1104" spans="1:16" s="55" customFormat="1" x14ac:dyDescent="0.2">
      <c r="A1104" s="2"/>
      <c r="B1104" s="1">
        <v>40030</v>
      </c>
      <c r="C1104" s="55" t="s">
        <v>1293</v>
      </c>
      <c r="D1104" s="55">
        <v>14</v>
      </c>
      <c r="E1104" s="55">
        <v>1</v>
      </c>
      <c r="F1104" s="55">
        <v>20</v>
      </c>
      <c r="G1104" s="55" t="s">
        <v>175</v>
      </c>
      <c r="H1104" s="55" t="s">
        <v>1294</v>
      </c>
      <c r="I1104" s="55">
        <v>1</v>
      </c>
      <c r="J1104" s="136" t="s">
        <v>1252</v>
      </c>
      <c r="K1104" s="137"/>
      <c r="L1104" s="55">
        <v>1</v>
      </c>
      <c r="M1104" s="138">
        <v>0</v>
      </c>
      <c r="N1104" s="139">
        <v>0</v>
      </c>
      <c r="O1104" s="55" t="s">
        <v>1235</v>
      </c>
      <c r="P1104" s="140"/>
    </row>
    <row r="1105" spans="1:16" s="55" customFormat="1" x14ac:dyDescent="0.2">
      <c r="A1105" s="2"/>
      <c r="B1105" s="1">
        <v>40031</v>
      </c>
      <c r="C1105" s="55" t="s">
        <v>1295</v>
      </c>
      <c r="D1105" s="55">
        <v>14</v>
      </c>
      <c r="E1105" s="55">
        <v>1</v>
      </c>
      <c r="F1105" s="55">
        <v>20</v>
      </c>
      <c r="G1105" s="55" t="s">
        <v>175</v>
      </c>
      <c r="H1105" s="55" t="s">
        <v>1296</v>
      </c>
      <c r="I1105" s="55">
        <v>1</v>
      </c>
      <c r="J1105" s="136" t="s">
        <v>1252</v>
      </c>
      <c r="K1105" s="137"/>
      <c r="L1105" s="55">
        <v>1</v>
      </c>
      <c r="M1105" s="138">
        <v>0</v>
      </c>
      <c r="N1105" s="139">
        <v>0</v>
      </c>
      <c r="O1105" s="55" t="s">
        <v>1235</v>
      </c>
      <c r="P1105" s="140"/>
    </row>
    <row r="1106" spans="1:16" s="55" customFormat="1" x14ac:dyDescent="0.2">
      <c r="A1106" s="2"/>
      <c r="B1106" s="1">
        <v>40032</v>
      </c>
      <c r="C1106" s="55" t="s">
        <v>1297</v>
      </c>
      <c r="D1106" s="55">
        <v>14</v>
      </c>
      <c r="E1106" s="55">
        <v>1</v>
      </c>
      <c r="F1106" s="55">
        <v>20</v>
      </c>
      <c r="G1106" s="55" t="s">
        <v>175</v>
      </c>
      <c r="H1106" s="55" t="s">
        <v>1298</v>
      </c>
      <c r="I1106" s="55">
        <v>1</v>
      </c>
      <c r="J1106" s="136" t="s">
        <v>1252</v>
      </c>
      <c r="K1106" s="137"/>
      <c r="L1106" s="55">
        <v>1</v>
      </c>
      <c r="M1106" s="138">
        <v>0</v>
      </c>
      <c r="N1106" s="139">
        <v>0</v>
      </c>
      <c r="O1106" s="55" t="s">
        <v>1235</v>
      </c>
      <c r="P1106" s="140"/>
    </row>
    <row r="1107" spans="1:16" s="55" customFormat="1" x14ac:dyDescent="0.2">
      <c r="A1107" s="2"/>
      <c r="B1107" s="1">
        <v>40033</v>
      </c>
      <c r="C1107" s="55" t="s">
        <v>1299</v>
      </c>
      <c r="D1107" s="55">
        <v>14</v>
      </c>
      <c r="E1107" s="55">
        <v>1</v>
      </c>
      <c r="F1107" s="55">
        <v>3</v>
      </c>
      <c r="G1107" s="55" t="s">
        <v>175</v>
      </c>
      <c r="H1107" s="55" t="s">
        <v>1300</v>
      </c>
      <c r="I1107" s="55">
        <v>1</v>
      </c>
      <c r="J1107" s="136" t="s">
        <v>1301</v>
      </c>
      <c r="K1107" s="137"/>
      <c r="L1107" s="55">
        <v>1</v>
      </c>
      <c r="M1107" s="138">
        <v>0</v>
      </c>
      <c r="N1107" s="139">
        <v>0</v>
      </c>
      <c r="O1107" s="55" t="s">
        <v>1235</v>
      </c>
      <c r="P1107" s="140"/>
    </row>
    <row r="1108" spans="1:16" s="55" customFormat="1" x14ac:dyDescent="0.2">
      <c r="A1108" s="2"/>
      <c r="B1108" s="1">
        <v>40034</v>
      </c>
      <c r="C1108" s="55" t="s">
        <v>1302</v>
      </c>
      <c r="D1108" s="55">
        <v>14</v>
      </c>
      <c r="E1108" s="55">
        <v>1</v>
      </c>
      <c r="F1108" s="55">
        <v>3</v>
      </c>
      <c r="G1108" s="55" t="s">
        <v>175</v>
      </c>
      <c r="H1108" s="55" t="s">
        <v>1303</v>
      </c>
      <c r="I1108" s="55">
        <v>1</v>
      </c>
      <c r="J1108" s="136" t="s">
        <v>1301</v>
      </c>
      <c r="K1108" s="137"/>
      <c r="L1108" s="55">
        <v>1</v>
      </c>
      <c r="M1108" s="138">
        <v>0</v>
      </c>
      <c r="N1108" s="139">
        <v>0</v>
      </c>
      <c r="O1108" s="55" t="s">
        <v>1235</v>
      </c>
      <c r="P1108" s="140"/>
    </row>
    <row r="1109" spans="1:16" s="55" customFormat="1" x14ac:dyDescent="0.2">
      <c r="A1109" s="2"/>
      <c r="B1109" s="1">
        <v>40035</v>
      </c>
      <c r="C1109" s="55" t="s">
        <v>1304</v>
      </c>
      <c r="D1109" s="55">
        <v>14</v>
      </c>
      <c r="E1109" s="55">
        <v>1</v>
      </c>
      <c r="F1109" s="55">
        <v>3</v>
      </c>
      <c r="G1109" s="55" t="s">
        <v>175</v>
      </c>
      <c r="H1109" s="55" t="s">
        <v>1305</v>
      </c>
      <c r="I1109" s="55">
        <v>1</v>
      </c>
      <c r="J1109" s="136" t="s">
        <v>1301</v>
      </c>
      <c r="K1109" s="137"/>
      <c r="L1109" s="55">
        <v>1</v>
      </c>
      <c r="M1109" s="138">
        <v>0</v>
      </c>
      <c r="N1109" s="139">
        <v>0</v>
      </c>
      <c r="O1109" s="55" t="s">
        <v>1235</v>
      </c>
      <c r="P1109" s="140"/>
    </row>
    <row r="1110" spans="1:16" s="55" customFormat="1" x14ac:dyDescent="0.2">
      <c r="A1110" s="2"/>
      <c r="B1110" s="1">
        <v>40036</v>
      </c>
      <c r="C1110" s="55" t="s">
        <v>1306</v>
      </c>
      <c r="D1110" s="55">
        <v>14</v>
      </c>
      <c r="E1110" s="55">
        <v>1</v>
      </c>
      <c r="F1110" s="55">
        <v>3</v>
      </c>
      <c r="G1110" s="55" t="s">
        <v>175</v>
      </c>
      <c r="H1110" s="55" t="s">
        <v>1307</v>
      </c>
      <c r="I1110" s="55">
        <v>1</v>
      </c>
      <c r="J1110" s="136" t="s">
        <v>1301</v>
      </c>
      <c r="K1110" s="137"/>
      <c r="L1110" s="55">
        <v>1</v>
      </c>
      <c r="M1110" s="138">
        <v>0</v>
      </c>
      <c r="N1110" s="139">
        <v>0</v>
      </c>
      <c r="O1110" s="55" t="s">
        <v>1235</v>
      </c>
      <c r="P1110" s="140"/>
    </row>
    <row r="1111" spans="1:16" s="55" customFormat="1" x14ac:dyDescent="0.2">
      <c r="A1111" s="2"/>
      <c r="B1111" s="1">
        <v>40037</v>
      </c>
      <c r="C1111" s="55" t="s">
        <v>1308</v>
      </c>
      <c r="D1111" s="55">
        <v>14</v>
      </c>
      <c r="E1111" s="55">
        <v>1</v>
      </c>
      <c r="F1111" s="55">
        <v>3</v>
      </c>
      <c r="G1111" s="55" t="s">
        <v>175</v>
      </c>
      <c r="H1111" s="55" t="s">
        <v>1309</v>
      </c>
      <c r="I1111" s="55">
        <v>1</v>
      </c>
      <c r="J1111" s="136" t="s">
        <v>1301</v>
      </c>
      <c r="K1111" s="137"/>
      <c r="L1111" s="55">
        <v>1</v>
      </c>
      <c r="M1111" s="138">
        <v>0</v>
      </c>
      <c r="N1111" s="139">
        <v>0</v>
      </c>
      <c r="O1111" s="55" t="s">
        <v>1235</v>
      </c>
      <c r="P1111" s="140"/>
    </row>
    <row r="1112" spans="1:16" s="55" customFormat="1" x14ac:dyDescent="0.2">
      <c r="A1112" s="2"/>
      <c r="B1112" s="1">
        <v>40038</v>
      </c>
      <c r="C1112" s="55" t="s">
        <v>1310</v>
      </c>
      <c r="D1112" s="55">
        <v>14</v>
      </c>
      <c r="E1112" s="55">
        <v>1</v>
      </c>
      <c r="F1112" s="55">
        <v>3</v>
      </c>
      <c r="G1112" s="55" t="s">
        <v>175</v>
      </c>
      <c r="H1112" s="55" t="s">
        <v>1311</v>
      </c>
      <c r="I1112" s="55">
        <v>1</v>
      </c>
      <c r="J1112" s="136" t="s">
        <v>1301</v>
      </c>
      <c r="K1112" s="137"/>
      <c r="L1112" s="55">
        <v>1</v>
      </c>
      <c r="M1112" s="138">
        <v>0</v>
      </c>
      <c r="N1112" s="139">
        <v>0</v>
      </c>
      <c r="O1112" s="55" t="s">
        <v>1235</v>
      </c>
      <c r="P1112" s="140"/>
    </row>
    <row r="1113" spans="1:16" s="55" customFormat="1" x14ac:dyDescent="0.2">
      <c r="A1113" s="2"/>
      <c r="B1113" s="1">
        <v>40039</v>
      </c>
      <c r="C1113" s="55" t="s">
        <v>1312</v>
      </c>
      <c r="D1113" s="55">
        <v>14</v>
      </c>
      <c r="E1113" s="55">
        <v>1</v>
      </c>
      <c r="F1113" s="55">
        <v>3</v>
      </c>
      <c r="G1113" s="55" t="s">
        <v>175</v>
      </c>
      <c r="H1113" s="55" t="s">
        <v>1313</v>
      </c>
      <c r="I1113" s="55">
        <v>1</v>
      </c>
      <c r="J1113" s="136" t="s">
        <v>1301</v>
      </c>
      <c r="K1113" s="137"/>
      <c r="L1113" s="55">
        <v>1</v>
      </c>
      <c r="M1113" s="138">
        <v>0</v>
      </c>
      <c r="N1113" s="139">
        <v>0</v>
      </c>
      <c r="O1113" s="55" t="s">
        <v>1235</v>
      </c>
      <c r="P1113" s="140"/>
    </row>
    <row r="1114" spans="1:16" s="55" customFormat="1" x14ac:dyDescent="0.2">
      <c r="A1114" s="2"/>
      <c r="B1114" s="1">
        <v>40040</v>
      </c>
      <c r="C1114" s="55" t="s">
        <v>1314</v>
      </c>
      <c r="D1114" s="55">
        <v>14</v>
      </c>
      <c r="E1114" s="55">
        <v>1</v>
      </c>
      <c r="F1114" s="55">
        <v>3</v>
      </c>
      <c r="G1114" s="55" t="s">
        <v>175</v>
      </c>
      <c r="H1114" s="55" t="s">
        <v>1315</v>
      </c>
      <c r="I1114" s="55">
        <v>1</v>
      </c>
      <c r="J1114" s="136" t="s">
        <v>1301</v>
      </c>
      <c r="K1114" s="137"/>
      <c r="L1114" s="55">
        <v>1</v>
      </c>
      <c r="M1114" s="138">
        <v>0</v>
      </c>
      <c r="N1114" s="139">
        <v>0</v>
      </c>
      <c r="O1114" s="55" t="s">
        <v>1235</v>
      </c>
      <c r="P1114" s="140"/>
    </row>
    <row r="1115" spans="1:16" s="55" customFormat="1" x14ac:dyDescent="0.2">
      <c r="A1115" s="2"/>
      <c r="B1115" s="1">
        <v>40041</v>
      </c>
      <c r="C1115" s="55" t="s">
        <v>1316</v>
      </c>
      <c r="D1115" s="55">
        <v>14</v>
      </c>
      <c r="E1115" s="55">
        <v>1</v>
      </c>
      <c r="F1115" s="55">
        <v>3</v>
      </c>
      <c r="G1115" s="55" t="s">
        <v>175</v>
      </c>
      <c r="H1115" s="55" t="s">
        <v>1317</v>
      </c>
      <c r="I1115" s="55">
        <v>1</v>
      </c>
      <c r="J1115" s="136" t="s">
        <v>1301</v>
      </c>
      <c r="K1115" s="137"/>
      <c r="L1115" s="55">
        <v>1</v>
      </c>
      <c r="M1115" s="138">
        <v>0</v>
      </c>
      <c r="N1115" s="139">
        <v>0</v>
      </c>
      <c r="O1115" s="55" t="s">
        <v>1235</v>
      </c>
      <c r="P1115" s="140"/>
    </row>
    <row r="1116" spans="1:16" s="55" customFormat="1" x14ac:dyDescent="0.2">
      <c r="A1116" s="2"/>
      <c r="B1116" s="1">
        <v>40042</v>
      </c>
      <c r="C1116" s="55" t="s">
        <v>1318</v>
      </c>
      <c r="D1116" s="55">
        <v>14</v>
      </c>
      <c r="E1116" s="55">
        <v>1</v>
      </c>
      <c r="F1116" s="55">
        <v>3</v>
      </c>
      <c r="G1116" s="55" t="s">
        <v>175</v>
      </c>
      <c r="H1116" s="55" t="s">
        <v>1319</v>
      </c>
      <c r="I1116" s="55">
        <v>1</v>
      </c>
      <c r="J1116" s="136" t="s">
        <v>1301</v>
      </c>
      <c r="K1116" s="137"/>
      <c r="L1116" s="55">
        <v>1</v>
      </c>
      <c r="M1116" s="138">
        <v>0</v>
      </c>
      <c r="N1116" s="139">
        <v>0</v>
      </c>
      <c r="O1116" s="55" t="s">
        <v>1235</v>
      </c>
      <c r="P1116" s="140"/>
    </row>
    <row r="1117" spans="1:16" s="55" customFormat="1" x14ac:dyDescent="0.2">
      <c r="A1117" s="2"/>
      <c r="B1117" s="1">
        <v>40043</v>
      </c>
      <c r="C1117" s="55" t="s">
        <v>1320</v>
      </c>
      <c r="D1117" s="55">
        <v>14</v>
      </c>
      <c r="E1117" s="55">
        <v>1</v>
      </c>
      <c r="F1117" s="55">
        <v>3</v>
      </c>
      <c r="G1117" s="55" t="s">
        <v>175</v>
      </c>
      <c r="H1117" s="55" t="s">
        <v>1321</v>
      </c>
      <c r="I1117" s="55">
        <v>1</v>
      </c>
      <c r="J1117" s="136" t="s">
        <v>1301</v>
      </c>
      <c r="K1117" s="137"/>
      <c r="L1117" s="55">
        <v>1</v>
      </c>
      <c r="M1117" s="138">
        <v>0</v>
      </c>
      <c r="N1117" s="139">
        <v>0</v>
      </c>
      <c r="O1117" s="55" t="s">
        <v>1235</v>
      </c>
      <c r="P1117" s="140"/>
    </row>
    <row r="1118" spans="1:16" s="55" customFormat="1" x14ac:dyDescent="0.2">
      <c r="A1118" s="2"/>
      <c r="B1118" s="1">
        <v>40044</v>
      </c>
      <c r="C1118" s="55" t="s">
        <v>1322</v>
      </c>
      <c r="D1118" s="55">
        <v>14</v>
      </c>
      <c r="E1118" s="55">
        <v>1</v>
      </c>
      <c r="F1118" s="55">
        <v>3</v>
      </c>
      <c r="G1118" s="55" t="s">
        <v>175</v>
      </c>
      <c r="H1118" s="55" t="s">
        <v>1323</v>
      </c>
      <c r="I1118" s="55">
        <v>1</v>
      </c>
      <c r="J1118" s="136" t="s">
        <v>1301</v>
      </c>
      <c r="K1118" s="137"/>
      <c r="L1118" s="55">
        <v>1</v>
      </c>
      <c r="M1118" s="138">
        <v>0</v>
      </c>
      <c r="N1118" s="139">
        <v>0</v>
      </c>
      <c r="O1118" s="55" t="s">
        <v>1235</v>
      </c>
      <c r="P1118" s="140"/>
    </row>
    <row r="1119" spans="1:16" s="55" customFormat="1" x14ac:dyDescent="0.2">
      <c r="A1119" s="2"/>
      <c r="B1119" s="1">
        <v>40045</v>
      </c>
      <c r="C1119" s="55" t="s">
        <v>1324</v>
      </c>
      <c r="D1119" s="55">
        <v>14</v>
      </c>
      <c r="E1119" s="55">
        <v>1</v>
      </c>
      <c r="F1119" s="55">
        <v>3</v>
      </c>
      <c r="G1119" s="55" t="s">
        <v>175</v>
      </c>
      <c r="H1119" s="55" t="s">
        <v>1325</v>
      </c>
      <c r="I1119" s="55">
        <v>1</v>
      </c>
      <c r="J1119" s="136" t="s">
        <v>1301</v>
      </c>
      <c r="K1119" s="137"/>
      <c r="L1119" s="55">
        <v>1</v>
      </c>
      <c r="M1119" s="138">
        <v>0</v>
      </c>
      <c r="N1119" s="139">
        <v>0</v>
      </c>
      <c r="O1119" s="55" t="s">
        <v>1235</v>
      </c>
      <c r="P1119" s="140"/>
    </row>
    <row r="1120" spans="1:16" s="55" customFormat="1" x14ac:dyDescent="0.2">
      <c r="A1120" s="2"/>
      <c r="B1120" s="1">
        <v>40046</v>
      </c>
      <c r="C1120" s="55" t="s">
        <v>1326</v>
      </c>
      <c r="D1120" s="55">
        <v>14</v>
      </c>
      <c r="E1120" s="55">
        <v>1</v>
      </c>
      <c r="F1120" s="55">
        <v>3</v>
      </c>
      <c r="G1120" s="55" t="s">
        <v>175</v>
      </c>
      <c r="H1120" s="55" t="s">
        <v>1327</v>
      </c>
      <c r="I1120" s="55">
        <v>1</v>
      </c>
      <c r="J1120" s="136" t="s">
        <v>1301</v>
      </c>
      <c r="K1120" s="137"/>
      <c r="L1120" s="55">
        <v>1</v>
      </c>
      <c r="M1120" s="138">
        <v>0</v>
      </c>
      <c r="N1120" s="139">
        <v>0</v>
      </c>
      <c r="O1120" s="55" t="s">
        <v>1235</v>
      </c>
      <c r="P1120" s="140"/>
    </row>
    <row r="1121" spans="1:16" s="55" customFormat="1" x14ac:dyDescent="0.2">
      <c r="A1121" s="2"/>
      <c r="B1121" s="1">
        <v>40047</v>
      </c>
      <c r="C1121" s="55" t="s">
        <v>1328</v>
      </c>
      <c r="D1121" s="55">
        <v>14</v>
      </c>
      <c r="E1121" s="55">
        <v>1</v>
      </c>
      <c r="F1121" s="55">
        <v>3</v>
      </c>
      <c r="G1121" s="55" t="s">
        <v>175</v>
      </c>
      <c r="H1121" s="55" t="s">
        <v>1329</v>
      </c>
      <c r="I1121" s="55">
        <v>1</v>
      </c>
      <c r="J1121" s="136" t="s">
        <v>1301</v>
      </c>
      <c r="K1121" s="137"/>
      <c r="L1121" s="55">
        <v>1</v>
      </c>
      <c r="M1121" s="138">
        <v>0</v>
      </c>
      <c r="N1121" s="139">
        <v>0</v>
      </c>
      <c r="O1121" s="55" t="s">
        <v>1235</v>
      </c>
      <c r="P1121" s="140"/>
    </row>
    <row r="1122" spans="1:16" s="55" customFormat="1" x14ac:dyDescent="0.2">
      <c r="A1122" s="2"/>
      <c r="B1122" s="1">
        <v>40048</v>
      </c>
      <c r="C1122" s="55" t="s">
        <v>1330</v>
      </c>
      <c r="D1122" s="55">
        <v>14</v>
      </c>
      <c r="E1122" s="55">
        <v>1</v>
      </c>
      <c r="F1122" s="55">
        <v>3</v>
      </c>
      <c r="G1122" s="55" t="s">
        <v>175</v>
      </c>
      <c r="H1122" s="55" t="s">
        <v>1327</v>
      </c>
      <c r="I1122" s="55">
        <v>1</v>
      </c>
      <c r="J1122" s="136" t="s">
        <v>1301</v>
      </c>
      <c r="K1122" s="137"/>
      <c r="L1122" s="55">
        <v>1</v>
      </c>
      <c r="M1122" s="138">
        <v>0</v>
      </c>
      <c r="N1122" s="139">
        <v>0</v>
      </c>
      <c r="O1122" s="55" t="s">
        <v>1235</v>
      </c>
      <c r="P1122" s="140"/>
    </row>
    <row r="1123" spans="1:16" s="55" customFormat="1" x14ac:dyDescent="0.2">
      <c r="A1123" s="2"/>
      <c r="B1123" s="1">
        <v>40049</v>
      </c>
      <c r="C1123" s="55" t="s">
        <v>1331</v>
      </c>
      <c r="D1123" s="55">
        <v>14</v>
      </c>
      <c r="E1123" s="55">
        <v>1</v>
      </c>
      <c r="F1123" s="55">
        <v>3</v>
      </c>
      <c r="G1123" s="55" t="s">
        <v>175</v>
      </c>
      <c r="H1123" s="55" t="s">
        <v>1332</v>
      </c>
      <c r="I1123" s="55">
        <v>1</v>
      </c>
      <c r="J1123" s="136" t="s">
        <v>1301</v>
      </c>
      <c r="K1123" s="137"/>
      <c r="L1123" s="55">
        <v>1</v>
      </c>
      <c r="M1123" s="138">
        <v>0</v>
      </c>
      <c r="N1123" s="139">
        <v>0</v>
      </c>
      <c r="O1123" s="55" t="s">
        <v>1235</v>
      </c>
      <c r="P1123" s="140"/>
    </row>
    <row r="1124" spans="1:16" s="55" customFormat="1" x14ac:dyDescent="0.2">
      <c r="A1124" s="2"/>
      <c r="B1124" s="1">
        <v>40050</v>
      </c>
      <c r="C1124" s="55" t="s">
        <v>1333</v>
      </c>
      <c r="D1124" s="55">
        <v>14</v>
      </c>
      <c r="E1124" s="55">
        <v>1</v>
      </c>
      <c r="F1124" s="55">
        <v>3</v>
      </c>
      <c r="G1124" s="55" t="s">
        <v>175</v>
      </c>
      <c r="H1124" s="55" t="s">
        <v>1334</v>
      </c>
      <c r="I1124" s="55">
        <v>1</v>
      </c>
      <c r="J1124" s="136" t="s">
        <v>1301</v>
      </c>
      <c r="K1124" s="137"/>
      <c r="L1124" s="55">
        <v>1</v>
      </c>
      <c r="M1124" s="138">
        <v>0</v>
      </c>
      <c r="N1124" s="139">
        <v>0</v>
      </c>
      <c r="O1124" s="55" t="s">
        <v>1235</v>
      </c>
      <c r="P1124" s="140"/>
    </row>
    <row r="1125" spans="1:16" s="55" customFormat="1" x14ac:dyDescent="0.2">
      <c r="A1125" s="2"/>
      <c r="B1125" s="1">
        <v>40051</v>
      </c>
      <c r="C1125" s="55" t="s">
        <v>1335</v>
      </c>
      <c r="D1125" s="55">
        <v>14</v>
      </c>
      <c r="E1125" s="55">
        <v>1</v>
      </c>
      <c r="F1125" s="55">
        <v>3</v>
      </c>
      <c r="G1125" s="55" t="s">
        <v>175</v>
      </c>
      <c r="H1125" s="55" t="s">
        <v>1336</v>
      </c>
      <c r="I1125" s="55">
        <v>1</v>
      </c>
      <c r="J1125" s="136" t="s">
        <v>1301</v>
      </c>
      <c r="K1125" s="137"/>
      <c r="L1125" s="55">
        <v>1</v>
      </c>
      <c r="M1125" s="138">
        <v>0</v>
      </c>
      <c r="N1125" s="139">
        <v>0</v>
      </c>
      <c r="O1125" s="55" t="s">
        <v>1235</v>
      </c>
      <c r="P1125" s="140"/>
    </row>
    <row r="1126" spans="1:16" s="55" customFormat="1" x14ac:dyDescent="0.2">
      <c r="A1126" s="2"/>
      <c r="B1126" s="1">
        <v>40052</v>
      </c>
      <c r="C1126" s="55" t="s">
        <v>1337</v>
      </c>
      <c r="D1126" s="55">
        <v>14</v>
      </c>
      <c r="E1126" s="55">
        <v>1</v>
      </c>
      <c r="F1126" s="55">
        <v>3</v>
      </c>
      <c r="G1126" s="55" t="s">
        <v>175</v>
      </c>
      <c r="H1126" s="55" t="s">
        <v>1338</v>
      </c>
      <c r="I1126" s="55">
        <v>1</v>
      </c>
      <c r="J1126" s="136" t="s">
        <v>1301</v>
      </c>
      <c r="K1126" s="137"/>
      <c r="L1126" s="55">
        <v>1</v>
      </c>
      <c r="M1126" s="138">
        <v>0</v>
      </c>
      <c r="N1126" s="139">
        <v>0</v>
      </c>
      <c r="O1126" s="55" t="s">
        <v>1235</v>
      </c>
      <c r="P1126" s="140"/>
    </row>
    <row r="1127" spans="1:16" s="55" customFormat="1" x14ac:dyDescent="0.2">
      <c r="A1127" s="2"/>
      <c r="B1127" s="1">
        <v>40053</v>
      </c>
      <c r="C1127" s="55" t="s">
        <v>1232</v>
      </c>
      <c r="D1127" s="55">
        <v>14</v>
      </c>
      <c r="E1127" s="55">
        <v>1</v>
      </c>
      <c r="F1127" s="55">
        <v>100</v>
      </c>
      <c r="G1127" s="55" t="s">
        <v>175</v>
      </c>
      <c r="H1127" s="55" t="s">
        <v>1233</v>
      </c>
      <c r="I1127" s="55">
        <v>1</v>
      </c>
      <c r="J1127" s="33" t="s">
        <v>1339</v>
      </c>
      <c r="K1127" s="137"/>
      <c r="L1127" s="55">
        <v>1</v>
      </c>
      <c r="M1127" s="1">
        <v>1</v>
      </c>
      <c r="N1127" s="1">
        <v>8</v>
      </c>
      <c r="O1127" s="55" t="s">
        <v>1235</v>
      </c>
      <c r="P1127" s="140"/>
    </row>
    <row r="1128" spans="1:16" s="55" customFormat="1" x14ac:dyDescent="0.2">
      <c r="A1128" s="2"/>
      <c r="B1128" s="1">
        <v>40054</v>
      </c>
      <c r="C1128" s="55" t="s">
        <v>1236</v>
      </c>
      <c r="D1128" s="55">
        <v>14</v>
      </c>
      <c r="E1128" s="55">
        <v>1</v>
      </c>
      <c r="F1128" s="55">
        <v>100</v>
      </c>
      <c r="G1128" s="55" t="s">
        <v>175</v>
      </c>
      <c r="H1128" s="55" t="s">
        <v>1237</v>
      </c>
      <c r="I1128" s="55">
        <v>1</v>
      </c>
      <c r="J1128" s="33" t="s">
        <v>1339</v>
      </c>
      <c r="K1128" s="137"/>
      <c r="L1128" s="55">
        <v>1</v>
      </c>
      <c r="M1128" s="1">
        <v>1</v>
      </c>
      <c r="N1128" s="1">
        <v>8</v>
      </c>
      <c r="O1128" s="55" t="s">
        <v>1235</v>
      </c>
      <c r="P1128" s="140"/>
    </row>
    <row r="1129" spans="1:16" s="55" customFormat="1" x14ac:dyDescent="0.2">
      <c r="A1129" s="2"/>
      <c r="B1129" s="1">
        <v>40055</v>
      </c>
      <c r="C1129" s="55" t="s">
        <v>1238</v>
      </c>
      <c r="D1129" s="55">
        <v>14</v>
      </c>
      <c r="E1129" s="55">
        <v>1</v>
      </c>
      <c r="F1129" s="55">
        <v>100</v>
      </c>
      <c r="G1129" s="55" t="s">
        <v>175</v>
      </c>
      <c r="H1129" s="55" t="s">
        <v>1239</v>
      </c>
      <c r="I1129" s="55">
        <v>1</v>
      </c>
      <c r="J1129" s="33" t="s">
        <v>1339</v>
      </c>
      <c r="K1129" s="137"/>
      <c r="L1129" s="55">
        <v>1</v>
      </c>
      <c r="M1129" s="1">
        <v>1</v>
      </c>
      <c r="N1129" s="1">
        <v>8</v>
      </c>
      <c r="O1129" s="55" t="s">
        <v>1235</v>
      </c>
      <c r="P1129" s="140"/>
    </row>
    <row r="1130" spans="1:16" s="55" customFormat="1" x14ac:dyDescent="0.2">
      <c r="A1130" s="2"/>
      <c r="B1130" s="1">
        <v>40056</v>
      </c>
      <c r="C1130" s="55" t="s">
        <v>1240</v>
      </c>
      <c r="D1130" s="55">
        <v>14</v>
      </c>
      <c r="E1130" s="55">
        <v>1</v>
      </c>
      <c r="F1130" s="55">
        <v>100</v>
      </c>
      <c r="G1130" s="55" t="s">
        <v>175</v>
      </c>
      <c r="H1130" s="55" t="s">
        <v>1241</v>
      </c>
      <c r="I1130" s="55">
        <v>1</v>
      </c>
      <c r="J1130" s="33" t="s">
        <v>1339</v>
      </c>
      <c r="K1130" s="137"/>
      <c r="L1130" s="55">
        <v>1</v>
      </c>
      <c r="M1130" s="1">
        <v>1</v>
      </c>
      <c r="N1130" s="1">
        <v>8</v>
      </c>
      <c r="O1130" s="55" t="s">
        <v>1235</v>
      </c>
      <c r="P1130" s="140"/>
    </row>
    <row r="1131" spans="1:16" s="55" customFormat="1" x14ac:dyDescent="0.2">
      <c r="A1131" s="2"/>
      <c r="B1131" s="1">
        <v>40057</v>
      </c>
      <c r="C1131" s="55" t="s">
        <v>1242</v>
      </c>
      <c r="D1131" s="55">
        <v>14</v>
      </c>
      <c r="E1131" s="55">
        <v>1</v>
      </c>
      <c r="F1131" s="55">
        <v>100</v>
      </c>
      <c r="G1131" s="55" t="s">
        <v>175</v>
      </c>
      <c r="H1131" s="55" t="s">
        <v>1243</v>
      </c>
      <c r="I1131" s="55">
        <v>1</v>
      </c>
      <c r="J1131" s="33" t="s">
        <v>1339</v>
      </c>
      <c r="K1131" s="137"/>
      <c r="L1131" s="55">
        <v>1</v>
      </c>
      <c r="M1131" s="1">
        <v>1</v>
      </c>
      <c r="N1131" s="1">
        <v>8</v>
      </c>
      <c r="O1131" s="55" t="s">
        <v>1235</v>
      </c>
      <c r="P1131" s="140"/>
    </row>
    <row r="1132" spans="1:16" s="55" customFormat="1" x14ac:dyDescent="0.2">
      <c r="A1132" s="2"/>
      <c r="B1132" s="1">
        <v>40058</v>
      </c>
      <c r="C1132" s="55" t="s">
        <v>1244</v>
      </c>
      <c r="D1132" s="55">
        <v>14</v>
      </c>
      <c r="E1132" s="55">
        <v>1</v>
      </c>
      <c r="F1132" s="55">
        <v>100</v>
      </c>
      <c r="G1132" s="55" t="s">
        <v>175</v>
      </c>
      <c r="H1132" s="55" t="s">
        <v>1245</v>
      </c>
      <c r="I1132" s="55">
        <v>1</v>
      </c>
      <c r="J1132" s="33" t="s">
        <v>1339</v>
      </c>
      <c r="K1132" s="137"/>
      <c r="L1132" s="55">
        <v>1</v>
      </c>
      <c r="M1132" s="1">
        <v>1</v>
      </c>
      <c r="N1132" s="1">
        <v>8</v>
      </c>
      <c r="O1132" s="55" t="s">
        <v>1235</v>
      </c>
      <c r="P1132" s="140"/>
    </row>
    <row r="1133" spans="1:16" s="55" customFormat="1" x14ac:dyDescent="0.2">
      <c r="A1133" s="2"/>
      <c r="B1133" s="1">
        <v>40059</v>
      </c>
      <c r="C1133" s="55" t="s">
        <v>1246</v>
      </c>
      <c r="D1133" s="55">
        <v>14</v>
      </c>
      <c r="E1133" s="55">
        <v>1</v>
      </c>
      <c r="F1133" s="55">
        <v>100</v>
      </c>
      <c r="G1133" s="55" t="s">
        <v>175</v>
      </c>
      <c r="H1133" s="55" t="s">
        <v>1247</v>
      </c>
      <c r="I1133" s="55">
        <v>1</v>
      </c>
      <c r="J1133" s="33" t="s">
        <v>1339</v>
      </c>
      <c r="K1133" s="137"/>
      <c r="L1133" s="55">
        <v>1</v>
      </c>
      <c r="M1133" s="1">
        <v>1</v>
      </c>
      <c r="N1133" s="1">
        <v>8</v>
      </c>
      <c r="O1133" s="55" t="s">
        <v>1235</v>
      </c>
      <c r="P1133" s="140"/>
    </row>
    <row r="1134" spans="1:16" s="55" customFormat="1" x14ac:dyDescent="0.2">
      <c r="A1134" s="2"/>
      <c r="B1134" s="1">
        <v>40060</v>
      </c>
      <c r="C1134" s="55" t="s">
        <v>1248</v>
      </c>
      <c r="D1134" s="55">
        <v>14</v>
      </c>
      <c r="E1134" s="55">
        <v>1</v>
      </c>
      <c r="F1134" s="55">
        <v>100</v>
      </c>
      <c r="G1134" s="55" t="s">
        <v>175</v>
      </c>
      <c r="H1134" s="55" t="s">
        <v>1249</v>
      </c>
      <c r="I1134" s="55">
        <v>1</v>
      </c>
      <c r="J1134" s="33" t="s">
        <v>1339</v>
      </c>
      <c r="K1134" s="137"/>
      <c r="L1134" s="55">
        <v>1</v>
      </c>
      <c r="M1134" s="1">
        <v>1</v>
      </c>
      <c r="N1134" s="1">
        <v>8</v>
      </c>
      <c r="O1134" s="55" t="s">
        <v>1235</v>
      </c>
      <c r="P1134" s="140"/>
    </row>
    <row r="1135" spans="1:16" s="55" customFormat="1" x14ac:dyDescent="0.2">
      <c r="A1135" s="2"/>
      <c r="B1135" s="1">
        <v>40061</v>
      </c>
      <c r="C1135" s="55" t="s">
        <v>1250</v>
      </c>
      <c r="D1135" s="55">
        <v>14</v>
      </c>
      <c r="E1135" s="55">
        <v>1</v>
      </c>
      <c r="F1135" s="55">
        <v>20</v>
      </c>
      <c r="G1135" s="55" t="s">
        <v>175</v>
      </c>
      <c r="H1135" s="55" t="s">
        <v>1251</v>
      </c>
      <c r="I1135" s="55">
        <v>1</v>
      </c>
      <c r="J1135" s="33" t="s">
        <v>1340</v>
      </c>
      <c r="K1135" s="137"/>
      <c r="L1135" s="55">
        <v>1</v>
      </c>
      <c r="M1135" s="1">
        <v>1</v>
      </c>
      <c r="N1135" s="1">
        <v>8</v>
      </c>
      <c r="O1135" s="55" t="s">
        <v>1235</v>
      </c>
      <c r="P1135" s="140"/>
    </row>
    <row r="1136" spans="1:16" s="55" customFormat="1" x14ac:dyDescent="0.2">
      <c r="A1136" s="2"/>
      <c r="B1136" s="1">
        <v>40062</v>
      </c>
      <c r="C1136" s="55" t="s">
        <v>1253</v>
      </c>
      <c r="D1136" s="55">
        <v>14</v>
      </c>
      <c r="E1136" s="55">
        <v>1</v>
      </c>
      <c r="F1136" s="55">
        <v>20</v>
      </c>
      <c r="G1136" s="55" t="s">
        <v>175</v>
      </c>
      <c r="H1136" s="55" t="s">
        <v>1254</v>
      </c>
      <c r="I1136" s="55">
        <v>1</v>
      </c>
      <c r="J1136" s="33" t="s">
        <v>1340</v>
      </c>
      <c r="K1136" s="137"/>
      <c r="L1136" s="55">
        <v>1</v>
      </c>
      <c r="M1136" s="1">
        <v>1</v>
      </c>
      <c r="N1136" s="1">
        <v>8</v>
      </c>
      <c r="O1136" s="55" t="s">
        <v>1235</v>
      </c>
      <c r="P1136" s="140"/>
    </row>
    <row r="1137" spans="1:16" s="55" customFormat="1" x14ac:dyDescent="0.2">
      <c r="A1137" s="2"/>
      <c r="B1137" s="1">
        <v>40063</v>
      </c>
      <c r="C1137" s="55" t="s">
        <v>1255</v>
      </c>
      <c r="D1137" s="55">
        <v>14</v>
      </c>
      <c r="E1137" s="55">
        <v>1</v>
      </c>
      <c r="F1137" s="55">
        <v>20</v>
      </c>
      <c r="G1137" s="55" t="s">
        <v>175</v>
      </c>
      <c r="H1137" s="55" t="s">
        <v>1256</v>
      </c>
      <c r="I1137" s="55">
        <v>1</v>
      </c>
      <c r="J1137" s="33" t="s">
        <v>1340</v>
      </c>
      <c r="K1137" s="137"/>
      <c r="L1137" s="55">
        <v>1</v>
      </c>
      <c r="M1137" s="1">
        <v>1</v>
      </c>
      <c r="N1137" s="1">
        <v>8</v>
      </c>
      <c r="O1137" s="55" t="s">
        <v>1235</v>
      </c>
      <c r="P1137" s="140"/>
    </row>
    <row r="1138" spans="1:16" s="55" customFormat="1" x14ac:dyDescent="0.2">
      <c r="A1138" s="2"/>
      <c r="B1138" s="1">
        <v>40064</v>
      </c>
      <c r="C1138" s="55" t="s">
        <v>1257</v>
      </c>
      <c r="D1138" s="55">
        <v>14</v>
      </c>
      <c r="E1138" s="55">
        <v>1</v>
      </c>
      <c r="F1138" s="55">
        <v>20</v>
      </c>
      <c r="G1138" s="55" t="s">
        <v>175</v>
      </c>
      <c r="H1138" s="55" t="s">
        <v>1258</v>
      </c>
      <c r="I1138" s="55">
        <v>1</v>
      </c>
      <c r="J1138" s="33" t="s">
        <v>1340</v>
      </c>
      <c r="K1138" s="137"/>
      <c r="L1138" s="55">
        <v>1</v>
      </c>
      <c r="M1138" s="1">
        <v>1</v>
      </c>
      <c r="N1138" s="1">
        <v>8</v>
      </c>
      <c r="O1138" s="55" t="s">
        <v>1235</v>
      </c>
      <c r="P1138" s="140"/>
    </row>
    <row r="1139" spans="1:16" s="55" customFormat="1" x14ac:dyDescent="0.2">
      <c r="A1139" s="2"/>
      <c r="B1139" s="1">
        <v>40065</v>
      </c>
      <c r="C1139" s="55" t="s">
        <v>1259</v>
      </c>
      <c r="D1139" s="55">
        <v>14</v>
      </c>
      <c r="E1139" s="55">
        <v>1</v>
      </c>
      <c r="F1139" s="55">
        <v>20</v>
      </c>
      <c r="G1139" s="55" t="s">
        <v>175</v>
      </c>
      <c r="H1139" s="55" t="s">
        <v>1260</v>
      </c>
      <c r="I1139" s="55">
        <v>1</v>
      </c>
      <c r="J1139" s="33" t="s">
        <v>1340</v>
      </c>
      <c r="K1139" s="137"/>
      <c r="L1139" s="55">
        <v>1</v>
      </c>
      <c r="M1139" s="1">
        <v>1</v>
      </c>
      <c r="N1139" s="1">
        <v>8</v>
      </c>
      <c r="O1139" s="55" t="s">
        <v>1235</v>
      </c>
      <c r="P1139" s="140"/>
    </row>
    <row r="1140" spans="1:16" s="55" customFormat="1" x14ac:dyDescent="0.2">
      <c r="A1140" s="2"/>
      <c r="B1140" s="1">
        <v>40066</v>
      </c>
      <c r="C1140" s="55" t="s">
        <v>1261</v>
      </c>
      <c r="D1140" s="55">
        <v>14</v>
      </c>
      <c r="E1140" s="55">
        <v>1</v>
      </c>
      <c r="F1140" s="55">
        <v>20</v>
      </c>
      <c r="G1140" s="55" t="s">
        <v>175</v>
      </c>
      <c r="H1140" s="55" t="s">
        <v>1262</v>
      </c>
      <c r="I1140" s="55">
        <v>1</v>
      </c>
      <c r="J1140" s="33" t="s">
        <v>1340</v>
      </c>
      <c r="K1140" s="137"/>
      <c r="L1140" s="55">
        <v>1</v>
      </c>
      <c r="M1140" s="1">
        <v>1</v>
      </c>
      <c r="N1140" s="1">
        <v>8</v>
      </c>
      <c r="O1140" s="55" t="s">
        <v>1235</v>
      </c>
      <c r="P1140" s="140"/>
    </row>
    <row r="1141" spans="1:16" s="55" customFormat="1" x14ac:dyDescent="0.2">
      <c r="A1141" s="2"/>
      <c r="B1141" s="1">
        <v>40067</v>
      </c>
      <c r="C1141" s="55" t="s">
        <v>1263</v>
      </c>
      <c r="D1141" s="55">
        <v>14</v>
      </c>
      <c r="E1141" s="55">
        <v>1</v>
      </c>
      <c r="F1141" s="55">
        <v>20</v>
      </c>
      <c r="G1141" s="55" t="s">
        <v>175</v>
      </c>
      <c r="H1141" s="55" t="s">
        <v>1264</v>
      </c>
      <c r="I1141" s="55">
        <v>1</v>
      </c>
      <c r="J1141" s="33" t="s">
        <v>1340</v>
      </c>
      <c r="K1141" s="137"/>
      <c r="L1141" s="55">
        <v>1</v>
      </c>
      <c r="M1141" s="1">
        <v>1</v>
      </c>
      <c r="N1141" s="1">
        <v>8</v>
      </c>
      <c r="O1141" s="55" t="s">
        <v>1235</v>
      </c>
      <c r="P1141" s="140"/>
    </row>
    <row r="1142" spans="1:16" s="55" customFormat="1" x14ac:dyDescent="0.2">
      <c r="A1142" s="2"/>
      <c r="B1142" s="1">
        <v>40068</v>
      </c>
      <c r="C1142" s="55" t="s">
        <v>1265</v>
      </c>
      <c r="D1142" s="55">
        <v>14</v>
      </c>
      <c r="E1142" s="55">
        <v>1</v>
      </c>
      <c r="F1142" s="55">
        <v>20</v>
      </c>
      <c r="G1142" s="55" t="s">
        <v>175</v>
      </c>
      <c r="H1142" s="55" t="s">
        <v>1266</v>
      </c>
      <c r="I1142" s="55">
        <v>1</v>
      </c>
      <c r="J1142" s="33" t="s">
        <v>1340</v>
      </c>
      <c r="K1142" s="137"/>
      <c r="L1142" s="55">
        <v>1</v>
      </c>
      <c r="M1142" s="1">
        <v>1</v>
      </c>
      <c r="N1142" s="1">
        <v>8</v>
      </c>
      <c r="O1142" s="55" t="s">
        <v>1235</v>
      </c>
      <c r="P1142" s="140"/>
    </row>
    <row r="1143" spans="1:16" s="55" customFormat="1" x14ac:dyDescent="0.2">
      <c r="A1143" s="2"/>
      <c r="B1143" s="1">
        <v>40069</v>
      </c>
      <c r="C1143" s="55" t="s">
        <v>1267</v>
      </c>
      <c r="D1143" s="55">
        <v>14</v>
      </c>
      <c r="E1143" s="55">
        <v>1</v>
      </c>
      <c r="F1143" s="55">
        <v>20</v>
      </c>
      <c r="G1143" s="55" t="s">
        <v>175</v>
      </c>
      <c r="H1143" s="55" t="s">
        <v>1268</v>
      </c>
      <c r="I1143" s="55">
        <v>1</v>
      </c>
      <c r="J1143" s="33" t="s">
        <v>1340</v>
      </c>
      <c r="K1143" s="137"/>
      <c r="L1143" s="55">
        <v>1</v>
      </c>
      <c r="M1143" s="1">
        <v>1</v>
      </c>
      <c r="N1143" s="1">
        <v>8</v>
      </c>
      <c r="O1143" s="55" t="s">
        <v>1235</v>
      </c>
      <c r="P1143" s="140"/>
    </row>
    <row r="1144" spans="1:16" s="55" customFormat="1" x14ac:dyDescent="0.2">
      <c r="A1144" s="2"/>
      <c r="B1144" s="1">
        <v>40070</v>
      </c>
      <c r="C1144" s="55" t="s">
        <v>1269</v>
      </c>
      <c r="D1144" s="55">
        <v>14</v>
      </c>
      <c r="E1144" s="55">
        <v>1</v>
      </c>
      <c r="F1144" s="55">
        <v>20</v>
      </c>
      <c r="G1144" s="55" t="s">
        <v>175</v>
      </c>
      <c r="H1144" s="55" t="s">
        <v>1270</v>
      </c>
      <c r="I1144" s="55">
        <v>1</v>
      </c>
      <c r="J1144" s="33" t="s">
        <v>1340</v>
      </c>
      <c r="K1144" s="137"/>
      <c r="L1144" s="55">
        <v>1</v>
      </c>
      <c r="M1144" s="1">
        <v>1</v>
      </c>
      <c r="N1144" s="1">
        <v>8</v>
      </c>
      <c r="O1144" s="55" t="s">
        <v>1235</v>
      </c>
      <c r="P1144" s="140"/>
    </row>
    <row r="1145" spans="1:16" s="55" customFormat="1" x14ac:dyDescent="0.2">
      <c r="A1145" s="2"/>
      <c r="B1145" s="1">
        <v>40071</v>
      </c>
      <c r="C1145" s="55" t="s">
        <v>1271</v>
      </c>
      <c r="D1145" s="55">
        <v>14</v>
      </c>
      <c r="E1145" s="55">
        <v>1</v>
      </c>
      <c r="F1145" s="55">
        <v>20</v>
      </c>
      <c r="G1145" s="55" t="s">
        <v>175</v>
      </c>
      <c r="H1145" s="55" t="s">
        <v>1272</v>
      </c>
      <c r="I1145" s="55">
        <v>1</v>
      </c>
      <c r="J1145" s="33" t="s">
        <v>1340</v>
      </c>
      <c r="K1145" s="137"/>
      <c r="L1145" s="55">
        <v>1</v>
      </c>
      <c r="M1145" s="1">
        <v>1</v>
      </c>
      <c r="N1145" s="1">
        <v>8</v>
      </c>
      <c r="O1145" s="55" t="s">
        <v>1235</v>
      </c>
      <c r="P1145" s="140"/>
    </row>
    <row r="1146" spans="1:16" s="55" customFormat="1" x14ac:dyDescent="0.2">
      <c r="A1146" s="2"/>
      <c r="B1146" s="1">
        <v>40072</v>
      </c>
      <c r="C1146" s="55" t="s">
        <v>1273</v>
      </c>
      <c r="D1146" s="55">
        <v>14</v>
      </c>
      <c r="E1146" s="55">
        <v>1</v>
      </c>
      <c r="F1146" s="55">
        <v>20</v>
      </c>
      <c r="G1146" s="55" t="s">
        <v>175</v>
      </c>
      <c r="H1146" s="55" t="s">
        <v>1274</v>
      </c>
      <c r="I1146" s="55">
        <v>1</v>
      </c>
      <c r="J1146" s="33" t="s">
        <v>1340</v>
      </c>
      <c r="K1146" s="137"/>
      <c r="L1146" s="55">
        <v>1</v>
      </c>
      <c r="M1146" s="1">
        <v>1</v>
      </c>
      <c r="N1146" s="1">
        <v>8</v>
      </c>
      <c r="O1146" s="55" t="s">
        <v>1235</v>
      </c>
      <c r="P1146" s="140"/>
    </row>
    <row r="1147" spans="1:16" s="55" customFormat="1" x14ac:dyDescent="0.2">
      <c r="A1147" s="2"/>
      <c r="B1147" s="1">
        <v>40073</v>
      </c>
      <c r="C1147" s="55" t="s">
        <v>1275</v>
      </c>
      <c r="D1147" s="55">
        <v>14</v>
      </c>
      <c r="E1147" s="55">
        <v>1</v>
      </c>
      <c r="F1147" s="55">
        <v>20</v>
      </c>
      <c r="G1147" s="55" t="s">
        <v>175</v>
      </c>
      <c r="H1147" s="55" t="s">
        <v>1276</v>
      </c>
      <c r="I1147" s="55">
        <v>1</v>
      </c>
      <c r="J1147" s="33" t="s">
        <v>1340</v>
      </c>
      <c r="K1147" s="137"/>
      <c r="L1147" s="55">
        <v>1</v>
      </c>
      <c r="M1147" s="1">
        <v>1</v>
      </c>
      <c r="N1147" s="1">
        <v>8</v>
      </c>
      <c r="O1147" s="55" t="s">
        <v>1235</v>
      </c>
      <c r="P1147" s="140"/>
    </row>
    <row r="1148" spans="1:16" s="55" customFormat="1" x14ac:dyDescent="0.2">
      <c r="A1148" s="2"/>
      <c r="B1148" s="1">
        <v>40074</v>
      </c>
      <c r="C1148" s="55" t="s">
        <v>1277</v>
      </c>
      <c r="D1148" s="55">
        <v>14</v>
      </c>
      <c r="E1148" s="55">
        <v>1</v>
      </c>
      <c r="F1148" s="55">
        <v>20</v>
      </c>
      <c r="G1148" s="55" t="s">
        <v>175</v>
      </c>
      <c r="H1148" s="55" t="s">
        <v>1278</v>
      </c>
      <c r="I1148" s="55">
        <v>1</v>
      </c>
      <c r="J1148" s="33" t="s">
        <v>1340</v>
      </c>
      <c r="K1148" s="137"/>
      <c r="L1148" s="55">
        <v>1</v>
      </c>
      <c r="M1148" s="1">
        <v>1</v>
      </c>
      <c r="N1148" s="1">
        <v>8</v>
      </c>
      <c r="O1148" s="55" t="s">
        <v>1235</v>
      </c>
      <c r="P1148" s="140"/>
    </row>
    <row r="1149" spans="1:16" s="55" customFormat="1" x14ac:dyDescent="0.2">
      <c r="A1149" s="2"/>
      <c r="B1149" s="1">
        <v>40075</v>
      </c>
      <c r="C1149" s="55" t="s">
        <v>1279</v>
      </c>
      <c r="D1149" s="55">
        <v>14</v>
      </c>
      <c r="E1149" s="55">
        <v>1</v>
      </c>
      <c r="F1149" s="55">
        <v>20</v>
      </c>
      <c r="G1149" s="55" t="s">
        <v>175</v>
      </c>
      <c r="H1149" s="55" t="s">
        <v>1280</v>
      </c>
      <c r="I1149" s="55">
        <v>1</v>
      </c>
      <c r="J1149" s="33" t="s">
        <v>1340</v>
      </c>
      <c r="K1149" s="137"/>
      <c r="L1149" s="55">
        <v>1</v>
      </c>
      <c r="M1149" s="1">
        <v>1</v>
      </c>
      <c r="N1149" s="1">
        <v>8</v>
      </c>
      <c r="O1149" s="55" t="s">
        <v>1235</v>
      </c>
      <c r="P1149" s="140"/>
    </row>
    <row r="1150" spans="1:16" s="55" customFormat="1" x14ac:dyDescent="0.2">
      <c r="A1150" s="2"/>
      <c r="B1150" s="1">
        <v>40076</v>
      </c>
      <c r="C1150" s="55" t="s">
        <v>1281</v>
      </c>
      <c r="D1150" s="55">
        <v>14</v>
      </c>
      <c r="E1150" s="55">
        <v>1</v>
      </c>
      <c r="F1150" s="55">
        <v>20</v>
      </c>
      <c r="G1150" s="55" t="s">
        <v>175</v>
      </c>
      <c r="H1150" s="55" t="s">
        <v>1282</v>
      </c>
      <c r="I1150" s="55">
        <v>1</v>
      </c>
      <c r="J1150" s="33" t="s">
        <v>1340</v>
      </c>
      <c r="K1150" s="137"/>
      <c r="L1150" s="55">
        <v>1</v>
      </c>
      <c r="M1150" s="1">
        <v>1</v>
      </c>
      <c r="N1150" s="1">
        <v>8</v>
      </c>
      <c r="O1150" s="55" t="s">
        <v>1235</v>
      </c>
      <c r="P1150" s="140"/>
    </row>
    <row r="1151" spans="1:16" s="55" customFormat="1" x14ac:dyDescent="0.2">
      <c r="A1151" s="2"/>
      <c r="B1151" s="1">
        <v>40077</v>
      </c>
      <c r="C1151" s="55" t="s">
        <v>1283</v>
      </c>
      <c r="D1151" s="55">
        <v>14</v>
      </c>
      <c r="E1151" s="55">
        <v>1</v>
      </c>
      <c r="F1151" s="55">
        <v>20</v>
      </c>
      <c r="G1151" s="55" t="s">
        <v>175</v>
      </c>
      <c r="H1151" s="55" t="s">
        <v>1284</v>
      </c>
      <c r="I1151" s="55">
        <v>1</v>
      </c>
      <c r="J1151" s="33" t="s">
        <v>1340</v>
      </c>
      <c r="K1151" s="137"/>
      <c r="L1151" s="55">
        <v>1</v>
      </c>
      <c r="M1151" s="1">
        <v>1</v>
      </c>
      <c r="N1151" s="1">
        <v>8</v>
      </c>
      <c r="O1151" s="55" t="s">
        <v>1235</v>
      </c>
      <c r="P1151" s="140"/>
    </row>
    <row r="1152" spans="1:16" s="55" customFormat="1" x14ac:dyDescent="0.2">
      <c r="A1152" s="2"/>
      <c r="B1152" s="1">
        <v>40078</v>
      </c>
      <c r="C1152" s="55" t="s">
        <v>1285</v>
      </c>
      <c r="D1152" s="55">
        <v>14</v>
      </c>
      <c r="E1152" s="55">
        <v>1</v>
      </c>
      <c r="F1152" s="55">
        <v>20</v>
      </c>
      <c r="G1152" s="55" t="s">
        <v>175</v>
      </c>
      <c r="H1152" s="55" t="s">
        <v>1286</v>
      </c>
      <c r="I1152" s="55">
        <v>1</v>
      </c>
      <c r="J1152" s="33" t="s">
        <v>1340</v>
      </c>
      <c r="K1152" s="137"/>
      <c r="L1152" s="55">
        <v>1</v>
      </c>
      <c r="M1152" s="1">
        <v>1</v>
      </c>
      <c r="N1152" s="1">
        <v>8</v>
      </c>
      <c r="O1152" s="55" t="s">
        <v>1235</v>
      </c>
      <c r="P1152" s="140"/>
    </row>
    <row r="1153" spans="1:16" s="55" customFormat="1" x14ac:dyDescent="0.2">
      <c r="A1153" s="2"/>
      <c r="B1153" s="1">
        <v>40079</v>
      </c>
      <c r="C1153" s="55" t="s">
        <v>1287</v>
      </c>
      <c r="D1153" s="55">
        <v>14</v>
      </c>
      <c r="E1153" s="55">
        <v>1</v>
      </c>
      <c r="F1153" s="55">
        <v>20</v>
      </c>
      <c r="G1153" s="55" t="s">
        <v>175</v>
      </c>
      <c r="H1153" s="55" t="s">
        <v>1288</v>
      </c>
      <c r="I1153" s="55">
        <v>1</v>
      </c>
      <c r="J1153" s="33" t="s">
        <v>1340</v>
      </c>
      <c r="K1153" s="137"/>
      <c r="L1153" s="55">
        <v>1</v>
      </c>
      <c r="M1153" s="1">
        <v>1</v>
      </c>
      <c r="N1153" s="1">
        <v>8</v>
      </c>
      <c r="O1153" s="55" t="s">
        <v>1235</v>
      </c>
      <c r="P1153" s="140"/>
    </row>
    <row r="1154" spans="1:16" s="55" customFormat="1" x14ac:dyDescent="0.2">
      <c r="A1154" s="2"/>
      <c r="B1154" s="1">
        <v>40080</v>
      </c>
      <c r="C1154" s="55" t="s">
        <v>1289</v>
      </c>
      <c r="D1154" s="55">
        <v>14</v>
      </c>
      <c r="E1154" s="55">
        <v>1</v>
      </c>
      <c r="F1154" s="55">
        <v>20</v>
      </c>
      <c r="G1154" s="55" t="s">
        <v>175</v>
      </c>
      <c r="H1154" s="55" t="s">
        <v>1290</v>
      </c>
      <c r="I1154" s="55">
        <v>1</v>
      </c>
      <c r="J1154" s="33" t="s">
        <v>1340</v>
      </c>
      <c r="K1154" s="137"/>
      <c r="L1154" s="55">
        <v>1</v>
      </c>
      <c r="M1154" s="1">
        <v>1</v>
      </c>
      <c r="N1154" s="1">
        <v>8</v>
      </c>
      <c r="O1154" s="55" t="s">
        <v>1235</v>
      </c>
      <c r="P1154" s="140"/>
    </row>
    <row r="1155" spans="1:16" s="55" customFormat="1" x14ac:dyDescent="0.2">
      <c r="A1155" s="2"/>
      <c r="B1155" s="1">
        <v>40081</v>
      </c>
      <c r="C1155" s="55" t="s">
        <v>1291</v>
      </c>
      <c r="D1155" s="55">
        <v>14</v>
      </c>
      <c r="E1155" s="55">
        <v>1</v>
      </c>
      <c r="F1155" s="55">
        <v>20</v>
      </c>
      <c r="G1155" s="55" t="s">
        <v>175</v>
      </c>
      <c r="H1155" s="55" t="s">
        <v>1292</v>
      </c>
      <c r="I1155" s="55">
        <v>1</v>
      </c>
      <c r="J1155" s="33" t="s">
        <v>1340</v>
      </c>
      <c r="K1155" s="137"/>
      <c r="L1155" s="55">
        <v>1</v>
      </c>
      <c r="M1155" s="1">
        <v>1</v>
      </c>
      <c r="N1155" s="1">
        <v>8</v>
      </c>
      <c r="O1155" s="55" t="s">
        <v>1235</v>
      </c>
      <c r="P1155" s="140"/>
    </row>
    <row r="1156" spans="1:16" s="55" customFormat="1" x14ac:dyDescent="0.2">
      <c r="A1156" s="2"/>
      <c r="B1156" s="1">
        <v>40082</v>
      </c>
      <c r="C1156" s="55" t="s">
        <v>1293</v>
      </c>
      <c r="D1156" s="55">
        <v>14</v>
      </c>
      <c r="E1156" s="55">
        <v>1</v>
      </c>
      <c r="F1156" s="55">
        <v>20</v>
      </c>
      <c r="G1156" s="55" t="s">
        <v>175</v>
      </c>
      <c r="H1156" s="55" t="s">
        <v>1294</v>
      </c>
      <c r="I1156" s="55">
        <v>1</v>
      </c>
      <c r="J1156" s="33" t="s">
        <v>1340</v>
      </c>
      <c r="K1156" s="137"/>
      <c r="L1156" s="55">
        <v>1</v>
      </c>
      <c r="M1156" s="1">
        <v>1</v>
      </c>
      <c r="N1156" s="1">
        <v>8</v>
      </c>
      <c r="O1156" s="55" t="s">
        <v>1235</v>
      </c>
      <c r="P1156" s="140"/>
    </row>
    <row r="1157" spans="1:16" s="55" customFormat="1" x14ac:dyDescent="0.2">
      <c r="A1157" s="2"/>
      <c r="B1157" s="1">
        <v>40083</v>
      </c>
      <c r="C1157" s="55" t="s">
        <v>1295</v>
      </c>
      <c r="D1157" s="55">
        <v>14</v>
      </c>
      <c r="E1157" s="55">
        <v>1</v>
      </c>
      <c r="F1157" s="55">
        <v>20</v>
      </c>
      <c r="G1157" s="55" t="s">
        <v>175</v>
      </c>
      <c r="H1157" s="55" t="s">
        <v>1296</v>
      </c>
      <c r="I1157" s="55">
        <v>1</v>
      </c>
      <c r="J1157" s="33" t="s">
        <v>1340</v>
      </c>
      <c r="K1157" s="137"/>
      <c r="L1157" s="55">
        <v>1</v>
      </c>
      <c r="M1157" s="1">
        <v>1</v>
      </c>
      <c r="N1157" s="1">
        <v>8</v>
      </c>
      <c r="O1157" s="55" t="s">
        <v>1235</v>
      </c>
      <c r="P1157" s="140"/>
    </row>
    <row r="1158" spans="1:16" s="55" customFormat="1" x14ac:dyDescent="0.2">
      <c r="A1158" s="2"/>
      <c r="B1158" s="1">
        <v>40084</v>
      </c>
      <c r="C1158" s="55" t="s">
        <v>1297</v>
      </c>
      <c r="D1158" s="55">
        <v>14</v>
      </c>
      <c r="E1158" s="55">
        <v>1</v>
      </c>
      <c r="F1158" s="55">
        <v>20</v>
      </c>
      <c r="G1158" s="55" t="s">
        <v>175</v>
      </c>
      <c r="H1158" s="55" t="s">
        <v>1298</v>
      </c>
      <c r="I1158" s="55">
        <v>1</v>
      </c>
      <c r="J1158" s="33" t="s">
        <v>1340</v>
      </c>
      <c r="K1158" s="137"/>
      <c r="L1158" s="55">
        <v>1</v>
      </c>
      <c r="M1158" s="1">
        <v>1</v>
      </c>
      <c r="N1158" s="1">
        <v>8</v>
      </c>
      <c r="O1158" s="55" t="s">
        <v>1235</v>
      </c>
      <c r="P1158" s="140"/>
    </row>
    <row r="1159" spans="1:16" s="55" customFormat="1" x14ac:dyDescent="0.2">
      <c r="A1159" s="2"/>
      <c r="B1159" s="1">
        <v>40085</v>
      </c>
      <c r="C1159" s="55" t="s">
        <v>1299</v>
      </c>
      <c r="D1159" s="55">
        <v>14</v>
      </c>
      <c r="E1159" s="55">
        <v>1</v>
      </c>
      <c r="F1159" s="55">
        <v>2</v>
      </c>
      <c r="G1159" s="55" t="s">
        <v>175</v>
      </c>
      <c r="H1159" s="55" t="s">
        <v>1300</v>
      </c>
      <c r="I1159" s="55">
        <v>1</v>
      </c>
      <c r="J1159" s="33" t="s">
        <v>1101</v>
      </c>
      <c r="K1159" s="137"/>
      <c r="L1159" s="55">
        <v>1</v>
      </c>
      <c r="M1159" s="1">
        <v>1</v>
      </c>
      <c r="N1159" s="1">
        <v>8</v>
      </c>
      <c r="O1159" s="55" t="s">
        <v>1235</v>
      </c>
      <c r="P1159" s="140"/>
    </row>
    <row r="1160" spans="1:16" s="55" customFormat="1" x14ac:dyDescent="0.2">
      <c r="A1160" s="2"/>
      <c r="B1160" s="1">
        <v>40086</v>
      </c>
      <c r="C1160" s="55" t="s">
        <v>1302</v>
      </c>
      <c r="D1160" s="55">
        <v>14</v>
      </c>
      <c r="E1160" s="55">
        <v>1</v>
      </c>
      <c r="F1160" s="55">
        <v>2</v>
      </c>
      <c r="G1160" s="55" t="s">
        <v>175</v>
      </c>
      <c r="H1160" s="55" t="s">
        <v>1303</v>
      </c>
      <c r="I1160" s="55">
        <v>1</v>
      </c>
      <c r="J1160" s="33" t="s">
        <v>1101</v>
      </c>
      <c r="K1160" s="137"/>
      <c r="L1160" s="55">
        <v>1</v>
      </c>
      <c r="M1160" s="1">
        <v>1</v>
      </c>
      <c r="N1160" s="1">
        <v>8</v>
      </c>
      <c r="O1160" s="55" t="s">
        <v>1235</v>
      </c>
      <c r="P1160" s="140"/>
    </row>
    <row r="1161" spans="1:16" s="55" customFormat="1" x14ac:dyDescent="0.2">
      <c r="A1161" s="2"/>
      <c r="B1161" s="1">
        <v>40087</v>
      </c>
      <c r="C1161" s="55" t="s">
        <v>1304</v>
      </c>
      <c r="D1161" s="55">
        <v>14</v>
      </c>
      <c r="E1161" s="55">
        <v>1</v>
      </c>
      <c r="F1161" s="55">
        <v>2</v>
      </c>
      <c r="G1161" s="55" t="s">
        <v>175</v>
      </c>
      <c r="H1161" s="55" t="s">
        <v>1305</v>
      </c>
      <c r="I1161" s="55">
        <v>1</v>
      </c>
      <c r="J1161" s="33" t="s">
        <v>1101</v>
      </c>
      <c r="K1161" s="137"/>
      <c r="L1161" s="55">
        <v>1</v>
      </c>
      <c r="M1161" s="1">
        <v>1</v>
      </c>
      <c r="N1161" s="1">
        <v>8</v>
      </c>
      <c r="O1161" s="55" t="s">
        <v>1235</v>
      </c>
      <c r="P1161" s="140"/>
    </row>
    <row r="1162" spans="1:16" s="55" customFormat="1" x14ac:dyDescent="0.2">
      <c r="A1162" s="2"/>
      <c r="B1162" s="1">
        <v>40088</v>
      </c>
      <c r="C1162" s="55" t="s">
        <v>1306</v>
      </c>
      <c r="D1162" s="55">
        <v>14</v>
      </c>
      <c r="E1162" s="55">
        <v>1</v>
      </c>
      <c r="F1162" s="55">
        <v>2</v>
      </c>
      <c r="G1162" s="55" t="s">
        <v>175</v>
      </c>
      <c r="H1162" s="55" t="s">
        <v>1307</v>
      </c>
      <c r="I1162" s="55">
        <v>1</v>
      </c>
      <c r="J1162" s="33" t="s">
        <v>1101</v>
      </c>
      <c r="K1162" s="137"/>
      <c r="L1162" s="55">
        <v>1</v>
      </c>
      <c r="M1162" s="1">
        <v>1</v>
      </c>
      <c r="N1162" s="1">
        <v>8</v>
      </c>
      <c r="O1162" s="55" t="s">
        <v>1235</v>
      </c>
      <c r="P1162" s="140"/>
    </row>
    <row r="1163" spans="1:16" s="55" customFormat="1" x14ac:dyDescent="0.2">
      <c r="A1163" s="2"/>
      <c r="B1163" s="1">
        <v>40089</v>
      </c>
      <c r="C1163" s="55" t="s">
        <v>1308</v>
      </c>
      <c r="D1163" s="55">
        <v>14</v>
      </c>
      <c r="E1163" s="55">
        <v>1</v>
      </c>
      <c r="F1163" s="55">
        <v>2</v>
      </c>
      <c r="G1163" s="55" t="s">
        <v>175</v>
      </c>
      <c r="H1163" s="55" t="s">
        <v>1309</v>
      </c>
      <c r="I1163" s="55">
        <v>1</v>
      </c>
      <c r="J1163" s="33" t="s">
        <v>1101</v>
      </c>
      <c r="K1163" s="137"/>
      <c r="L1163" s="55">
        <v>1</v>
      </c>
      <c r="M1163" s="1">
        <v>1</v>
      </c>
      <c r="N1163" s="1">
        <v>8</v>
      </c>
      <c r="O1163" s="55" t="s">
        <v>1235</v>
      </c>
      <c r="P1163" s="140"/>
    </row>
    <row r="1164" spans="1:16" s="55" customFormat="1" x14ac:dyDescent="0.2">
      <c r="A1164" s="2"/>
      <c r="B1164" s="1">
        <v>40090</v>
      </c>
      <c r="C1164" s="55" t="s">
        <v>1310</v>
      </c>
      <c r="D1164" s="55">
        <v>14</v>
      </c>
      <c r="E1164" s="55">
        <v>1</v>
      </c>
      <c r="F1164" s="55">
        <v>2</v>
      </c>
      <c r="G1164" s="55" t="s">
        <v>175</v>
      </c>
      <c r="H1164" s="55" t="s">
        <v>1311</v>
      </c>
      <c r="I1164" s="55">
        <v>1</v>
      </c>
      <c r="J1164" s="33" t="s">
        <v>1101</v>
      </c>
      <c r="K1164" s="137"/>
      <c r="L1164" s="55">
        <v>1</v>
      </c>
      <c r="M1164" s="1">
        <v>1</v>
      </c>
      <c r="N1164" s="1">
        <v>8</v>
      </c>
      <c r="O1164" s="55" t="s">
        <v>1235</v>
      </c>
      <c r="P1164" s="140"/>
    </row>
    <row r="1165" spans="1:16" s="55" customFormat="1" x14ac:dyDescent="0.2">
      <c r="A1165" s="2"/>
      <c r="B1165" s="1">
        <v>40091</v>
      </c>
      <c r="C1165" s="55" t="s">
        <v>1312</v>
      </c>
      <c r="D1165" s="55">
        <v>14</v>
      </c>
      <c r="E1165" s="55">
        <v>1</v>
      </c>
      <c r="F1165" s="55">
        <v>2</v>
      </c>
      <c r="G1165" s="55" t="s">
        <v>175</v>
      </c>
      <c r="H1165" s="55" t="s">
        <v>1313</v>
      </c>
      <c r="I1165" s="55">
        <v>1</v>
      </c>
      <c r="J1165" s="33" t="s">
        <v>1101</v>
      </c>
      <c r="K1165" s="137"/>
      <c r="L1165" s="55">
        <v>1</v>
      </c>
      <c r="M1165" s="1">
        <v>1</v>
      </c>
      <c r="N1165" s="1">
        <v>8</v>
      </c>
      <c r="O1165" s="55" t="s">
        <v>1235</v>
      </c>
      <c r="P1165" s="140"/>
    </row>
    <row r="1166" spans="1:16" s="55" customFormat="1" x14ac:dyDescent="0.2">
      <c r="A1166" s="2"/>
      <c r="B1166" s="1">
        <v>40092</v>
      </c>
      <c r="C1166" s="55" t="s">
        <v>1314</v>
      </c>
      <c r="D1166" s="55">
        <v>14</v>
      </c>
      <c r="E1166" s="55">
        <v>1</v>
      </c>
      <c r="F1166" s="55">
        <v>2</v>
      </c>
      <c r="G1166" s="55" t="s">
        <v>175</v>
      </c>
      <c r="H1166" s="55" t="s">
        <v>1315</v>
      </c>
      <c r="I1166" s="55">
        <v>1</v>
      </c>
      <c r="J1166" s="33" t="s">
        <v>1101</v>
      </c>
      <c r="K1166" s="137"/>
      <c r="L1166" s="55">
        <v>1</v>
      </c>
      <c r="M1166" s="1">
        <v>1</v>
      </c>
      <c r="N1166" s="1">
        <v>8</v>
      </c>
      <c r="O1166" s="55" t="s">
        <v>1235</v>
      </c>
      <c r="P1166" s="140"/>
    </row>
    <row r="1167" spans="1:16" s="55" customFormat="1" x14ac:dyDescent="0.2">
      <c r="A1167" s="2"/>
      <c r="B1167" s="1">
        <v>40093</v>
      </c>
      <c r="C1167" s="55" t="s">
        <v>1316</v>
      </c>
      <c r="D1167" s="55">
        <v>14</v>
      </c>
      <c r="E1167" s="55">
        <v>1</v>
      </c>
      <c r="F1167" s="55">
        <v>2</v>
      </c>
      <c r="G1167" s="55" t="s">
        <v>175</v>
      </c>
      <c r="H1167" s="55" t="s">
        <v>1317</v>
      </c>
      <c r="I1167" s="55">
        <v>1</v>
      </c>
      <c r="J1167" s="33" t="s">
        <v>1101</v>
      </c>
      <c r="K1167" s="137"/>
      <c r="L1167" s="55">
        <v>1</v>
      </c>
      <c r="M1167" s="1">
        <v>1</v>
      </c>
      <c r="N1167" s="1">
        <v>8</v>
      </c>
      <c r="O1167" s="55" t="s">
        <v>1235</v>
      </c>
      <c r="P1167" s="140"/>
    </row>
    <row r="1168" spans="1:16" s="55" customFormat="1" x14ac:dyDescent="0.2">
      <c r="A1168" s="2"/>
      <c r="B1168" s="1">
        <v>40094</v>
      </c>
      <c r="C1168" s="55" t="s">
        <v>1318</v>
      </c>
      <c r="D1168" s="55">
        <v>14</v>
      </c>
      <c r="E1168" s="55">
        <v>1</v>
      </c>
      <c r="F1168" s="55">
        <v>2</v>
      </c>
      <c r="G1168" s="55" t="s">
        <v>175</v>
      </c>
      <c r="H1168" s="55" t="s">
        <v>1319</v>
      </c>
      <c r="I1168" s="55">
        <v>1</v>
      </c>
      <c r="J1168" s="33" t="s">
        <v>1101</v>
      </c>
      <c r="K1168" s="137"/>
      <c r="L1168" s="55">
        <v>1</v>
      </c>
      <c r="M1168" s="1">
        <v>1</v>
      </c>
      <c r="N1168" s="1">
        <v>8</v>
      </c>
      <c r="O1168" s="55" t="s">
        <v>1235</v>
      </c>
      <c r="P1168" s="140"/>
    </row>
    <row r="1169" spans="1:16" s="55" customFormat="1" x14ac:dyDescent="0.2">
      <c r="A1169" s="2"/>
      <c r="B1169" s="1">
        <v>40095</v>
      </c>
      <c r="C1169" s="55" t="s">
        <v>1320</v>
      </c>
      <c r="D1169" s="55">
        <v>14</v>
      </c>
      <c r="E1169" s="55">
        <v>1</v>
      </c>
      <c r="F1169" s="55">
        <v>2</v>
      </c>
      <c r="G1169" s="55" t="s">
        <v>175</v>
      </c>
      <c r="H1169" s="55" t="s">
        <v>1321</v>
      </c>
      <c r="I1169" s="55">
        <v>1</v>
      </c>
      <c r="J1169" s="33" t="s">
        <v>1101</v>
      </c>
      <c r="K1169" s="137"/>
      <c r="L1169" s="55">
        <v>1</v>
      </c>
      <c r="M1169" s="1">
        <v>1</v>
      </c>
      <c r="N1169" s="1">
        <v>8</v>
      </c>
      <c r="O1169" s="55" t="s">
        <v>1235</v>
      </c>
      <c r="P1169" s="140"/>
    </row>
    <row r="1170" spans="1:16" s="55" customFormat="1" x14ac:dyDescent="0.2">
      <c r="A1170" s="2"/>
      <c r="B1170" s="1">
        <v>40096</v>
      </c>
      <c r="C1170" s="55" t="s">
        <v>1322</v>
      </c>
      <c r="D1170" s="55">
        <v>14</v>
      </c>
      <c r="E1170" s="55">
        <v>1</v>
      </c>
      <c r="F1170" s="55">
        <v>2</v>
      </c>
      <c r="G1170" s="55" t="s">
        <v>175</v>
      </c>
      <c r="H1170" s="55" t="s">
        <v>1323</v>
      </c>
      <c r="I1170" s="55">
        <v>1</v>
      </c>
      <c r="J1170" s="33" t="s">
        <v>1101</v>
      </c>
      <c r="K1170" s="137"/>
      <c r="L1170" s="55">
        <v>1</v>
      </c>
      <c r="M1170" s="1">
        <v>1</v>
      </c>
      <c r="N1170" s="1">
        <v>8</v>
      </c>
      <c r="O1170" s="55" t="s">
        <v>1235</v>
      </c>
      <c r="P1170" s="140"/>
    </row>
    <row r="1171" spans="1:16" s="55" customFormat="1" x14ac:dyDescent="0.2">
      <c r="A1171" s="2"/>
      <c r="B1171" s="1">
        <v>40097</v>
      </c>
      <c r="C1171" s="55" t="s">
        <v>1324</v>
      </c>
      <c r="D1171" s="55">
        <v>14</v>
      </c>
      <c r="E1171" s="55">
        <v>1</v>
      </c>
      <c r="F1171" s="55">
        <v>2</v>
      </c>
      <c r="G1171" s="55" t="s">
        <v>175</v>
      </c>
      <c r="H1171" s="55" t="s">
        <v>1325</v>
      </c>
      <c r="I1171" s="55">
        <v>1</v>
      </c>
      <c r="J1171" s="33" t="s">
        <v>1101</v>
      </c>
      <c r="K1171" s="137"/>
      <c r="L1171" s="55">
        <v>1</v>
      </c>
      <c r="M1171" s="1">
        <v>1</v>
      </c>
      <c r="N1171" s="1">
        <v>8</v>
      </c>
      <c r="O1171" s="55" t="s">
        <v>1235</v>
      </c>
      <c r="P1171" s="140"/>
    </row>
    <row r="1172" spans="1:16" s="55" customFormat="1" x14ac:dyDescent="0.2">
      <c r="A1172" s="2"/>
      <c r="B1172" s="1">
        <v>40098</v>
      </c>
      <c r="C1172" s="55" t="s">
        <v>1326</v>
      </c>
      <c r="D1172" s="55">
        <v>14</v>
      </c>
      <c r="E1172" s="55">
        <v>1</v>
      </c>
      <c r="F1172" s="55">
        <v>2</v>
      </c>
      <c r="G1172" s="55" t="s">
        <v>175</v>
      </c>
      <c r="H1172" s="55" t="s">
        <v>1327</v>
      </c>
      <c r="I1172" s="55">
        <v>1</v>
      </c>
      <c r="J1172" s="33" t="s">
        <v>1101</v>
      </c>
      <c r="K1172" s="137"/>
      <c r="L1172" s="55">
        <v>1</v>
      </c>
      <c r="M1172" s="1">
        <v>1</v>
      </c>
      <c r="N1172" s="1">
        <v>8</v>
      </c>
      <c r="O1172" s="55" t="s">
        <v>1235</v>
      </c>
      <c r="P1172" s="140"/>
    </row>
    <row r="1173" spans="1:16" s="55" customFormat="1" x14ac:dyDescent="0.2">
      <c r="A1173" s="2"/>
      <c r="B1173" s="1">
        <v>40099</v>
      </c>
      <c r="C1173" s="55" t="s">
        <v>1328</v>
      </c>
      <c r="D1173" s="55">
        <v>14</v>
      </c>
      <c r="E1173" s="55">
        <v>1</v>
      </c>
      <c r="F1173" s="55">
        <v>2</v>
      </c>
      <c r="G1173" s="55" t="s">
        <v>175</v>
      </c>
      <c r="H1173" s="55" t="s">
        <v>1329</v>
      </c>
      <c r="I1173" s="55">
        <v>1</v>
      </c>
      <c r="J1173" s="33" t="s">
        <v>1101</v>
      </c>
      <c r="K1173" s="137"/>
      <c r="L1173" s="55">
        <v>1</v>
      </c>
      <c r="M1173" s="1">
        <v>1</v>
      </c>
      <c r="N1173" s="1">
        <v>8</v>
      </c>
      <c r="O1173" s="55" t="s">
        <v>1235</v>
      </c>
      <c r="P1173" s="140"/>
    </row>
    <row r="1174" spans="1:16" s="55" customFormat="1" x14ac:dyDescent="0.2">
      <c r="A1174" s="2"/>
      <c r="B1174" s="1">
        <v>40100</v>
      </c>
      <c r="C1174" s="55" t="s">
        <v>1330</v>
      </c>
      <c r="D1174" s="55">
        <v>14</v>
      </c>
      <c r="E1174" s="55">
        <v>1</v>
      </c>
      <c r="F1174" s="55">
        <v>2</v>
      </c>
      <c r="G1174" s="55" t="s">
        <v>175</v>
      </c>
      <c r="H1174" s="55" t="s">
        <v>1327</v>
      </c>
      <c r="I1174" s="55">
        <v>1</v>
      </c>
      <c r="J1174" s="33" t="s">
        <v>1101</v>
      </c>
      <c r="K1174" s="137"/>
      <c r="L1174" s="55">
        <v>1</v>
      </c>
      <c r="M1174" s="1">
        <v>1</v>
      </c>
      <c r="N1174" s="1">
        <v>8</v>
      </c>
      <c r="O1174" s="55" t="s">
        <v>1235</v>
      </c>
      <c r="P1174" s="140"/>
    </row>
    <row r="1175" spans="1:16" s="55" customFormat="1" x14ac:dyDescent="0.2">
      <c r="A1175" s="2"/>
      <c r="B1175" s="1">
        <v>40101</v>
      </c>
      <c r="C1175" s="55" t="s">
        <v>1331</v>
      </c>
      <c r="D1175" s="55">
        <v>14</v>
      </c>
      <c r="E1175" s="55">
        <v>1</v>
      </c>
      <c r="F1175" s="55">
        <v>2</v>
      </c>
      <c r="G1175" s="55" t="s">
        <v>175</v>
      </c>
      <c r="H1175" s="55" t="s">
        <v>1332</v>
      </c>
      <c r="I1175" s="55">
        <v>1</v>
      </c>
      <c r="J1175" s="33" t="s">
        <v>1101</v>
      </c>
      <c r="K1175" s="137"/>
      <c r="L1175" s="55">
        <v>1</v>
      </c>
      <c r="M1175" s="1">
        <v>1</v>
      </c>
      <c r="N1175" s="1">
        <v>8</v>
      </c>
      <c r="O1175" s="55" t="s">
        <v>1235</v>
      </c>
      <c r="P1175" s="140"/>
    </row>
    <row r="1176" spans="1:16" s="55" customFormat="1" x14ac:dyDescent="0.2">
      <c r="A1176" s="2"/>
      <c r="B1176" s="1">
        <v>40102</v>
      </c>
      <c r="C1176" s="55" t="s">
        <v>1333</v>
      </c>
      <c r="D1176" s="55">
        <v>14</v>
      </c>
      <c r="E1176" s="55">
        <v>1</v>
      </c>
      <c r="F1176" s="55">
        <v>2</v>
      </c>
      <c r="G1176" s="55" t="s">
        <v>175</v>
      </c>
      <c r="H1176" s="55" t="s">
        <v>1334</v>
      </c>
      <c r="I1176" s="55">
        <v>1</v>
      </c>
      <c r="J1176" s="33" t="s">
        <v>1101</v>
      </c>
      <c r="K1176" s="137"/>
      <c r="L1176" s="55">
        <v>1</v>
      </c>
      <c r="M1176" s="1">
        <v>1</v>
      </c>
      <c r="N1176" s="1">
        <v>8</v>
      </c>
      <c r="O1176" s="55" t="s">
        <v>1235</v>
      </c>
      <c r="P1176" s="140"/>
    </row>
    <row r="1177" spans="1:16" s="55" customFormat="1" x14ac:dyDescent="0.2">
      <c r="A1177" s="2"/>
      <c r="B1177" s="1">
        <v>40103</v>
      </c>
      <c r="C1177" s="55" t="s">
        <v>1335</v>
      </c>
      <c r="D1177" s="55">
        <v>14</v>
      </c>
      <c r="E1177" s="55">
        <v>1</v>
      </c>
      <c r="F1177" s="55">
        <v>2</v>
      </c>
      <c r="G1177" s="55" t="s">
        <v>175</v>
      </c>
      <c r="H1177" s="55" t="s">
        <v>1336</v>
      </c>
      <c r="I1177" s="55">
        <v>1</v>
      </c>
      <c r="J1177" s="33" t="s">
        <v>1101</v>
      </c>
      <c r="K1177" s="137"/>
      <c r="L1177" s="55">
        <v>1</v>
      </c>
      <c r="M1177" s="1">
        <v>1</v>
      </c>
      <c r="N1177" s="1">
        <v>8</v>
      </c>
      <c r="O1177" s="55" t="s">
        <v>1235</v>
      </c>
      <c r="P1177" s="140"/>
    </row>
    <row r="1178" spans="1:16" s="55" customFormat="1" x14ac:dyDescent="0.2">
      <c r="A1178" s="2"/>
      <c r="B1178" s="1">
        <v>40104</v>
      </c>
      <c r="C1178" s="55" t="s">
        <v>1337</v>
      </c>
      <c r="D1178" s="55">
        <v>14</v>
      </c>
      <c r="E1178" s="55">
        <v>1</v>
      </c>
      <c r="F1178" s="55">
        <v>2</v>
      </c>
      <c r="G1178" s="55" t="s">
        <v>175</v>
      </c>
      <c r="H1178" s="55" t="s">
        <v>1338</v>
      </c>
      <c r="I1178" s="55">
        <v>1</v>
      </c>
      <c r="J1178" s="33" t="s">
        <v>1101</v>
      </c>
      <c r="K1178" s="137"/>
      <c r="L1178" s="55">
        <v>1</v>
      </c>
      <c r="M1178" s="1">
        <v>1</v>
      </c>
      <c r="N1178" s="1">
        <v>8</v>
      </c>
      <c r="O1178" s="55" t="s">
        <v>1235</v>
      </c>
      <c r="P1178" s="140"/>
    </row>
    <row r="1179" spans="1:16" s="55" customFormat="1" x14ac:dyDescent="0.2">
      <c r="A1179" s="2"/>
      <c r="B1179" s="1">
        <v>40105</v>
      </c>
      <c r="C1179" s="55" t="s">
        <v>1232</v>
      </c>
      <c r="D1179" s="55">
        <v>14</v>
      </c>
      <c r="E1179" s="55">
        <v>2</v>
      </c>
      <c r="F1179" s="55">
        <v>100</v>
      </c>
      <c r="G1179" s="55" t="s">
        <v>175</v>
      </c>
      <c r="H1179" s="55" t="s">
        <v>1233</v>
      </c>
      <c r="I1179" s="55">
        <v>1</v>
      </c>
      <c r="J1179" s="136" t="s">
        <v>1234</v>
      </c>
      <c r="K1179" s="137"/>
      <c r="L1179" s="55">
        <v>1</v>
      </c>
      <c r="M1179" s="138">
        <v>0</v>
      </c>
      <c r="N1179" s="139">
        <v>0</v>
      </c>
      <c r="O1179" s="55" t="s">
        <v>1235</v>
      </c>
      <c r="P1179" s="140"/>
    </row>
    <row r="1180" spans="1:16" s="55" customFormat="1" x14ac:dyDescent="0.2">
      <c r="A1180" s="2"/>
      <c r="B1180" s="1">
        <v>40106</v>
      </c>
      <c r="C1180" s="55" t="s">
        <v>1236</v>
      </c>
      <c r="D1180" s="55">
        <v>14</v>
      </c>
      <c r="E1180" s="55">
        <v>2</v>
      </c>
      <c r="F1180" s="55">
        <v>100</v>
      </c>
      <c r="G1180" s="55" t="s">
        <v>175</v>
      </c>
      <c r="H1180" s="55" t="s">
        <v>1237</v>
      </c>
      <c r="I1180" s="55">
        <v>1</v>
      </c>
      <c r="J1180" s="136" t="s">
        <v>1234</v>
      </c>
      <c r="K1180" s="137"/>
      <c r="L1180" s="55">
        <v>1</v>
      </c>
      <c r="M1180" s="138">
        <v>0</v>
      </c>
      <c r="N1180" s="139">
        <v>0</v>
      </c>
      <c r="O1180" s="55" t="s">
        <v>1235</v>
      </c>
    </row>
    <row r="1181" spans="1:16" s="55" customFormat="1" x14ac:dyDescent="0.2">
      <c r="A1181" s="2"/>
      <c r="B1181" s="1">
        <v>40107</v>
      </c>
      <c r="C1181" s="55" t="s">
        <v>1238</v>
      </c>
      <c r="D1181" s="55">
        <v>14</v>
      </c>
      <c r="E1181" s="55">
        <v>2</v>
      </c>
      <c r="F1181" s="55">
        <v>100</v>
      </c>
      <c r="G1181" s="55" t="s">
        <v>175</v>
      </c>
      <c r="H1181" s="55" t="s">
        <v>1239</v>
      </c>
      <c r="I1181" s="55">
        <v>1</v>
      </c>
      <c r="J1181" s="136" t="s">
        <v>1234</v>
      </c>
      <c r="K1181" s="137"/>
      <c r="L1181" s="55">
        <v>1</v>
      </c>
      <c r="M1181" s="138">
        <v>0</v>
      </c>
      <c r="N1181" s="139">
        <v>0</v>
      </c>
      <c r="O1181" s="55" t="s">
        <v>1235</v>
      </c>
    </row>
    <row r="1182" spans="1:16" s="55" customFormat="1" x14ac:dyDescent="0.2">
      <c r="A1182" s="2"/>
      <c r="B1182" s="1">
        <v>40108</v>
      </c>
      <c r="C1182" s="55" t="s">
        <v>1240</v>
      </c>
      <c r="D1182" s="55">
        <v>14</v>
      </c>
      <c r="E1182" s="55">
        <v>2</v>
      </c>
      <c r="F1182" s="55">
        <v>100</v>
      </c>
      <c r="G1182" s="55" t="s">
        <v>175</v>
      </c>
      <c r="H1182" s="55" t="s">
        <v>1241</v>
      </c>
      <c r="I1182" s="55">
        <v>1</v>
      </c>
      <c r="J1182" s="136" t="s">
        <v>1234</v>
      </c>
      <c r="K1182" s="137"/>
      <c r="L1182" s="55">
        <v>1</v>
      </c>
      <c r="M1182" s="138">
        <v>0</v>
      </c>
      <c r="N1182" s="139">
        <v>0</v>
      </c>
      <c r="O1182" s="55" t="s">
        <v>1235</v>
      </c>
    </row>
    <row r="1183" spans="1:16" s="55" customFormat="1" x14ac:dyDescent="0.2">
      <c r="A1183" s="2"/>
      <c r="B1183" s="1">
        <v>40109</v>
      </c>
      <c r="C1183" s="55" t="s">
        <v>1242</v>
      </c>
      <c r="D1183" s="55">
        <v>14</v>
      </c>
      <c r="E1183" s="55">
        <v>2</v>
      </c>
      <c r="F1183" s="55">
        <v>100</v>
      </c>
      <c r="G1183" s="55" t="s">
        <v>175</v>
      </c>
      <c r="H1183" s="55" t="s">
        <v>1243</v>
      </c>
      <c r="I1183" s="55">
        <v>1</v>
      </c>
      <c r="J1183" s="136" t="s">
        <v>1234</v>
      </c>
      <c r="K1183" s="137"/>
      <c r="L1183" s="55">
        <v>1</v>
      </c>
      <c r="M1183" s="138">
        <v>0</v>
      </c>
      <c r="N1183" s="139">
        <v>0</v>
      </c>
      <c r="O1183" s="55" t="s">
        <v>1235</v>
      </c>
    </row>
    <row r="1184" spans="1:16" s="55" customFormat="1" x14ac:dyDescent="0.2">
      <c r="A1184" s="2"/>
      <c r="B1184" s="1">
        <v>40110</v>
      </c>
      <c r="C1184" s="55" t="s">
        <v>1244</v>
      </c>
      <c r="D1184" s="55">
        <v>14</v>
      </c>
      <c r="E1184" s="55">
        <v>2</v>
      </c>
      <c r="F1184" s="55">
        <v>100</v>
      </c>
      <c r="G1184" s="55" t="s">
        <v>175</v>
      </c>
      <c r="H1184" s="55" t="s">
        <v>1245</v>
      </c>
      <c r="I1184" s="55">
        <v>1</v>
      </c>
      <c r="J1184" s="136" t="s">
        <v>1234</v>
      </c>
      <c r="K1184" s="137"/>
      <c r="L1184" s="55">
        <v>1</v>
      </c>
      <c r="M1184" s="138">
        <v>0</v>
      </c>
      <c r="N1184" s="139">
        <v>0</v>
      </c>
      <c r="O1184" s="55" t="s">
        <v>1235</v>
      </c>
    </row>
    <row r="1185" spans="1:15" s="55" customFormat="1" x14ac:dyDescent="0.2">
      <c r="A1185" s="2"/>
      <c r="B1185" s="1">
        <v>40111</v>
      </c>
      <c r="C1185" s="55" t="s">
        <v>1246</v>
      </c>
      <c r="D1185" s="55">
        <v>14</v>
      </c>
      <c r="E1185" s="55">
        <v>2</v>
      </c>
      <c r="F1185" s="55">
        <v>100</v>
      </c>
      <c r="G1185" s="55" t="s">
        <v>175</v>
      </c>
      <c r="H1185" s="55" t="s">
        <v>1247</v>
      </c>
      <c r="I1185" s="55">
        <v>1</v>
      </c>
      <c r="J1185" s="136" t="s">
        <v>1234</v>
      </c>
      <c r="K1185" s="137"/>
      <c r="L1185" s="55">
        <v>1</v>
      </c>
      <c r="M1185" s="138">
        <v>0</v>
      </c>
      <c r="N1185" s="139">
        <v>0</v>
      </c>
      <c r="O1185" s="55" t="s">
        <v>1235</v>
      </c>
    </row>
    <row r="1186" spans="1:15" s="55" customFormat="1" x14ac:dyDescent="0.2">
      <c r="A1186" s="2"/>
      <c r="B1186" s="1">
        <v>40112</v>
      </c>
      <c r="C1186" s="55" t="s">
        <v>1248</v>
      </c>
      <c r="D1186" s="55">
        <v>14</v>
      </c>
      <c r="E1186" s="55">
        <v>2</v>
      </c>
      <c r="F1186" s="55">
        <v>100</v>
      </c>
      <c r="G1186" s="55" t="s">
        <v>175</v>
      </c>
      <c r="H1186" s="55" t="s">
        <v>1249</v>
      </c>
      <c r="I1186" s="55">
        <v>1</v>
      </c>
      <c r="J1186" s="136" t="s">
        <v>1234</v>
      </c>
      <c r="K1186" s="137"/>
      <c r="L1186" s="55">
        <v>1</v>
      </c>
      <c r="M1186" s="138">
        <v>0</v>
      </c>
      <c r="N1186" s="139">
        <v>0</v>
      </c>
      <c r="O1186" s="55" t="s">
        <v>1235</v>
      </c>
    </row>
    <row r="1187" spans="1:15" s="55" customFormat="1" x14ac:dyDescent="0.2">
      <c r="A1187" s="2"/>
      <c r="B1187" s="1">
        <v>40113</v>
      </c>
      <c r="C1187" s="55" t="s">
        <v>1250</v>
      </c>
      <c r="D1187" s="55">
        <v>14</v>
      </c>
      <c r="E1187" s="55">
        <v>2</v>
      </c>
      <c r="F1187" s="55">
        <v>20</v>
      </c>
      <c r="G1187" s="55" t="s">
        <v>175</v>
      </c>
      <c r="H1187" s="55" t="s">
        <v>1251</v>
      </c>
      <c r="I1187" s="55">
        <v>1</v>
      </c>
      <c r="J1187" s="136" t="s">
        <v>1252</v>
      </c>
      <c r="K1187" s="137"/>
      <c r="L1187" s="55">
        <v>1</v>
      </c>
      <c r="M1187" s="138">
        <v>0</v>
      </c>
      <c r="N1187" s="139">
        <v>0</v>
      </c>
      <c r="O1187" s="55" t="s">
        <v>1235</v>
      </c>
    </row>
    <row r="1188" spans="1:15" s="55" customFormat="1" x14ac:dyDescent="0.2">
      <c r="A1188" s="2"/>
      <c r="B1188" s="1">
        <v>40114</v>
      </c>
      <c r="C1188" s="55" t="s">
        <v>1253</v>
      </c>
      <c r="D1188" s="55">
        <v>14</v>
      </c>
      <c r="E1188" s="55">
        <v>2</v>
      </c>
      <c r="F1188" s="55">
        <v>20</v>
      </c>
      <c r="G1188" s="55" t="s">
        <v>175</v>
      </c>
      <c r="H1188" s="55" t="s">
        <v>1254</v>
      </c>
      <c r="I1188" s="55">
        <v>1</v>
      </c>
      <c r="J1188" s="136" t="s">
        <v>1252</v>
      </c>
      <c r="K1188" s="137"/>
      <c r="L1188" s="55">
        <v>1</v>
      </c>
      <c r="M1188" s="138">
        <v>0</v>
      </c>
      <c r="N1188" s="139">
        <v>0</v>
      </c>
      <c r="O1188" s="55" t="s">
        <v>1235</v>
      </c>
    </row>
    <row r="1189" spans="1:15" s="55" customFormat="1" x14ac:dyDescent="0.2">
      <c r="A1189" s="2"/>
      <c r="B1189" s="1">
        <v>40115</v>
      </c>
      <c r="C1189" s="55" t="s">
        <v>1255</v>
      </c>
      <c r="D1189" s="55">
        <v>14</v>
      </c>
      <c r="E1189" s="55">
        <v>2</v>
      </c>
      <c r="F1189" s="55">
        <v>20</v>
      </c>
      <c r="G1189" s="55" t="s">
        <v>175</v>
      </c>
      <c r="H1189" s="55" t="s">
        <v>1256</v>
      </c>
      <c r="I1189" s="55">
        <v>1</v>
      </c>
      <c r="J1189" s="136" t="s">
        <v>1252</v>
      </c>
      <c r="K1189" s="137"/>
      <c r="L1189" s="55">
        <v>1</v>
      </c>
      <c r="M1189" s="138">
        <v>0</v>
      </c>
      <c r="N1189" s="139">
        <v>0</v>
      </c>
      <c r="O1189" s="55" t="s">
        <v>1235</v>
      </c>
    </row>
    <row r="1190" spans="1:15" s="55" customFormat="1" x14ac:dyDescent="0.2">
      <c r="A1190" s="2"/>
      <c r="B1190" s="1">
        <v>40116</v>
      </c>
      <c r="C1190" s="55" t="s">
        <v>1257</v>
      </c>
      <c r="D1190" s="55">
        <v>14</v>
      </c>
      <c r="E1190" s="55">
        <v>2</v>
      </c>
      <c r="F1190" s="55">
        <v>20</v>
      </c>
      <c r="G1190" s="55" t="s">
        <v>175</v>
      </c>
      <c r="H1190" s="55" t="s">
        <v>1258</v>
      </c>
      <c r="I1190" s="55">
        <v>1</v>
      </c>
      <c r="J1190" s="136" t="s">
        <v>1252</v>
      </c>
      <c r="K1190" s="137"/>
      <c r="L1190" s="55">
        <v>1</v>
      </c>
      <c r="M1190" s="138">
        <v>0</v>
      </c>
      <c r="N1190" s="139">
        <v>0</v>
      </c>
      <c r="O1190" s="55" t="s">
        <v>1235</v>
      </c>
    </row>
    <row r="1191" spans="1:15" s="55" customFormat="1" x14ac:dyDescent="0.2">
      <c r="A1191" s="2"/>
      <c r="B1191" s="1">
        <v>40117</v>
      </c>
      <c r="C1191" s="55" t="s">
        <v>1259</v>
      </c>
      <c r="D1191" s="55">
        <v>14</v>
      </c>
      <c r="E1191" s="55">
        <v>2</v>
      </c>
      <c r="F1191" s="55">
        <v>20</v>
      </c>
      <c r="G1191" s="55" t="s">
        <v>175</v>
      </c>
      <c r="H1191" s="55" t="s">
        <v>1260</v>
      </c>
      <c r="I1191" s="55">
        <v>1</v>
      </c>
      <c r="J1191" s="136" t="s">
        <v>1252</v>
      </c>
      <c r="K1191" s="137"/>
      <c r="L1191" s="55">
        <v>1</v>
      </c>
      <c r="M1191" s="138">
        <v>0</v>
      </c>
      <c r="N1191" s="139">
        <v>0</v>
      </c>
      <c r="O1191" s="55" t="s">
        <v>1235</v>
      </c>
    </row>
    <row r="1192" spans="1:15" s="55" customFormat="1" x14ac:dyDescent="0.2">
      <c r="A1192" s="2"/>
      <c r="B1192" s="1">
        <v>40118</v>
      </c>
      <c r="C1192" s="55" t="s">
        <v>1261</v>
      </c>
      <c r="D1192" s="55">
        <v>14</v>
      </c>
      <c r="E1192" s="55">
        <v>2</v>
      </c>
      <c r="F1192" s="55">
        <v>20</v>
      </c>
      <c r="G1192" s="55" t="s">
        <v>175</v>
      </c>
      <c r="H1192" s="55" t="s">
        <v>1262</v>
      </c>
      <c r="I1192" s="55">
        <v>1</v>
      </c>
      <c r="J1192" s="136" t="s">
        <v>1252</v>
      </c>
      <c r="K1192" s="137"/>
      <c r="L1192" s="55">
        <v>1</v>
      </c>
      <c r="M1192" s="138">
        <v>0</v>
      </c>
      <c r="N1192" s="139">
        <v>0</v>
      </c>
      <c r="O1192" s="55" t="s">
        <v>1235</v>
      </c>
    </row>
    <row r="1193" spans="1:15" s="55" customFormat="1" x14ac:dyDescent="0.2">
      <c r="A1193" s="2"/>
      <c r="B1193" s="1">
        <v>40119</v>
      </c>
      <c r="C1193" s="55" t="s">
        <v>1263</v>
      </c>
      <c r="D1193" s="55">
        <v>14</v>
      </c>
      <c r="E1193" s="55">
        <v>2</v>
      </c>
      <c r="F1193" s="55">
        <v>20</v>
      </c>
      <c r="G1193" s="55" t="s">
        <v>175</v>
      </c>
      <c r="H1193" s="55" t="s">
        <v>1264</v>
      </c>
      <c r="I1193" s="55">
        <v>1</v>
      </c>
      <c r="J1193" s="136" t="s">
        <v>1252</v>
      </c>
      <c r="K1193" s="137"/>
      <c r="L1193" s="55">
        <v>1</v>
      </c>
      <c r="M1193" s="138">
        <v>0</v>
      </c>
      <c r="N1193" s="139">
        <v>0</v>
      </c>
      <c r="O1193" s="55" t="s">
        <v>1235</v>
      </c>
    </row>
    <row r="1194" spans="1:15" s="55" customFormat="1" x14ac:dyDescent="0.2">
      <c r="A1194" s="2"/>
      <c r="B1194" s="1">
        <v>40120</v>
      </c>
      <c r="C1194" s="55" t="s">
        <v>1265</v>
      </c>
      <c r="D1194" s="55">
        <v>14</v>
      </c>
      <c r="E1194" s="55">
        <v>2</v>
      </c>
      <c r="F1194" s="55">
        <v>20</v>
      </c>
      <c r="G1194" s="55" t="s">
        <v>175</v>
      </c>
      <c r="H1194" s="55" t="s">
        <v>1266</v>
      </c>
      <c r="I1194" s="55">
        <v>1</v>
      </c>
      <c r="J1194" s="136" t="s">
        <v>1252</v>
      </c>
      <c r="K1194" s="137"/>
      <c r="L1194" s="55">
        <v>1</v>
      </c>
      <c r="M1194" s="138">
        <v>0</v>
      </c>
      <c r="N1194" s="139">
        <v>0</v>
      </c>
      <c r="O1194" s="55" t="s">
        <v>1235</v>
      </c>
    </row>
    <row r="1195" spans="1:15" s="55" customFormat="1" x14ac:dyDescent="0.2">
      <c r="A1195" s="2"/>
      <c r="B1195" s="1">
        <v>40121</v>
      </c>
      <c r="C1195" s="55" t="s">
        <v>1267</v>
      </c>
      <c r="D1195" s="55">
        <v>14</v>
      </c>
      <c r="E1195" s="55">
        <v>2</v>
      </c>
      <c r="F1195" s="55">
        <v>20</v>
      </c>
      <c r="G1195" s="55" t="s">
        <v>175</v>
      </c>
      <c r="H1195" s="55" t="s">
        <v>1268</v>
      </c>
      <c r="I1195" s="55">
        <v>1</v>
      </c>
      <c r="J1195" s="136" t="s">
        <v>1252</v>
      </c>
      <c r="K1195" s="137"/>
      <c r="L1195" s="55">
        <v>1</v>
      </c>
      <c r="M1195" s="138">
        <v>0</v>
      </c>
      <c r="N1195" s="139">
        <v>0</v>
      </c>
      <c r="O1195" s="55" t="s">
        <v>1235</v>
      </c>
    </row>
    <row r="1196" spans="1:15" s="55" customFormat="1" x14ac:dyDescent="0.2">
      <c r="A1196" s="2"/>
      <c r="B1196" s="1">
        <v>40122</v>
      </c>
      <c r="C1196" s="55" t="s">
        <v>1269</v>
      </c>
      <c r="D1196" s="55">
        <v>14</v>
      </c>
      <c r="E1196" s="55">
        <v>2</v>
      </c>
      <c r="F1196" s="55">
        <v>20</v>
      </c>
      <c r="G1196" s="55" t="s">
        <v>175</v>
      </c>
      <c r="H1196" s="55" t="s">
        <v>1270</v>
      </c>
      <c r="I1196" s="55">
        <v>1</v>
      </c>
      <c r="J1196" s="136" t="s">
        <v>1252</v>
      </c>
      <c r="K1196" s="137"/>
      <c r="L1196" s="55">
        <v>1</v>
      </c>
      <c r="M1196" s="138">
        <v>0</v>
      </c>
      <c r="N1196" s="139">
        <v>0</v>
      </c>
      <c r="O1196" s="55" t="s">
        <v>1235</v>
      </c>
    </row>
    <row r="1197" spans="1:15" s="55" customFormat="1" x14ac:dyDescent="0.2">
      <c r="A1197" s="2"/>
      <c r="B1197" s="1">
        <v>40123</v>
      </c>
      <c r="C1197" s="55" t="s">
        <v>1271</v>
      </c>
      <c r="D1197" s="55">
        <v>14</v>
      </c>
      <c r="E1197" s="55">
        <v>2</v>
      </c>
      <c r="F1197" s="55">
        <v>20</v>
      </c>
      <c r="G1197" s="55" t="s">
        <v>175</v>
      </c>
      <c r="H1197" s="55" t="s">
        <v>1272</v>
      </c>
      <c r="I1197" s="55">
        <v>1</v>
      </c>
      <c r="J1197" s="136" t="s">
        <v>1252</v>
      </c>
      <c r="K1197" s="137"/>
      <c r="L1197" s="55">
        <v>1</v>
      </c>
      <c r="M1197" s="138">
        <v>0</v>
      </c>
      <c r="N1197" s="139">
        <v>0</v>
      </c>
      <c r="O1197" s="55" t="s">
        <v>1235</v>
      </c>
    </row>
    <row r="1198" spans="1:15" s="55" customFormat="1" x14ac:dyDescent="0.2">
      <c r="A1198" s="2"/>
      <c r="B1198" s="1">
        <v>40124</v>
      </c>
      <c r="C1198" s="55" t="s">
        <v>1273</v>
      </c>
      <c r="D1198" s="55">
        <v>14</v>
      </c>
      <c r="E1198" s="55">
        <v>2</v>
      </c>
      <c r="F1198" s="55">
        <v>20</v>
      </c>
      <c r="G1198" s="55" t="s">
        <v>175</v>
      </c>
      <c r="H1198" s="55" t="s">
        <v>1274</v>
      </c>
      <c r="I1198" s="55">
        <v>1</v>
      </c>
      <c r="J1198" s="136" t="s">
        <v>1252</v>
      </c>
      <c r="K1198" s="137"/>
      <c r="L1198" s="55">
        <v>1</v>
      </c>
      <c r="M1198" s="138">
        <v>0</v>
      </c>
      <c r="N1198" s="139">
        <v>0</v>
      </c>
      <c r="O1198" s="55" t="s">
        <v>1235</v>
      </c>
    </row>
    <row r="1199" spans="1:15" s="55" customFormat="1" x14ac:dyDescent="0.2">
      <c r="A1199" s="2"/>
      <c r="B1199" s="1">
        <v>40125</v>
      </c>
      <c r="C1199" s="55" t="s">
        <v>1275</v>
      </c>
      <c r="D1199" s="55">
        <v>14</v>
      </c>
      <c r="E1199" s="55">
        <v>2</v>
      </c>
      <c r="F1199" s="55">
        <v>20</v>
      </c>
      <c r="G1199" s="55" t="s">
        <v>175</v>
      </c>
      <c r="H1199" s="55" t="s">
        <v>1276</v>
      </c>
      <c r="I1199" s="55">
        <v>1</v>
      </c>
      <c r="J1199" s="136" t="s">
        <v>1252</v>
      </c>
      <c r="K1199" s="137"/>
      <c r="L1199" s="55">
        <v>1</v>
      </c>
      <c r="M1199" s="138">
        <v>0</v>
      </c>
      <c r="N1199" s="139">
        <v>0</v>
      </c>
      <c r="O1199" s="55" t="s">
        <v>1235</v>
      </c>
    </row>
    <row r="1200" spans="1:15" s="55" customFormat="1" x14ac:dyDescent="0.2">
      <c r="A1200" s="2"/>
      <c r="B1200" s="1">
        <v>40126</v>
      </c>
      <c r="C1200" s="55" t="s">
        <v>1277</v>
      </c>
      <c r="D1200" s="55">
        <v>14</v>
      </c>
      <c r="E1200" s="55">
        <v>2</v>
      </c>
      <c r="F1200" s="55">
        <v>20</v>
      </c>
      <c r="G1200" s="55" t="s">
        <v>175</v>
      </c>
      <c r="H1200" s="55" t="s">
        <v>1278</v>
      </c>
      <c r="I1200" s="55">
        <v>1</v>
      </c>
      <c r="J1200" s="136" t="s">
        <v>1252</v>
      </c>
      <c r="K1200" s="137"/>
      <c r="L1200" s="55">
        <v>1</v>
      </c>
      <c r="M1200" s="138">
        <v>0</v>
      </c>
      <c r="N1200" s="139">
        <v>0</v>
      </c>
      <c r="O1200" s="55" t="s">
        <v>1235</v>
      </c>
    </row>
    <row r="1201" spans="1:15" s="55" customFormat="1" x14ac:dyDescent="0.2">
      <c r="A1201" s="2"/>
      <c r="B1201" s="1">
        <v>40127</v>
      </c>
      <c r="C1201" s="55" t="s">
        <v>1279</v>
      </c>
      <c r="D1201" s="55">
        <v>14</v>
      </c>
      <c r="E1201" s="55">
        <v>2</v>
      </c>
      <c r="F1201" s="55">
        <v>20</v>
      </c>
      <c r="G1201" s="55" t="s">
        <v>175</v>
      </c>
      <c r="H1201" s="55" t="s">
        <v>1280</v>
      </c>
      <c r="I1201" s="55">
        <v>1</v>
      </c>
      <c r="J1201" s="136" t="s">
        <v>1252</v>
      </c>
      <c r="K1201" s="137"/>
      <c r="L1201" s="55">
        <v>1</v>
      </c>
      <c r="M1201" s="138">
        <v>0</v>
      </c>
      <c r="N1201" s="139">
        <v>0</v>
      </c>
      <c r="O1201" s="55" t="s">
        <v>1235</v>
      </c>
    </row>
    <row r="1202" spans="1:15" s="55" customFormat="1" x14ac:dyDescent="0.2">
      <c r="A1202" s="2"/>
      <c r="B1202" s="1">
        <v>40128</v>
      </c>
      <c r="C1202" s="55" t="s">
        <v>1281</v>
      </c>
      <c r="D1202" s="55">
        <v>14</v>
      </c>
      <c r="E1202" s="55">
        <v>2</v>
      </c>
      <c r="F1202" s="55">
        <v>20</v>
      </c>
      <c r="G1202" s="55" t="s">
        <v>175</v>
      </c>
      <c r="H1202" s="55" t="s">
        <v>1282</v>
      </c>
      <c r="I1202" s="55">
        <v>1</v>
      </c>
      <c r="J1202" s="136" t="s">
        <v>1252</v>
      </c>
      <c r="K1202" s="137"/>
      <c r="L1202" s="55">
        <v>1</v>
      </c>
      <c r="M1202" s="138">
        <v>0</v>
      </c>
      <c r="N1202" s="139">
        <v>0</v>
      </c>
      <c r="O1202" s="55" t="s">
        <v>1235</v>
      </c>
    </row>
    <row r="1203" spans="1:15" s="55" customFormat="1" x14ac:dyDescent="0.2">
      <c r="A1203" s="2"/>
      <c r="B1203" s="1">
        <v>40129</v>
      </c>
      <c r="C1203" s="55" t="s">
        <v>1283</v>
      </c>
      <c r="D1203" s="55">
        <v>14</v>
      </c>
      <c r="E1203" s="55">
        <v>2</v>
      </c>
      <c r="F1203" s="55">
        <v>20</v>
      </c>
      <c r="G1203" s="55" t="s">
        <v>175</v>
      </c>
      <c r="H1203" s="55" t="s">
        <v>1284</v>
      </c>
      <c r="I1203" s="55">
        <v>1</v>
      </c>
      <c r="J1203" s="136" t="s">
        <v>1252</v>
      </c>
      <c r="K1203" s="137"/>
      <c r="L1203" s="55">
        <v>1</v>
      </c>
      <c r="M1203" s="138">
        <v>0</v>
      </c>
      <c r="N1203" s="139">
        <v>0</v>
      </c>
      <c r="O1203" s="55" t="s">
        <v>1235</v>
      </c>
    </row>
    <row r="1204" spans="1:15" s="55" customFormat="1" x14ac:dyDescent="0.2">
      <c r="A1204" s="2"/>
      <c r="B1204" s="1">
        <v>40130</v>
      </c>
      <c r="C1204" s="55" t="s">
        <v>1285</v>
      </c>
      <c r="D1204" s="55">
        <v>14</v>
      </c>
      <c r="E1204" s="55">
        <v>2</v>
      </c>
      <c r="F1204" s="55">
        <v>20</v>
      </c>
      <c r="G1204" s="55" t="s">
        <v>175</v>
      </c>
      <c r="H1204" s="55" t="s">
        <v>1286</v>
      </c>
      <c r="I1204" s="55">
        <v>1</v>
      </c>
      <c r="J1204" s="136" t="s">
        <v>1252</v>
      </c>
      <c r="K1204" s="137"/>
      <c r="L1204" s="55">
        <v>1</v>
      </c>
      <c r="M1204" s="138">
        <v>0</v>
      </c>
      <c r="N1204" s="139">
        <v>0</v>
      </c>
      <c r="O1204" s="55" t="s">
        <v>1235</v>
      </c>
    </row>
    <row r="1205" spans="1:15" s="55" customFormat="1" x14ac:dyDescent="0.2">
      <c r="A1205" s="2"/>
      <c r="B1205" s="1">
        <v>40131</v>
      </c>
      <c r="C1205" s="55" t="s">
        <v>1287</v>
      </c>
      <c r="D1205" s="55">
        <v>14</v>
      </c>
      <c r="E1205" s="55">
        <v>2</v>
      </c>
      <c r="F1205" s="55">
        <v>20</v>
      </c>
      <c r="G1205" s="55" t="s">
        <v>175</v>
      </c>
      <c r="H1205" s="55" t="s">
        <v>1288</v>
      </c>
      <c r="I1205" s="55">
        <v>1</v>
      </c>
      <c r="J1205" s="136" t="s">
        <v>1252</v>
      </c>
      <c r="K1205" s="137"/>
      <c r="L1205" s="55">
        <v>1</v>
      </c>
      <c r="M1205" s="138">
        <v>0</v>
      </c>
      <c r="N1205" s="139">
        <v>0</v>
      </c>
      <c r="O1205" s="55" t="s">
        <v>1235</v>
      </c>
    </row>
    <row r="1206" spans="1:15" s="55" customFormat="1" x14ac:dyDescent="0.2">
      <c r="A1206" s="2"/>
      <c r="B1206" s="1">
        <v>40132</v>
      </c>
      <c r="C1206" s="55" t="s">
        <v>1289</v>
      </c>
      <c r="D1206" s="55">
        <v>14</v>
      </c>
      <c r="E1206" s="55">
        <v>2</v>
      </c>
      <c r="F1206" s="55">
        <v>20</v>
      </c>
      <c r="G1206" s="55" t="s">
        <v>175</v>
      </c>
      <c r="H1206" s="55" t="s">
        <v>1290</v>
      </c>
      <c r="I1206" s="55">
        <v>1</v>
      </c>
      <c r="J1206" s="136" t="s">
        <v>1252</v>
      </c>
      <c r="K1206" s="137"/>
      <c r="L1206" s="55">
        <v>1</v>
      </c>
      <c r="M1206" s="138">
        <v>0</v>
      </c>
      <c r="N1206" s="139">
        <v>0</v>
      </c>
      <c r="O1206" s="55" t="s">
        <v>1235</v>
      </c>
    </row>
    <row r="1207" spans="1:15" s="55" customFormat="1" x14ac:dyDescent="0.2">
      <c r="A1207" s="2"/>
      <c r="B1207" s="1">
        <v>40133</v>
      </c>
      <c r="C1207" s="55" t="s">
        <v>1291</v>
      </c>
      <c r="D1207" s="55">
        <v>14</v>
      </c>
      <c r="E1207" s="55">
        <v>2</v>
      </c>
      <c r="F1207" s="55">
        <v>20</v>
      </c>
      <c r="G1207" s="55" t="s">
        <v>175</v>
      </c>
      <c r="H1207" s="55" t="s">
        <v>1292</v>
      </c>
      <c r="I1207" s="55">
        <v>1</v>
      </c>
      <c r="J1207" s="136" t="s">
        <v>1252</v>
      </c>
      <c r="K1207" s="137"/>
      <c r="L1207" s="55">
        <v>1</v>
      </c>
      <c r="M1207" s="138">
        <v>0</v>
      </c>
      <c r="N1207" s="139">
        <v>0</v>
      </c>
      <c r="O1207" s="55" t="s">
        <v>1235</v>
      </c>
    </row>
    <row r="1208" spans="1:15" s="55" customFormat="1" x14ac:dyDescent="0.2">
      <c r="A1208" s="2"/>
      <c r="B1208" s="1">
        <v>40134</v>
      </c>
      <c r="C1208" s="55" t="s">
        <v>1293</v>
      </c>
      <c r="D1208" s="55">
        <v>14</v>
      </c>
      <c r="E1208" s="55">
        <v>2</v>
      </c>
      <c r="F1208" s="55">
        <v>20</v>
      </c>
      <c r="G1208" s="55" t="s">
        <v>175</v>
      </c>
      <c r="H1208" s="55" t="s">
        <v>1294</v>
      </c>
      <c r="I1208" s="55">
        <v>1</v>
      </c>
      <c r="J1208" s="136" t="s">
        <v>1252</v>
      </c>
      <c r="K1208" s="137"/>
      <c r="L1208" s="55">
        <v>1</v>
      </c>
      <c r="M1208" s="138">
        <v>0</v>
      </c>
      <c r="N1208" s="139">
        <v>0</v>
      </c>
      <c r="O1208" s="55" t="s">
        <v>1235</v>
      </c>
    </row>
    <row r="1209" spans="1:15" s="55" customFormat="1" x14ac:dyDescent="0.2">
      <c r="A1209" s="2"/>
      <c r="B1209" s="1">
        <v>40135</v>
      </c>
      <c r="C1209" s="55" t="s">
        <v>1295</v>
      </c>
      <c r="D1209" s="55">
        <v>14</v>
      </c>
      <c r="E1209" s="55">
        <v>2</v>
      </c>
      <c r="F1209" s="55">
        <v>20</v>
      </c>
      <c r="G1209" s="55" t="s">
        <v>175</v>
      </c>
      <c r="H1209" s="55" t="s">
        <v>1296</v>
      </c>
      <c r="I1209" s="55">
        <v>1</v>
      </c>
      <c r="J1209" s="136" t="s">
        <v>1252</v>
      </c>
      <c r="K1209" s="137"/>
      <c r="L1209" s="55">
        <v>1</v>
      </c>
      <c r="M1209" s="138">
        <v>0</v>
      </c>
      <c r="N1209" s="139">
        <v>0</v>
      </c>
      <c r="O1209" s="55" t="s">
        <v>1235</v>
      </c>
    </row>
    <row r="1210" spans="1:15" s="55" customFormat="1" x14ac:dyDescent="0.2">
      <c r="A1210" s="2"/>
      <c r="B1210" s="1">
        <v>40136</v>
      </c>
      <c r="C1210" s="55" t="s">
        <v>1297</v>
      </c>
      <c r="D1210" s="55">
        <v>14</v>
      </c>
      <c r="E1210" s="55">
        <v>2</v>
      </c>
      <c r="F1210" s="55">
        <v>20</v>
      </c>
      <c r="G1210" s="55" t="s">
        <v>175</v>
      </c>
      <c r="H1210" s="55" t="s">
        <v>1298</v>
      </c>
      <c r="I1210" s="55">
        <v>1</v>
      </c>
      <c r="J1210" s="136" t="s">
        <v>1252</v>
      </c>
      <c r="K1210" s="137"/>
      <c r="L1210" s="55">
        <v>1</v>
      </c>
      <c r="M1210" s="138">
        <v>0</v>
      </c>
      <c r="N1210" s="139">
        <v>0</v>
      </c>
      <c r="O1210" s="55" t="s">
        <v>1235</v>
      </c>
    </row>
    <row r="1211" spans="1:15" s="55" customFormat="1" x14ac:dyDescent="0.2">
      <c r="A1211" s="2"/>
      <c r="B1211" s="1">
        <v>40137</v>
      </c>
      <c r="C1211" s="55" t="s">
        <v>1299</v>
      </c>
      <c r="D1211" s="55">
        <v>14</v>
      </c>
      <c r="E1211" s="55">
        <v>2</v>
      </c>
      <c r="F1211" s="55">
        <v>3</v>
      </c>
      <c r="G1211" s="55" t="s">
        <v>175</v>
      </c>
      <c r="H1211" s="55" t="s">
        <v>1300</v>
      </c>
      <c r="I1211" s="55">
        <v>1</v>
      </c>
      <c r="J1211" s="136" t="s">
        <v>1301</v>
      </c>
      <c r="K1211" s="137"/>
      <c r="L1211" s="55">
        <v>1</v>
      </c>
      <c r="M1211" s="138">
        <v>0</v>
      </c>
      <c r="N1211" s="139">
        <v>0</v>
      </c>
      <c r="O1211" s="55" t="s">
        <v>1235</v>
      </c>
    </row>
    <row r="1212" spans="1:15" s="55" customFormat="1" x14ac:dyDescent="0.2">
      <c r="A1212" s="2"/>
      <c r="B1212" s="1">
        <v>40138</v>
      </c>
      <c r="C1212" s="55" t="s">
        <v>1302</v>
      </c>
      <c r="D1212" s="55">
        <v>14</v>
      </c>
      <c r="E1212" s="55">
        <v>2</v>
      </c>
      <c r="F1212" s="55">
        <v>3</v>
      </c>
      <c r="G1212" s="55" t="s">
        <v>175</v>
      </c>
      <c r="H1212" s="55" t="s">
        <v>1303</v>
      </c>
      <c r="I1212" s="55">
        <v>1</v>
      </c>
      <c r="J1212" s="136" t="s">
        <v>1301</v>
      </c>
      <c r="K1212" s="137"/>
      <c r="L1212" s="55">
        <v>1</v>
      </c>
      <c r="M1212" s="138">
        <v>0</v>
      </c>
      <c r="N1212" s="139">
        <v>0</v>
      </c>
      <c r="O1212" s="55" t="s">
        <v>1235</v>
      </c>
    </row>
    <row r="1213" spans="1:15" s="55" customFormat="1" x14ac:dyDescent="0.2">
      <c r="A1213" s="2"/>
      <c r="B1213" s="1">
        <v>40139</v>
      </c>
      <c r="C1213" s="55" t="s">
        <v>1304</v>
      </c>
      <c r="D1213" s="55">
        <v>14</v>
      </c>
      <c r="E1213" s="55">
        <v>2</v>
      </c>
      <c r="F1213" s="55">
        <v>3</v>
      </c>
      <c r="G1213" s="55" t="s">
        <v>175</v>
      </c>
      <c r="H1213" s="55" t="s">
        <v>1305</v>
      </c>
      <c r="I1213" s="55">
        <v>1</v>
      </c>
      <c r="J1213" s="136" t="s">
        <v>1301</v>
      </c>
      <c r="K1213" s="137"/>
      <c r="L1213" s="55">
        <v>1</v>
      </c>
      <c r="M1213" s="138">
        <v>0</v>
      </c>
      <c r="N1213" s="139">
        <v>0</v>
      </c>
      <c r="O1213" s="55" t="s">
        <v>1235</v>
      </c>
    </row>
    <row r="1214" spans="1:15" s="55" customFormat="1" x14ac:dyDescent="0.2">
      <c r="A1214" s="2"/>
      <c r="B1214" s="1">
        <v>40140</v>
      </c>
      <c r="C1214" s="55" t="s">
        <v>1306</v>
      </c>
      <c r="D1214" s="55">
        <v>14</v>
      </c>
      <c r="E1214" s="55">
        <v>2</v>
      </c>
      <c r="F1214" s="55">
        <v>3</v>
      </c>
      <c r="G1214" s="55" t="s">
        <v>175</v>
      </c>
      <c r="H1214" s="55" t="s">
        <v>1307</v>
      </c>
      <c r="I1214" s="55">
        <v>1</v>
      </c>
      <c r="J1214" s="136" t="s">
        <v>1301</v>
      </c>
      <c r="K1214" s="137"/>
      <c r="L1214" s="55">
        <v>1</v>
      </c>
      <c r="M1214" s="138">
        <v>0</v>
      </c>
      <c r="N1214" s="139">
        <v>0</v>
      </c>
      <c r="O1214" s="55" t="s">
        <v>1235</v>
      </c>
    </row>
    <row r="1215" spans="1:15" s="55" customFormat="1" x14ac:dyDescent="0.2">
      <c r="A1215" s="2"/>
      <c r="B1215" s="1">
        <v>40141</v>
      </c>
      <c r="C1215" s="55" t="s">
        <v>1308</v>
      </c>
      <c r="D1215" s="55">
        <v>14</v>
      </c>
      <c r="E1215" s="55">
        <v>2</v>
      </c>
      <c r="F1215" s="55">
        <v>3</v>
      </c>
      <c r="G1215" s="55" t="s">
        <v>175</v>
      </c>
      <c r="H1215" s="55" t="s">
        <v>1309</v>
      </c>
      <c r="I1215" s="55">
        <v>1</v>
      </c>
      <c r="J1215" s="136" t="s">
        <v>1301</v>
      </c>
      <c r="K1215" s="137"/>
      <c r="L1215" s="55">
        <v>1</v>
      </c>
      <c r="M1215" s="138">
        <v>0</v>
      </c>
      <c r="N1215" s="139">
        <v>0</v>
      </c>
      <c r="O1215" s="55" t="s">
        <v>1235</v>
      </c>
    </row>
    <row r="1216" spans="1:15" s="55" customFormat="1" x14ac:dyDescent="0.2">
      <c r="A1216" s="2"/>
      <c r="B1216" s="1">
        <v>40142</v>
      </c>
      <c r="C1216" s="55" t="s">
        <v>1310</v>
      </c>
      <c r="D1216" s="55">
        <v>14</v>
      </c>
      <c r="E1216" s="55">
        <v>2</v>
      </c>
      <c r="F1216" s="55">
        <v>3</v>
      </c>
      <c r="G1216" s="55" t="s">
        <v>175</v>
      </c>
      <c r="H1216" s="55" t="s">
        <v>1311</v>
      </c>
      <c r="I1216" s="55">
        <v>1</v>
      </c>
      <c r="J1216" s="136" t="s">
        <v>1301</v>
      </c>
      <c r="K1216" s="137"/>
      <c r="L1216" s="55">
        <v>1</v>
      </c>
      <c r="M1216" s="138">
        <v>0</v>
      </c>
      <c r="N1216" s="139">
        <v>0</v>
      </c>
      <c r="O1216" s="55" t="s">
        <v>1235</v>
      </c>
    </row>
    <row r="1217" spans="1:16" s="55" customFormat="1" x14ac:dyDescent="0.2">
      <c r="A1217" s="2"/>
      <c r="B1217" s="1">
        <v>40143</v>
      </c>
      <c r="C1217" s="55" t="s">
        <v>1312</v>
      </c>
      <c r="D1217" s="55">
        <v>14</v>
      </c>
      <c r="E1217" s="55">
        <v>2</v>
      </c>
      <c r="F1217" s="55">
        <v>3</v>
      </c>
      <c r="G1217" s="55" t="s">
        <v>175</v>
      </c>
      <c r="H1217" s="55" t="s">
        <v>1313</v>
      </c>
      <c r="I1217" s="55">
        <v>1</v>
      </c>
      <c r="J1217" s="136" t="s">
        <v>1301</v>
      </c>
      <c r="K1217" s="137"/>
      <c r="L1217" s="55">
        <v>1</v>
      </c>
      <c r="M1217" s="138">
        <v>0</v>
      </c>
      <c r="N1217" s="139">
        <v>0</v>
      </c>
      <c r="O1217" s="55" t="s">
        <v>1235</v>
      </c>
    </row>
    <row r="1218" spans="1:16" s="55" customFormat="1" x14ac:dyDescent="0.2">
      <c r="A1218" s="2"/>
      <c r="B1218" s="1">
        <v>40144</v>
      </c>
      <c r="C1218" s="55" t="s">
        <v>1314</v>
      </c>
      <c r="D1218" s="55">
        <v>14</v>
      </c>
      <c r="E1218" s="55">
        <v>2</v>
      </c>
      <c r="F1218" s="55">
        <v>3</v>
      </c>
      <c r="G1218" s="55" t="s">
        <v>175</v>
      </c>
      <c r="H1218" s="55" t="s">
        <v>1315</v>
      </c>
      <c r="I1218" s="55">
        <v>1</v>
      </c>
      <c r="J1218" s="136" t="s">
        <v>1301</v>
      </c>
      <c r="K1218" s="137"/>
      <c r="L1218" s="55">
        <v>1</v>
      </c>
      <c r="M1218" s="138">
        <v>0</v>
      </c>
      <c r="N1218" s="139">
        <v>0</v>
      </c>
      <c r="O1218" s="55" t="s">
        <v>1235</v>
      </c>
    </row>
    <row r="1219" spans="1:16" s="55" customFormat="1" x14ac:dyDescent="0.2">
      <c r="A1219" s="2"/>
      <c r="B1219" s="1">
        <v>40145</v>
      </c>
      <c r="C1219" s="55" t="s">
        <v>1316</v>
      </c>
      <c r="D1219" s="55">
        <v>14</v>
      </c>
      <c r="E1219" s="55">
        <v>2</v>
      </c>
      <c r="F1219" s="55">
        <v>3</v>
      </c>
      <c r="G1219" s="55" t="s">
        <v>175</v>
      </c>
      <c r="H1219" s="55" t="s">
        <v>1317</v>
      </c>
      <c r="I1219" s="55">
        <v>1</v>
      </c>
      <c r="J1219" s="136" t="s">
        <v>1301</v>
      </c>
      <c r="K1219" s="137"/>
      <c r="L1219" s="55">
        <v>1</v>
      </c>
      <c r="M1219" s="138">
        <v>0</v>
      </c>
      <c r="N1219" s="139">
        <v>0</v>
      </c>
      <c r="O1219" s="55" t="s">
        <v>1235</v>
      </c>
    </row>
    <row r="1220" spans="1:16" s="55" customFormat="1" x14ac:dyDescent="0.2">
      <c r="A1220" s="2"/>
      <c r="B1220" s="1">
        <v>40146</v>
      </c>
      <c r="C1220" s="55" t="s">
        <v>1318</v>
      </c>
      <c r="D1220" s="55">
        <v>14</v>
      </c>
      <c r="E1220" s="55">
        <v>2</v>
      </c>
      <c r="F1220" s="55">
        <v>3</v>
      </c>
      <c r="G1220" s="55" t="s">
        <v>175</v>
      </c>
      <c r="H1220" s="55" t="s">
        <v>1319</v>
      </c>
      <c r="I1220" s="55">
        <v>1</v>
      </c>
      <c r="J1220" s="136" t="s">
        <v>1301</v>
      </c>
      <c r="K1220" s="137"/>
      <c r="L1220" s="55">
        <v>1</v>
      </c>
      <c r="M1220" s="138">
        <v>0</v>
      </c>
      <c r="N1220" s="139">
        <v>0</v>
      </c>
      <c r="O1220" s="55" t="s">
        <v>1235</v>
      </c>
    </row>
    <row r="1221" spans="1:16" s="55" customFormat="1" x14ac:dyDescent="0.2">
      <c r="A1221" s="2"/>
      <c r="B1221" s="1">
        <v>40147</v>
      </c>
      <c r="C1221" s="55" t="s">
        <v>1320</v>
      </c>
      <c r="D1221" s="55">
        <v>14</v>
      </c>
      <c r="E1221" s="55">
        <v>2</v>
      </c>
      <c r="F1221" s="55">
        <v>3</v>
      </c>
      <c r="G1221" s="55" t="s">
        <v>175</v>
      </c>
      <c r="H1221" s="55" t="s">
        <v>1321</v>
      </c>
      <c r="I1221" s="55">
        <v>1</v>
      </c>
      <c r="J1221" s="136" t="s">
        <v>1301</v>
      </c>
      <c r="K1221" s="137"/>
      <c r="L1221" s="55">
        <v>1</v>
      </c>
      <c r="M1221" s="138">
        <v>0</v>
      </c>
      <c r="N1221" s="139">
        <v>0</v>
      </c>
      <c r="O1221" s="55" t="s">
        <v>1235</v>
      </c>
    </row>
    <row r="1222" spans="1:16" s="55" customFormat="1" x14ac:dyDescent="0.2">
      <c r="A1222" s="2"/>
      <c r="B1222" s="1">
        <v>40148</v>
      </c>
      <c r="C1222" s="55" t="s">
        <v>1322</v>
      </c>
      <c r="D1222" s="55">
        <v>14</v>
      </c>
      <c r="E1222" s="55">
        <v>2</v>
      </c>
      <c r="F1222" s="55">
        <v>3</v>
      </c>
      <c r="G1222" s="55" t="s">
        <v>175</v>
      </c>
      <c r="H1222" s="55" t="s">
        <v>1323</v>
      </c>
      <c r="I1222" s="55">
        <v>1</v>
      </c>
      <c r="J1222" s="136" t="s">
        <v>1301</v>
      </c>
      <c r="K1222" s="137"/>
      <c r="L1222" s="55">
        <v>1</v>
      </c>
      <c r="M1222" s="138">
        <v>0</v>
      </c>
      <c r="N1222" s="139">
        <v>0</v>
      </c>
      <c r="O1222" s="55" t="s">
        <v>1235</v>
      </c>
    </row>
    <row r="1223" spans="1:16" s="55" customFormat="1" x14ac:dyDescent="0.2">
      <c r="A1223" s="2"/>
      <c r="B1223" s="1">
        <v>40149</v>
      </c>
      <c r="C1223" s="55" t="s">
        <v>1324</v>
      </c>
      <c r="D1223" s="55">
        <v>14</v>
      </c>
      <c r="E1223" s="55">
        <v>2</v>
      </c>
      <c r="F1223" s="55">
        <v>3</v>
      </c>
      <c r="G1223" s="55" t="s">
        <v>175</v>
      </c>
      <c r="H1223" s="55" t="s">
        <v>1325</v>
      </c>
      <c r="I1223" s="55">
        <v>1</v>
      </c>
      <c r="J1223" s="136" t="s">
        <v>1301</v>
      </c>
      <c r="K1223" s="137"/>
      <c r="L1223" s="55">
        <v>1</v>
      </c>
      <c r="M1223" s="138">
        <v>0</v>
      </c>
      <c r="N1223" s="139">
        <v>0</v>
      </c>
      <c r="O1223" s="55" t="s">
        <v>1235</v>
      </c>
    </row>
    <row r="1224" spans="1:16" s="55" customFormat="1" x14ac:dyDescent="0.2">
      <c r="A1224" s="2"/>
      <c r="B1224" s="1">
        <v>40150</v>
      </c>
      <c r="C1224" s="55" t="s">
        <v>1326</v>
      </c>
      <c r="D1224" s="55">
        <v>14</v>
      </c>
      <c r="E1224" s="55">
        <v>2</v>
      </c>
      <c r="F1224" s="55">
        <v>3</v>
      </c>
      <c r="G1224" s="55" t="s">
        <v>175</v>
      </c>
      <c r="H1224" s="55" t="s">
        <v>1327</v>
      </c>
      <c r="I1224" s="55">
        <v>1</v>
      </c>
      <c r="J1224" s="136" t="s">
        <v>1301</v>
      </c>
      <c r="K1224" s="137"/>
      <c r="L1224" s="55">
        <v>1</v>
      </c>
      <c r="M1224" s="138">
        <v>0</v>
      </c>
      <c r="N1224" s="139">
        <v>0</v>
      </c>
      <c r="O1224" s="55" t="s">
        <v>1235</v>
      </c>
    </row>
    <row r="1225" spans="1:16" s="55" customFormat="1" x14ac:dyDescent="0.2">
      <c r="A1225" s="2"/>
      <c r="B1225" s="1">
        <v>40151</v>
      </c>
      <c r="C1225" s="55" t="s">
        <v>1328</v>
      </c>
      <c r="D1225" s="55">
        <v>14</v>
      </c>
      <c r="E1225" s="55">
        <v>2</v>
      </c>
      <c r="F1225" s="55">
        <v>3</v>
      </c>
      <c r="G1225" s="55" t="s">
        <v>175</v>
      </c>
      <c r="H1225" s="55" t="s">
        <v>1329</v>
      </c>
      <c r="I1225" s="55">
        <v>1</v>
      </c>
      <c r="J1225" s="136" t="s">
        <v>1301</v>
      </c>
      <c r="K1225" s="137"/>
      <c r="L1225" s="55">
        <v>1</v>
      </c>
      <c r="M1225" s="138">
        <v>0</v>
      </c>
      <c r="N1225" s="139">
        <v>0</v>
      </c>
      <c r="O1225" s="55" t="s">
        <v>1235</v>
      </c>
    </row>
    <row r="1226" spans="1:16" s="55" customFormat="1" x14ac:dyDescent="0.2">
      <c r="A1226" s="2"/>
      <c r="B1226" s="1">
        <v>40152</v>
      </c>
      <c r="C1226" s="55" t="s">
        <v>1330</v>
      </c>
      <c r="D1226" s="55">
        <v>14</v>
      </c>
      <c r="E1226" s="55">
        <v>2</v>
      </c>
      <c r="F1226" s="55">
        <v>3</v>
      </c>
      <c r="G1226" s="55" t="s">
        <v>175</v>
      </c>
      <c r="H1226" s="55" t="s">
        <v>1327</v>
      </c>
      <c r="I1226" s="55">
        <v>1</v>
      </c>
      <c r="J1226" s="136" t="s">
        <v>1301</v>
      </c>
      <c r="K1226" s="137"/>
      <c r="L1226" s="55">
        <v>1</v>
      </c>
      <c r="M1226" s="138">
        <v>0</v>
      </c>
      <c r="N1226" s="139">
        <v>0</v>
      </c>
      <c r="O1226" s="55" t="s">
        <v>1235</v>
      </c>
      <c r="P1226" s="140"/>
    </row>
    <row r="1227" spans="1:16" s="55" customFormat="1" x14ac:dyDescent="0.2">
      <c r="A1227" s="2"/>
      <c r="B1227" s="1">
        <v>40153</v>
      </c>
      <c r="C1227" s="55" t="s">
        <v>1331</v>
      </c>
      <c r="D1227" s="55">
        <v>14</v>
      </c>
      <c r="E1227" s="55">
        <v>2</v>
      </c>
      <c r="F1227" s="55">
        <v>3</v>
      </c>
      <c r="G1227" s="55" t="s">
        <v>175</v>
      </c>
      <c r="H1227" s="55" t="s">
        <v>1332</v>
      </c>
      <c r="I1227" s="55">
        <v>1</v>
      </c>
      <c r="J1227" s="136" t="s">
        <v>1301</v>
      </c>
      <c r="K1227" s="137"/>
      <c r="L1227" s="55">
        <v>1</v>
      </c>
      <c r="M1227" s="138">
        <v>0</v>
      </c>
      <c r="N1227" s="139">
        <v>0</v>
      </c>
      <c r="O1227" s="55" t="s">
        <v>1235</v>
      </c>
      <c r="P1227" s="140"/>
    </row>
    <row r="1228" spans="1:16" s="55" customFormat="1" x14ac:dyDescent="0.2">
      <c r="A1228" s="2"/>
      <c r="B1228" s="1">
        <v>40154</v>
      </c>
      <c r="C1228" s="55" t="s">
        <v>1333</v>
      </c>
      <c r="D1228" s="55">
        <v>14</v>
      </c>
      <c r="E1228" s="55">
        <v>2</v>
      </c>
      <c r="F1228" s="55">
        <v>3</v>
      </c>
      <c r="G1228" s="55" t="s">
        <v>175</v>
      </c>
      <c r="H1228" s="55" t="s">
        <v>1334</v>
      </c>
      <c r="I1228" s="55">
        <v>1</v>
      </c>
      <c r="J1228" s="136" t="s">
        <v>1301</v>
      </c>
      <c r="K1228" s="137"/>
      <c r="L1228" s="55">
        <v>1</v>
      </c>
      <c r="M1228" s="138">
        <v>0</v>
      </c>
      <c r="N1228" s="139">
        <v>0</v>
      </c>
      <c r="O1228" s="55" t="s">
        <v>1235</v>
      </c>
      <c r="P1228" s="140"/>
    </row>
    <row r="1229" spans="1:16" s="55" customFormat="1" x14ac:dyDescent="0.2">
      <c r="A1229" s="2"/>
      <c r="B1229" s="1">
        <v>40155</v>
      </c>
      <c r="C1229" s="55" t="s">
        <v>1335</v>
      </c>
      <c r="D1229" s="55">
        <v>14</v>
      </c>
      <c r="E1229" s="55">
        <v>2</v>
      </c>
      <c r="F1229" s="55">
        <v>3</v>
      </c>
      <c r="G1229" s="55" t="s">
        <v>175</v>
      </c>
      <c r="H1229" s="55" t="s">
        <v>1336</v>
      </c>
      <c r="I1229" s="55">
        <v>1</v>
      </c>
      <c r="J1229" s="136" t="s">
        <v>1301</v>
      </c>
      <c r="K1229" s="137"/>
      <c r="L1229" s="55">
        <v>1</v>
      </c>
      <c r="M1229" s="138">
        <v>0</v>
      </c>
      <c r="N1229" s="139">
        <v>0</v>
      </c>
      <c r="O1229" s="55" t="s">
        <v>1235</v>
      </c>
      <c r="P1229" s="140"/>
    </row>
    <row r="1230" spans="1:16" s="55" customFormat="1" x14ac:dyDescent="0.2">
      <c r="A1230" s="2"/>
      <c r="B1230" s="1">
        <v>40156</v>
      </c>
      <c r="C1230" s="55" t="s">
        <v>1337</v>
      </c>
      <c r="D1230" s="55">
        <v>14</v>
      </c>
      <c r="E1230" s="55">
        <v>2</v>
      </c>
      <c r="F1230" s="55">
        <v>3</v>
      </c>
      <c r="G1230" s="55" t="s">
        <v>175</v>
      </c>
      <c r="H1230" s="55" t="s">
        <v>1338</v>
      </c>
      <c r="I1230" s="55">
        <v>1</v>
      </c>
      <c r="J1230" s="136" t="s">
        <v>1301</v>
      </c>
      <c r="K1230" s="137"/>
      <c r="L1230" s="55">
        <v>1</v>
      </c>
      <c r="M1230" s="138">
        <v>0</v>
      </c>
      <c r="N1230" s="139">
        <v>0</v>
      </c>
      <c r="O1230" s="55" t="s">
        <v>1235</v>
      </c>
      <c r="P1230" s="140"/>
    </row>
    <row r="1231" spans="1:16" s="55" customFormat="1" x14ac:dyDescent="0.2">
      <c r="A1231" s="2"/>
      <c r="B1231" s="1">
        <v>40157</v>
      </c>
      <c r="C1231" s="55" t="s">
        <v>1232</v>
      </c>
      <c r="D1231" s="55">
        <v>14</v>
      </c>
      <c r="E1231" s="55">
        <v>2</v>
      </c>
      <c r="F1231" s="55">
        <v>100</v>
      </c>
      <c r="G1231" s="55" t="s">
        <v>175</v>
      </c>
      <c r="H1231" s="55" t="s">
        <v>1233</v>
      </c>
      <c r="I1231" s="55">
        <v>1</v>
      </c>
      <c r="J1231" s="33" t="s">
        <v>1339</v>
      </c>
      <c r="K1231" s="137"/>
      <c r="L1231" s="55">
        <v>1</v>
      </c>
      <c r="M1231" s="1">
        <v>1</v>
      </c>
      <c r="N1231" s="1">
        <v>8</v>
      </c>
      <c r="O1231" s="55" t="s">
        <v>1235</v>
      </c>
    </row>
    <row r="1232" spans="1:16" s="55" customFormat="1" x14ac:dyDescent="0.2">
      <c r="A1232" s="2"/>
      <c r="B1232" s="1">
        <v>40158</v>
      </c>
      <c r="C1232" s="55" t="s">
        <v>1236</v>
      </c>
      <c r="D1232" s="55">
        <v>14</v>
      </c>
      <c r="E1232" s="55">
        <v>2</v>
      </c>
      <c r="F1232" s="55">
        <v>100</v>
      </c>
      <c r="G1232" s="55" t="s">
        <v>175</v>
      </c>
      <c r="H1232" s="55" t="s">
        <v>1237</v>
      </c>
      <c r="I1232" s="55">
        <v>1</v>
      </c>
      <c r="J1232" s="33" t="s">
        <v>1339</v>
      </c>
      <c r="K1232" s="137"/>
      <c r="L1232" s="55">
        <v>1</v>
      </c>
      <c r="M1232" s="1">
        <v>1</v>
      </c>
      <c r="N1232" s="1">
        <v>8</v>
      </c>
      <c r="O1232" s="55" t="s">
        <v>1235</v>
      </c>
    </row>
    <row r="1233" spans="1:15" s="55" customFormat="1" x14ac:dyDescent="0.2">
      <c r="A1233" s="2"/>
      <c r="B1233" s="1">
        <v>40159</v>
      </c>
      <c r="C1233" s="55" t="s">
        <v>1238</v>
      </c>
      <c r="D1233" s="55">
        <v>14</v>
      </c>
      <c r="E1233" s="55">
        <v>2</v>
      </c>
      <c r="F1233" s="55">
        <v>100</v>
      </c>
      <c r="G1233" s="55" t="s">
        <v>175</v>
      </c>
      <c r="H1233" s="55" t="s">
        <v>1239</v>
      </c>
      <c r="I1233" s="55">
        <v>1</v>
      </c>
      <c r="J1233" s="33" t="s">
        <v>1339</v>
      </c>
      <c r="K1233" s="137"/>
      <c r="L1233" s="55">
        <v>1</v>
      </c>
      <c r="M1233" s="1">
        <v>1</v>
      </c>
      <c r="N1233" s="1">
        <v>8</v>
      </c>
      <c r="O1233" s="55" t="s">
        <v>1235</v>
      </c>
    </row>
    <row r="1234" spans="1:15" s="55" customFormat="1" x14ac:dyDescent="0.2">
      <c r="A1234" s="2"/>
      <c r="B1234" s="1">
        <v>40160</v>
      </c>
      <c r="C1234" s="55" t="s">
        <v>1240</v>
      </c>
      <c r="D1234" s="55">
        <v>14</v>
      </c>
      <c r="E1234" s="55">
        <v>2</v>
      </c>
      <c r="F1234" s="55">
        <v>100</v>
      </c>
      <c r="G1234" s="55" t="s">
        <v>175</v>
      </c>
      <c r="H1234" s="55" t="s">
        <v>1241</v>
      </c>
      <c r="I1234" s="55">
        <v>1</v>
      </c>
      <c r="J1234" s="33" t="s">
        <v>1339</v>
      </c>
      <c r="K1234" s="137"/>
      <c r="L1234" s="55">
        <v>1</v>
      </c>
      <c r="M1234" s="1">
        <v>1</v>
      </c>
      <c r="N1234" s="1">
        <v>8</v>
      </c>
      <c r="O1234" s="55" t="s">
        <v>1235</v>
      </c>
    </row>
    <row r="1235" spans="1:15" s="55" customFormat="1" x14ac:dyDescent="0.2">
      <c r="A1235" s="2"/>
      <c r="B1235" s="1">
        <v>40161</v>
      </c>
      <c r="C1235" s="55" t="s">
        <v>1242</v>
      </c>
      <c r="D1235" s="55">
        <v>14</v>
      </c>
      <c r="E1235" s="55">
        <v>2</v>
      </c>
      <c r="F1235" s="55">
        <v>100</v>
      </c>
      <c r="G1235" s="55" t="s">
        <v>175</v>
      </c>
      <c r="H1235" s="55" t="s">
        <v>1243</v>
      </c>
      <c r="I1235" s="55">
        <v>1</v>
      </c>
      <c r="J1235" s="33" t="s">
        <v>1339</v>
      </c>
      <c r="K1235" s="137"/>
      <c r="L1235" s="55">
        <v>1</v>
      </c>
      <c r="M1235" s="1">
        <v>1</v>
      </c>
      <c r="N1235" s="1">
        <v>8</v>
      </c>
      <c r="O1235" s="55" t="s">
        <v>1235</v>
      </c>
    </row>
    <row r="1236" spans="1:15" s="55" customFormat="1" x14ac:dyDescent="0.2">
      <c r="A1236" s="2"/>
      <c r="B1236" s="1">
        <v>40162</v>
      </c>
      <c r="C1236" s="55" t="s">
        <v>1244</v>
      </c>
      <c r="D1236" s="55">
        <v>14</v>
      </c>
      <c r="E1236" s="55">
        <v>2</v>
      </c>
      <c r="F1236" s="55">
        <v>100</v>
      </c>
      <c r="G1236" s="55" t="s">
        <v>175</v>
      </c>
      <c r="H1236" s="55" t="s">
        <v>1245</v>
      </c>
      <c r="I1236" s="55">
        <v>1</v>
      </c>
      <c r="J1236" s="33" t="s">
        <v>1339</v>
      </c>
      <c r="K1236" s="137"/>
      <c r="L1236" s="55">
        <v>1</v>
      </c>
      <c r="M1236" s="1">
        <v>1</v>
      </c>
      <c r="N1236" s="1">
        <v>8</v>
      </c>
      <c r="O1236" s="55" t="s">
        <v>1235</v>
      </c>
    </row>
    <row r="1237" spans="1:15" s="55" customFormat="1" x14ac:dyDescent="0.2">
      <c r="A1237" s="2"/>
      <c r="B1237" s="1">
        <v>40163</v>
      </c>
      <c r="C1237" s="55" t="s">
        <v>1246</v>
      </c>
      <c r="D1237" s="55">
        <v>14</v>
      </c>
      <c r="E1237" s="55">
        <v>2</v>
      </c>
      <c r="F1237" s="55">
        <v>100</v>
      </c>
      <c r="G1237" s="55" t="s">
        <v>175</v>
      </c>
      <c r="H1237" s="55" t="s">
        <v>1247</v>
      </c>
      <c r="I1237" s="55">
        <v>1</v>
      </c>
      <c r="J1237" s="33" t="s">
        <v>1339</v>
      </c>
      <c r="K1237" s="137"/>
      <c r="L1237" s="55">
        <v>1</v>
      </c>
      <c r="M1237" s="1">
        <v>1</v>
      </c>
      <c r="N1237" s="1">
        <v>8</v>
      </c>
      <c r="O1237" s="55" t="s">
        <v>1235</v>
      </c>
    </row>
    <row r="1238" spans="1:15" s="55" customFormat="1" x14ac:dyDescent="0.2">
      <c r="A1238" s="2"/>
      <c r="B1238" s="1">
        <v>40164</v>
      </c>
      <c r="C1238" s="55" t="s">
        <v>1248</v>
      </c>
      <c r="D1238" s="55">
        <v>14</v>
      </c>
      <c r="E1238" s="55">
        <v>2</v>
      </c>
      <c r="F1238" s="55">
        <v>100</v>
      </c>
      <c r="G1238" s="55" t="s">
        <v>175</v>
      </c>
      <c r="H1238" s="55" t="s">
        <v>1249</v>
      </c>
      <c r="I1238" s="55">
        <v>1</v>
      </c>
      <c r="J1238" s="33" t="s">
        <v>1339</v>
      </c>
      <c r="K1238" s="137"/>
      <c r="L1238" s="55">
        <v>1</v>
      </c>
      <c r="M1238" s="1">
        <v>1</v>
      </c>
      <c r="N1238" s="1">
        <v>8</v>
      </c>
      <c r="O1238" s="55" t="s">
        <v>1235</v>
      </c>
    </row>
    <row r="1239" spans="1:15" s="55" customFormat="1" x14ac:dyDescent="0.2">
      <c r="A1239" s="2"/>
      <c r="B1239" s="1">
        <v>40165</v>
      </c>
      <c r="C1239" s="55" t="s">
        <v>1250</v>
      </c>
      <c r="D1239" s="55">
        <v>14</v>
      </c>
      <c r="E1239" s="55">
        <v>2</v>
      </c>
      <c r="F1239" s="55">
        <v>20</v>
      </c>
      <c r="G1239" s="55" t="s">
        <v>175</v>
      </c>
      <c r="H1239" s="55" t="s">
        <v>1251</v>
      </c>
      <c r="I1239" s="55">
        <v>1</v>
      </c>
      <c r="J1239" s="33" t="s">
        <v>1340</v>
      </c>
      <c r="K1239" s="137"/>
      <c r="L1239" s="55">
        <v>1</v>
      </c>
      <c r="M1239" s="1">
        <v>1</v>
      </c>
      <c r="N1239" s="1">
        <v>8</v>
      </c>
      <c r="O1239" s="55" t="s">
        <v>1235</v>
      </c>
    </row>
    <row r="1240" spans="1:15" s="55" customFormat="1" x14ac:dyDescent="0.2">
      <c r="A1240" s="2"/>
      <c r="B1240" s="1">
        <v>40166</v>
      </c>
      <c r="C1240" s="55" t="s">
        <v>1253</v>
      </c>
      <c r="D1240" s="55">
        <v>14</v>
      </c>
      <c r="E1240" s="55">
        <v>2</v>
      </c>
      <c r="F1240" s="55">
        <v>20</v>
      </c>
      <c r="G1240" s="55" t="s">
        <v>175</v>
      </c>
      <c r="H1240" s="55" t="s">
        <v>1254</v>
      </c>
      <c r="I1240" s="55">
        <v>1</v>
      </c>
      <c r="J1240" s="33" t="s">
        <v>1340</v>
      </c>
      <c r="K1240" s="137"/>
      <c r="L1240" s="55">
        <v>1</v>
      </c>
      <c r="M1240" s="1">
        <v>1</v>
      </c>
      <c r="N1240" s="1">
        <v>8</v>
      </c>
      <c r="O1240" s="55" t="s">
        <v>1235</v>
      </c>
    </row>
    <row r="1241" spans="1:15" s="55" customFormat="1" x14ac:dyDescent="0.2">
      <c r="A1241" s="2"/>
      <c r="B1241" s="1">
        <v>40167</v>
      </c>
      <c r="C1241" s="55" t="s">
        <v>1255</v>
      </c>
      <c r="D1241" s="55">
        <v>14</v>
      </c>
      <c r="E1241" s="55">
        <v>2</v>
      </c>
      <c r="F1241" s="55">
        <v>20</v>
      </c>
      <c r="G1241" s="55" t="s">
        <v>175</v>
      </c>
      <c r="H1241" s="55" t="s">
        <v>1256</v>
      </c>
      <c r="I1241" s="55">
        <v>1</v>
      </c>
      <c r="J1241" s="33" t="s">
        <v>1340</v>
      </c>
      <c r="K1241" s="137"/>
      <c r="L1241" s="55">
        <v>1</v>
      </c>
      <c r="M1241" s="1">
        <v>1</v>
      </c>
      <c r="N1241" s="1">
        <v>8</v>
      </c>
      <c r="O1241" s="55" t="s">
        <v>1235</v>
      </c>
    </row>
    <row r="1242" spans="1:15" s="55" customFormat="1" x14ac:dyDescent="0.2">
      <c r="A1242" s="2"/>
      <c r="B1242" s="1">
        <v>40168</v>
      </c>
      <c r="C1242" s="55" t="s">
        <v>1257</v>
      </c>
      <c r="D1242" s="55">
        <v>14</v>
      </c>
      <c r="E1242" s="55">
        <v>2</v>
      </c>
      <c r="F1242" s="55">
        <v>20</v>
      </c>
      <c r="G1242" s="55" t="s">
        <v>175</v>
      </c>
      <c r="H1242" s="55" t="s">
        <v>1258</v>
      </c>
      <c r="I1242" s="55">
        <v>1</v>
      </c>
      <c r="J1242" s="33" t="s">
        <v>1340</v>
      </c>
      <c r="K1242" s="137"/>
      <c r="L1242" s="55">
        <v>1</v>
      </c>
      <c r="M1242" s="1">
        <v>1</v>
      </c>
      <c r="N1242" s="1">
        <v>8</v>
      </c>
      <c r="O1242" s="55" t="s">
        <v>1235</v>
      </c>
    </row>
    <row r="1243" spans="1:15" s="55" customFormat="1" x14ac:dyDescent="0.2">
      <c r="A1243" s="2"/>
      <c r="B1243" s="1">
        <v>40169</v>
      </c>
      <c r="C1243" s="55" t="s">
        <v>1259</v>
      </c>
      <c r="D1243" s="55">
        <v>14</v>
      </c>
      <c r="E1243" s="55">
        <v>2</v>
      </c>
      <c r="F1243" s="55">
        <v>20</v>
      </c>
      <c r="G1243" s="55" t="s">
        <v>175</v>
      </c>
      <c r="H1243" s="55" t="s">
        <v>1260</v>
      </c>
      <c r="I1243" s="55">
        <v>1</v>
      </c>
      <c r="J1243" s="33" t="s">
        <v>1340</v>
      </c>
      <c r="K1243" s="137"/>
      <c r="L1243" s="55">
        <v>1</v>
      </c>
      <c r="M1243" s="1">
        <v>1</v>
      </c>
      <c r="N1243" s="1">
        <v>8</v>
      </c>
      <c r="O1243" s="55" t="s">
        <v>1235</v>
      </c>
    </row>
    <row r="1244" spans="1:15" s="55" customFormat="1" x14ac:dyDescent="0.2">
      <c r="A1244" s="2"/>
      <c r="B1244" s="1">
        <v>40170</v>
      </c>
      <c r="C1244" s="55" t="s">
        <v>1261</v>
      </c>
      <c r="D1244" s="55">
        <v>14</v>
      </c>
      <c r="E1244" s="55">
        <v>2</v>
      </c>
      <c r="F1244" s="55">
        <v>20</v>
      </c>
      <c r="G1244" s="55" t="s">
        <v>175</v>
      </c>
      <c r="H1244" s="55" t="s">
        <v>1262</v>
      </c>
      <c r="I1244" s="55">
        <v>1</v>
      </c>
      <c r="J1244" s="33" t="s">
        <v>1340</v>
      </c>
      <c r="K1244" s="137"/>
      <c r="L1244" s="55">
        <v>1</v>
      </c>
      <c r="M1244" s="1">
        <v>1</v>
      </c>
      <c r="N1244" s="1">
        <v>8</v>
      </c>
      <c r="O1244" s="55" t="s">
        <v>1235</v>
      </c>
    </row>
    <row r="1245" spans="1:15" s="55" customFormat="1" x14ac:dyDescent="0.2">
      <c r="A1245" s="2"/>
      <c r="B1245" s="1">
        <v>40171</v>
      </c>
      <c r="C1245" s="55" t="s">
        <v>1263</v>
      </c>
      <c r="D1245" s="55">
        <v>14</v>
      </c>
      <c r="E1245" s="55">
        <v>2</v>
      </c>
      <c r="F1245" s="55">
        <v>20</v>
      </c>
      <c r="G1245" s="55" t="s">
        <v>175</v>
      </c>
      <c r="H1245" s="55" t="s">
        <v>1264</v>
      </c>
      <c r="I1245" s="55">
        <v>1</v>
      </c>
      <c r="J1245" s="33" t="s">
        <v>1340</v>
      </c>
      <c r="K1245" s="137"/>
      <c r="L1245" s="55">
        <v>1</v>
      </c>
      <c r="M1245" s="1">
        <v>1</v>
      </c>
      <c r="N1245" s="1">
        <v>8</v>
      </c>
      <c r="O1245" s="55" t="s">
        <v>1235</v>
      </c>
    </row>
    <row r="1246" spans="1:15" s="55" customFormat="1" x14ac:dyDescent="0.2">
      <c r="A1246" s="2"/>
      <c r="B1246" s="1">
        <v>40172</v>
      </c>
      <c r="C1246" s="55" t="s">
        <v>1265</v>
      </c>
      <c r="D1246" s="55">
        <v>14</v>
      </c>
      <c r="E1246" s="55">
        <v>2</v>
      </c>
      <c r="F1246" s="55">
        <v>20</v>
      </c>
      <c r="G1246" s="55" t="s">
        <v>175</v>
      </c>
      <c r="H1246" s="55" t="s">
        <v>1266</v>
      </c>
      <c r="I1246" s="55">
        <v>1</v>
      </c>
      <c r="J1246" s="33" t="s">
        <v>1340</v>
      </c>
      <c r="K1246" s="137"/>
      <c r="L1246" s="55">
        <v>1</v>
      </c>
      <c r="M1246" s="1">
        <v>1</v>
      </c>
      <c r="N1246" s="1">
        <v>8</v>
      </c>
      <c r="O1246" s="55" t="s">
        <v>1235</v>
      </c>
    </row>
    <row r="1247" spans="1:15" s="55" customFormat="1" x14ac:dyDescent="0.2">
      <c r="A1247" s="2"/>
      <c r="B1247" s="1">
        <v>40173</v>
      </c>
      <c r="C1247" s="55" t="s">
        <v>1267</v>
      </c>
      <c r="D1247" s="55">
        <v>14</v>
      </c>
      <c r="E1247" s="55">
        <v>2</v>
      </c>
      <c r="F1247" s="55">
        <v>20</v>
      </c>
      <c r="G1247" s="55" t="s">
        <v>175</v>
      </c>
      <c r="H1247" s="55" t="s">
        <v>1268</v>
      </c>
      <c r="I1247" s="55">
        <v>1</v>
      </c>
      <c r="J1247" s="33" t="s">
        <v>1340</v>
      </c>
      <c r="K1247" s="137"/>
      <c r="L1247" s="55">
        <v>1</v>
      </c>
      <c r="M1247" s="1">
        <v>1</v>
      </c>
      <c r="N1247" s="1">
        <v>8</v>
      </c>
      <c r="O1247" s="55" t="s">
        <v>1235</v>
      </c>
    </row>
    <row r="1248" spans="1:15" s="55" customFormat="1" x14ac:dyDescent="0.2">
      <c r="A1248" s="2"/>
      <c r="B1248" s="1">
        <v>40174</v>
      </c>
      <c r="C1248" s="55" t="s">
        <v>1269</v>
      </c>
      <c r="D1248" s="55">
        <v>14</v>
      </c>
      <c r="E1248" s="55">
        <v>2</v>
      </c>
      <c r="F1248" s="55">
        <v>20</v>
      </c>
      <c r="G1248" s="55" t="s">
        <v>175</v>
      </c>
      <c r="H1248" s="55" t="s">
        <v>1270</v>
      </c>
      <c r="I1248" s="55">
        <v>1</v>
      </c>
      <c r="J1248" s="33" t="s">
        <v>1340</v>
      </c>
      <c r="K1248" s="137"/>
      <c r="L1248" s="55">
        <v>1</v>
      </c>
      <c r="M1248" s="1">
        <v>1</v>
      </c>
      <c r="N1248" s="1">
        <v>8</v>
      </c>
      <c r="O1248" s="55" t="s">
        <v>1235</v>
      </c>
    </row>
    <row r="1249" spans="1:15" s="55" customFormat="1" x14ac:dyDescent="0.2">
      <c r="A1249" s="2"/>
      <c r="B1249" s="1">
        <v>40175</v>
      </c>
      <c r="C1249" s="55" t="s">
        <v>1271</v>
      </c>
      <c r="D1249" s="55">
        <v>14</v>
      </c>
      <c r="E1249" s="55">
        <v>2</v>
      </c>
      <c r="F1249" s="55">
        <v>20</v>
      </c>
      <c r="G1249" s="55" t="s">
        <v>175</v>
      </c>
      <c r="H1249" s="55" t="s">
        <v>1272</v>
      </c>
      <c r="I1249" s="55">
        <v>1</v>
      </c>
      <c r="J1249" s="33" t="s">
        <v>1340</v>
      </c>
      <c r="K1249" s="137"/>
      <c r="L1249" s="55">
        <v>1</v>
      </c>
      <c r="M1249" s="1">
        <v>1</v>
      </c>
      <c r="N1249" s="1">
        <v>8</v>
      </c>
      <c r="O1249" s="55" t="s">
        <v>1235</v>
      </c>
    </row>
    <row r="1250" spans="1:15" s="55" customFormat="1" x14ac:dyDescent="0.2">
      <c r="A1250" s="2"/>
      <c r="B1250" s="1">
        <v>40176</v>
      </c>
      <c r="C1250" s="55" t="s">
        <v>1273</v>
      </c>
      <c r="D1250" s="55">
        <v>14</v>
      </c>
      <c r="E1250" s="55">
        <v>2</v>
      </c>
      <c r="F1250" s="55">
        <v>20</v>
      </c>
      <c r="G1250" s="55" t="s">
        <v>175</v>
      </c>
      <c r="H1250" s="55" t="s">
        <v>1274</v>
      </c>
      <c r="I1250" s="55">
        <v>1</v>
      </c>
      <c r="J1250" s="33" t="s">
        <v>1340</v>
      </c>
      <c r="K1250" s="137"/>
      <c r="L1250" s="55">
        <v>1</v>
      </c>
      <c r="M1250" s="1">
        <v>1</v>
      </c>
      <c r="N1250" s="1">
        <v>8</v>
      </c>
      <c r="O1250" s="55" t="s">
        <v>1235</v>
      </c>
    </row>
    <row r="1251" spans="1:15" s="55" customFormat="1" x14ac:dyDescent="0.2">
      <c r="A1251" s="2"/>
      <c r="B1251" s="1">
        <v>40177</v>
      </c>
      <c r="C1251" s="55" t="s">
        <v>1275</v>
      </c>
      <c r="D1251" s="55">
        <v>14</v>
      </c>
      <c r="E1251" s="55">
        <v>2</v>
      </c>
      <c r="F1251" s="55">
        <v>20</v>
      </c>
      <c r="G1251" s="55" t="s">
        <v>175</v>
      </c>
      <c r="H1251" s="55" t="s">
        <v>1276</v>
      </c>
      <c r="I1251" s="55">
        <v>1</v>
      </c>
      <c r="J1251" s="33" t="s">
        <v>1340</v>
      </c>
      <c r="K1251" s="137"/>
      <c r="L1251" s="55">
        <v>1</v>
      </c>
      <c r="M1251" s="1">
        <v>1</v>
      </c>
      <c r="N1251" s="1">
        <v>8</v>
      </c>
      <c r="O1251" s="55" t="s">
        <v>1235</v>
      </c>
    </row>
    <row r="1252" spans="1:15" s="55" customFormat="1" x14ac:dyDescent="0.2">
      <c r="A1252" s="2"/>
      <c r="B1252" s="1">
        <v>40178</v>
      </c>
      <c r="C1252" s="55" t="s">
        <v>1277</v>
      </c>
      <c r="D1252" s="55">
        <v>14</v>
      </c>
      <c r="E1252" s="55">
        <v>2</v>
      </c>
      <c r="F1252" s="55">
        <v>20</v>
      </c>
      <c r="G1252" s="55" t="s">
        <v>175</v>
      </c>
      <c r="H1252" s="55" t="s">
        <v>1278</v>
      </c>
      <c r="I1252" s="55">
        <v>1</v>
      </c>
      <c r="J1252" s="33" t="s">
        <v>1340</v>
      </c>
      <c r="K1252" s="137"/>
      <c r="L1252" s="55">
        <v>1</v>
      </c>
      <c r="M1252" s="1">
        <v>1</v>
      </c>
      <c r="N1252" s="1">
        <v>8</v>
      </c>
      <c r="O1252" s="55" t="s">
        <v>1235</v>
      </c>
    </row>
    <row r="1253" spans="1:15" s="55" customFormat="1" x14ac:dyDescent="0.2">
      <c r="A1253" s="2"/>
      <c r="B1253" s="1">
        <v>40179</v>
      </c>
      <c r="C1253" s="55" t="s">
        <v>1279</v>
      </c>
      <c r="D1253" s="55">
        <v>14</v>
      </c>
      <c r="E1253" s="55">
        <v>2</v>
      </c>
      <c r="F1253" s="55">
        <v>20</v>
      </c>
      <c r="G1253" s="55" t="s">
        <v>175</v>
      </c>
      <c r="H1253" s="55" t="s">
        <v>1280</v>
      </c>
      <c r="I1253" s="55">
        <v>1</v>
      </c>
      <c r="J1253" s="33" t="s">
        <v>1340</v>
      </c>
      <c r="K1253" s="137"/>
      <c r="L1253" s="55">
        <v>1</v>
      </c>
      <c r="M1253" s="1">
        <v>1</v>
      </c>
      <c r="N1253" s="1">
        <v>8</v>
      </c>
      <c r="O1253" s="55" t="s">
        <v>1235</v>
      </c>
    </row>
    <row r="1254" spans="1:15" s="55" customFormat="1" x14ac:dyDescent="0.2">
      <c r="A1254" s="2"/>
      <c r="B1254" s="1">
        <v>40180</v>
      </c>
      <c r="C1254" s="55" t="s">
        <v>1281</v>
      </c>
      <c r="D1254" s="55">
        <v>14</v>
      </c>
      <c r="E1254" s="55">
        <v>2</v>
      </c>
      <c r="F1254" s="55">
        <v>20</v>
      </c>
      <c r="G1254" s="55" t="s">
        <v>175</v>
      </c>
      <c r="H1254" s="55" t="s">
        <v>1282</v>
      </c>
      <c r="I1254" s="55">
        <v>1</v>
      </c>
      <c r="J1254" s="33" t="s">
        <v>1340</v>
      </c>
      <c r="K1254" s="137"/>
      <c r="L1254" s="55">
        <v>1</v>
      </c>
      <c r="M1254" s="1">
        <v>1</v>
      </c>
      <c r="N1254" s="1">
        <v>8</v>
      </c>
      <c r="O1254" s="55" t="s">
        <v>1235</v>
      </c>
    </row>
    <row r="1255" spans="1:15" s="55" customFormat="1" x14ac:dyDescent="0.2">
      <c r="A1255" s="2"/>
      <c r="B1255" s="1">
        <v>40181</v>
      </c>
      <c r="C1255" s="55" t="s">
        <v>1283</v>
      </c>
      <c r="D1255" s="55">
        <v>14</v>
      </c>
      <c r="E1255" s="55">
        <v>2</v>
      </c>
      <c r="F1255" s="55">
        <v>20</v>
      </c>
      <c r="G1255" s="55" t="s">
        <v>175</v>
      </c>
      <c r="H1255" s="55" t="s">
        <v>1284</v>
      </c>
      <c r="I1255" s="55">
        <v>1</v>
      </c>
      <c r="J1255" s="33" t="s">
        <v>1340</v>
      </c>
      <c r="K1255" s="137"/>
      <c r="L1255" s="55">
        <v>1</v>
      </c>
      <c r="M1255" s="1">
        <v>1</v>
      </c>
      <c r="N1255" s="1">
        <v>8</v>
      </c>
      <c r="O1255" s="55" t="s">
        <v>1235</v>
      </c>
    </row>
    <row r="1256" spans="1:15" s="55" customFormat="1" x14ac:dyDescent="0.2">
      <c r="A1256" s="2"/>
      <c r="B1256" s="1">
        <v>40182</v>
      </c>
      <c r="C1256" s="55" t="s">
        <v>1285</v>
      </c>
      <c r="D1256" s="55">
        <v>14</v>
      </c>
      <c r="E1256" s="55">
        <v>2</v>
      </c>
      <c r="F1256" s="55">
        <v>20</v>
      </c>
      <c r="G1256" s="55" t="s">
        <v>175</v>
      </c>
      <c r="H1256" s="55" t="s">
        <v>1286</v>
      </c>
      <c r="I1256" s="55">
        <v>1</v>
      </c>
      <c r="J1256" s="33" t="s">
        <v>1340</v>
      </c>
      <c r="K1256" s="137"/>
      <c r="L1256" s="55">
        <v>1</v>
      </c>
      <c r="M1256" s="1">
        <v>1</v>
      </c>
      <c r="N1256" s="1">
        <v>8</v>
      </c>
      <c r="O1256" s="55" t="s">
        <v>1235</v>
      </c>
    </row>
    <row r="1257" spans="1:15" s="55" customFormat="1" x14ac:dyDescent="0.2">
      <c r="A1257" s="2"/>
      <c r="B1257" s="1">
        <v>40183</v>
      </c>
      <c r="C1257" s="55" t="s">
        <v>1287</v>
      </c>
      <c r="D1257" s="55">
        <v>14</v>
      </c>
      <c r="E1257" s="55">
        <v>2</v>
      </c>
      <c r="F1257" s="55">
        <v>20</v>
      </c>
      <c r="G1257" s="55" t="s">
        <v>175</v>
      </c>
      <c r="H1257" s="55" t="s">
        <v>1288</v>
      </c>
      <c r="I1257" s="55">
        <v>1</v>
      </c>
      <c r="J1257" s="33" t="s">
        <v>1340</v>
      </c>
      <c r="K1257" s="137"/>
      <c r="L1257" s="55">
        <v>1</v>
      </c>
      <c r="M1257" s="1">
        <v>1</v>
      </c>
      <c r="N1257" s="1">
        <v>8</v>
      </c>
      <c r="O1257" s="55" t="s">
        <v>1235</v>
      </c>
    </row>
    <row r="1258" spans="1:15" s="55" customFormat="1" x14ac:dyDescent="0.2">
      <c r="A1258" s="2"/>
      <c r="B1258" s="1">
        <v>40184</v>
      </c>
      <c r="C1258" s="55" t="s">
        <v>1289</v>
      </c>
      <c r="D1258" s="55">
        <v>14</v>
      </c>
      <c r="E1258" s="55">
        <v>2</v>
      </c>
      <c r="F1258" s="55">
        <v>20</v>
      </c>
      <c r="G1258" s="55" t="s">
        <v>175</v>
      </c>
      <c r="H1258" s="55" t="s">
        <v>1290</v>
      </c>
      <c r="I1258" s="55">
        <v>1</v>
      </c>
      <c r="J1258" s="33" t="s">
        <v>1340</v>
      </c>
      <c r="K1258" s="137"/>
      <c r="L1258" s="55">
        <v>1</v>
      </c>
      <c r="M1258" s="1">
        <v>1</v>
      </c>
      <c r="N1258" s="1">
        <v>8</v>
      </c>
      <c r="O1258" s="55" t="s">
        <v>1235</v>
      </c>
    </row>
    <row r="1259" spans="1:15" s="55" customFormat="1" x14ac:dyDescent="0.2">
      <c r="A1259" s="2"/>
      <c r="B1259" s="1">
        <v>40185</v>
      </c>
      <c r="C1259" s="55" t="s">
        <v>1291</v>
      </c>
      <c r="D1259" s="55">
        <v>14</v>
      </c>
      <c r="E1259" s="55">
        <v>2</v>
      </c>
      <c r="F1259" s="55">
        <v>20</v>
      </c>
      <c r="G1259" s="55" t="s">
        <v>175</v>
      </c>
      <c r="H1259" s="55" t="s">
        <v>1292</v>
      </c>
      <c r="I1259" s="55">
        <v>1</v>
      </c>
      <c r="J1259" s="33" t="s">
        <v>1340</v>
      </c>
      <c r="K1259" s="137"/>
      <c r="L1259" s="55">
        <v>1</v>
      </c>
      <c r="M1259" s="1">
        <v>1</v>
      </c>
      <c r="N1259" s="1">
        <v>8</v>
      </c>
      <c r="O1259" s="55" t="s">
        <v>1235</v>
      </c>
    </row>
    <row r="1260" spans="1:15" s="55" customFormat="1" x14ac:dyDescent="0.2">
      <c r="A1260" s="2"/>
      <c r="B1260" s="1">
        <v>40186</v>
      </c>
      <c r="C1260" s="55" t="s">
        <v>1293</v>
      </c>
      <c r="D1260" s="55">
        <v>14</v>
      </c>
      <c r="E1260" s="55">
        <v>2</v>
      </c>
      <c r="F1260" s="55">
        <v>20</v>
      </c>
      <c r="G1260" s="55" t="s">
        <v>175</v>
      </c>
      <c r="H1260" s="55" t="s">
        <v>1294</v>
      </c>
      <c r="I1260" s="55">
        <v>1</v>
      </c>
      <c r="J1260" s="33" t="s">
        <v>1340</v>
      </c>
      <c r="K1260" s="137"/>
      <c r="L1260" s="55">
        <v>1</v>
      </c>
      <c r="M1260" s="1">
        <v>1</v>
      </c>
      <c r="N1260" s="1">
        <v>8</v>
      </c>
      <c r="O1260" s="55" t="s">
        <v>1235</v>
      </c>
    </row>
    <row r="1261" spans="1:15" s="55" customFormat="1" x14ac:dyDescent="0.2">
      <c r="A1261" s="2"/>
      <c r="B1261" s="1">
        <v>40187</v>
      </c>
      <c r="C1261" s="55" t="s">
        <v>1295</v>
      </c>
      <c r="D1261" s="55">
        <v>14</v>
      </c>
      <c r="E1261" s="55">
        <v>2</v>
      </c>
      <c r="F1261" s="55">
        <v>20</v>
      </c>
      <c r="G1261" s="55" t="s">
        <v>175</v>
      </c>
      <c r="H1261" s="55" t="s">
        <v>1296</v>
      </c>
      <c r="I1261" s="55">
        <v>1</v>
      </c>
      <c r="J1261" s="33" t="s">
        <v>1340</v>
      </c>
      <c r="K1261" s="137"/>
      <c r="L1261" s="55">
        <v>1</v>
      </c>
      <c r="M1261" s="1">
        <v>1</v>
      </c>
      <c r="N1261" s="1">
        <v>8</v>
      </c>
      <c r="O1261" s="55" t="s">
        <v>1235</v>
      </c>
    </row>
    <row r="1262" spans="1:15" s="55" customFormat="1" x14ac:dyDescent="0.2">
      <c r="A1262" s="2"/>
      <c r="B1262" s="1">
        <v>40188</v>
      </c>
      <c r="C1262" s="55" t="s">
        <v>1297</v>
      </c>
      <c r="D1262" s="55">
        <v>14</v>
      </c>
      <c r="E1262" s="55">
        <v>2</v>
      </c>
      <c r="F1262" s="55">
        <v>20</v>
      </c>
      <c r="G1262" s="55" t="s">
        <v>175</v>
      </c>
      <c r="H1262" s="55" t="s">
        <v>1298</v>
      </c>
      <c r="I1262" s="55">
        <v>1</v>
      </c>
      <c r="J1262" s="33" t="s">
        <v>1340</v>
      </c>
      <c r="K1262" s="137"/>
      <c r="L1262" s="55">
        <v>1</v>
      </c>
      <c r="M1262" s="1">
        <v>1</v>
      </c>
      <c r="N1262" s="1">
        <v>8</v>
      </c>
      <c r="O1262" s="55" t="s">
        <v>1235</v>
      </c>
    </row>
    <row r="1263" spans="1:15" s="55" customFormat="1" x14ac:dyDescent="0.2">
      <c r="A1263" s="2"/>
      <c r="B1263" s="1">
        <v>40189</v>
      </c>
      <c r="C1263" s="55" t="s">
        <v>1299</v>
      </c>
      <c r="D1263" s="55">
        <v>14</v>
      </c>
      <c r="E1263" s="55">
        <v>2</v>
      </c>
      <c r="F1263" s="55">
        <v>2</v>
      </c>
      <c r="G1263" s="55" t="s">
        <v>175</v>
      </c>
      <c r="H1263" s="55" t="s">
        <v>1300</v>
      </c>
      <c r="I1263" s="55">
        <v>1</v>
      </c>
      <c r="J1263" s="33" t="s">
        <v>1101</v>
      </c>
      <c r="K1263" s="137"/>
      <c r="L1263" s="55">
        <v>1</v>
      </c>
      <c r="M1263" s="1">
        <v>1</v>
      </c>
      <c r="N1263" s="1">
        <v>8</v>
      </c>
      <c r="O1263" s="55" t="s">
        <v>1235</v>
      </c>
    </row>
    <row r="1264" spans="1:15" s="55" customFormat="1" x14ac:dyDescent="0.2">
      <c r="A1264" s="2"/>
      <c r="B1264" s="1">
        <v>40190</v>
      </c>
      <c r="C1264" s="55" t="s">
        <v>1302</v>
      </c>
      <c r="D1264" s="55">
        <v>14</v>
      </c>
      <c r="E1264" s="55">
        <v>2</v>
      </c>
      <c r="F1264" s="55">
        <v>2</v>
      </c>
      <c r="G1264" s="55" t="s">
        <v>175</v>
      </c>
      <c r="H1264" s="55" t="s">
        <v>1303</v>
      </c>
      <c r="I1264" s="55">
        <v>1</v>
      </c>
      <c r="J1264" s="33" t="s">
        <v>1101</v>
      </c>
      <c r="K1264" s="137"/>
      <c r="L1264" s="55">
        <v>1</v>
      </c>
      <c r="M1264" s="1">
        <v>1</v>
      </c>
      <c r="N1264" s="1">
        <v>8</v>
      </c>
      <c r="O1264" s="55" t="s">
        <v>1235</v>
      </c>
    </row>
    <row r="1265" spans="1:16" s="55" customFormat="1" x14ac:dyDescent="0.2">
      <c r="A1265" s="2"/>
      <c r="B1265" s="1">
        <v>40191</v>
      </c>
      <c r="C1265" s="55" t="s">
        <v>1304</v>
      </c>
      <c r="D1265" s="55">
        <v>14</v>
      </c>
      <c r="E1265" s="55">
        <v>2</v>
      </c>
      <c r="F1265" s="55">
        <v>2</v>
      </c>
      <c r="G1265" s="55" t="s">
        <v>175</v>
      </c>
      <c r="H1265" s="55" t="s">
        <v>1305</v>
      </c>
      <c r="I1265" s="55">
        <v>1</v>
      </c>
      <c r="J1265" s="33" t="s">
        <v>1101</v>
      </c>
      <c r="K1265" s="137"/>
      <c r="L1265" s="55">
        <v>1</v>
      </c>
      <c r="M1265" s="1">
        <v>1</v>
      </c>
      <c r="N1265" s="1">
        <v>8</v>
      </c>
      <c r="O1265" s="55" t="s">
        <v>1235</v>
      </c>
    </row>
    <row r="1266" spans="1:16" s="55" customFormat="1" x14ac:dyDescent="0.2">
      <c r="A1266" s="2"/>
      <c r="B1266" s="1">
        <v>40192</v>
      </c>
      <c r="C1266" s="55" t="s">
        <v>1306</v>
      </c>
      <c r="D1266" s="55">
        <v>14</v>
      </c>
      <c r="E1266" s="55">
        <v>2</v>
      </c>
      <c r="F1266" s="55">
        <v>2</v>
      </c>
      <c r="G1266" s="55" t="s">
        <v>175</v>
      </c>
      <c r="H1266" s="55" t="s">
        <v>1307</v>
      </c>
      <c r="I1266" s="55">
        <v>1</v>
      </c>
      <c r="J1266" s="33" t="s">
        <v>1101</v>
      </c>
      <c r="K1266" s="137"/>
      <c r="L1266" s="55">
        <v>1</v>
      </c>
      <c r="M1266" s="1">
        <v>1</v>
      </c>
      <c r="N1266" s="1">
        <v>8</v>
      </c>
      <c r="O1266" s="55" t="s">
        <v>1235</v>
      </c>
    </row>
    <row r="1267" spans="1:16" s="55" customFormat="1" x14ac:dyDescent="0.2">
      <c r="A1267" s="2"/>
      <c r="B1267" s="1">
        <v>40193</v>
      </c>
      <c r="C1267" s="55" t="s">
        <v>1308</v>
      </c>
      <c r="D1267" s="55">
        <v>14</v>
      </c>
      <c r="E1267" s="55">
        <v>2</v>
      </c>
      <c r="F1267" s="55">
        <v>2</v>
      </c>
      <c r="G1267" s="55" t="s">
        <v>175</v>
      </c>
      <c r="H1267" s="55" t="s">
        <v>1309</v>
      </c>
      <c r="I1267" s="55">
        <v>1</v>
      </c>
      <c r="J1267" s="33" t="s">
        <v>1101</v>
      </c>
      <c r="K1267" s="137"/>
      <c r="L1267" s="55">
        <v>1</v>
      </c>
      <c r="M1267" s="1">
        <v>1</v>
      </c>
      <c r="N1267" s="1">
        <v>8</v>
      </c>
      <c r="O1267" s="55" t="s">
        <v>1235</v>
      </c>
    </row>
    <row r="1268" spans="1:16" s="55" customFormat="1" x14ac:dyDescent="0.2">
      <c r="A1268" s="2"/>
      <c r="B1268" s="1">
        <v>40194</v>
      </c>
      <c r="C1268" s="55" t="s">
        <v>1310</v>
      </c>
      <c r="D1268" s="55">
        <v>14</v>
      </c>
      <c r="E1268" s="55">
        <v>2</v>
      </c>
      <c r="F1268" s="55">
        <v>2</v>
      </c>
      <c r="G1268" s="55" t="s">
        <v>175</v>
      </c>
      <c r="H1268" s="55" t="s">
        <v>1311</v>
      </c>
      <c r="I1268" s="55">
        <v>1</v>
      </c>
      <c r="J1268" s="33" t="s">
        <v>1101</v>
      </c>
      <c r="K1268" s="137"/>
      <c r="L1268" s="55">
        <v>1</v>
      </c>
      <c r="M1268" s="1">
        <v>1</v>
      </c>
      <c r="N1268" s="1">
        <v>8</v>
      </c>
      <c r="O1268" s="55" t="s">
        <v>1235</v>
      </c>
    </row>
    <row r="1269" spans="1:16" s="55" customFormat="1" x14ac:dyDescent="0.2">
      <c r="A1269" s="2"/>
      <c r="B1269" s="1">
        <v>40195</v>
      </c>
      <c r="C1269" s="55" t="s">
        <v>1312</v>
      </c>
      <c r="D1269" s="55">
        <v>14</v>
      </c>
      <c r="E1269" s="55">
        <v>2</v>
      </c>
      <c r="F1269" s="55">
        <v>2</v>
      </c>
      <c r="G1269" s="55" t="s">
        <v>175</v>
      </c>
      <c r="H1269" s="55" t="s">
        <v>1313</v>
      </c>
      <c r="I1269" s="55">
        <v>1</v>
      </c>
      <c r="J1269" s="33" t="s">
        <v>1101</v>
      </c>
      <c r="K1269" s="137"/>
      <c r="L1269" s="55">
        <v>1</v>
      </c>
      <c r="M1269" s="1">
        <v>1</v>
      </c>
      <c r="N1269" s="1">
        <v>8</v>
      </c>
      <c r="O1269" s="55" t="s">
        <v>1235</v>
      </c>
    </row>
    <row r="1270" spans="1:16" s="55" customFormat="1" x14ac:dyDescent="0.2">
      <c r="A1270" s="2"/>
      <c r="B1270" s="1">
        <v>40196</v>
      </c>
      <c r="C1270" s="55" t="s">
        <v>1314</v>
      </c>
      <c r="D1270" s="55">
        <v>14</v>
      </c>
      <c r="E1270" s="55">
        <v>2</v>
      </c>
      <c r="F1270" s="55">
        <v>2</v>
      </c>
      <c r="G1270" s="55" t="s">
        <v>175</v>
      </c>
      <c r="H1270" s="55" t="s">
        <v>1315</v>
      </c>
      <c r="I1270" s="55">
        <v>1</v>
      </c>
      <c r="J1270" s="33" t="s">
        <v>1101</v>
      </c>
      <c r="K1270" s="137"/>
      <c r="L1270" s="55">
        <v>1</v>
      </c>
      <c r="M1270" s="1">
        <v>1</v>
      </c>
      <c r="N1270" s="1">
        <v>8</v>
      </c>
      <c r="O1270" s="55" t="s">
        <v>1235</v>
      </c>
    </row>
    <row r="1271" spans="1:16" s="55" customFormat="1" x14ac:dyDescent="0.2">
      <c r="A1271" s="2"/>
      <c r="B1271" s="1">
        <v>40197</v>
      </c>
      <c r="C1271" s="55" t="s">
        <v>1316</v>
      </c>
      <c r="D1271" s="55">
        <v>14</v>
      </c>
      <c r="E1271" s="55">
        <v>2</v>
      </c>
      <c r="F1271" s="55">
        <v>2</v>
      </c>
      <c r="G1271" s="55" t="s">
        <v>175</v>
      </c>
      <c r="H1271" s="55" t="s">
        <v>1317</v>
      </c>
      <c r="I1271" s="55">
        <v>1</v>
      </c>
      <c r="J1271" s="33" t="s">
        <v>1101</v>
      </c>
      <c r="K1271" s="137"/>
      <c r="L1271" s="55">
        <v>1</v>
      </c>
      <c r="M1271" s="1">
        <v>1</v>
      </c>
      <c r="N1271" s="1">
        <v>8</v>
      </c>
      <c r="O1271" s="55" t="s">
        <v>1235</v>
      </c>
    </row>
    <row r="1272" spans="1:16" s="55" customFormat="1" x14ac:dyDescent="0.2">
      <c r="A1272" s="2"/>
      <c r="B1272" s="1">
        <v>40198</v>
      </c>
      <c r="C1272" s="55" t="s">
        <v>1318</v>
      </c>
      <c r="D1272" s="55">
        <v>14</v>
      </c>
      <c r="E1272" s="55">
        <v>2</v>
      </c>
      <c r="F1272" s="55">
        <v>2</v>
      </c>
      <c r="G1272" s="55" t="s">
        <v>175</v>
      </c>
      <c r="H1272" s="55" t="s">
        <v>1319</v>
      </c>
      <c r="I1272" s="55">
        <v>1</v>
      </c>
      <c r="J1272" s="33" t="s">
        <v>1101</v>
      </c>
      <c r="K1272" s="137"/>
      <c r="L1272" s="55">
        <v>1</v>
      </c>
      <c r="M1272" s="1">
        <v>1</v>
      </c>
      <c r="N1272" s="1">
        <v>8</v>
      </c>
      <c r="O1272" s="55" t="s">
        <v>1235</v>
      </c>
    </row>
    <row r="1273" spans="1:16" s="55" customFormat="1" x14ac:dyDescent="0.2">
      <c r="A1273" s="2"/>
      <c r="B1273" s="1">
        <v>40199</v>
      </c>
      <c r="C1273" s="55" t="s">
        <v>1320</v>
      </c>
      <c r="D1273" s="55">
        <v>14</v>
      </c>
      <c r="E1273" s="55">
        <v>2</v>
      </c>
      <c r="F1273" s="55">
        <v>2</v>
      </c>
      <c r="G1273" s="55" t="s">
        <v>175</v>
      </c>
      <c r="H1273" s="55" t="s">
        <v>1321</v>
      </c>
      <c r="I1273" s="55">
        <v>1</v>
      </c>
      <c r="J1273" s="33" t="s">
        <v>1101</v>
      </c>
      <c r="K1273" s="137"/>
      <c r="L1273" s="55">
        <v>1</v>
      </c>
      <c r="M1273" s="1">
        <v>1</v>
      </c>
      <c r="N1273" s="1">
        <v>8</v>
      </c>
      <c r="O1273" s="55" t="s">
        <v>1235</v>
      </c>
    </row>
    <row r="1274" spans="1:16" s="55" customFormat="1" x14ac:dyDescent="0.2">
      <c r="A1274" s="2"/>
      <c r="B1274" s="1">
        <v>40200</v>
      </c>
      <c r="C1274" s="55" t="s">
        <v>1322</v>
      </c>
      <c r="D1274" s="55">
        <v>14</v>
      </c>
      <c r="E1274" s="55">
        <v>2</v>
      </c>
      <c r="F1274" s="55">
        <v>2</v>
      </c>
      <c r="G1274" s="55" t="s">
        <v>175</v>
      </c>
      <c r="H1274" s="55" t="s">
        <v>1323</v>
      </c>
      <c r="I1274" s="55">
        <v>1</v>
      </c>
      <c r="J1274" s="33" t="s">
        <v>1101</v>
      </c>
      <c r="K1274" s="137"/>
      <c r="L1274" s="55">
        <v>1</v>
      </c>
      <c r="M1274" s="1">
        <v>1</v>
      </c>
      <c r="N1274" s="1">
        <v>8</v>
      </c>
      <c r="O1274" s="55" t="s">
        <v>1235</v>
      </c>
    </row>
    <row r="1275" spans="1:16" s="55" customFormat="1" x14ac:dyDescent="0.2">
      <c r="A1275" s="2"/>
      <c r="B1275" s="1">
        <v>40201</v>
      </c>
      <c r="C1275" s="55" t="s">
        <v>1324</v>
      </c>
      <c r="D1275" s="55">
        <v>14</v>
      </c>
      <c r="E1275" s="55">
        <v>2</v>
      </c>
      <c r="F1275" s="55">
        <v>2</v>
      </c>
      <c r="G1275" s="55" t="s">
        <v>175</v>
      </c>
      <c r="H1275" s="55" t="s">
        <v>1325</v>
      </c>
      <c r="I1275" s="55">
        <v>1</v>
      </c>
      <c r="J1275" s="33" t="s">
        <v>1101</v>
      </c>
      <c r="K1275" s="137"/>
      <c r="L1275" s="55">
        <v>1</v>
      </c>
      <c r="M1275" s="1">
        <v>1</v>
      </c>
      <c r="N1275" s="1">
        <v>8</v>
      </c>
      <c r="O1275" s="55" t="s">
        <v>1235</v>
      </c>
    </row>
    <row r="1276" spans="1:16" s="55" customFormat="1" x14ac:dyDescent="0.2">
      <c r="A1276" s="2"/>
      <c r="B1276" s="1">
        <v>40202</v>
      </c>
      <c r="C1276" s="55" t="s">
        <v>1326</v>
      </c>
      <c r="D1276" s="55">
        <v>14</v>
      </c>
      <c r="E1276" s="55">
        <v>2</v>
      </c>
      <c r="F1276" s="55">
        <v>2</v>
      </c>
      <c r="G1276" s="55" t="s">
        <v>175</v>
      </c>
      <c r="H1276" s="55" t="s">
        <v>1327</v>
      </c>
      <c r="I1276" s="55">
        <v>1</v>
      </c>
      <c r="J1276" s="33" t="s">
        <v>1101</v>
      </c>
      <c r="K1276" s="137"/>
      <c r="L1276" s="55">
        <v>1</v>
      </c>
      <c r="M1276" s="1">
        <v>1</v>
      </c>
      <c r="N1276" s="1">
        <v>8</v>
      </c>
      <c r="O1276" s="55" t="s">
        <v>1235</v>
      </c>
    </row>
    <row r="1277" spans="1:16" s="55" customFormat="1" x14ac:dyDescent="0.2">
      <c r="A1277" s="2"/>
      <c r="B1277" s="1">
        <v>40203</v>
      </c>
      <c r="C1277" s="55" t="s">
        <v>1328</v>
      </c>
      <c r="D1277" s="55">
        <v>14</v>
      </c>
      <c r="E1277" s="55">
        <v>2</v>
      </c>
      <c r="F1277" s="55">
        <v>2</v>
      </c>
      <c r="G1277" s="55" t="s">
        <v>175</v>
      </c>
      <c r="H1277" s="55" t="s">
        <v>1329</v>
      </c>
      <c r="I1277" s="55">
        <v>1</v>
      </c>
      <c r="J1277" s="33" t="s">
        <v>1101</v>
      </c>
      <c r="K1277" s="137"/>
      <c r="L1277" s="55">
        <v>1</v>
      </c>
      <c r="M1277" s="1">
        <v>1</v>
      </c>
      <c r="N1277" s="1">
        <v>8</v>
      </c>
      <c r="O1277" s="55" t="s">
        <v>1235</v>
      </c>
    </row>
    <row r="1278" spans="1:16" s="55" customFormat="1" x14ac:dyDescent="0.2">
      <c r="A1278" s="2"/>
      <c r="B1278" s="1">
        <v>40204</v>
      </c>
      <c r="C1278" s="55" t="s">
        <v>1330</v>
      </c>
      <c r="D1278" s="55">
        <v>14</v>
      </c>
      <c r="E1278" s="55">
        <v>2</v>
      </c>
      <c r="F1278" s="55">
        <v>2</v>
      </c>
      <c r="G1278" s="55" t="s">
        <v>175</v>
      </c>
      <c r="H1278" s="55" t="s">
        <v>1327</v>
      </c>
      <c r="I1278" s="55">
        <v>1</v>
      </c>
      <c r="J1278" s="33" t="s">
        <v>1101</v>
      </c>
      <c r="K1278" s="137"/>
      <c r="L1278" s="55">
        <v>1</v>
      </c>
      <c r="M1278" s="1">
        <v>1</v>
      </c>
      <c r="N1278" s="1">
        <v>8</v>
      </c>
      <c r="O1278" s="55" t="s">
        <v>1235</v>
      </c>
      <c r="P1278" s="140"/>
    </row>
    <row r="1279" spans="1:16" s="55" customFormat="1" x14ac:dyDescent="0.2">
      <c r="A1279" s="2"/>
      <c r="B1279" s="1">
        <v>40205</v>
      </c>
      <c r="C1279" s="55" t="s">
        <v>1331</v>
      </c>
      <c r="D1279" s="55">
        <v>14</v>
      </c>
      <c r="E1279" s="55">
        <v>2</v>
      </c>
      <c r="F1279" s="55">
        <v>2</v>
      </c>
      <c r="G1279" s="55" t="s">
        <v>175</v>
      </c>
      <c r="H1279" s="55" t="s">
        <v>1332</v>
      </c>
      <c r="I1279" s="55">
        <v>1</v>
      </c>
      <c r="J1279" s="33" t="s">
        <v>1101</v>
      </c>
      <c r="K1279" s="137"/>
      <c r="L1279" s="55">
        <v>1</v>
      </c>
      <c r="M1279" s="1">
        <v>1</v>
      </c>
      <c r="N1279" s="1">
        <v>8</v>
      </c>
      <c r="O1279" s="55" t="s">
        <v>1235</v>
      </c>
      <c r="P1279" s="140"/>
    </row>
    <row r="1280" spans="1:16" s="55" customFormat="1" x14ac:dyDescent="0.2">
      <c r="A1280" s="2"/>
      <c r="B1280" s="1">
        <v>40206</v>
      </c>
      <c r="C1280" s="55" t="s">
        <v>1333</v>
      </c>
      <c r="D1280" s="55">
        <v>14</v>
      </c>
      <c r="E1280" s="55">
        <v>2</v>
      </c>
      <c r="F1280" s="55">
        <v>2</v>
      </c>
      <c r="G1280" s="55" t="s">
        <v>175</v>
      </c>
      <c r="H1280" s="55" t="s">
        <v>1334</v>
      </c>
      <c r="I1280" s="55">
        <v>1</v>
      </c>
      <c r="J1280" s="33" t="s">
        <v>1101</v>
      </c>
      <c r="K1280" s="137"/>
      <c r="L1280" s="55">
        <v>1</v>
      </c>
      <c r="M1280" s="1">
        <v>1</v>
      </c>
      <c r="N1280" s="1">
        <v>8</v>
      </c>
      <c r="O1280" s="55" t="s">
        <v>1235</v>
      </c>
      <c r="P1280" s="140"/>
    </row>
    <row r="1281" spans="1:16" s="55" customFormat="1" x14ac:dyDescent="0.2">
      <c r="A1281" s="2"/>
      <c r="B1281" s="1">
        <v>40207</v>
      </c>
      <c r="C1281" s="55" t="s">
        <v>1335</v>
      </c>
      <c r="D1281" s="55">
        <v>14</v>
      </c>
      <c r="E1281" s="55">
        <v>2</v>
      </c>
      <c r="F1281" s="55">
        <v>2</v>
      </c>
      <c r="G1281" s="55" t="s">
        <v>175</v>
      </c>
      <c r="H1281" s="55" t="s">
        <v>1336</v>
      </c>
      <c r="I1281" s="55">
        <v>1</v>
      </c>
      <c r="J1281" s="33" t="s">
        <v>1101</v>
      </c>
      <c r="K1281" s="137"/>
      <c r="L1281" s="55">
        <v>1</v>
      </c>
      <c r="M1281" s="1">
        <v>1</v>
      </c>
      <c r="N1281" s="1">
        <v>8</v>
      </c>
      <c r="O1281" s="55" t="s">
        <v>1235</v>
      </c>
      <c r="P1281" s="140"/>
    </row>
    <row r="1282" spans="1:16" s="55" customFormat="1" x14ac:dyDescent="0.2">
      <c r="A1282" s="2"/>
      <c r="B1282" s="1">
        <v>40208</v>
      </c>
      <c r="C1282" s="55" t="s">
        <v>1337</v>
      </c>
      <c r="D1282" s="55">
        <v>14</v>
      </c>
      <c r="E1282" s="55">
        <v>2</v>
      </c>
      <c r="F1282" s="55">
        <v>2</v>
      </c>
      <c r="G1282" s="55" t="s">
        <v>175</v>
      </c>
      <c r="H1282" s="55" t="s">
        <v>1338</v>
      </c>
      <c r="I1282" s="55">
        <v>1</v>
      </c>
      <c r="J1282" s="33" t="s">
        <v>1101</v>
      </c>
      <c r="K1282" s="137"/>
      <c r="L1282" s="55">
        <v>1</v>
      </c>
      <c r="M1282" s="1">
        <v>1</v>
      </c>
      <c r="N1282" s="1">
        <v>8</v>
      </c>
      <c r="O1282" s="55" t="s">
        <v>1235</v>
      </c>
      <c r="P1282" s="140"/>
    </row>
    <row r="1283" spans="1:16" s="55" customFormat="1" x14ac:dyDescent="0.2">
      <c r="A1283" s="2"/>
      <c r="B1283" s="1">
        <v>40209</v>
      </c>
      <c r="C1283" s="55" t="s">
        <v>1232</v>
      </c>
      <c r="D1283" s="55">
        <v>14</v>
      </c>
      <c r="E1283" s="55">
        <v>3</v>
      </c>
      <c r="F1283" s="55">
        <v>100</v>
      </c>
      <c r="G1283" s="55" t="s">
        <v>175</v>
      </c>
      <c r="H1283" s="55" t="s">
        <v>1233</v>
      </c>
      <c r="I1283" s="55">
        <v>1</v>
      </c>
      <c r="J1283" s="136" t="s">
        <v>1234</v>
      </c>
      <c r="K1283" s="137"/>
      <c r="L1283" s="55">
        <v>1</v>
      </c>
      <c r="M1283" s="138">
        <v>0</v>
      </c>
      <c r="N1283" s="139">
        <v>0</v>
      </c>
      <c r="O1283" s="55" t="s">
        <v>1235</v>
      </c>
    </row>
    <row r="1284" spans="1:16" s="55" customFormat="1" x14ac:dyDescent="0.2">
      <c r="A1284" s="2"/>
      <c r="B1284" s="1">
        <v>40210</v>
      </c>
      <c r="C1284" s="55" t="s">
        <v>1236</v>
      </c>
      <c r="D1284" s="55">
        <v>14</v>
      </c>
      <c r="E1284" s="55">
        <v>3</v>
      </c>
      <c r="F1284" s="55">
        <v>100</v>
      </c>
      <c r="G1284" s="55" t="s">
        <v>175</v>
      </c>
      <c r="H1284" s="55" t="s">
        <v>1237</v>
      </c>
      <c r="I1284" s="55">
        <v>1</v>
      </c>
      <c r="J1284" s="136" t="s">
        <v>1234</v>
      </c>
      <c r="K1284" s="137"/>
      <c r="L1284" s="55">
        <v>1</v>
      </c>
      <c r="M1284" s="138">
        <v>0</v>
      </c>
      <c r="N1284" s="139">
        <v>0</v>
      </c>
      <c r="O1284" s="55" t="s">
        <v>1235</v>
      </c>
    </row>
    <row r="1285" spans="1:16" s="55" customFormat="1" x14ac:dyDescent="0.2">
      <c r="A1285" s="2"/>
      <c r="B1285" s="1">
        <v>40211</v>
      </c>
      <c r="C1285" s="55" t="s">
        <v>1238</v>
      </c>
      <c r="D1285" s="55">
        <v>14</v>
      </c>
      <c r="E1285" s="55">
        <v>3</v>
      </c>
      <c r="F1285" s="55">
        <v>100</v>
      </c>
      <c r="G1285" s="55" t="s">
        <v>175</v>
      </c>
      <c r="H1285" s="55" t="s">
        <v>1239</v>
      </c>
      <c r="I1285" s="55">
        <v>1</v>
      </c>
      <c r="J1285" s="136" t="s">
        <v>1234</v>
      </c>
      <c r="K1285" s="137"/>
      <c r="L1285" s="55">
        <v>1</v>
      </c>
      <c r="M1285" s="138">
        <v>0</v>
      </c>
      <c r="N1285" s="139">
        <v>0</v>
      </c>
      <c r="O1285" s="55" t="s">
        <v>1235</v>
      </c>
    </row>
    <row r="1286" spans="1:16" s="55" customFormat="1" x14ac:dyDescent="0.2">
      <c r="A1286" s="2"/>
      <c r="B1286" s="1">
        <v>40212</v>
      </c>
      <c r="C1286" s="55" t="s">
        <v>1240</v>
      </c>
      <c r="D1286" s="55">
        <v>14</v>
      </c>
      <c r="E1286" s="55">
        <v>3</v>
      </c>
      <c r="F1286" s="55">
        <v>100</v>
      </c>
      <c r="G1286" s="55" t="s">
        <v>175</v>
      </c>
      <c r="H1286" s="55" t="s">
        <v>1241</v>
      </c>
      <c r="I1286" s="55">
        <v>1</v>
      </c>
      <c r="J1286" s="136" t="s">
        <v>1234</v>
      </c>
      <c r="K1286" s="137"/>
      <c r="L1286" s="55">
        <v>1</v>
      </c>
      <c r="M1286" s="138">
        <v>0</v>
      </c>
      <c r="N1286" s="139">
        <v>0</v>
      </c>
      <c r="O1286" s="55" t="s">
        <v>1235</v>
      </c>
    </row>
    <row r="1287" spans="1:16" s="55" customFormat="1" x14ac:dyDescent="0.2">
      <c r="A1287" s="2"/>
      <c r="B1287" s="1">
        <v>40213</v>
      </c>
      <c r="C1287" s="55" t="s">
        <v>1242</v>
      </c>
      <c r="D1287" s="55">
        <v>14</v>
      </c>
      <c r="E1287" s="55">
        <v>3</v>
      </c>
      <c r="F1287" s="55">
        <v>100</v>
      </c>
      <c r="G1287" s="55" t="s">
        <v>175</v>
      </c>
      <c r="H1287" s="55" t="s">
        <v>1243</v>
      </c>
      <c r="I1287" s="55">
        <v>1</v>
      </c>
      <c r="J1287" s="136" t="s">
        <v>1234</v>
      </c>
      <c r="K1287" s="137"/>
      <c r="L1287" s="55">
        <v>1</v>
      </c>
      <c r="M1287" s="138">
        <v>0</v>
      </c>
      <c r="N1287" s="139">
        <v>0</v>
      </c>
      <c r="O1287" s="55" t="s">
        <v>1235</v>
      </c>
    </row>
    <row r="1288" spans="1:16" s="55" customFormat="1" x14ac:dyDescent="0.2">
      <c r="A1288" s="2"/>
      <c r="B1288" s="1">
        <v>40214</v>
      </c>
      <c r="C1288" s="55" t="s">
        <v>1244</v>
      </c>
      <c r="D1288" s="55">
        <v>14</v>
      </c>
      <c r="E1288" s="55">
        <v>3</v>
      </c>
      <c r="F1288" s="55">
        <v>100</v>
      </c>
      <c r="G1288" s="55" t="s">
        <v>175</v>
      </c>
      <c r="H1288" s="55" t="s">
        <v>1245</v>
      </c>
      <c r="I1288" s="55">
        <v>1</v>
      </c>
      <c r="J1288" s="136" t="s">
        <v>1234</v>
      </c>
      <c r="K1288" s="137"/>
      <c r="L1288" s="55">
        <v>1</v>
      </c>
      <c r="M1288" s="138">
        <v>0</v>
      </c>
      <c r="N1288" s="139">
        <v>0</v>
      </c>
      <c r="O1288" s="55" t="s">
        <v>1235</v>
      </c>
    </row>
    <row r="1289" spans="1:16" s="55" customFormat="1" x14ac:dyDescent="0.2">
      <c r="A1289" s="2"/>
      <c r="B1289" s="1">
        <v>40215</v>
      </c>
      <c r="C1289" s="55" t="s">
        <v>1246</v>
      </c>
      <c r="D1289" s="55">
        <v>14</v>
      </c>
      <c r="E1289" s="55">
        <v>3</v>
      </c>
      <c r="F1289" s="55">
        <v>100</v>
      </c>
      <c r="G1289" s="55" t="s">
        <v>175</v>
      </c>
      <c r="H1289" s="55" t="s">
        <v>1247</v>
      </c>
      <c r="I1289" s="55">
        <v>1</v>
      </c>
      <c r="J1289" s="136" t="s">
        <v>1234</v>
      </c>
      <c r="K1289" s="137"/>
      <c r="L1289" s="55">
        <v>1</v>
      </c>
      <c r="M1289" s="138">
        <v>0</v>
      </c>
      <c r="N1289" s="139">
        <v>0</v>
      </c>
      <c r="O1289" s="55" t="s">
        <v>1235</v>
      </c>
    </row>
    <row r="1290" spans="1:16" s="55" customFormat="1" x14ac:dyDescent="0.2">
      <c r="A1290" s="2"/>
      <c r="B1290" s="1">
        <v>40216</v>
      </c>
      <c r="C1290" s="55" t="s">
        <v>1248</v>
      </c>
      <c r="D1290" s="55">
        <v>14</v>
      </c>
      <c r="E1290" s="55">
        <v>3</v>
      </c>
      <c r="F1290" s="55">
        <v>100</v>
      </c>
      <c r="G1290" s="55" t="s">
        <v>175</v>
      </c>
      <c r="H1290" s="55" t="s">
        <v>1249</v>
      </c>
      <c r="I1290" s="55">
        <v>1</v>
      </c>
      <c r="J1290" s="136" t="s">
        <v>1234</v>
      </c>
      <c r="K1290" s="137"/>
      <c r="L1290" s="55">
        <v>1</v>
      </c>
      <c r="M1290" s="138">
        <v>0</v>
      </c>
      <c r="N1290" s="139">
        <v>0</v>
      </c>
      <c r="O1290" s="55" t="s">
        <v>1235</v>
      </c>
    </row>
    <row r="1291" spans="1:16" s="55" customFormat="1" x14ac:dyDescent="0.2">
      <c r="A1291" s="2"/>
      <c r="B1291" s="1">
        <v>40217</v>
      </c>
      <c r="C1291" s="55" t="s">
        <v>1250</v>
      </c>
      <c r="D1291" s="55">
        <v>14</v>
      </c>
      <c r="E1291" s="55">
        <v>3</v>
      </c>
      <c r="F1291" s="55">
        <v>20</v>
      </c>
      <c r="G1291" s="55" t="s">
        <v>175</v>
      </c>
      <c r="H1291" s="55" t="s">
        <v>1251</v>
      </c>
      <c r="I1291" s="55">
        <v>1</v>
      </c>
      <c r="J1291" s="136" t="s">
        <v>1252</v>
      </c>
      <c r="K1291" s="137"/>
      <c r="L1291" s="55">
        <v>1</v>
      </c>
      <c r="M1291" s="138">
        <v>0</v>
      </c>
      <c r="N1291" s="139">
        <v>0</v>
      </c>
      <c r="O1291" s="55" t="s">
        <v>1235</v>
      </c>
    </row>
    <row r="1292" spans="1:16" s="55" customFormat="1" x14ac:dyDescent="0.2">
      <c r="A1292" s="2"/>
      <c r="B1292" s="1">
        <v>40218</v>
      </c>
      <c r="C1292" s="55" t="s">
        <v>1253</v>
      </c>
      <c r="D1292" s="55">
        <v>14</v>
      </c>
      <c r="E1292" s="55">
        <v>3</v>
      </c>
      <c r="F1292" s="55">
        <v>20</v>
      </c>
      <c r="G1292" s="55" t="s">
        <v>175</v>
      </c>
      <c r="H1292" s="55" t="s">
        <v>1254</v>
      </c>
      <c r="I1292" s="55">
        <v>1</v>
      </c>
      <c r="J1292" s="136" t="s">
        <v>1252</v>
      </c>
      <c r="K1292" s="137"/>
      <c r="L1292" s="55">
        <v>1</v>
      </c>
      <c r="M1292" s="138">
        <v>0</v>
      </c>
      <c r="N1292" s="139">
        <v>0</v>
      </c>
      <c r="O1292" s="55" t="s">
        <v>1235</v>
      </c>
    </row>
    <row r="1293" spans="1:16" s="55" customFormat="1" x14ac:dyDescent="0.2">
      <c r="A1293" s="2"/>
      <c r="B1293" s="1">
        <v>40219</v>
      </c>
      <c r="C1293" s="55" t="s">
        <v>1255</v>
      </c>
      <c r="D1293" s="55">
        <v>14</v>
      </c>
      <c r="E1293" s="55">
        <v>3</v>
      </c>
      <c r="F1293" s="55">
        <v>20</v>
      </c>
      <c r="G1293" s="55" t="s">
        <v>175</v>
      </c>
      <c r="H1293" s="55" t="s">
        <v>1256</v>
      </c>
      <c r="I1293" s="55">
        <v>1</v>
      </c>
      <c r="J1293" s="136" t="s">
        <v>1252</v>
      </c>
      <c r="K1293" s="137"/>
      <c r="L1293" s="55">
        <v>1</v>
      </c>
      <c r="M1293" s="138">
        <v>0</v>
      </c>
      <c r="N1293" s="139">
        <v>0</v>
      </c>
      <c r="O1293" s="55" t="s">
        <v>1235</v>
      </c>
    </row>
    <row r="1294" spans="1:16" s="55" customFormat="1" x14ac:dyDescent="0.2">
      <c r="A1294" s="2"/>
      <c r="B1294" s="1">
        <v>40220</v>
      </c>
      <c r="C1294" s="55" t="s">
        <v>1257</v>
      </c>
      <c r="D1294" s="55">
        <v>14</v>
      </c>
      <c r="E1294" s="55">
        <v>3</v>
      </c>
      <c r="F1294" s="55">
        <v>20</v>
      </c>
      <c r="G1294" s="55" t="s">
        <v>175</v>
      </c>
      <c r="H1294" s="55" t="s">
        <v>1258</v>
      </c>
      <c r="I1294" s="55">
        <v>1</v>
      </c>
      <c r="J1294" s="136" t="s">
        <v>1252</v>
      </c>
      <c r="K1294" s="137"/>
      <c r="L1294" s="55">
        <v>1</v>
      </c>
      <c r="M1294" s="138">
        <v>0</v>
      </c>
      <c r="N1294" s="139">
        <v>0</v>
      </c>
      <c r="O1294" s="55" t="s">
        <v>1235</v>
      </c>
    </row>
    <row r="1295" spans="1:16" s="55" customFormat="1" x14ac:dyDescent="0.2">
      <c r="A1295" s="2"/>
      <c r="B1295" s="1">
        <v>40221</v>
      </c>
      <c r="C1295" s="55" t="s">
        <v>1259</v>
      </c>
      <c r="D1295" s="55">
        <v>14</v>
      </c>
      <c r="E1295" s="55">
        <v>3</v>
      </c>
      <c r="F1295" s="55">
        <v>20</v>
      </c>
      <c r="G1295" s="55" t="s">
        <v>175</v>
      </c>
      <c r="H1295" s="55" t="s">
        <v>1260</v>
      </c>
      <c r="I1295" s="55">
        <v>1</v>
      </c>
      <c r="J1295" s="136" t="s">
        <v>1252</v>
      </c>
      <c r="K1295" s="137"/>
      <c r="L1295" s="55">
        <v>1</v>
      </c>
      <c r="M1295" s="138">
        <v>0</v>
      </c>
      <c r="N1295" s="139">
        <v>0</v>
      </c>
      <c r="O1295" s="55" t="s">
        <v>1235</v>
      </c>
    </row>
    <row r="1296" spans="1:16" s="55" customFormat="1" x14ac:dyDescent="0.2">
      <c r="A1296" s="2"/>
      <c r="B1296" s="1">
        <v>40222</v>
      </c>
      <c r="C1296" s="55" t="s">
        <v>1261</v>
      </c>
      <c r="D1296" s="55">
        <v>14</v>
      </c>
      <c r="E1296" s="55">
        <v>3</v>
      </c>
      <c r="F1296" s="55">
        <v>20</v>
      </c>
      <c r="G1296" s="55" t="s">
        <v>175</v>
      </c>
      <c r="H1296" s="55" t="s">
        <v>1262</v>
      </c>
      <c r="I1296" s="55">
        <v>1</v>
      </c>
      <c r="J1296" s="136" t="s">
        <v>1252</v>
      </c>
      <c r="K1296" s="137"/>
      <c r="L1296" s="55">
        <v>1</v>
      </c>
      <c r="M1296" s="138">
        <v>0</v>
      </c>
      <c r="N1296" s="139">
        <v>0</v>
      </c>
      <c r="O1296" s="55" t="s">
        <v>1235</v>
      </c>
    </row>
    <row r="1297" spans="1:15" s="55" customFormat="1" x14ac:dyDescent="0.2">
      <c r="A1297" s="2"/>
      <c r="B1297" s="1">
        <v>40223</v>
      </c>
      <c r="C1297" s="55" t="s">
        <v>1263</v>
      </c>
      <c r="D1297" s="55">
        <v>14</v>
      </c>
      <c r="E1297" s="55">
        <v>3</v>
      </c>
      <c r="F1297" s="55">
        <v>20</v>
      </c>
      <c r="G1297" s="55" t="s">
        <v>175</v>
      </c>
      <c r="H1297" s="55" t="s">
        <v>1264</v>
      </c>
      <c r="I1297" s="55">
        <v>1</v>
      </c>
      <c r="J1297" s="136" t="s">
        <v>1252</v>
      </c>
      <c r="K1297" s="137"/>
      <c r="L1297" s="55">
        <v>1</v>
      </c>
      <c r="M1297" s="138">
        <v>0</v>
      </c>
      <c r="N1297" s="139">
        <v>0</v>
      </c>
      <c r="O1297" s="55" t="s">
        <v>1235</v>
      </c>
    </row>
    <row r="1298" spans="1:15" s="55" customFormat="1" x14ac:dyDescent="0.2">
      <c r="A1298" s="2"/>
      <c r="B1298" s="1">
        <v>40224</v>
      </c>
      <c r="C1298" s="55" t="s">
        <v>1265</v>
      </c>
      <c r="D1298" s="55">
        <v>14</v>
      </c>
      <c r="E1298" s="55">
        <v>3</v>
      </c>
      <c r="F1298" s="55">
        <v>20</v>
      </c>
      <c r="G1298" s="55" t="s">
        <v>175</v>
      </c>
      <c r="H1298" s="55" t="s">
        <v>1266</v>
      </c>
      <c r="I1298" s="55">
        <v>1</v>
      </c>
      <c r="J1298" s="136" t="s">
        <v>1252</v>
      </c>
      <c r="K1298" s="137"/>
      <c r="L1298" s="55">
        <v>1</v>
      </c>
      <c r="M1298" s="138">
        <v>0</v>
      </c>
      <c r="N1298" s="139">
        <v>0</v>
      </c>
      <c r="O1298" s="55" t="s">
        <v>1235</v>
      </c>
    </row>
    <row r="1299" spans="1:15" s="55" customFormat="1" x14ac:dyDescent="0.2">
      <c r="A1299" s="2"/>
      <c r="B1299" s="1">
        <v>40225</v>
      </c>
      <c r="C1299" s="55" t="s">
        <v>1267</v>
      </c>
      <c r="D1299" s="55">
        <v>14</v>
      </c>
      <c r="E1299" s="55">
        <v>3</v>
      </c>
      <c r="F1299" s="55">
        <v>20</v>
      </c>
      <c r="G1299" s="55" t="s">
        <v>175</v>
      </c>
      <c r="H1299" s="55" t="s">
        <v>1268</v>
      </c>
      <c r="I1299" s="55">
        <v>1</v>
      </c>
      <c r="J1299" s="136" t="s">
        <v>1252</v>
      </c>
      <c r="K1299" s="137"/>
      <c r="L1299" s="55">
        <v>1</v>
      </c>
      <c r="M1299" s="138">
        <v>0</v>
      </c>
      <c r="N1299" s="139">
        <v>0</v>
      </c>
      <c r="O1299" s="55" t="s">
        <v>1235</v>
      </c>
    </row>
    <row r="1300" spans="1:15" s="55" customFormat="1" x14ac:dyDescent="0.2">
      <c r="A1300" s="2"/>
      <c r="B1300" s="1">
        <v>40226</v>
      </c>
      <c r="C1300" s="55" t="s">
        <v>1269</v>
      </c>
      <c r="D1300" s="55">
        <v>14</v>
      </c>
      <c r="E1300" s="55">
        <v>3</v>
      </c>
      <c r="F1300" s="55">
        <v>20</v>
      </c>
      <c r="G1300" s="55" t="s">
        <v>175</v>
      </c>
      <c r="H1300" s="55" t="s">
        <v>1270</v>
      </c>
      <c r="I1300" s="55">
        <v>1</v>
      </c>
      <c r="J1300" s="136" t="s">
        <v>1252</v>
      </c>
      <c r="K1300" s="137"/>
      <c r="L1300" s="55">
        <v>1</v>
      </c>
      <c r="M1300" s="138">
        <v>0</v>
      </c>
      <c r="N1300" s="139">
        <v>0</v>
      </c>
      <c r="O1300" s="55" t="s">
        <v>1235</v>
      </c>
    </row>
    <row r="1301" spans="1:15" s="55" customFormat="1" x14ac:dyDescent="0.2">
      <c r="A1301" s="2"/>
      <c r="B1301" s="1">
        <v>40227</v>
      </c>
      <c r="C1301" s="55" t="s">
        <v>1271</v>
      </c>
      <c r="D1301" s="55">
        <v>14</v>
      </c>
      <c r="E1301" s="55">
        <v>3</v>
      </c>
      <c r="F1301" s="55">
        <v>20</v>
      </c>
      <c r="G1301" s="55" t="s">
        <v>175</v>
      </c>
      <c r="H1301" s="55" t="s">
        <v>1272</v>
      </c>
      <c r="I1301" s="55">
        <v>1</v>
      </c>
      <c r="J1301" s="136" t="s">
        <v>1252</v>
      </c>
      <c r="K1301" s="137"/>
      <c r="L1301" s="55">
        <v>1</v>
      </c>
      <c r="M1301" s="138">
        <v>0</v>
      </c>
      <c r="N1301" s="139">
        <v>0</v>
      </c>
      <c r="O1301" s="55" t="s">
        <v>1235</v>
      </c>
    </row>
    <row r="1302" spans="1:15" s="55" customFormat="1" x14ac:dyDescent="0.2">
      <c r="A1302" s="2"/>
      <c r="B1302" s="1">
        <v>40228</v>
      </c>
      <c r="C1302" s="55" t="s">
        <v>1273</v>
      </c>
      <c r="D1302" s="55">
        <v>14</v>
      </c>
      <c r="E1302" s="55">
        <v>3</v>
      </c>
      <c r="F1302" s="55">
        <v>20</v>
      </c>
      <c r="G1302" s="55" t="s">
        <v>175</v>
      </c>
      <c r="H1302" s="55" t="s">
        <v>1274</v>
      </c>
      <c r="I1302" s="55">
        <v>1</v>
      </c>
      <c r="J1302" s="136" t="s">
        <v>1252</v>
      </c>
      <c r="K1302" s="137"/>
      <c r="L1302" s="55">
        <v>1</v>
      </c>
      <c r="M1302" s="138">
        <v>0</v>
      </c>
      <c r="N1302" s="139">
        <v>0</v>
      </c>
      <c r="O1302" s="55" t="s">
        <v>1235</v>
      </c>
    </row>
    <row r="1303" spans="1:15" s="55" customFormat="1" x14ac:dyDescent="0.2">
      <c r="A1303" s="2"/>
      <c r="B1303" s="1">
        <v>40229</v>
      </c>
      <c r="C1303" s="55" t="s">
        <v>1275</v>
      </c>
      <c r="D1303" s="55">
        <v>14</v>
      </c>
      <c r="E1303" s="55">
        <v>3</v>
      </c>
      <c r="F1303" s="55">
        <v>20</v>
      </c>
      <c r="G1303" s="55" t="s">
        <v>175</v>
      </c>
      <c r="H1303" s="55" t="s">
        <v>1276</v>
      </c>
      <c r="I1303" s="55">
        <v>1</v>
      </c>
      <c r="J1303" s="136" t="s">
        <v>1252</v>
      </c>
      <c r="K1303" s="137"/>
      <c r="L1303" s="55">
        <v>1</v>
      </c>
      <c r="M1303" s="138">
        <v>0</v>
      </c>
      <c r="N1303" s="139">
        <v>0</v>
      </c>
      <c r="O1303" s="55" t="s">
        <v>1235</v>
      </c>
    </row>
    <row r="1304" spans="1:15" s="55" customFormat="1" x14ac:dyDescent="0.2">
      <c r="A1304" s="2"/>
      <c r="B1304" s="1">
        <v>40230</v>
      </c>
      <c r="C1304" s="55" t="s">
        <v>1277</v>
      </c>
      <c r="D1304" s="55">
        <v>14</v>
      </c>
      <c r="E1304" s="55">
        <v>3</v>
      </c>
      <c r="F1304" s="55">
        <v>20</v>
      </c>
      <c r="G1304" s="55" t="s">
        <v>175</v>
      </c>
      <c r="H1304" s="55" t="s">
        <v>1278</v>
      </c>
      <c r="I1304" s="55">
        <v>1</v>
      </c>
      <c r="J1304" s="136" t="s">
        <v>1252</v>
      </c>
      <c r="K1304" s="137"/>
      <c r="L1304" s="55">
        <v>1</v>
      </c>
      <c r="M1304" s="138">
        <v>0</v>
      </c>
      <c r="N1304" s="139">
        <v>0</v>
      </c>
      <c r="O1304" s="55" t="s">
        <v>1235</v>
      </c>
    </row>
    <row r="1305" spans="1:15" s="55" customFormat="1" x14ac:dyDescent="0.2">
      <c r="A1305" s="2"/>
      <c r="B1305" s="1">
        <v>40231</v>
      </c>
      <c r="C1305" s="55" t="s">
        <v>1279</v>
      </c>
      <c r="D1305" s="55">
        <v>14</v>
      </c>
      <c r="E1305" s="55">
        <v>3</v>
      </c>
      <c r="F1305" s="55">
        <v>20</v>
      </c>
      <c r="G1305" s="55" t="s">
        <v>175</v>
      </c>
      <c r="H1305" s="55" t="s">
        <v>1280</v>
      </c>
      <c r="I1305" s="55">
        <v>1</v>
      </c>
      <c r="J1305" s="136" t="s">
        <v>1252</v>
      </c>
      <c r="K1305" s="137"/>
      <c r="L1305" s="55">
        <v>1</v>
      </c>
      <c r="M1305" s="138">
        <v>0</v>
      </c>
      <c r="N1305" s="139">
        <v>0</v>
      </c>
      <c r="O1305" s="55" t="s">
        <v>1235</v>
      </c>
    </row>
    <row r="1306" spans="1:15" s="55" customFormat="1" x14ac:dyDescent="0.2">
      <c r="A1306" s="2"/>
      <c r="B1306" s="1">
        <v>40232</v>
      </c>
      <c r="C1306" s="55" t="s">
        <v>1281</v>
      </c>
      <c r="D1306" s="55">
        <v>14</v>
      </c>
      <c r="E1306" s="55">
        <v>3</v>
      </c>
      <c r="F1306" s="55">
        <v>20</v>
      </c>
      <c r="G1306" s="55" t="s">
        <v>175</v>
      </c>
      <c r="H1306" s="55" t="s">
        <v>1282</v>
      </c>
      <c r="I1306" s="55">
        <v>1</v>
      </c>
      <c r="J1306" s="136" t="s">
        <v>1252</v>
      </c>
      <c r="K1306" s="137"/>
      <c r="L1306" s="55">
        <v>1</v>
      </c>
      <c r="M1306" s="138">
        <v>0</v>
      </c>
      <c r="N1306" s="139">
        <v>0</v>
      </c>
      <c r="O1306" s="55" t="s">
        <v>1235</v>
      </c>
    </row>
    <row r="1307" spans="1:15" s="55" customFormat="1" x14ac:dyDescent="0.2">
      <c r="A1307" s="2"/>
      <c r="B1307" s="1">
        <v>40233</v>
      </c>
      <c r="C1307" s="55" t="s">
        <v>1283</v>
      </c>
      <c r="D1307" s="55">
        <v>14</v>
      </c>
      <c r="E1307" s="55">
        <v>3</v>
      </c>
      <c r="F1307" s="55">
        <v>20</v>
      </c>
      <c r="G1307" s="55" t="s">
        <v>175</v>
      </c>
      <c r="H1307" s="55" t="s">
        <v>1284</v>
      </c>
      <c r="I1307" s="55">
        <v>1</v>
      </c>
      <c r="J1307" s="136" t="s">
        <v>1252</v>
      </c>
      <c r="K1307" s="137"/>
      <c r="L1307" s="55">
        <v>1</v>
      </c>
      <c r="M1307" s="138">
        <v>0</v>
      </c>
      <c r="N1307" s="139">
        <v>0</v>
      </c>
      <c r="O1307" s="55" t="s">
        <v>1235</v>
      </c>
    </row>
    <row r="1308" spans="1:15" s="55" customFormat="1" x14ac:dyDescent="0.2">
      <c r="A1308" s="2"/>
      <c r="B1308" s="1">
        <v>40234</v>
      </c>
      <c r="C1308" s="55" t="s">
        <v>1285</v>
      </c>
      <c r="D1308" s="55">
        <v>14</v>
      </c>
      <c r="E1308" s="55">
        <v>3</v>
      </c>
      <c r="F1308" s="55">
        <v>20</v>
      </c>
      <c r="G1308" s="55" t="s">
        <v>175</v>
      </c>
      <c r="H1308" s="55" t="s">
        <v>1286</v>
      </c>
      <c r="I1308" s="55">
        <v>1</v>
      </c>
      <c r="J1308" s="136" t="s">
        <v>1252</v>
      </c>
      <c r="K1308" s="137"/>
      <c r="L1308" s="55">
        <v>1</v>
      </c>
      <c r="M1308" s="138">
        <v>0</v>
      </c>
      <c r="N1308" s="139">
        <v>0</v>
      </c>
      <c r="O1308" s="55" t="s">
        <v>1235</v>
      </c>
    </row>
    <row r="1309" spans="1:15" s="55" customFormat="1" x14ac:dyDescent="0.2">
      <c r="A1309" s="2"/>
      <c r="B1309" s="1">
        <v>40235</v>
      </c>
      <c r="C1309" s="55" t="s">
        <v>1287</v>
      </c>
      <c r="D1309" s="55">
        <v>14</v>
      </c>
      <c r="E1309" s="55">
        <v>3</v>
      </c>
      <c r="F1309" s="55">
        <v>20</v>
      </c>
      <c r="G1309" s="55" t="s">
        <v>175</v>
      </c>
      <c r="H1309" s="55" t="s">
        <v>1288</v>
      </c>
      <c r="I1309" s="55">
        <v>1</v>
      </c>
      <c r="J1309" s="136" t="s">
        <v>1252</v>
      </c>
      <c r="K1309" s="137"/>
      <c r="L1309" s="55">
        <v>1</v>
      </c>
      <c r="M1309" s="138">
        <v>0</v>
      </c>
      <c r="N1309" s="139">
        <v>0</v>
      </c>
      <c r="O1309" s="55" t="s">
        <v>1235</v>
      </c>
    </row>
    <row r="1310" spans="1:15" s="55" customFormat="1" x14ac:dyDescent="0.2">
      <c r="A1310" s="2"/>
      <c r="B1310" s="1">
        <v>40236</v>
      </c>
      <c r="C1310" s="55" t="s">
        <v>1289</v>
      </c>
      <c r="D1310" s="55">
        <v>14</v>
      </c>
      <c r="E1310" s="55">
        <v>3</v>
      </c>
      <c r="F1310" s="55">
        <v>20</v>
      </c>
      <c r="G1310" s="55" t="s">
        <v>175</v>
      </c>
      <c r="H1310" s="55" t="s">
        <v>1290</v>
      </c>
      <c r="I1310" s="55">
        <v>1</v>
      </c>
      <c r="J1310" s="136" t="s">
        <v>1252</v>
      </c>
      <c r="K1310" s="137"/>
      <c r="L1310" s="55">
        <v>1</v>
      </c>
      <c r="M1310" s="138">
        <v>0</v>
      </c>
      <c r="N1310" s="139">
        <v>0</v>
      </c>
      <c r="O1310" s="55" t="s">
        <v>1235</v>
      </c>
    </row>
    <row r="1311" spans="1:15" s="55" customFormat="1" x14ac:dyDescent="0.2">
      <c r="A1311" s="2"/>
      <c r="B1311" s="1">
        <v>40237</v>
      </c>
      <c r="C1311" s="55" t="s">
        <v>1291</v>
      </c>
      <c r="D1311" s="55">
        <v>14</v>
      </c>
      <c r="E1311" s="55">
        <v>3</v>
      </c>
      <c r="F1311" s="55">
        <v>20</v>
      </c>
      <c r="G1311" s="55" t="s">
        <v>175</v>
      </c>
      <c r="H1311" s="55" t="s">
        <v>1292</v>
      </c>
      <c r="I1311" s="55">
        <v>1</v>
      </c>
      <c r="J1311" s="136" t="s">
        <v>1252</v>
      </c>
      <c r="K1311" s="137"/>
      <c r="L1311" s="55">
        <v>1</v>
      </c>
      <c r="M1311" s="138">
        <v>0</v>
      </c>
      <c r="N1311" s="139">
        <v>0</v>
      </c>
      <c r="O1311" s="55" t="s">
        <v>1235</v>
      </c>
    </row>
    <row r="1312" spans="1:15" s="55" customFormat="1" x14ac:dyDescent="0.2">
      <c r="A1312" s="2"/>
      <c r="B1312" s="1">
        <v>40238</v>
      </c>
      <c r="C1312" s="55" t="s">
        <v>1293</v>
      </c>
      <c r="D1312" s="55">
        <v>14</v>
      </c>
      <c r="E1312" s="55">
        <v>3</v>
      </c>
      <c r="F1312" s="55">
        <v>20</v>
      </c>
      <c r="G1312" s="55" t="s">
        <v>175</v>
      </c>
      <c r="H1312" s="55" t="s">
        <v>1294</v>
      </c>
      <c r="I1312" s="55">
        <v>1</v>
      </c>
      <c r="J1312" s="136" t="s">
        <v>1252</v>
      </c>
      <c r="K1312" s="137"/>
      <c r="L1312" s="55">
        <v>1</v>
      </c>
      <c r="M1312" s="138">
        <v>0</v>
      </c>
      <c r="N1312" s="139">
        <v>0</v>
      </c>
      <c r="O1312" s="55" t="s">
        <v>1235</v>
      </c>
    </row>
    <row r="1313" spans="1:15" s="55" customFormat="1" x14ac:dyDescent="0.2">
      <c r="A1313" s="2"/>
      <c r="B1313" s="1">
        <v>40239</v>
      </c>
      <c r="C1313" s="55" t="s">
        <v>1295</v>
      </c>
      <c r="D1313" s="55">
        <v>14</v>
      </c>
      <c r="E1313" s="55">
        <v>3</v>
      </c>
      <c r="F1313" s="55">
        <v>20</v>
      </c>
      <c r="G1313" s="55" t="s">
        <v>175</v>
      </c>
      <c r="H1313" s="55" t="s">
        <v>1296</v>
      </c>
      <c r="I1313" s="55">
        <v>1</v>
      </c>
      <c r="J1313" s="136" t="s">
        <v>1252</v>
      </c>
      <c r="K1313" s="137"/>
      <c r="L1313" s="55">
        <v>1</v>
      </c>
      <c r="M1313" s="138">
        <v>0</v>
      </c>
      <c r="N1313" s="139">
        <v>0</v>
      </c>
      <c r="O1313" s="55" t="s">
        <v>1235</v>
      </c>
    </row>
    <row r="1314" spans="1:15" s="55" customFormat="1" x14ac:dyDescent="0.2">
      <c r="A1314" s="2"/>
      <c r="B1314" s="1">
        <v>40240</v>
      </c>
      <c r="C1314" s="55" t="s">
        <v>1297</v>
      </c>
      <c r="D1314" s="55">
        <v>14</v>
      </c>
      <c r="E1314" s="55">
        <v>3</v>
      </c>
      <c r="F1314" s="55">
        <v>20</v>
      </c>
      <c r="G1314" s="55" t="s">
        <v>175</v>
      </c>
      <c r="H1314" s="55" t="s">
        <v>1298</v>
      </c>
      <c r="I1314" s="55">
        <v>1</v>
      </c>
      <c r="J1314" s="136" t="s">
        <v>1252</v>
      </c>
      <c r="K1314" s="137"/>
      <c r="L1314" s="55">
        <v>1</v>
      </c>
      <c r="M1314" s="138">
        <v>0</v>
      </c>
      <c r="N1314" s="139">
        <v>0</v>
      </c>
      <c r="O1314" s="55" t="s">
        <v>1235</v>
      </c>
    </row>
    <row r="1315" spans="1:15" s="55" customFormat="1" x14ac:dyDescent="0.2">
      <c r="A1315" s="2"/>
      <c r="B1315" s="1">
        <v>40241</v>
      </c>
      <c r="C1315" s="55" t="s">
        <v>1299</v>
      </c>
      <c r="D1315" s="55">
        <v>14</v>
      </c>
      <c r="E1315" s="55">
        <v>3</v>
      </c>
      <c r="F1315" s="55">
        <v>3</v>
      </c>
      <c r="G1315" s="55" t="s">
        <v>175</v>
      </c>
      <c r="H1315" s="55" t="s">
        <v>1300</v>
      </c>
      <c r="I1315" s="55">
        <v>1</v>
      </c>
      <c r="J1315" s="136" t="s">
        <v>1301</v>
      </c>
      <c r="K1315" s="137"/>
      <c r="L1315" s="55">
        <v>1</v>
      </c>
      <c r="M1315" s="138">
        <v>0</v>
      </c>
      <c r="N1315" s="139">
        <v>0</v>
      </c>
      <c r="O1315" s="55" t="s">
        <v>1235</v>
      </c>
    </row>
    <row r="1316" spans="1:15" s="55" customFormat="1" x14ac:dyDescent="0.2">
      <c r="A1316" s="2"/>
      <c r="B1316" s="1">
        <v>40242</v>
      </c>
      <c r="C1316" s="55" t="s">
        <v>1302</v>
      </c>
      <c r="D1316" s="55">
        <v>14</v>
      </c>
      <c r="E1316" s="55">
        <v>3</v>
      </c>
      <c r="F1316" s="55">
        <v>3</v>
      </c>
      <c r="G1316" s="55" t="s">
        <v>175</v>
      </c>
      <c r="H1316" s="55" t="s">
        <v>1303</v>
      </c>
      <c r="I1316" s="55">
        <v>1</v>
      </c>
      <c r="J1316" s="136" t="s">
        <v>1301</v>
      </c>
      <c r="K1316" s="137"/>
      <c r="L1316" s="55">
        <v>1</v>
      </c>
      <c r="M1316" s="138">
        <v>0</v>
      </c>
      <c r="N1316" s="139">
        <v>0</v>
      </c>
      <c r="O1316" s="55" t="s">
        <v>1235</v>
      </c>
    </row>
    <row r="1317" spans="1:15" s="55" customFormat="1" x14ac:dyDescent="0.2">
      <c r="A1317" s="2"/>
      <c r="B1317" s="1">
        <v>40243</v>
      </c>
      <c r="C1317" s="55" t="s">
        <v>1304</v>
      </c>
      <c r="D1317" s="55">
        <v>14</v>
      </c>
      <c r="E1317" s="55">
        <v>3</v>
      </c>
      <c r="F1317" s="55">
        <v>3</v>
      </c>
      <c r="G1317" s="55" t="s">
        <v>175</v>
      </c>
      <c r="H1317" s="55" t="s">
        <v>1305</v>
      </c>
      <c r="I1317" s="55">
        <v>1</v>
      </c>
      <c r="J1317" s="136" t="s">
        <v>1301</v>
      </c>
      <c r="K1317" s="137"/>
      <c r="L1317" s="55">
        <v>1</v>
      </c>
      <c r="M1317" s="138">
        <v>0</v>
      </c>
      <c r="N1317" s="139">
        <v>0</v>
      </c>
      <c r="O1317" s="55" t="s">
        <v>1235</v>
      </c>
    </row>
    <row r="1318" spans="1:15" s="55" customFormat="1" x14ac:dyDescent="0.2">
      <c r="A1318" s="2"/>
      <c r="B1318" s="1">
        <v>40244</v>
      </c>
      <c r="C1318" s="55" t="s">
        <v>1306</v>
      </c>
      <c r="D1318" s="55">
        <v>14</v>
      </c>
      <c r="E1318" s="55">
        <v>3</v>
      </c>
      <c r="F1318" s="55">
        <v>3</v>
      </c>
      <c r="G1318" s="55" t="s">
        <v>175</v>
      </c>
      <c r="H1318" s="55" t="s">
        <v>1307</v>
      </c>
      <c r="I1318" s="55">
        <v>1</v>
      </c>
      <c r="J1318" s="136" t="s">
        <v>1301</v>
      </c>
      <c r="K1318" s="137"/>
      <c r="L1318" s="55">
        <v>1</v>
      </c>
      <c r="M1318" s="138">
        <v>0</v>
      </c>
      <c r="N1318" s="139">
        <v>0</v>
      </c>
      <c r="O1318" s="55" t="s">
        <v>1235</v>
      </c>
    </row>
    <row r="1319" spans="1:15" s="55" customFormat="1" x14ac:dyDescent="0.2">
      <c r="A1319" s="2"/>
      <c r="B1319" s="1">
        <v>40245</v>
      </c>
      <c r="C1319" s="55" t="s">
        <v>1308</v>
      </c>
      <c r="D1319" s="55">
        <v>14</v>
      </c>
      <c r="E1319" s="55">
        <v>3</v>
      </c>
      <c r="F1319" s="55">
        <v>3</v>
      </c>
      <c r="G1319" s="55" t="s">
        <v>175</v>
      </c>
      <c r="H1319" s="55" t="s">
        <v>1309</v>
      </c>
      <c r="I1319" s="55">
        <v>1</v>
      </c>
      <c r="J1319" s="136" t="s">
        <v>1301</v>
      </c>
      <c r="K1319" s="137"/>
      <c r="L1319" s="55">
        <v>1</v>
      </c>
      <c r="M1319" s="138">
        <v>0</v>
      </c>
      <c r="N1319" s="139">
        <v>0</v>
      </c>
      <c r="O1319" s="55" t="s">
        <v>1235</v>
      </c>
    </row>
    <row r="1320" spans="1:15" s="55" customFormat="1" x14ac:dyDescent="0.2">
      <c r="A1320" s="2"/>
      <c r="B1320" s="1">
        <v>40246</v>
      </c>
      <c r="C1320" s="55" t="s">
        <v>1310</v>
      </c>
      <c r="D1320" s="55">
        <v>14</v>
      </c>
      <c r="E1320" s="55">
        <v>3</v>
      </c>
      <c r="F1320" s="55">
        <v>3</v>
      </c>
      <c r="G1320" s="55" t="s">
        <v>175</v>
      </c>
      <c r="H1320" s="55" t="s">
        <v>1311</v>
      </c>
      <c r="I1320" s="55">
        <v>1</v>
      </c>
      <c r="J1320" s="136" t="s">
        <v>1301</v>
      </c>
      <c r="K1320" s="137"/>
      <c r="L1320" s="55">
        <v>1</v>
      </c>
      <c r="M1320" s="138">
        <v>0</v>
      </c>
      <c r="N1320" s="139">
        <v>0</v>
      </c>
      <c r="O1320" s="55" t="s">
        <v>1235</v>
      </c>
    </row>
    <row r="1321" spans="1:15" s="55" customFormat="1" x14ac:dyDescent="0.2">
      <c r="A1321" s="2"/>
      <c r="B1321" s="1">
        <v>40247</v>
      </c>
      <c r="C1321" s="55" t="s">
        <v>1312</v>
      </c>
      <c r="D1321" s="55">
        <v>14</v>
      </c>
      <c r="E1321" s="55">
        <v>3</v>
      </c>
      <c r="F1321" s="55">
        <v>3</v>
      </c>
      <c r="G1321" s="55" t="s">
        <v>175</v>
      </c>
      <c r="H1321" s="55" t="s">
        <v>1313</v>
      </c>
      <c r="I1321" s="55">
        <v>1</v>
      </c>
      <c r="J1321" s="136" t="s">
        <v>1301</v>
      </c>
      <c r="K1321" s="137"/>
      <c r="L1321" s="55">
        <v>1</v>
      </c>
      <c r="M1321" s="138">
        <v>0</v>
      </c>
      <c r="N1321" s="139">
        <v>0</v>
      </c>
      <c r="O1321" s="55" t="s">
        <v>1235</v>
      </c>
    </row>
    <row r="1322" spans="1:15" s="55" customFormat="1" x14ac:dyDescent="0.2">
      <c r="A1322" s="2"/>
      <c r="B1322" s="1">
        <v>40248</v>
      </c>
      <c r="C1322" s="55" t="s">
        <v>1314</v>
      </c>
      <c r="D1322" s="55">
        <v>14</v>
      </c>
      <c r="E1322" s="55">
        <v>3</v>
      </c>
      <c r="F1322" s="55">
        <v>3</v>
      </c>
      <c r="G1322" s="55" t="s">
        <v>175</v>
      </c>
      <c r="H1322" s="55" t="s">
        <v>1315</v>
      </c>
      <c r="I1322" s="55">
        <v>1</v>
      </c>
      <c r="J1322" s="136" t="s">
        <v>1301</v>
      </c>
      <c r="K1322" s="137"/>
      <c r="L1322" s="55">
        <v>1</v>
      </c>
      <c r="M1322" s="138">
        <v>0</v>
      </c>
      <c r="N1322" s="139">
        <v>0</v>
      </c>
      <c r="O1322" s="55" t="s">
        <v>1235</v>
      </c>
    </row>
    <row r="1323" spans="1:15" s="55" customFormat="1" x14ac:dyDescent="0.2">
      <c r="A1323" s="2"/>
      <c r="B1323" s="1">
        <v>40249</v>
      </c>
      <c r="C1323" s="55" t="s">
        <v>1316</v>
      </c>
      <c r="D1323" s="55">
        <v>14</v>
      </c>
      <c r="E1323" s="55">
        <v>3</v>
      </c>
      <c r="F1323" s="55">
        <v>3</v>
      </c>
      <c r="G1323" s="55" t="s">
        <v>175</v>
      </c>
      <c r="H1323" s="55" t="s">
        <v>1317</v>
      </c>
      <c r="I1323" s="55">
        <v>1</v>
      </c>
      <c r="J1323" s="136" t="s">
        <v>1301</v>
      </c>
      <c r="K1323" s="137"/>
      <c r="L1323" s="55">
        <v>1</v>
      </c>
      <c r="M1323" s="138">
        <v>0</v>
      </c>
      <c r="N1323" s="139">
        <v>0</v>
      </c>
      <c r="O1323" s="55" t="s">
        <v>1235</v>
      </c>
    </row>
    <row r="1324" spans="1:15" s="55" customFormat="1" x14ac:dyDescent="0.2">
      <c r="A1324" s="2"/>
      <c r="B1324" s="1">
        <v>40250</v>
      </c>
      <c r="C1324" s="55" t="s">
        <v>1318</v>
      </c>
      <c r="D1324" s="55">
        <v>14</v>
      </c>
      <c r="E1324" s="55">
        <v>3</v>
      </c>
      <c r="F1324" s="55">
        <v>3</v>
      </c>
      <c r="G1324" s="55" t="s">
        <v>175</v>
      </c>
      <c r="H1324" s="55" t="s">
        <v>1319</v>
      </c>
      <c r="I1324" s="55">
        <v>1</v>
      </c>
      <c r="J1324" s="136" t="s">
        <v>1301</v>
      </c>
      <c r="K1324" s="137"/>
      <c r="L1324" s="55">
        <v>1</v>
      </c>
      <c r="M1324" s="138">
        <v>0</v>
      </c>
      <c r="N1324" s="139">
        <v>0</v>
      </c>
      <c r="O1324" s="55" t="s">
        <v>1235</v>
      </c>
    </row>
    <row r="1325" spans="1:15" s="55" customFormat="1" x14ac:dyDescent="0.2">
      <c r="A1325" s="2"/>
      <c r="B1325" s="1">
        <v>40251</v>
      </c>
      <c r="C1325" s="55" t="s">
        <v>1320</v>
      </c>
      <c r="D1325" s="55">
        <v>14</v>
      </c>
      <c r="E1325" s="55">
        <v>3</v>
      </c>
      <c r="F1325" s="55">
        <v>3</v>
      </c>
      <c r="G1325" s="55" t="s">
        <v>175</v>
      </c>
      <c r="H1325" s="55" t="s">
        <v>1321</v>
      </c>
      <c r="I1325" s="55">
        <v>1</v>
      </c>
      <c r="J1325" s="136" t="s">
        <v>1301</v>
      </c>
      <c r="K1325" s="137"/>
      <c r="L1325" s="55">
        <v>1</v>
      </c>
      <c r="M1325" s="138">
        <v>0</v>
      </c>
      <c r="N1325" s="139">
        <v>0</v>
      </c>
      <c r="O1325" s="55" t="s">
        <v>1235</v>
      </c>
    </row>
    <row r="1326" spans="1:15" s="55" customFormat="1" x14ac:dyDescent="0.2">
      <c r="A1326" s="2"/>
      <c r="B1326" s="1">
        <v>40252</v>
      </c>
      <c r="C1326" s="55" t="s">
        <v>1322</v>
      </c>
      <c r="D1326" s="55">
        <v>14</v>
      </c>
      <c r="E1326" s="55">
        <v>3</v>
      </c>
      <c r="F1326" s="55">
        <v>3</v>
      </c>
      <c r="G1326" s="55" t="s">
        <v>175</v>
      </c>
      <c r="H1326" s="55" t="s">
        <v>1323</v>
      </c>
      <c r="I1326" s="55">
        <v>1</v>
      </c>
      <c r="J1326" s="136" t="s">
        <v>1301</v>
      </c>
      <c r="K1326" s="137"/>
      <c r="L1326" s="55">
        <v>1</v>
      </c>
      <c r="M1326" s="138">
        <v>0</v>
      </c>
      <c r="N1326" s="139">
        <v>0</v>
      </c>
      <c r="O1326" s="55" t="s">
        <v>1235</v>
      </c>
    </row>
    <row r="1327" spans="1:15" s="55" customFormat="1" x14ac:dyDescent="0.2">
      <c r="A1327" s="2"/>
      <c r="B1327" s="1">
        <v>40253</v>
      </c>
      <c r="C1327" s="55" t="s">
        <v>1324</v>
      </c>
      <c r="D1327" s="55">
        <v>14</v>
      </c>
      <c r="E1327" s="55">
        <v>3</v>
      </c>
      <c r="F1327" s="55">
        <v>3</v>
      </c>
      <c r="G1327" s="55" t="s">
        <v>175</v>
      </c>
      <c r="H1327" s="55" t="s">
        <v>1325</v>
      </c>
      <c r="I1327" s="55">
        <v>1</v>
      </c>
      <c r="J1327" s="136" t="s">
        <v>1301</v>
      </c>
      <c r="K1327" s="137"/>
      <c r="L1327" s="55">
        <v>1</v>
      </c>
      <c r="M1327" s="138">
        <v>0</v>
      </c>
      <c r="N1327" s="139">
        <v>0</v>
      </c>
      <c r="O1327" s="55" t="s">
        <v>1235</v>
      </c>
    </row>
    <row r="1328" spans="1:15" s="55" customFormat="1" x14ac:dyDescent="0.2">
      <c r="A1328" s="2"/>
      <c r="B1328" s="1">
        <v>40254</v>
      </c>
      <c r="C1328" s="55" t="s">
        <v>1326</v>
      </c>
      <c r="D1328" s="55">
        <v>14</v>
      </c>
      <c r="E1328" s="55">
        <v>3</v>
      </c>
      <c r="F1328" s="55">
        <v>3</v>
      </c>
      <c r="G1328" s="55" t="s">
        <v>175</v>
      </c>
      <c r="H1328" s="55" t="s">
        <v>1327</v>
      </c>
      <c r="I1328" s="55">
        <v>1</v>
      </c>
      <c r="J1328" s="136" t="s">
        <v>1301</v>
      </c>
      <c r="K1328" s="137"/>
      <c r="L1328" s="55">
        <v>1</v>
      </c>
      <c r="M1328" s="138">
        <v>0</v>
      </c>
      <c r="N1328" s="139">
        <v>0</v>
      </c>
      <c r="O1328" s="55" t="s">
        <v>1235</v>
      </c>
    </row>
    <row r="1329" spans="1:16" s="55" customFormat="1" x14ac:dyDescent="0.2">
      <c r="A1329" s="2"/>
      <c r="B1329" s="1">
        <v>40255</v>
      </c>
      <c r="C1329" s="55" t="s">
        <v>1328</v>
      </c>
      <c r="D1329" s="55">
        <v>14</v>
      </c>
      <c r="E1329" s="55">
        <v>3</v>
      </c>
      <c r="F1329" s="55">
        <v>3</v>
      </c>
      <c r="G1329" s="55" t="s">
        <v>175</v>
      </c>
      <c r="H1329" s="55" t="s">
        <v>1329</v>
      </c>
      <c r="I1329" s="55">
        <v>1</v>
      </c>
      <c r="J1329" s="136" t="s">
        <v>1301</v>
      </c>
      <c r="K1329" s="137"/>
      <c r="L1329" s="55">
        <v>1</v>
      </c>
      <c r="M1329" s="138">
        <v>0</v>
      </c>
      <c r="N1329" s="139">
        <v>0</v>
      </c>
      <c r="O1329" s="55" t="s">
        <v>1235</v>
      </c>
    </row>
    <row r="1330" spans="1:16" s="55" customFormat="1" x14ac:dyDescent="0.2">
      <c r="A1330" s="2"/>
      <c r="B1330" s="1">
        <v>40256</v>
      </c>
      <c r="C1330" s="55" t="s">
        <v>1330</v>
      </c>
      <c r="D1330" s="55">
        <v>14</v>
      </c>
      <c r="E1330" s="55">
        <v>3</v>
      </c>
      <c r="F1330" s="55">
        <v>3</v>
      </c>
      <c r="G1330" s="55" t="s">
        <v>175</v>
      </c>
      <c r="H1330" s="55" t="s">
        <v>1327</v>
      </c>
      <c r="I1330" s="55">
        <v>1</v>
      </c>
      <c r="J1330" s="136" t="s">
        <v>1301</v>
      </c>
      <c r="K1330" s="137"/>
      <c r="L1330" s="55">
        <v>1</v>
      </c>
      <c r="M1330" s="138">
        <v>0</v>
      </c>
      <c r="N1330" s="139">
        <v>0</v>
      </c>
      <c r="O1330" s="55" t="s">
        <v>1235</v>
      </c>
      <c r="P1330" s="140"/>
    </row>
    <row r="1331" spans="1:16" s="55" customFormat="1" x14ac:dyDescent="0.2">
      <c r="A1331" s="2"/>
      <c r="B1331" s="1">
        <v>40257</v>
      </c>
      <c r="C1331" s="55" t="s">
        <v>1331</v>
      </c>
      <c r="D1331" s="55">
        <v>14</v>
      </c>
      <c r="E1331" s="55">
        <v>3</v>
      </c>
      <c r="F1331" s="55">
        <v>3</v>
      </c>
      <c r="G1331" s="55" t="s">
        <v>175</v>
      </c>
      <c r="H1331" s="55" t="s">
        <v>1332</v>
      </c>
      <c r="I1331" s="55">
        <v>1</v>
      </c>
      <c r="J1331" s="136" t="s">
        <v>1301</v>
      </c>
      <c r="K1331" s="137"/>
      <c r="L1331" s="55">
        <v>1</v>
      </c>
      <c r="M1331" s="138">
        <v>0</v>
      </c>
      <c r="N1331" s="139">
        <v>0</v>
      </c>
      <c r="O1331" s="55" t="s">
        <v>1235</v>
      </c>
      <c r="P1331" s="140"/>
    </row>
    <row r="1332" spans="1:16" s="55" customFormat="1" x14ac:dyDescent="0.2">
      <c r="A1332" s="2"/>
      <c r="B1332" s="1">
        <v>40258</v>
      </c>
      <c r="C1332" s="55" t="s">
        <v>1333</v>
      </c>
      <c r="D1332" s="55">
        <v>14</v>
      </c>
      <c r="E1332" s="55">
        <v>3</v>
      </c>
      <c r="F1332" s="55">
        <v>3</v>
      </c>
      <c r="G1332" s="55" t="s">
        <v>175</v>
      </c>
      <c r="H1332" s="55" t="s">
        <v>1334</v>
      </c>
      <c r="I1332" s="55">
        <v>1</v>
      </c>
      <c r="J1332" s="136" t="s">
        <v>1301</v>
      </c>
      <c r="K1332" s="137"/>
      <c r="L1332" s="55">
        <v>1</v>
      </c>
      <c r="M1332" s="138">
        <v>0</v>
      </c>
      <c r="N1332" s="139">
        <v>0</v>
      </c>
      <c r="O1332" s="55" t="s">
        <v>1235</v>
      </c>
      <c r="P1332" s="140"/>
    </row>
    <row r="1333" spans="1:16" s="55" customFormat="1" x14ac:dyDescent="0.2">
      <c r="A1333" s="2"/>
      <c r="B1333" s="1">
        <v>40259</v>
      </c>
      <c r="C1333" s="55" t="s">
        <v>1335</v>
      </c>
      <c r="D1333" s="55">
        <v>14</v>
      </c>
      <c r="E1333" s="55">
        <v>3</v>
      </c>
      <c r="F1333" s="55">
        <v>3</v>
      </c>
      <c r="G1333" s="55" t="s">
        <v>175</v>
      </c>
      <c r="H1333" s="55" t="s">
        <v>1336</v>
      </c>
      <c r="I1333" s="55">
        <v>1</v>
      </c>
      <c r="J1333" s="136" t="s">
        <v>1301</v>
      </c>
      <c r="K1333" s="137"/>
      <c r="L1333" s="55">
        <v>1</v>
      </c>
      <c r="M1333" s="138">
        <v>0</v>
      </c>
      <c r="N1333" s="139">
        <v>0</v>
      </c>
      <c r="O1333" s="55" t="s">
        <v>1235</v>
      </c>
      <c r="P1333" s="140"/>
    </row>
    <row r="1334" spans="1:16" s="55" customFormat="1" x14ac:dyDescent="0.2">
      <c r="A1334" s="2"/>
      <c r="B1334" s="1">
        <v>40260</v>
      </c>
      <c r="C1334" s="55" t="s">
        <v>1337</v>
      </c>
      <c r="D1334" s="55">
        <v>14</v>
      </c>
      <c r="E1334" s="55">
        <v>3</v>
      </c>
      <c r="F1334" s="55">
        <v>3</v>
      </c>
      <c r="G1334" s="55" t="s">
        <v>175</v>
      </c>
      <c r="H1334" s="55" t="s">
        <v>1338</v>
      </c>
      <c r="I1334" s="55">
        <v>1</v>
      </c>
      <c r="J1334" s="136" t="s">
        <v>1301</v>
      </c>
      <c r="K1334" s="137"/>
      <c r="L1334" s="55">
        <v>1</v>
      </c>
      <c r="M1334" s="138">
        <v>0</v>
      </c>
      <c r="N1334" s="139">
        <v>0</v>
      </c>
      <c r="O1334" s="55" t="s">
        <v>1235</v>
      </c>
      <c r="P1334" s="140"/>
    </row>
    <row r="1335" spans="1:16" s="55" customFormat="1" x14ac:dyDescent="0.2">
      <c r="A1335" s="2"/>
      <c r="B1335" s="1">
        <v>40261</v>
      </c>
      <c r="C1335" s="55" t="s">
        <v>1232</v>
      </c>
      <c r="D1335" s="55">
        <v>14</v>
      </c>
      <c r="E1335" s="55">
        <v>3</v>
      </c>
      <c r="F1335" s="55">
        <v>100</v>
      </c>
      <c r="G1335" s="55" t="s">
        <v>175</v>
      </c>
      <c r="H1335" s="55" t="s">
        <v>1233</v>
      </c>
      <c r="I1335" s="55">
        <v>1</v>
      </c>
      <c r="J1335" s="33" t="s">
        <v>1339</v>
      </c>
      <c r="K1335" s="137"/>
      <c r="L1335" s="55">
        <v>1</v>
      </c>
      <c r="M1335" s="1">
        <v>1</v>
      </c>
      <c r="N1335" s="1">
        <v>8</v>
      </c>
      <c r="O1335" s="55" t="s">
        <v>1235</v>
      </c>
    </row>
    <row r="1336" spans="1:16" s="55" customFormat="1" x14ac:dyDescent="0.2">
      <c r="A1336" s="2"/>
      <c r="B1336" s="1">
        <v>40262</v>
      </c>
      <c r="C1336" s="55" t="s">
        <v>1236</v>
      </c>
      <c r="D1336" s="55">
        <v>14</v>
      </c>
      <c r="E1336" s="55">
        <v>3</v>
      </c>
      <c r="F1336" s="55">
        <v>100</v>
      </c>
      <c r="G1336" s="55" t="s">
        <v>175</v>
      </c>
      <c r="H1336" s="55" t="s">
        <v>1237</v>
      </c>
      <c r="I1336" s="55">
        <v>1</v>
      </c>
      <c r="J1336" s="33" t="s">
        <v>1339</v>
      </c>
      <c r="K1336" s="137"/>
      <c r="L1336" s="55">
        <v>1</v>
      </c>
      <c r="M1336" s="1">
        <v>1</v>
      </c>
      <c r="N1336" s="1">
        <v>8</v>
      </c>
      <c r="O1336" s="55" t="s">
        <v>1235</v>
      </c>
    </row>
    <row r="1337" spans="1:16" s="55" customFormat="1" x14ac:dyDescent="0.2">
      <c r="A1337" s="2"/>
      <c r="B1337" s="1">
        <v>40263</v>
      </c>
      <c r="C1337" s="55" t="s">
        <v>1238</v>
      </c>
      <c r="D1337" s="55">
        <v>14</v>
      </c>
      <c r="E1337" s="55">
        <v>3</v>
      </c>
      <c r="F1337" s="55">
        <v>100</v>
      </c>
      <c r="G1337" s="55" t="s">
        <v>175</v>
      </c>
      <c r="H1337" s="55" t="s">
        <v>1239</v>
      </c>
      <c r="I1337" s="55">
        <v>1</v>
      </c>
      <c r="J1337" s="33" t="s">
        <v>1339</v>
      </c>
      <c r="K1337" s="137"/>
      <c r="L1337" s="55">
        <v>1</v>
      </c>
      <c r="M1337" s="1">
        <v>1</v>
      </c>
      <c r="N1337" s="1">
        <v>8</v>
      </c>
      <c r="O1337" s="55" t="s">
        <v>1235</v>
      </c>
    </row>
    <row r="1338" spans="1:16" s="55" customFormat="1" x14ac:dyDescent="0.2">
      <c r="A1338" s="2"/>
      <c r="B1338" s="1">
        <v>40264</v>
      </c>
      <c r="C1338" s="55" t="s">
        <v>1240</v>
      </c>
      <c r="D1338" s="55">
        <v>14</v>
      </c>
      <c r="E1338" s="55">
        <v>3</v>
      </c>
      <c r="F1338" s="55">
        <v>100</v>
      </c>
      <c r="G1338" s="55" t="s">
        <v>175</v>
      </c>
      <c r="H1338" s="55" t="s">
        <v>1241</v>
      </c>
      <c r="I1338" s="55">
        <v>1</v>
      </c>
      <c r="J1338" s="33" t="s">
        <v>1339</v>
      </c>
      <c r="K1338" s="137"/>
      <c r="L1338" s="55">
        <v>1</v>
      </c>
      <c r="M1338" s="1">
        <v>1</v>
      </c>
      <c r="N1338" s="1">
        <v>8</v>
      </c>
      <c r="O1338" s="55" t="s">
        <v>1235</v>
      </c>
    </row>
    <row r="1339" spans="1:16" s="55" customFormat="1" x14ac:dyDescent="0.2">
      <c r="A1339" s="2"/>
      <c r="B1339" s="1">
        <v>40265</v>
      </c>
      <c r="C1339" s="55" t="s">
        <v>1242</v>
      </c>
      <c r="D1339" s="55">
        <v>14</v>
      </c>
      <c r="E1339" s="55">
        <v>3</v>
      </c>
      <c r="F1339" s="55">
        <v>100</v>
      </c>
      <c r="G1339" s="55" t="s">
        <v>175</v>
      </c>
      <c r="H1339" s="55" t="s">
        <v>1243</v>
      </c>
      <c r="I1339" s="55">
        <v>1</v>
      </c>
      <c r="J1339" s="33" t="s">
        <v>1339</v>
      </c>
      <c r="K1339" s="137"/>
      <c r="L1339" s="55">
        <v>1</v>
      </c>
      <c r="M1339" s="1">
        <v>1</v>
      </c>
      <c r="N1339" s="1">
        <v>8</v>
      </c>
      <c r="O1339" s="55" t="s">
        <v>1235</v>
      </c>
    </row>
    <row r="1340" spans="1:16" s="55" customFormat="1" x14ac:dyDescent="0.2">
      <c r="A1340" s="2"/>
      <c r="B1340" s="1">
        <v>40266</v>
      </c>
      <c r="C1340" s="55" t="s">
        <v>1244</v>
      </c>
      <c r="D1340" s="55">
        <v>14</v>
      </c>
      <c r="E1340" s="55">
        <v>3</v>
      </c>
      <c r="F1340" s="55">
        <v>100</v>
      </c>
      <c r="G1340" s="55" t="s">
        <v>175</v>
      </c>
      <c r="H1340" s="55" t="s">
        <v>1245</v>
      </c>
      <c r="I1340" s="55">
        <v>1</v>
      </c>
      <c r="J1340" s="33" t="s">
        <v>1339</v>
      </c>
      <c r="K1340" s="137"/>
      <c r="L1340" s="55">
        <v>1</v>
      </c>
      <c r="M1340" s="1">
        <v>1</v>
      </c>
      <c r="N1340" s="1">
        <v>8</v>
      </c>
      <c r="O1340" s="55" t="s">
        <v>1235</v>
      </c>
    </row>
    <row r="1341" spans="1:16" s="55" customFormat="1" x14ac:dyDescent="0.2">
      <c r="A1341" s="2"/>
      <c r="B1341" s="1">
        <v>40267</v>
      </c>
      <c r="C1341" s="55" t="s">
        <v>1246</v>
      </c>
      <c r="D1341" s="55">
        <v>14</v>
      </c>
      <c r="E1341" s="55">
        <v>3</v>
      </c>
      <c r="F1341" s="55">
        <v>100</v>
      </c>
      <c r="G1341" s="55" t="s">
        <v>175</v>
      </c>
      <c r="H1341" s="55" t="s">
        <v>1247</v>
      </c>
      <c r="I1341" s="55">
        <v>1</v>
      </c>
      <c r="J1341" s="33" t="s">
        <v>1339</v>
      </c>
      <c r="K1341" s="137"/>
      <c r="L1341" s="55">
        <v>1</v>
      </c>
      <c r="M1341" s="1">
        <v>1</v>
      </c>
      <c r="N1341" s="1">
        <v>8</v>
      </c>
      <c r="O1341" s="55" t="s">
        <v>1235</v>
      </c>
    </row>
    <row r="1342" spans="1:16" s="55" customFormat="1" x14ac:dyDescent="0.2">
      <c r="A1342" s="2"/>
      <c r="B1342" s="1">
        <v>40268</v>
      </c>
      <c r="C1342" s="55" t="s">
        <v>1248</v>
      </c>
      <c r="D1342" s="55">
        <v>14</v>
      </c>
      <c r="E1342" s="55">
        <v>3</v>
      </c>
      <c r="F1342" s="55">
        <v>100</v>
      </c>
      <c r="G1342" s="55" t="s">
        <v>175</v>
      </c>
      <c r="H1342" s="55" t="s">
        <v>1249</v>
      </c>
      <c r="I1342" s="55">
        <v>1</v>
      </c>
      <c r="J1342" s="33" t="s">
        <v>1339</v>
      </c>
      <c r="K1342" s="137"/>
      <c r="L1342" s="55">
        <v>1</v>
      </c>
      <c r="M1342" s="1">
        <v>1</v>
      </c>
      <c r="N1342" s="1">
        <v>8</v>
      </c>
      <c r="O1342" s="55" t="s">
        <v>1235</v>
      </c>
    </row>
    <row r="1343" spans="1:16" s="55" customFormat="1" x14ac:dyDescent="0.2">
      <c r="A1343" s="2"/>
      <c r="B1343" s="1">
        <v>40269</v>
      </c>
      <c r="C1343" s="55" t="s">
        <v>1250</v>
      </c>
      <c r="D1343" s="55">
        <v>14</v>
      </c>
      <c r="E1343" s="55">
        <v>3</v>
      </c>
      <c r="F1343" s="55">
        <v>20</v>
      </c>
      <c r="G1343" s="55" t="s">
        <v>175</v>
      </c>
      <c r="H1343" s="55" t="s">
        <v>1251</v>
      </c>
      <c r="I1343" s="55">
        <v>1</v>
      </c>
      <c r="J1343" s="33" t="s">
        <v>1340</v>
      </c>
      <c r="K1343" s="137"/>
      <c r="L1343" s="55">
        <v>1</v>
      </c>
      <c r="M1343" s="1">
        <v>1</v>
      </c>
      <c r="N1343" s="1">
        <v>8</v>
      </c>
      <c r="O1343" s="55" t="s">
        <v>1235</v>
      </c>
    </row>
    <row r="1344" spans="1:16" s="55" customFormat="1" x14ac:dyDescent="0.2">
      <c r="A1344" s="2"/>
      <c r="B1344" s="1">
        <v>40270</v>
      </c>
      <c r="C1344" s="55" t="s">
        <v>1253</v>
      </c>
      <c r="D1344" s="55">
        <v>14</v>
      </c>
      <c r="E1344" s="55">
        <v>3</v>
      </c>
      <c r="F1344" s="55">
        <v>20</v>
      </c>
      <c r="G1344" s="55" t="s">
        <v>175</v>
      </c>
      <c r="H1344" s="55" t="s">
        <v>1254</v>
      </c>
      <c r="I1344" s="55">
        <v>1</v>
      </c>
      <c r="J1344" s="33" t="s">
        <v>1340</v>
      </c>
      <c r="K1344" s="137"/>
      <c r="L1344" s="55">
        <v>1</v>
      </c>
      <c r="M1344" s="1">
        <v>1</v>
      </c>
      <c r="N1344" s="1">
        <v>8</v>
      </c>
      <c r="O1344" s="55" t="s">
        <v>1235</v>
      </c>
    </row>
    <row r="1345" spans="1:15" s="55" customFormat="1" x14ac:dyDescent="0.2">
      <c r="A1345" s="2"/>
      <c r="B1345" s="1">
        <v>40271</v>
      </c>
      <c r="C1345" s="55" t="s">
        <v>1255</v>
      </c>
      <c r="D1345" s="55">
        <v>14</v>
      </c>
      <c r="E1345" s="55">
        <v>3</v>
      </c>
      <c r="F1345" s="55">
        <v>20</v>
      </c>
      <c r="G1345" s="55" t="s">
        <v>175</v>
      </c>
      <c r="H1345" s="55" t="s">
        <v>1256</v>
      </c>
      <c r="I1345" s="55">
        <v>1</v>
      </c>
      <c r="J1345" s="33" t="s">
        <v>1340</v>
      </c>
      <c r="K1345" s="137"/>
      <c r="L1345" s="55">
        <v>1</v>
      </c>
      <c r="M1345" s="1">
        <v>1</v>
      </c>
      <c r="N1345" s="1">
        <v>8</v>
      </c>
      <c r="O1345" s="55" t="s">
        <v>1235</v>
      </c>
    </row>
    <row r="1346" spans="1:15" s="55" customFormat="1" x14ac:dyDescent="0.2">
      <c r="A1346" s="2"/>
      <c r="B1346" s="1">
        <v>40272</v>
      </c>
      <c r="C1346" s="55" t="s">
        <v>1257</v>
      </c>
      <c r="D1346" s="55">
        <v>14</v>
      </c>
      <c r="E1346" s="55">
        <v>3</v>
      </c>
      <c r="F1346" s="55">
        <v>20</v>
      </c>
      <c r="G1346" s="55" t="s">
        <v>175</v>
      </c>
      <c r="H1346" s="55" t="s">
        <v>1258</v>
      </c>
      <c r="I1346" s="55">
        <v>1</v>
      </c>
      <c r="J1346" s="33" t="s">
        <v>1340</v>
      </c>
      <c r="K1346" s="137"/>
      <c r="L1346" s="55">
        <v>1</v>
      </c>
      <c r="M1346" s="1">
        <v>1</v>
      </c>
      <c r="N1346" s="1">
        <v>8</v>
      </c>
      <c r="O1346" s="55" t="s">
        <v>1235</v>
      </c>
    </row>
    <row r="1347" spans="1:15" s="55" customFormat="1" x14ac:dyDescent="0.2">
      <c r="A1347" s="2"/>
      <c r="B1347" s="1">
        <v>40273</v>
      </c>
      <c r="C1347" s="55" t="s">
        <v>1259</v>
      </c>
      <c r="D1347" s="55">
        <v>14</v>
      </c>
      <c r="E1347" s="55">
        <v>3</v>
      </c>
      <c r="F1347" s="55">
        <v>20</v>
      </c>
      <c r="G1347" s="55" t="s">
        <v>175</v>
      </c>
      <c r="H1347" s="55" t="s">
        <v>1260</v>
      </c>
      <c r="I1347" s="55">
        <v>1</v>
      </c>
      <c r="J1347" s="33" t="s">
        <v>1340</v>
      </c>
      <c r="K1347" s="137"/>
      <c r="L1347" s="55">
        <v>1</v>
      </c>
      <c r="M1347" s="1">
        <v>1</v>
      </c>
      <c r="N1347" s="1">
        <v>8</v>
      </c>
      <c r="O1347" s="55" t="s">
        <v>1235</v>
      </c>
    </row>
    <row r="1348" spans="1:15" s="55" customFormat="1" x14ac:dyDescent="0.2">
      <c r="A1348" s="2"/>
      <c r="B1348" s="1">
        <v>40274</v>
      </c>
      <c r="C1348" s="55" t="s">
        <v>1261</v>
      </c>
      <c r="D1348" s="55">
        <v>14</v>
      </c>
      <c r="E1348" s="55">
        <v>3</v>
      </c>
      <c r="F1348" s="55">
        <v>20</v>
      </c>
      <c r="G1348" s="55" t="s">
        <v>175</v>
      </c>
      <c r="H1348" s="55" t="s">
        <v>1262</v>
      </c>
      <c r="I1348" s="55">
        <v>1</v>
      </c>
      <c r="J1348" s="33" t="s">
        <v>1340</v>
      </c>
      <c r="K1348" s="137"/>
      <c r="L1348" s="55">
        <v>1</v>
      </c>
      <c r="M1348" s="1">
        <v>1</v>
      </c>
      <c r="N1348" s="1">
        <v>8</v>
      </c>
      <c r="O1348" s="55" t="s">
        <v>1235</v>
      </c>
    </row>
    <row r="1349" spans="1:15" s="55" customFormat="1" x14ac:dyDescent="0.2">
      <c r="A1349" s="2"/>
      <c r="B1349" s="1">
        <v>40275</v>
      </c>
      <c r="C1349" s="55" t="s">
        <v>1263</v>
      </c>
      <c r="D1349" s="55">
        <v>14</v>
      </c>
      <c r="E1349" s="55">
        <v>3</v>
      </c>
      <c r="F1349" s="55">
        <v>20</v>
      </c>
      <c r="G1349" s="55" t="s">
        <v>175</v>
      </c>
      <c r="H1349" s="55" t="s">
        <v>1264</v>
      </c>
      <c r="I1349" s="55">
        <v>1</v>
      </c>
      <c r="J1349" s="33" t="s">
        <v>1340</v>
      </c>
      <c r="K1349" s="137"/>
      <c r="L1349" s="55">
        <v>1</v>
      </c>
      <c r="M1349" s="1">
        <v>1</v>
      </c>
      <c r="N1349" s="1">
        <v>8</v>
      </c>
      <c r="O1349" s="55" t="s">
        <v>1235</v>
      </c>
    </row>
    <row r="1350" spans="1:15" s="55" customFormat="1" x14ac:dyDescent="0.2">
      <c r="A1350" s="2"/>
      <c r="B1350" s="1">
        <v>40276</v>
      </c>
      <c r="C1350" s="55" t="s">
        <v>1265</v>
      </c>
      <c r="D1350" s="55">
        <v>14</v>
      </c>
      <c r="E1350" s="55">
        <v>3</v>
      </c>
      <c r="F1350" s="55">
        <v>20</v>
      </c>
      <c r="G1350" s="55" t="s">
        <v>175</v>
      </c>
      <c r="H1350" s="55" t="s">
        <v>1266</v>
      </c>
      <c r="I1350" s="55">
        <v>1</v>
      </c>
      <c r="J1350" s="33" t="s">
        <v>1340</v>
      </c>
      <c r="K1350" s="137"/>
      <c r="L1350" s="55">
        <v>1</v>
      </c>
      <c r="M1350" s="1">
        <v>1</v>
      </c>
      <c r="N1350" s="1">
        <v>8</v>
      </c>
      <c r="O1350" s="55" t="s">
        <v>1235</v>
      </c>
    </row>
    <row r="1351" spans="1:15" s="55" customFormat="1" x14ac:dyDescent="0.2">
      <c r="A1351" s="2"/>
      <c r="B1351" s="1">
        <v>40277</v>
      </c>
      <c r="C1351" s="55" t="s">
        <v>1267</v>
      </c>
      <c r="D1351" s="55">
        <v>14</v>
      </c>
      <c r="E1351" s="55">
        <v>3</v>
      </c>
      <c r="F1351" s="55">
        <v>20</v>
      </c>
      <c r="G1351" s="55" t="s">
        <v>175</v>
      </c>
      <c r="H1351" s="55" t="s">
        <v>1268</v>
      </c>
      <c r="I1351" s="55">
        <v>1</v>
      </c>
      <c r="J1351" s="33" t="s">
        <v>1340</v>
      </c>
      <c r="K1351" s="137"/>
      <c r="L1351" s="55">
        <v>1</v>
      </c>
      <c r="M1351" s="1">
        <v>1</v>
      </c>
      <c r="N1351" s="1">
        <v>8</v>
      </c>
      <c r="O1351" s="55" t="s">
        <v>1235</v>
      </c>
    </row>
    <row r="1352" spans="1:15" s="55" customFormat="1" x14ac:dyDescent="0.2">
      <c r="A1352" s="2"/>
      <c r="B1352" s="1">
        <v>40278</v>
      </c>
      <c r="C1352" s="55" t="s">
        <v>1269</v>
      </c>
      <c r="D1352" s="55">
        <v>14</v>
      </c>
      <c r="E1352" s="55">
        <v>3</v>
      </c>
      <c r="F1352" s="55">
        <v>20</v>
      </c>
      <c r="G1352" s="55" t="s">
        <v>175</v>
      </c>
      <c r="H1352" s="55" t="s">
        <v>1270</v>
      </c>
      <c r="I1352" s="55">
        <v>1</v>
      </c>
      <c r="J1352" s="33" t="s">
        <v>1340</v>
      </c>
      <c r="K1352" s="137"/>
      <c r="L1352" s="55">
        <v>1</v>
      </c>
      <c r="M1352" s="1">
        <v>1</v>
      </c>
      <c r="N1352" s="1">
        <v>8</v>
      </c>
      <c r="O1352" s="55" t="s">
        <v>1235</v>
      </c>
    </row>
    <row r="1353" spans="1:15" s="55" customFormat="1" x14ac:dyDescent="0.2">
      <c r="A1353" s="2"/>
      <c r="B1353" s="1">
        <v>40279</v>
      </c>
      <c r="C1353" s="55" t="s">
        <v>1271</v>
      </c>
      <c r="D1353" s="55">
        <v>14</v>
      </c>
      <c r="E1353" s="55">
        <v>3</v>
      </c>
      <c r="F1353" s="55">
        <v>20</v>
      </c>
      <c r="G1353" s="55" t="s">
        <v>175</v>
      </c>
      <c r="H1353" s="55" t="s">
        <v>1272</v>
      </c>
      <c r="I1353" s="55">
        <v>1</v>
      </c>
      <c r="J1353" s="33" t="s">
        <v>1340</v>
      </c>
      <c r="K1353" s="137"/>
      <c r="L1353" s="55">
        <v>1</v>
      </c>
      <c r="M1353" s="1">
        <v>1</v>
      </c>
      <c r="N1353" s="1">
        <v>8</v>
      </c>
      <c r="O1353" s="55" t="s">
        <v>1235</v>
      </c>
    </row>
    <row r="1354" spans="1:15" s="55" customFormat="1" x14ac:dyDescent="0.2">
      <c r="A1354" s="2"/>
      <c r="B1354" s="1">
        <v>40280</v>
      </c>
      <c r="C1354" s="55" t="s">
        <v>1273</v>
      </c>
      <c r="D1354" s="55">
        <v>14</v>
      </c>
      <c r="E1354" s="55">
        <v>3</v>
      </c>
      <c r="F1354" s="55">
        <v>20</v>
      </c>
      <c r="G1354" s="55" t="s">
        <v>175</v>
      </c>
      <c r="H1354" s="55" t="s">
        <v>1274</v>
      </c>
      <c r="I1354" s="55">
        <v>1</v>
      </c>
      <c r="J1354" s="33" t="s">
        <v>1340</v>
      </c>
      <c r="K1354" s="137"/>
      <c r="L1354" s="55">
        <v>1</v>
      </c>
      <c r="M1354" s="1">
        <v>1</v>
      </c>
      <c r="N1354" s="1">
        <v>8</v>
      </c>
      <c r="O1354" s="55" t="s">
        <v>1235</v>
      </c>
    </row>
    <row r="1355" spans="1:15" s="55" customFormat="1" x14ac:dyDescent="0.2">
      <c r="A1355" s="2"/>
      <c r="B1355" s="1">
        <v>40281</v>
      </c>
      <c r="C1355" s="55" t="s">
        <v>1275</v>
      </c>
      <c r="D1355" s="55">
        <v>14</v>
      </c>
      <c r="E1355" s="55">
        <v>3</v>
      </c>
      <c r="F1355" s="55">
        <v>20</v>
      </c>
      <c r="G1355" s="55" t="s">
        <v>175</v>
      </c>
      <c r="H1355" s="55" t="s">
        <v>1276</v>
      </c>
      <c r="I1355" s="55">
        <v>1</v>
      </c>
      <c r="J1355" s="33" t="s">
        <v>1340</v>
      </c>
      <c r="K1355" s="137"/>
      <c r="L1355" s="55">
        <v>1</v>
      </c>
      <c r="M1355" s="1">
        <v>1</v>
      </c>
      <c r="N1355" s="1">
        <v>8</v>
      </c>
      <c r="O1355" s="55" t="s">
        <v>1235</v>
      </c>
    </row>
    <row r="1356" spans="1:15" s="55" customFormat="1" x14ac:dyDescent="0.2">
      <c r="A1356" s="2"/>
      <c r="B1356" s="1">
        <v>40282</v>
      </c>
      <c r="C1356" s="55" t="s">
        <v>1277</v>
      </c>
      <c r="D1356" s="55">
        <v>14</v>
      </c>
      <c r="E1356" s="55">
        <v>3</v>
      </c>
      <c r="F1356" s="55">
        <v>20</v>
      </c>
      <c r="G1356" s="55" t="s">
        <v>175</v>
      </c>
      <c r="H1356" s="55" t="s">
        <v>1278</v>
      </c>
      <c r="I1356" s="55">
        <v>1</v>
      </c>
      <c r="J1356" s="33" t="s">
        <v>1340</v>
      </c>
      <c r="K1356" s="137"/>
      <c r="L1356" s="55">
        <v>1</v>
      </c>
      <c r="M1356" s="1">
        <v>1</v>
      </c>
      <c r="N1356" s="1">
        <v>8</v>
      </c>
      <c r="O1356" s="55" t="s">
        <v>1235</v>
      </c>
    </row>
    <row r="1357" spans="1:15" s="55" customFormat="1" x14ac:dyDescent="0.2">
      <c r="A1357" s="2"/>
      <c r="B1357" s="1">
        <v>40283</v>
      </c>
      <c r="C1357" s="55" t="s">
        <v>1279</v>
      </c>
      <c r="D1357" s="55">
        <v>14</v>
      </c>
      <c r="E1357" s="55">
        <v>3</v>
      </c>
      <c r="F1357" s="55">
        <v>20</v>
      </c>
      <c r="G1357" s="55" t="s">
        <v>175</v>
      </c>
      <c r="H1357" s="55" t="s">
        <v>1280</v>
      </c>
      <c r="I1357" s="55">
        <v>1</v>
      </c>
      <c r="J1357" s="33" t="s">
        <v>1340</v>
      </c>
      <c r="K1357" s="137"/>
      <c r="L1357" s="55">
        <v>1</v>
      </c>
      <c r="M1357" s="1">
        <v>1</v>
      </c>
      <c r="N1357" s="1">
        <v>8</v>
      </c>
      <c r="O1357" s="55" t="s">
        <v>1235</v>
      </c>
    </row>
    <row r="1358" spans="1:15" s="55" customFormat="1" x14ac:dyDescent="0.2">
      <c r="A1358" s="2"/>
      <c r="B1358" s="1">
        <v>40284</v>
      </c>
      <c r="C1358" s="55" t="s">
        <v>1281</v>
      </c>
      <c r="D1358" s="55">
        <v>14</v>
      </c>
      <c r="E1358" s="55">
        <v>3</v>
      </c>
      <c r="F1358" s="55">
        <v>20</v>
      </c>
      <c r="G1358" s="55" t="s">
        <v>175</v>
      </c>
      <c r="H1358" s="55" t="s">
        <v>1282</v>
      </c>
      <c r="I1358" s="55">
        <v>1</v>
      </c>
      <c r="J1358" s="33" t="s">
        <v>1340</v>
      </c>
      <c r="K1358" s="137"/>
      <c r="L1358" s="55">
        <v>1</v>
      </c>
      <c r="M1358" s="1">
        <v>1</v>
      </c>
      <c r="N1358" s="1">
        <v>8</v>
      </c>
      <c r="O1358" s="55" t="s">
        <v>1235</v>
      </c>
    </row>
    <row r="1359" spans="1:15" s="55" customFormat="1" x14ac:dyDescent="0.2">
      <c r="A1359" s="2"/>
      <c r="B1359" s="1">
        <v>40285</v>
      </c>
      <c r="C1359" s="55" t="s">
        <v>1283</v>
      </c>
      <c r="D1359" s="55">
        <v>14</v>
      </c>
      <c r="E1359" s="55">
        <v>3</v>
      </c>
      <c r="F1359" s="55">
        <v>20</v>
      </c>
      <c r="G1359" s="55" t="s">
        <v>175</v>
      </c>
      <c r="H1359" s="55" t="s">
        <v>1284</v>
      </c>
      <c r="I1359" s="55">
        <v>1</v>
      </c>
      <c r="J1359" s="33" t="s">
        <v>1340</v>
      </c>
      <c r="K1359" s="137"/>
      <c r="L1359" s="55">
        <v>1</v>
      </c>
      <c r="M1359" s="1">
        <v>1</v>
      </c>
      <c r="N1359" s="1">
        <v>8</v>
      </c>
      <c r="O1359" s="55" t="s">
        <v>1235</v>
      </c>
    </row>
    <row r="1360" spans="1:15" s="55" customFormat="1" x14ac:dyDescent="0.2">
      <c r="A1360" s="2"/>
      <c r="B1360" s="1">
        <v>40286</v>
      </c>
      <c r="C1360" s="55" t="s">
        <v>1285</v>
      </c>
      <c r="D1360" s="55">
        <v>14</v>
      </c>
      <c r="E1360" s="55">
        <v>3</v>
      </c>
      <c r="F1360" s="55">
        <v>20</v>
      </c>
      <c r="G1360" s="55" t="s">
        <v>175</v>
      </c>
      <c r="H1360" s="55" t="s">
        <v>1286</v>
      </c>
      <c r="I1360" s="55">
        <v>1</v>
      </c>
      <c r="J1360" s="33" t="s">
        <v>1340</v>
      </c>
      <c r="K1360" s="137"/>
      <c r="L1360" s="55">
        <v>1</v>
      </c>
      <c r="M1360" s="1">
        <v>1</v>
      </c>
      <c r="N1360" s="1">
        <v>8</v>
      </c>
      <c r="O1360" s="55" t="s">
        <v>1235</v>
      </c>
    </row>
    <row r="1361" spans="1:15" s="55" customFormat="1" x14ac:dyDescent="0.2">
      <c r="A1361" s="2"/>
      <c r="B1361" s="1">
        <v>40287</v>
      </c>
      <c r="C1361" s="55" t="s">
        <v>1287</v>
      </c>
      <c r="D1361" s="55">
        <v>14</v>
      </c>
      <c r="E1361" s="55">
        <v>3</v>
      </c>
      <c r="F1361" s="55">
        <v>20</v>
      </c>
      <c r="G1361" s="55" t="s">
        <v>175</v>
      </c>
      <c r="H1361" s="55" t="s">
        <v>1288</v>
      </c>
      <c r="I1361" s="55">
        <v>1</v>
      </c>
      <c r="J1361" s="33" t="s">
        <v>1340</v>
      </c>
      <c r="K1361" s="137"/>
      <c r="L1361" s="55">
        <v>1</v>
      </c>
      <c r="M1361" s="1">
        <v>1</v>
      </c>
      <c r="N1361" s="1">
        <v>8</v>
      </c>
      <c r="O1361" s="55" t="s">
        <v>1235</v>
      </c>
    </row>
    <row r="1362" spans="1:15" s="55" customFormat="1" x14ac:dyDescent="0.2">
      <c r="A1362" s="2"/>
      <c r="B1362" s="1">
        <v>40288</v>
      </c>
      <c r="C1362" s="55" t="s">
        <v>1289</v>
      </c>
      <c r="D1362" s="55">
        <v>14</v>
      </c>
      <c r="E1362" s="55">
        <v>3</v>
      </c>
      <c r="F1362" s="55">
        <v>20</v>
      </c>
      <c r="G1362" s="55" t="s">
        <v>175</v>
      </c>
      <c r="H1362" s="55" t="s">
        <v>1290</v>
      </c>
      <c r="I1362" s="55">
        <v>1</v>
      </c>
      <c r="J1362" s="33" t="s">
        <v>1340</v>
      </c>
      <c r="K1362" s="137"/>
      <c r="L1362" s="55">
        <v>1</v>
      </c>
      <c r="M1362" s="1">
        <v>1</v>
      </c>
      <c r="N1362" s="1">
        <v>8</v>
      </c>
      <c r="O1362" s="55" t="s">
        <v>1235</v>
      </c>
    </row>
    <row r="1363" spans="1:15" s="55" customFormat="1" x14ac:dyDescent="0.2">
      <c r="A1363" s="2"/>
      <c r="B1363" s="1">
        <v>40289</v>
      </c>
      <c r="C1363" s="55" t="s">
        <v>1291</v>
      </c>
      <c r="D1363" s="55">
        <v>14</v>
      </c>
      <c r="E1363" s="55">
        <v>3</v>
      </c>
      <c r="F1363" s="55">
        <v>20</v>
      </c>
      <c r="G1363" s="55" t="s">
        <v>175</v>
      </c>
      <c r="H1363" s="55" t="s">
        <v>1292</v>
      </c>
      <c r="I1363" s="55">
        <v>1</v>
      </c>
      <c r="J1363" s="33" t="s">
        <v>1340</v>
      </c>
      <c r="K1363" s="137"/>
      <c r="L1363" s="55">
        <v>1</v>
      </c>
      <c r="M1363" s="1">
        <v>1</v>
      </c>
      <c r="N1363" s="1">
        <v>8</v>
      </c>
      <c r="O1363" s="55" t="s">
        <v>1235</v>
      </c>
    </row>
    <row r="1364" spans="1:15" s="55" customFormat="1" x14ac:dyDescent="0.2">
      <c r="A1364" s="2"/>
      <c r="B1364" s="1">
        <v>40290</v>
      </c>
      <c r="C1364" s="55" t="s">
        <v>1293</v>
      </c>
      <c r="D1364" s="55">
        <v>14</v>
      </c>
      <c r="E1364" s="55">
        <v>3</v>
      </c>
      <c r="F1364" s="55">
        <v>20</v>
      </c>
      <c r="G1364" s="55" t="s">
        <v>175</v>
      </c>
      <c r="H1364" s="55" t="s">
        <v>1294</v>
      </c>
      <c r="I1364" s="55">
        <v>1</v>
      </c>
      <c r="J1364" s="33" t="s">
        <v>1340</v>
      </c>
      <c r="K1364" s="137"/>
      <c r="L1364" s="55">
        <v>1</v>
      </c>
      <c r="M1364" s="1">
        <v>1</v>
      </c>
      <c r="N1364" s="1">
        <v>8</v>
      </c>
      <c r="O1364" s="55" t="s">
        <v>1235</v>
      </c>
    </row>
    <row r="1365" spans="1:15" s="55" customFormat="1" x14ac:dyDescent="0.2">
      <c r="A1365" s="2"/>
      <c r="B1365" s="1">
        <v>40291</v>
      </c>
      <c r="C1365" s="55" t="s">
        <v>1295</v>
      </c>
      <c r="D1365" s="55">
        <v>14</v>
      </c>
      <c r="E1365" s="55">
        <v>3</v>
      </c>
      <c r="F1365" s="55">
        <v>20</v>
      </c>
      <c r="G1365" s="55" t="s">
        <v>175</v>
      </c>
      <c r="H1365" s="55" t="s">
        <v>1296</v>
      </c>
      <c r="I1365" s="55">
        <v>1</v>
      </c>
      <c r="J1365" s="33" t="s">
        <v>1340</v>
      </c>
      <c r="K1365" s="137"/>
      <c r="L1365" s="55">
        <v>1</v>
      </c>
      <c r="M1365" s="1">
        <v>1</v>
      </c>
      <c r="N1365" s="1">
        <v>8</v>
      </c>
      <c r="O1365" s="55" t="s">
        <v>1235</v>
      </c>
    </row>
    <row r="1366" spans="1:15" s="55" customFormat="1" x14ac:dyDescent="0.2">
      <c r="A1366" s="2"/>
      <c r="B1366" s="1">
        <v>40292</v>
      </c>
      <c r="C1366" s="55" t="s">
        <v>1297</v>
      </c>
      <c r="D1366" s="55">
        <v>14</v>
      </c>
      <c r="E1366" s="55">
        <v>3</v>
      </c>
      <c r="F1366" s="55">
        <v>20</v>
      </c>
      <c r="G1366" s="55" t="s">
        <v>175</v>
      </c>
      <c r="H1366" s="55" t="s">
        <v>1298</v>
      </c>
      <c r="I1366" s="55">
        <v>1</v>
      </c>
      <c r="J1366" s="33" t="s">
        <v>1340</v>
      </c>
      <c r="K1366" s="137"/>
      <c r="L1366" s="55">
        <v>1</v>
      </c>
      <c r="M1366" s="1">
        <v>1</v>
      </c>
      <c r="N1366" s="1">
        <v>8</v>
      </c>
      <c r="O1366" s="55" t="s">
        <v>1235</v>
      </c>
    </row>
    <row r="1367" spans="1:15" s="55" customFormat="1" x14ac:dyDescent="0.2">
      <c r="A1367" s="2"/>
      <c r="B1367" s="1">
        <v>40293</v>
      </c>
      <c r="C1367" s="55" t="s">
        <v>1299</v>
      </c>
      <c r="D1367" s="55">
        <v>14</v>
      </c>
      <c r="E1367" s="55">
        <v>3</v>
      </c>
      <c r="F1367" s="55">
        <v>2</v>
      </c>
      <c r="G1367" s="55" t="s">
        <v>175</v>
      </c>
      <c r="H1367" s="55" t="s">
        <v>1300</v>
      </c>
      <c r="I1367" s="55">
        <v>1</v>
      </c>
      <c r="J1367" s="33" t="s">
        <v>1101</v>
      </c>
      <c r="K1367" s="137"/>
      <c r="L1367" s="55">
        <v>1</v>
      </c>
      <c r="M1367" s="1">
        <v>1</v>
      </c>
      <c r="N1367" s="1">
        <v>8</v>
      </c>
      <c r="O1367" s="55" t="s">
        <v>1235</v>
      </c>
    </row>
    <row r="1368" spans="1:15" s="55" customFormat="1" x14ac:dyDescent="0.2">
      <c r="A1368" s="2"/>
      <c r="B1368" s="1">
        <v>40294</v>
      </c>
      <c r="C1368" s="55" t="s">
        <v>1302</v>
      </c>
      <c r="D1368" s="55">
        <v>14</v>
      </c>
      <c r="E1368" s="55">
        <v>3</v>
      </c>
      <c r="F1368" s="55">
        <v>2</v>
      </c>
      <c r="G1368" s="55" t="s">
        <v>175</v>
      </c>
      <c r="H1368" s="55" t="s">
        <v>1303</v>
      </c>
      <c r="I1368" s="55">
        <v>1</v>
      </c>
      <c r="J1368" s="33" t="s">
        <v>1101</v>
      </c>
      <c r="K1368" s="137"/>
      <c r="L1368" s="55">
        <v>1</v>
      </c>
      <c r="M1368" s="1">
        <v>1</v>
      </c>
      <c r="N1368" s="1">
        <v>8</v>
      </c>
      <c r="O1368" s="55" t="s">
        <v>1235</v>
      </c>
    </row>
    <row r="1369" spans="1:15" s="55" customFormat="1" x14ac:dyDescent="0.2">
      <c r="A1369" s="2"/>
      <c r="B1369" s="1">
        <v>40295</v>
      </c>
      <c r="C1369" s="55" t="s">
        <v>1304</v>
      </c>
      <c r="D1369" s="55">
        <v>14</v>
      </c>
      <c r="E1369" s="55">
        <v>3</v>
      </c>
      <c r="F1369" s="55">
        <v>2</v>
      </c>
      <c r="G1369" s="55" t="s">
        <v>175</v>
      </c>
      <c r="H1369" s="55" t="s">
        <v>1305</v>
      </c>
      <c r="I1369" s="55">
        <v>1</v>
      </c>
      <c r="J1369" s="33" t="s">
        <v>1101</v>
      </c>
      <c r="K1369" s="137"/>
      <c r="L1369" s="55">
        <v>1</v>
      </c>
      <c r="M1369" s="1">
        <v>1</v>
      </c>
      <c r="N1369" s="1">
        <v>8</v>
      </c>
      <c r="O1369" s="55" t="s">
        <v>1235</v>
      </c>
    </row>
    <row r="1370" spans="1:15" s="55" customFormat="1" x14ac:dyDescent="0.2">
      <c r="A1370" s="2"/>
      <c r="B1370" s="1">
        <v>40296</v>
      </c>
      <c r="C1370" s="55" t="s">
        <v>1306</v>
      </c>
      <c r="D1370" s="55">
        <v>14</v>
      </c>
      <c r="E1370" s="55">
        <v>3</v>
      </c>
      <c r="F1370" s="55">
        <v>2</v>
      </c>
      <c r="G1370" s="55" t="s">
        <v>175</v>
      </c>
      <c r="H1370" s="55" t="s">
        <v>1307</v>
      </c>
      <c r="I1370" s="55">
        <v>1</v>
      </c>
      <c r="J1370" s="33" t="s">
        <v>1101</v>
      </c>
      <c r="K1370" s="137"/>
      <c r="L1370" s="55">
        <v>1</v>
      </c>
      <c r="M1370" s="1">
        <v>1</v>
      </c>
      <c r="N1370" s="1">
        <v>8</v>
      </c>
      <c r="O1370" s="55" t="s">
        <v>1235</v>
      </c>
    </row>
    <row r="1371" spans="1:15" s="55" customFormat="1" x14ac:dyDescent="0.2">
      <c r="A1371" s="2"/>
      <c r="B1371" s="1">
        <v>40297</v>
      </c>
      <c r="C1371" s="55" t="s">
        <v>1308</v>
      </c>
      <c r="D1371" s="55">
        <v>14</v>
      </c>
      <c r="E1371" s="55">
        <v>3</v>
      </c>
      <c r="F1371" s="55">
        <v>2</v>
      </c>
      <c r="G1371" s="55" t="s">
        <v>175</v>
      </c>
      <c r="H1371" s="55" t="s">
        <v>1309</v>
      </c>
      <c r="I1371" s="55">
        <v>1</v>
      </c>
      <c r="J1371" s="33" t="s">
        <v>1101</v>
      </c>
      <c r="K1371" s="137"/>
      <c r="L1371" s="55">
        <v>1</v>
      </c>
      <c r="M1371" s="1">
        <v>1</v>
      </c>
      <c r="N1371" s="1">
        <v>8</v>
      </c>
      <c r="O1371" s="55" t="s">
        <v>1235</v>
      </c>
    </row>
    <row r="1372" spans="1:15" s="55" customFormat="1" x14ac:dyDescent="0.2">
      <c r="A1372" s="2"/>
      <c r="B1372" s="1">
        <v>40298</v>
      </c>
      <c r="C1372" s="55" t="s">
        <v>1310</v>
      </c>
      <c r="D1372" s="55">
        <v>14</v>
      </c>
      <c r="E1372" s="55">
        <v>3</v>
      </c>
      <c r="F1372" s="55">
        <v>2</v>
      </c>
      <c r="G1372" s="55" t="s">
        <v>175</v>
      </c>
      <c r="H1372" s="55" t="s">
        <v>1311</v>
      </c>
      <c r="I1372" s="55">
        <v>1</v>
      </c>
      <c r="J1372" s="33" t="s">
        <v>1101</v>
      </c>
      <c r="K1372" s="137"/>
      <c r="L1372" s="55">
        <v>1</v>
      </c>
      <c r="M1372" s="1">
        <v>1</v>
      </c>
      <c r="N1372" s="1">
        <v>8</v>
      </c>
      <c r="O1372" s="55" t="s">
        <v>1235</v>
      </c>
    </row>
    <row r="1373" spans="1:15" s="55" customFormat="1" x14ac:dyDescent="0.2">
      <c r="A1373" s="2"/>
      <c r="B1373" s="1">
        <v>40299</v>
      </c>
      <c r="C1373" s="55" t="s">
        <v>1312</v>
      </c>
      <c r="D1373" s="55">
        <v>14</v>
      </c>
      <c r="E1373" s="55">
        <v>3</v>
      </c>
      <c r="F1373" s="55">
        <v>2</v>
      </c>
      <c r="G1373" s="55" t="s">
        <v>175</v>
      </c>
      <c r="H1373" s="55" t="s">
        <v>1313</v>
      </c>
      <c r="I1373" s="55">
        <v>1</v>
      </c>
      <c r="J1373" s="33" t="s">
        <v>1101</v>
      </c>
      <c r="K1373" s="137"/>
      <c r="L1373" s="55">
        <v>1</v>
      </c>
      <c r="M1373" s="1">
        <v>1</v>
      </c>
      <c r="N1373" s="1">
        <v>8</v>
      </c>
      <c r="O1373" s="55" t="s">
        <v>1235</v>
      </c>
    </row>
    <row r="1374" spans="1:15" s="55" customFormat="1" x14ac:dyDescent="0.2">
      <c r="A1374" s="2"/>
      <c r="B1374" s="1">
        <v>40300</v>
      </c>
      <c r="C1374" s="55" t="s">
        <v>1314</v>
      </c>
      <c r="D1374" s="55">
        <v>14</v>
      </c>
      <c r="E1374" s="55">
        <v>3</v>
      </c>
      <c r="F1374" s="55">
        <v>2</v>
      </c>
      <c r="G1374" s="55" t="s">
        <v>175</v>
      </c>
      <c r="H1374" s="55" t="s">
        <v>1315</v>
      </c>
      <c r="I1374" s="55">
        <v>1</v>
      </c>
      <c r="J1374" s="33" t="s">
        <v>1101</v>
      </c>
      <c r="K1374" s="137"/>
      <c r="L1374" s="55">
        <v>1</v>
      </c>
      <c r="M1374" s="1">
        <v>1</v>
      </c>
      <c r="N1374" s="1">
        <v>8</v>
      </c>
      <c r="O1374" s="55" t="s">
        <v>1235</v>
      </c>
    </row>
    <row r="1375" spans="1:15" s="55" customFormat="1" x14ac:dyDescent="0.2">
      <c r="A1375" s="2"/>
      <c r="B1375" s="1">
        <v>40301</v>
      </c>
      <c r="C1375" s="55" t="s">
        <v>1316</v>
      </c>
      <c r="D1375" s="55">
        <v>14</v>
      </c>
      <c r="E1375" s="55">
        <v>3</v>
      </c>
      <c r="F1375" s="55">
        <v>2</v>
      </c>
      <c r="G1375" s="55" t="s">
        <v>175</v>
      </c>
      <c r="H1375" s="55" t="s">
        <v>1317</v>
      </c>
      <c r="I1375" s="55">
        <v>1</v>
      </c>
      <c r="J1375" s="33" t="s">
        <v>1101</v>
      </c>
      <c r="K1375" s="137"/>
      <c r="L1375" s="55">
        <v>1</v>
      </c>
      <c r="M1375" s="1">
        <v>1</v>
      </c>
      <c r="N1375" s="1">
        <v>8</v>
      </c>
      <c r="O1375" s="55" t="s">
        <v>1235</v>
      </c>
    </row>
    <row r="1376" spans="1:15" s="55" customFormat="1" x14ac:dyDescent="0.2">
      <c r="A1376" s="2"/>
      <c r="B1376" s="1">
        <v>40302</v>
      </c>
      <c r="C1376" s="55" t="s">
        <v>1318</v>
      </c>
      <c r="D1376" s="55">
        <v>14</v>
      </c>
      <c r="E1376" s="55">
        <v>3</v>
      </c>
      <c r="F1376" s="55">
        <v>2</v>
      </c>
      <c r="G1376" s="55" t="s">
        <v>175</v>
      </c>
      <c r="H1376" s="55" t="s">
        <v>1319</v>
      </c>
      <c r="I1376" s="55">
        <v>1</v>
      </c>
      <c r="J1376" s="33" t="s">
        <v>1101</v>
      </c>
      <c r="K1376" s="137"/>
      <c r="L1376" s="55">
        <v>1</v>
      </c>
      <c r="M1376" s="1">
        <v>1</v>
      </c>
      <c r="N1376" s="1">
        <v>8</v>
      </c>
      <c r="O1376" s="55" t="s">
        <v>1235</v>
      </c>
    </row>
    <row r="1377" spans="1:16" s="55" customFormat="1" x14ac:dyDescent="0.2">
      <c r="A1377" s="2"/>
      <c r="B1377" s="1">
        <v>40303</v>
      </c>
      <c r="C1377" s="55" t="s">
        <v>1320</v>
      </c>
      <c r="D1377" s="55">
        <v>14</v>
      </c>
      <c r="E1377" s="55">
        <v>3</v>
      </c>
      <c r="F1377" s="55">
        <v>2</v>
      </c>
      <c r="G1377" s="55" t="s">
        <v>175</v>
      </c>
      <c r="H1377" s="55" t="s">
        <v>1321</v>
      </c>
      <c r="I1377" s="55">
        <v>1</v>
      </c>
      <c r="J1377" s="33" t="s">
        <v>1101</v>
      </c>
      <c r="K1377" s="137"/>
      <c r="L1377" s="55">
        <v>1</v>
      </c>
      <c r="M1377" s="1">
        <v>1</v>
      </c>
      <c r="N1377" s="1">
        <v>8</v>
      </c>
      <c r="O1377" s="55" t="s">
        <v>1235</v>
      </c>
    </row>
    <row r="1378" spans="1:16" s="55" customFormat="1" x14ac:dyDescent="0.2">
      <c r="A1378" s="2"/>
      <c r="B1378" s="1">
        <v>40304</v>
      </c>
      <c r="C1378" s="55" t="s">
        <v>1322</v>
      </c>
      <c r="D1378" s="55">
        <v>14</v>
      </c>
      <c r="E1378" s="55">
        <v>3</v>
      </c>
      <c r="F1378" s="55">
        <v>2</v>
      </c>
      <c r="G1378" s="55" t="s">
        <v>175</v>
      </c>
      <c r="H1378" s="55" t="s">
        <v>1323</v>
      </c>
      <c r="I1378" s="55">
        <v>1</v>
      </c>
      <c r="J1378" s="33" t="s">
        <v>1101</v>
      </c>
      <c r="K1378" s="137"/>
      <c r="L1378" s="55">
        <v>1</v>
      </c>
      <c r="M1378" s="1">
        <v>1</v>
      </c>
      <c r="N1378" s="1">
        <v>8</v>
      </c>
      <c r="O1378" s="55" t="s">
        <v>1235</v>
      </c>
    </row>
    <row r="1379" spans="1:16" s="55" customFormat="1" x14ac:dyDescent="0.2">
      <c r="A1379" s="2"/>
      <c r="B1379" s="1">
        <v>40305</v>
      </c>
      <c r="C1379" s="55" t="s">
        <v>1324</v>
      </c>
      <c r="D1379" s="55">
        <v>14</v>
      </c>
      <c r="E1379" s="55">
        <v>3</v>
      </c>
      <c r="F1379" s="55">
        <v>2</v>
      </c>
      <c r="G1379" s="55" t="s">
        <v>175</v>
      </c>
      <c r="H1379" s="55" t="s">
        <v>1325</v>
      </c>
      <c r="I1379" s="55">
        <v>1</v>
      </c>
      <c r="J1379" s="33" t="s">
        <v>1101</v>
      </c>
      <c r="K1379" s="137"/>
      <c r="L1379" s="55">
        <v>1</v>
      </c>
      <c r="M1379" s="1">
        <v>1</v>
      </c>
      <c r="N1379" s="1">
        <v>8</v>
      </c>
      <c r="O1379" s="55" t="s">
        <v>1235</v>
      </c>
    </row>
    <row r="1380" spans="1:16" s="55" customFormat="1" x14ac:dyDescent="0.2">
      <c r="A1380" s="2"/>
      <c r="B1380" s="1">
        <v>40306</v>
      </c>
      <c r="C1380" s="55" t="s">
        <v>1326</v>
      </c>
      <c r="D1380" s="55">
        <v>14</v>
      </c>
      <c r="E1380" s="55">
        <v>3</v>
      </c>
      <c r="F1380" s="55">
        <v>2</v>
      </c>
      <c r="G1380" s="55" t="s">
        <v>175</v>
      </c>
      <c r="H1380" s="55" t="s">
        <v>1327</v>
      </c>
      <c r="I1380" s="55">
        <v>1</v>
      </c>
      <c r="J1380" s="33" t="s">
        <v>1101</v>
      </c>
      <c r="K1380" s="137"/>
      <c r="L1380" s="55">
        <v>1</v>
      </c>
      <c r="M1380" s="1">
        <v>1</v>
      </c>
      <c r="N1380" s="1">
        <v>8</v>
      </c>
      <c r="O1380" s="55" t="s">
        <v>1235</v>
      </c>
    </row>
    <row r="1381" spans="1:16" s="55" customFormat="1" x14ac:dyDescent="0.2">
      <c r="A1381" s="2"/>
      <c r="B1381" s="1">
        <v>40307</v>
      </c>
      <c r="C1381" s="55" t="s">
        <v>1328</v>
      </c>
      <c r="D1381" s="55">
        <v>14</v>
      </c>
      <c r="E1381" s="55">
        <v>3</v>
      </c>
      <c r="F1381" s="55">
        <v>2</v>
      </c>
      <c r="G1381" s="55" t="s">
        <v>175</v>
      </c>
      <c r="H1381" s="55" t="s">
        <v>1329</v>
      </c>
      <c r="I1381" s="55">
        <v>1</v>
      </c>
      <c r="J1381" s="33" t="s">
        <v>1101</v>
      </c>
      <c r="K1381" s="137"/>
      <c r="L1381" s="55">
        <v>1</v>
      </c>
      <c r="M1381" s="1">
        <v>1</v>
      </c>
      <c r="N1381" s="1">
        <v>8</v>
      </c>
      <c r="O1381" s="55" t="s">
        <v>1235</v>
      </c>
    </row>
    <row r="1382" spans="1:16" s="55" customFormat="1" x14ac:dyDescent="0.2">
      <c r="A1382" s="2"/>
      <c r="B1382" s="1">
        <v>40308</v>
      </c>
      <c r="C1382" s="55" t="s">
        <v>1330</v>
      </c>
      <c r="D1382" s="55">
        <v>14</v>
      </c>
      <c r="E1382" s="55">
        <v>3</v>
      </c>
      <c r="F1382" s="55">
        <v>2</v>
      </c>
      <c r="G1382" s="55" t="s">
        <v>175</v>
      </c>
      <c r="H1382" s="55" t="s">
        <v>1327</v>
      </c>
      <c r="I1382" s="55">
        <v>1</v>
      </c>
      <c r="J1382" s="33" t="s">
        <v>1101</v>
      </c>
      <c r="K1382" s="137"/>
      <c r="L1382" s="55">
        <v>1</v>
      </c>
      <c r="M1382" s="1">
        <v>1</v>
      </c>
      <c r="N1382" s="1">
        <v>8</v>
      </c>
      <c r="O1382" s="55" t="s">
        <v>1235</v>
      </c>
      <c r="P1382" s="140"/>
    </row>
    <row r="1383" spans="1:16" s="55" customFormat="1" x14ac:dyDescent="0.2">
      <c r="A1383" s="2"/>
      <c r="B1383" s="1">
        <v>40309</v>
      </c>
      <c r="C1383" s="55" t="s">
        <v>1331</v>
      </c>
      <c r="D1383" s="55">
        <v>14</v>
      </c>
      <c r="E1383" s="55">
        <v>3</v>
      </c>
      <c r="F1383" s="55">
        <v>2</v>
      </c>
      <c r="G1383" s="55" t="s">
        <v>175</v>
      </c>
      <c r="H1383" s="55" t="s">
        <v>1332</v>
      </c>
      <c r="I1383" s="55">
        <v>1</v>
      </c>
      <c r="J1383" s="33" t="s">
        <v>1101</v>
      </c>
      <c r="K1383" s="137"/>
      <c r="L1383" s="55">
        <v>1</v>
      </c>
      <c r="M1383" s="1">
        <v>1</v>
      </c>
      <c r="N1383" s="1">
        <v>8</v>
      </c>
      <c r="O1383" s="55" t="s">
        <v>1235</v>
      </c>
      <c r="P1383" s="140"/>
    </row>
    <row r="1384" spans="1:16" s="55" customFormat="1" x14ac:dyDescent="0.2">
      <c r="A1384" s="2"/>
      <c r="B1384" s="1">
        <v>40310</v>
      </c>
      <c r="C1384" s="55" t="s">
        <v>1333</v>
      </c>
      <c r="D1384" s="55">
        <v>14</v>
      </c>
      <c r="E1384" s="55">
        <v>3</v>
      </c>
      <c r="F1384" s="55">
        <v>2</v>
      </c>
      <c r="G1384" s="55" t="s">
        <v>175</v>
      </c>
      <c r="H1384" s="55" t="s">
        <v>1334</v>
      </c>
      <c r="I1384" s="55">
        <v>1</v>
      </c>
      <c r="J1384" s="33" t="s">
        <v>1101</v>
      </c>
      <c r="K1384" s="137"/>
      <c r="L1384" s="55">
        <v>1</v>
      </c>
      <c r="M1384" s="1">
        <v>1</v>
      </c>
      <c r="N1384" s="1">
        <v>8</v>
      </c>
      <c r="O1384" s="55" t="s">
        <v>1235</v>
      </c>
      <c r="P1384" s="140"/>
    </row>
    <row r="1385" spans="1:16" s="55" customFormat="1" x14ac:dyDescent="0.2">
      <c r="A1385" s="2"/>
      <c r="B1385" s="1">
        <v>40311</v>
      </c>
      <c r="C1385" s="55" t="s">
        <v>1335</v>
      </c>
      <c r="D1385" s="55">
        <v>14</v>
      </c>
      <c r="E1385" s="55">
        <v>3</v>
      </c>
      <c r="F1385" s="55">
        <v>2</v>
      </c>
      <c r="G1385" s="55" t="s">
        <v>175</v>
      </c>
      <c r="H1385" s="55" t="s">
        <v>1336</v>
      </c>
      <c r="I1385" s="55">
        <v>1</v>
      </c>
      <c r="J1385" s="33" t="s">
        <v>1101</v>
      </c>
      <c r="K1385" s="137"/>
      <c r="L1385" s="55">
        <v>1</v>
      </c>
      <c r="M1385" s="1">
        <v>1</v>
      </c>
      <c r="N1385" s="1">
        <v>8</v>
      </c>
      <c r="O1385" s="55" t="s">
        <v>1235</v>
      </c>
      <c r="P1385" s="140"/>
    </row>
    <row r="1386" spans="1:16" s="55" customFormat="1" x14ac:dyDescent="0.2">
      <c r="A1386" s="2"/>
      <c r="B1386" s="1">
        <v>40312</v>
      </c>
      <c r="C1386" s="55" t="s">
        <v>1337</v>
      </c>
      <c r="D1386" s="55">
        <v>14</v>
      </c>
      <c r="E1386" s="55">
        <v>3</v>
      </c>
      <c r="F1386" s="55">
        <v>2</v>
      </c>
      <c r="G1386" s="55" t="s">
        <v>175</v>
      </c>
      <c r="H1386" s="55" t="s">
        <v>1338</v>
      </c>
      <c r="I1386" s="55">
        <v>1</v>
      </c>
      <c r="J1386" s="33" t="s">
        <v>1101</v>
      </c>
      <c r="K1386" s="137"/>
      <c r="L1386" s="55">
        <v>1</v>
      </c>
      <c r="M1386" s="1">
        <v>1</v>
      </c>
      <c r="N1386" s="1">
        <v>8</v>
      </c>
      <c r="O1386" s="55" t="s">
        <v>1235</v>
      </c>
      <c r="P1386" s="140"/>
    </row>
    <row r="1387" spans="1:16" s="55" customFormat="1" x14ac:dyDescent="0.2">
      <c r="A1387" s="2"/>
      <c r="B1387" s="1">
        <v>40313</v>
      </c>
      <c r="C1387" s="55" t="s">
        <v>1232</v>
      </c>
      <c r="D1387" s="55">
        <v>14</v>
      </c>
      <c r="E1387" s="55">
        <v>4</v>
      </c>
      <c r="F1387" s="55">
        <v>100</v>
      </c>
      <c r="G1387" s="55" t="s">
        <v>175</v>
      </c>
      <c r="H1387" s="55" t="s">
        <v>1233</v>
      </c>
      <c r="I1387" s="55">
        <v>1</v>
      </c>
      <c r="J1387" s="141" t="s">
        <v>1234</v>
      </c>
      <c r="K1387" s="142"/>
      <c r="L1387" s="143">
        <v>1</v>
      </c>
      <c r="M1387" s="143">
        <v>0</v>
      </c>
      <c r="N1387" s="143">
        <v>0</v>
      </c>
      <c r="O1387" s="55" t="s">
        <v>1235</v>
      </c>
    </row>
    <row r="1388" spans="1:16" s="55" customFormat="1" x14ac:dyDescent="0.2">
      <c r="A1388" s="2"/>
      <c r="B1388" s="1">
        <v>40314</v>
      </c>
      <c r="C1388" s="55" t="s">
        <v>1236</v>
      </c>
      <c r="D1388" s="55">
        <v>14</v>
      </c>
      <c r="E1388" s="55">
        <v>4</v>
      </c>
      <c r="F1388" s="55">
        <v>100</v>
      </c>
      <c r="G1388" s="55" t="s">
        <v>175</v>
      </c>
      <c r="H1388" s="55" t="s">
        <v>1237</v>
      </c>
      <c r="I1388" s="55">
        <v>1</v>
      </c>
      <c r="J1388" s="141" t="s">
        <v>1234</v>
      </c>
      <c r="K1388" s="142"/>
      <c r="L1388" s="143">
        <v>1</v>
      </c>
      <c r="M1388" s="143">
        <v>0</v>
      </c>
      <c r="N1388" s="143">
        <v>0</v>
      </c>
      <c r="O1388" s="55" t="s">
        <v>1235</v>
      </c>
    </row>
    <row r="1389" spans="1:16" s="55" customFormat="1" x14ac:dyDescent="0.2">
      <c r="A1389" s="2"/>
      <c r="B1389" s="1">
        <v>40315</v>
      </c>
      <c r="C1389" s="55" t="s">
        <v>1238</v>
      </c>
      <c r="D1389" s="55">
        <v>14</v>
      </c>
      <c r="E1389" s="55">
        <v>4</v>
      </c>
      <c r="F1389" s="55">
        <v>100</v>
      </c>
      <c r="G1389" s="55" t="s">
        <v>175</v>
      </c>
      <c r="H1389" s="55" t="s">
        <v>1239</v>
      </c>
      <c r="I1389" s="55">
        <v>1</v>
      </c>
      <c r="J1389" s="141" t="s">
        <v>1234</v>
      </c>
      <c r="K1389" s="142"/>
      <c r="L1389" s="143">
        <v>1</v>
      </c>
      <c r="M1389" s="143">
        <v>0</v>
      </c>
      <c r="N1389" s="143">
        <v>0</v>
      </c>
      <c r="O1389" s="55" t="s">
        <v>1235</v>
      </c>
    </row>
    <row r="1390" spans="1:16" s="55" customFormat="1" x14ac:dyDescent="0.2">
      <c r="A1390" s="2"/>
      <c r="B1390" s="1">
        <v>40316</v>
      </c>
      <c r="C1390" s="55" t="s">
        <v>1240</v>
      </c>
      <c r="D1390" s="55">
        <v>14</v>
      </c>
      <c r="E1390" s="55">
        <v>4</v>
      </c>
      <c r="F1390" s="55">
        <v>100</v>
      </c>
      <c r="G1390" s="55" t="s">
        <v>175</v>
      </c>
      <c r="H1390" s="55" t="s">
        <v>1241</v>
      </c>
      <c r="I1390" s="55">
        <v>1</v>
      </c>
      <c r="J1390" s="141" t="s">
        <v>1234</v>
      </c>
      <c r="K1390" s="142"/>
      <c r="L1390" s="143">
        <v>1</v>
      </c>
      <c r="M1390" s="143">
        <v>0</v>
      </c>
      <c r="N1390" s="143">
        <v>0</v>
      </c>
      <c r="O1390" s="55" t="s">
        <v>1235</v>
      </c>
    </row>
    <row r="1391" spans="1:16" s="55" customFormat="1" x14ac:dyDescent="0.2">
      <c r="A1391" s="2"/>
      <c r="B1391" s="1">
        <v>40317</v>
      </c>
      <c r="C1391" s="55" t="s">
        <v>1242</v>
      </c>
      <c r="D1391" s="55">
        <v>14</v>
      </c>
      <c r="E1391" s="55">
        <v>4</v>
      </c>
      <c r="F1391" s="55">
        <v>100</v>
      </c>
      <c r="G1391" s="55" t="s">
        <v>175</v>
      </c>
      <c r="H1391" s="55" t="s">
        <v>1243</v>
      </c>
      <c r="I1391" s="55">
        <v>1</v>
      </c>
      <c r="J1391" s="141" t="s">
        <v>1234</v>
      </c>
      <c r="K1391" s="142"/>
      <c r="L1391" s="143">
        <v>1</v>
      </c>
      <c r="M1391" s="143">
        <v>0</v>
      </c>
      <c r="N1391" s="143">
        <v>0</v>
      </c>
      <c r="O1391" s="55" t="s">
        <v>1235</v>
      </c>
    </row>
    <row r="1392" spans="1:16" s="55" customFormat="1" x14ac:dyDescent="0.2">
      <c r="A1392" s="2"/>
      <c r="B1392" s="1">
        <v>40318</v>
      </c>
      <c r="C1392" s="55" t="s">
        <v>1244</v>
      </c>
      <c r="D1392" s="55">
        <v>14</v>
      </c>
      <c r="E1392" s="55">
        <v>4</v>
      </c>
      <c r="F1392" s="55">
        <v>100</v>
      </c>
      <c r="G1392" s="55" t="s">
        <v>175</v>
      </c>
      <c r="H1392" s="55" t="s">
        <v>1245</v>
      </c>
      <c r="I1392" s="55">
        <v>1</v>
      </c>
      <c r="J1392" s="141" t="s">
        <v>1234</v>
      </c>
      <c r="K1392" s="142"/>
      <c r="L1392" s="143">
        <v>1</v>
      </c>
      <c r="M1392" s="143">
        <v>0</v>
      </c>
      <c r="N1392" s="143">
        <v>0</v>
      </c>
      <c r="O1392" s="55" t="s">
        <v>1235</v>
      </c>
    </row>
    <row r="1393" spans="1:15" s="55" customFormat="1" x14ac:dyDescent="0.2">
      <c r="A1393" s="2"/>
      <c r="B1393" s="1">
        <v>40319</v>
      </c>
      <c r="C1393" s="55" t="s">
        <v>1246</v>
      </c>
      <c r="D1393" s="55">
        <v>14</v>
      </c>
      <c r="E1393" s="55">
        <v>4</v>
      </c>
      <c r="F1393" s="55">
        <v>100</v>
      </c>
      <c r="G1393" s="55" t="s">
        <v>175</v>
      </c>
      <c r="H1393" s="55" t="s">
        <v>1247</v>
      </c>
      <c r="I1393" s="55">
        <v>1</v>
      </c>
      <c r="J1393" s="141" t="s">
        <v>1234</v>
      </c>
      <c r="K1393" s="142"/>
      <c r="L1393" s="143">
        <v>1</v>
      </c>
      <c r="M1393" s="143">
        <v>0</v>
      </c>
      <c r="N1393" s="143">
        <v>0</v>
      </c>
      <c r="O1393" s="55" t="s">
        <v>1235</v>
      </c>
    </row>
    <row r="1394" spans="1:15" s="55" customFormat="1" x14ac:dyDescent="0.2">
      <c r="A1394" s="2"/>
      <c r="B1394" s="1">
        <v>40320</v>
      </c>
      <c r="C1394" s="55" t="s">
        <v>1248</v>
      </c>
      <c r="D1394" s="55">
        <v>14</v>
      </c>
      <c r="E1394" s="55">
        <v>4</v>
      </c>
      <c r="F1394" s="55">
        <v>100</v>
      </c>
      <c r="G1394" s="55" t="s">
        <v>175</v>
      </c>
      <c r="H1394" s="55" t="s">
        <v>1249</v>
      </c>
      <c r="I1394" s="55">
        <v>1</v>
      </c>
      <c r="J1394" s="141" t="s">
        <v>1234</v>
      </c>
      <c r="K1394" s="142"/>
      <c r="L1394" s="143">
        <v>1</v>
      </c>
      <c r="M1394" s="143">
        <v>0</v>
      </c>
      <c r="N1394" s="143">
        <v>0</v>
      </c>
      <c r="O1394" s="55" t="s">
        <v>1235</v>
      </c>
    </row>
    <row r="1395" spans="1:15" s="55" customFormat="1" x14ac:dyDescent="0.2">
      <c r="A1395" s="2"/>
      <c r="B1395" s="1">
        <v>40321</v>
      </c>
      <c r="C1395" s="55" t="s">
        <v>1250</v>
      </c>
      <c r="D1395" s="55">
        <v>14</v>
      </c>
      <c r="E1395" s="55">
        <v>4</v>
      </c>
      <c r="F1395" s="55">
        <v>20</v>
      </c>
      <c r="G1395" s="55" t="s">
        <v>175</v>
      </c>
      <c r="H1395" s="55" t="s">
        <v>1251</v>
      </c>
      <c r="I1395" s="55">
        <v>1</v>
      </c>
      <c r="J1395" s="141" t="s">
        <v>1252</v>
      </c>
      <c r="K1395" s="142"/>
      <c r="L1395" s="143">
        <v>1</v>
      </c>
      <c r="M1395" s="143">
        <v>0</v>
      </c>
      <c r="N1395" s="143">
        <v>0</v>
      </c>
      <c r="O1395" s="55" t="s">
        <v>1235</v>
      </c>
    </row>
    <row r="1396" spans="1:15" s="55" customFormat="1" x14ac:dyDescent="0.2">
      <c r="A1396" s="2"/>
      <c r="B1396" s="1">
        <v>40322</v>
      </c>
      <c r="C1396" s="55" t="s">
        <v>1253</v>
      </c>
      <c r="D1396" s="55">
        <v>14</v>
      </c>
      <c r="E1396" s="55">
        <v>4</v>
      </c>
      <c r="F1396" s="55">
        <v>20</v>
      </c>
      <c r="G1396" s="55" t="s">
        <v>175</v>
      </c>
      <c r="H1396" s="55" t="s">
        <v>1254</v>
      </c>
      <c r="I1396" s="55">
        <v>1</v>
      </c>
      <c r="J1396" s="141" t="s">
        <v>1252</v>
      </c>
      <c r="K1396" s="142"/>
      <c r="L1396" s="143">
        <v>1</v>
      </c>
      <c r="M1396" s="143">
        <v>0</v>
      </c>
      <c r="N1396" s="143">
        <v>0</v>
      </c>
      <c r="O1396" s="55" t="s">
        <v>1235</v>
      </c>
    </row>
    <row r="1397" spans="1:15" s="55" customFormat="1" x14ac:dyDescent="0.2">
      <c r="A1397" s="2"/>
      <c r="B1397" s="1">
        <v>40323</v>
      </c>
      <c r="C1397" s="55" t="s">
        <v>1255</v>
      </c>
      <c r="D1397" s="55">
        <v>14</v>
      </c>
      <c r="E1397" s="55">
        <v>4</v>
      </c>
      <c r="F1397" s="55">
        <v>20</v>
      </c>
      <c r="G1397" s="55" t="s">
        <v>175</v>
      </c>
      <c r="H1397" s="55" t="s">
        <v>1256</v>
      </c>
      <c r="I1397" s="55">
        <v>1</v>
      </c>
      <c r="J1397" s="141" t="s">
        <v>1252</v>
      </c>
      <c r="K1397" s="142"/>
      <c r="L1397" s="143">
        <v>1</v>
      </c>
      <c r="M1397" s="143">
        <v>0</v>
      </c>
      <c r="N1397" s="143">
        <v>0</v>
      </c>
      <c r="O1397" s="55" t="s">
        <v>1235</v>
      </c>
    </row>
    <row r="1398" spans="1:15" s="55" customFormat="1" x14ac:dyDescent="0.2">
      <c r="A1398" s="2"/>
      <c r="B1398" s="1">
        <v>40324</v>
      </c>
      <c r="C1398" s="55" t="s">
        <v>1257</v>
      </c>
      <c r="D1398" s="55">
        <v>14</v>
      </c>
      <c r="E1398" s="55">
        <v>4</v>
      </c>
      <c r="F1398" s="55">
        <v>20</v>
      </c>
      <c r="G1398" s="55" t="s">
        <v>175</v>
      </c>
      <c r="H1398" s="55" t="s">
        <v>1258</v>
      </c>
      <c r="I1398" s="55">
        <v>1</v>
      </c>
      <c r="J1398" s="141" t="s">
        <v>1252</v>
      </c>
      <c r="K1398" s="142"/>
      <c r="L1398" s="143">
        <v>1</v>
      </c>
      <c r="M1398" s="143">
        <v>0</v>
      </c>
      <c r="N1398" s="143">
        <v>0</v>
      </c>
      <c r="O1398" s="55" t="s">
        <v>1235</v>
      </c>
    </row>
    <row r="1399" spans="1:15" s="55" customFormat="1" x14ac:dyDescent="0.2">
      <c r="A1399" s="2"/>
      <c r="B1399" s="1">
        <v>40325</v>
      </c>
      <c r="C1399" s="55" t="s">
        <v>1259</v>
      </c>
      <c r="D1399" s="55">
        <v>14</v>
      </c>
      <c r="E1399" s="55">
        <v>4</v>
      </c>
      <c r="F1399" s="55">
        <v>20</v>
      </c>
      <c r="G1399" s="55" t="s">
        <v>175</v>
      </c>
      <c r="H1399" s="55" t="s">
        <v>1260</v>
      </c>
      <c r="I1399" s="55">
        <v>1</v>
      </c>
      <c r="J1399" s="141" t="s">
        <v>1252</v>
      </c>
      <c r="K1399" s="142"/>
      <c r="L1399" s="143">
        <v>1</v>
      </c>
      <c r="M1399" s="143">
        <v>0</v>
      </c>
      <c r="N1399" s="143">
        <v>0</v>
      </c>
      <c r="O1399" s="55" t="s">
        <v>1235</v>
      </c>
    </row>
    <row r="1400" spans="1:15" s="55" customFormat="1" x14ac:dyDescent="0.2">
      <c r="A1400" s="2"/>
      <c r="B1400" s="1">
        <v>40326</v>
      </c>
      <c r="C1400" s="55" t="s">
        <v>1261</v>
      </c>
      <c r="D1400" s="55">
        <v>14</v>
      </c>
      <c r="E1400" s="55">
        <v>4</v>
      </c>
      <c r="F1400" s="55">
        <v>20</v>
      </c>
      <c r="G1400" s="55" t="s">
        <v>175</v>
      </c>
      <c r="H1400" s="55" t="s">
        <v>1262</v>
      </c>
      <c r="I1400" s="55">
        <v>1</v>
      </c>
      <c r="J1400" s="141" t="s">
        <v>1252</v>
      </c>
      <c r="K1400" s="142"/>
      <c r="L1400" s="143">
        <v>1</v>
      </c>
      <c r="M1400" s="143">
        <v>0</v>
      </c>
      <c r="N1400" s="143">
        <v>0</v>
      </c>
      <c r="O1400" s="55" t="s">
        <v>1235</v>
      </c>
    </row>
    <row r="1401" spans="1:15" s="55" customFormat="1" x14ac:dyDescent="0.2">
      <c r="A1401" s="2"/>
      <c r="B1401" s="1">
        <v>40327</v>
      </c>
      <c r="C1401" s="55" t="s">
        <v>1263</v>
      </c>
      <c r="D1401" s="55">
        <v>14</v>
      </c>
      <c r="E1401" s="55">
        <v>4</v>
      </c>
      <c r="F1401" s="55">
        <v>20</v>
      </c>
      <c r="G1401" s="55" t="s">
        <v>175</v>
      </c>
      <c r="H1401" s="55" t="s">
        <v>1264</v>
      </c>
      <c r="I1401" s="55">
        <v>1</v>
      </c>
      <c r="J1401" s="141" t="s">
        <v>1252</v>
      </c>
      <c r="K1401" s="142"/>
      <c r="L1401" s="143">
        <v>1</v>
      </c>
      <c r="M1401" s="143">
        <v>0</v>
      </c>
      <c r="N1401" s="143">
        <v>0</v>
      </c>
      <c r="O1401" s="55" t="s">
        <v>1235</v>
      </c>
    </row>
    <row r="1402" spans="1:15" s="55" customFormat="1" x14ac:dyDescent="0.2">
      <c r="A1402" s="2"/>
      <c r="B1402" s="1">
        <v>40328</v>
      </c>
      <c r="C1402" s="55" t="s">
        <v>1265</v>
      </c>
      <c r="D1402" s="55">
        <v>14</v>
      </c>
      <c r="E1402" s="55">
        <v>4</v>
      </c>
      <c r="F1402" s="55">
        <v>20</v>
      </c>
      <c r="G1402" s="55" t="s">
        <v>175</v>
      </c>
      <c r="H1402" s="55" t="s">
        <v>1266</v>
      </c>
      <c r="I1402" s="55">
        <v>1</v>
      </c>
      <c r="J1402" s="141" t="s">
        <v>1252</v>
      </c>
      <c r="K1402" s="142"/>
      <c r="L1402" s="143">
        <v>1</v>
      </c>
      <c r="M1402" s="143">
        <v>0</v>
      </c>
      <c r="N1402" s="143">
        <v>0</v>
      </c>
      <c r="O1402" s="55" t="s">
        <v>1235</v>
      </c>
    </row>
    <row r="1403" spans="1:15" s="55" customFormat="1" x14ac:dyDescent="0.2">
      <c r="A1403" s="2"/>
      <c r="B1403" s="1">
        <v>40329</v>
      </c>
      <c r="C1403" s="55" t="s">
        <v>1267</v>
      </c>
      <c r="D1403" s="55">
        <v>14</v>
      </c>
      <c r="E1403" s="55">
        <v>4</v>
      </c>
      <c r="F1403" s="55">
        <v>20</v>
      </c>
      <c r="G1403" s="55" t="s">
        <v>175</v>
      </c>
      <c r="H1403" s="55" t="s">
        <v>1268</v>
      </c>
      <c r="I1403" s="55">
        <v>1</v>
      </c>
      <c r="J1403" s="141" t="s">
        <v>1252</v>
      </c>
      <c r="K1403" s="142"/>
      <c r="L1403" s="143">
        <v>1</v>
      </c>
      <c r="M1403" s="143">
        <v>0</v>
      </c>
      <c r="N1403" s="143">
        <v>0</v>
      </c>
      <c r="O1403" s="55" t="s">
        <v>1235</v>
      </c>
    </row>
    <row r="1404" spans="1:15" s="55" customFormat="1" x14ac:dyDescent="0.2">
      <c r="A1404" s="2"/>
      <c r="B1404" s="1">
        <v>40330</v>
      </c>
      <c r="C1404" s="55" t="s">
        <v>1269</v>
      </c>
      <c r="D1404" s="55">
        <v>14</v>
      </c>
      <c r="E1404" s="55">
        <v>4</v>
      </c>
      <c r="F1404" s="55">
        <v>20</v>
      </c>
      <c r="G1404" s="55" t="s">
        <v>175</v>
      </c>
      <c r="H1404" s="55" t="s">
        <v>1270</v>
      </c>
      <c r="I1404" s="55">
        <v>1</v>
      </c>
      <c r="J1404" s="141" t="s">
        <v>1252</v>
      </c>
      <c r="K1404" s="142"/>
      <c r="L1404" s="143">
        <v>1</v>
      </c>
      <c r="M1404" s="143">
        <v>0</v>
      </c>
      <c r="N1404" s="143">
        <v>0</v>
      </c>
      <c r="O1404" s="55" t="s">
        <v>1235</v>
      </c>
    </row>
    <row r="1405" spans="1:15" s="55" customFormat="1" x14ac:dyDescent="0.2">
      <c r="A1405" s="2"/>
      <c r="B1405" s="1">
        <v>40331</v>
      </c>
      <c r="C1405" s="55" t="s">
        <v>1271</v>
      </c>
      <c r="D1405" s="55">
        <v>14</v>
      </c>
      <c r="E1405" s="55">
        <v>4</v>
      </c>
      <c r="F1405" s="55">
        <v>20</v>
      </c>
      <c r="G1405" s="55" t="s">
        <v>175</v>
      </c>
      <c r="H1405" s="55" t="s">
        <v>1272</v>
      </c>
      <c r="I1405" s="55">
        <v>1</v>
      </c>
      <c r="J1405" s="141" t="s">
        <v>1252</v>
      </c>
      <c r="K1405" s="142"/>
      <c r="L1405" s="143">
        <v>1</v>
      </c>
      <c r="M1405" s="143">
        <v>0</v>
      </c>
      <c r="N1405" s="143">
        <v>0</v>
      </c>
      <c r="O1405" s="55" t="s">
        <v>1235</v>
      </c>
    </row>
    <row r="1406" spans="1:15" s="55" customFormat="1" x14ac:dyDescent="0.2">
      <c r="A1406" s="2"/>
      <c r="B1406" s="1">
        <v>40332</v>
      </c>
      <c r="C1406" s="55" t="s">
        <v>1273</v>
      </c>
      <c r="D1406" s="55">
        <v>14</v>
      </c>
      <c r="E1406" s="55">
        <v>4</v>
      </c>
      <c r="F1406" s="55">
        <v>20</v>
      </c>
      <c r="G1406" s="55" t="s">
        <v>175</v>
      </c>
      <c r="H1406" s="55" t="s">
        <v>1274</v>
      </c>
      <c r="I1406" s="55">
        <v>1</v>
      </c>
      <c r="J1406" s="141" t="s">
        <v>1252</v>
      </c>
      <c r="K1406" s="142"/>
      <c r="L1406" s="143">
        <v>1</v>
      </c>
      <c r="M1406" s="143">
        <v>0</v>
      </c>
      <c r="N1406" s="143">
        <v>0</v>
      </c>
      <c r="O1406" s="55" t="s">
        <v>1235</v>
      </c>
    </row>
    <row r="1407" spans="1:15" s="55" customFormat="1" x14ac:dyDescent="0.2">
      <c r="A1407" s="2"/>
      <c r="B1407" s="1">
        <v>40333</v>
      </c>
      <c r="C1407" s="55" t="s">
        <v>1275</v>
      </c>
      <c r="D1407" s="55">
        <v>14</v>
      </c>
      <c r="E1407" s="55">
        <v>4</v>
      </c>
      <c r="F1407" s="55">
        <v>20</v>
      </c>
      <c r="G1407" s="55" t="s">
        <v>175</v>
      </c>
      <c r="H1407" s="55" t="s">
        <v>1276</v>
      </c>
      <c r="I1407" s="55">
        <v>1</v>
      </c>
      <c r="J1407" s="141" t="s">
        <v>1252</v>
      </c>
      <c r="K1407" s="142"/>
      <c r="L1407" s="143">
        <v>1</v>
      </c>
      <c r="M1407" s="143">
        <v>0</v>
      </c>
      <c r="N1407" s="143">
        <v>0</v>
      </c>
      <c r="O1407" s="55" t="s">
        <v>1235</v>
      </c>
    </row>
    <row r="1408" spans="1:15" s="55" customFormat="1" x14ac:dyDescent="0.2">
      <c r="A1408" s="2"/>
      <c r="B1408" s="1">
        <v>40334</v>
      </c>
      <c r="C1408" s="55" t="s">
        <v>1277</v>
      </c>
      <c r="D1408" s="55">
        <v>14</v>
      </c>
      <c r="E1408" s="55">
        <v>4</v>
      </c>
      <c r="F1408" s="55">
        <v>20</v>
      </c>
      <c r="G1408" s="55" t="s">
        <v>175</v>
      </c>
      <c r="H1408" s="55" t="s">
        <v>1278</v>
      </c>
      <c r="I1408" s="55">
        <v>1</v>
      </c>
      <c r="J1408" s="141" t="s">
        <v>1252</v>
      </c>
      <c r="K1408" s="142"/>
      <c r="L1408" s="143">
        <v>1</v>
      </c>
      <c r="M1408" s="143">
        <v>0</v>
      </c>
      <c r="N1408" s="143">
        <v>0</v>
      </c>
      <c r="O1408" s="55" t="s">
        <v>1235</v>
      </c>
    </row>
    <row r="1409" spans="1:15" s="55" customFormat="1" x14ac:dyDescent="0.2">
      <c r="A1409" s="2"/>
      <c r="B1409" s="1">
        <v>40335</v>
      </c>
      <c r="C1409" s="55" t="s">
        <v>1279</v>
      </c>
      <c r="D1409" s="55">
        <v>14</v>
      </c>
      <c r="E1409" s="55">
        <v>4</v>
      </c>
      <c r="F1409" s="55">
        <v>20</v>
      </c>
      <c r="G1409" s="55" t="s">
        <v>175</v>
      </c>
      <c r="H1409" s="55" t="s">
        <v>1280</v>
      </c>
      <c r="I1409" s="55">
        <v>1</v>
      </c>
      <c r="J1409" s="141" t="s">
        <v>1252</v>
      </c>
      <c r="K1409" s="142"/>
      <c r="L1409" s="143">
        <v>1</v>
      </c>
      <c r="M1409" s="143">
        <v>0</v>
      </c>
      <c r="N1409" s="143">
        <v>0</v>
      </c>
      <c r="O1409" s="55" t="s">
        <v>1235</v>
      </c>
    </row>
    <row r="1410" spans="1:15" s="55" customFormat="1" x14ac:dyDescent="0.2">
      <c r="A1410" s="2"/>
      <c r="B1410" s="1">
        <v>40336</v>
      </c>
      <c r="C1410" s="55" t="s">
        <v>1281</v>
      </c>
      <c r="D1410" s="55">
        <v>14</v>
      </c>
      <c r="E1410" s="55">
        <v>4</v>
      </c>
      <c r="F1410" s="55">
        <v>20</v>
      </c>
      <c r="G1410" s="55" t="s">
        <v>175</v>
      </c>
      <c r="H1410" s="55" t="s">
        <v>1282</v>
      </c>
      <c r="I1410" s="55">
        <v>1</v>
      </c>
      <c r="J1410" s="141" t="s">
        <v>1252</v>
      </c>
      <c r="K1410" s="142"/>
      <c r="L1410" s="143">
        <v>1</v>
      </c>
      <c r="M1410" s="143">
        <v>0</v>
      </c>
      <c r="N1410" s="143">
        <v>0</v>
      </c>
      <c r="O1410" s="55" t="s">
        <v>1235</v>
      </c>
    </row>
    <row r="1411" spans="1:15" s="55" customFormat="1" x14ac:dyDescent="0.2">
      <c r="A1411" s="2"/>
      <c r="B1411" s="1">
        <v>40337</v>
      </c>
      <c r="C1411" s="55" t="s">
        <v>1283</v>
      </c>
      <c r="D1411" s="55">
        <v>14</v>
      </c>
      <c r="E1411" s="55">
        <v>4</v>
      </c>
      <c r="F1411" s="55">
        <v>20</v>
      </c>
      <c r="G1411" s="55" t="s">
        <v>175</v>
      </c>
      <c r="H1411" s="55" t="s">
        <v>1284</v>
      </c>
      <c r="I1411" s="55">
        <v>1</v>
      </c>
      <c r="J1411" s="141" t="s">
        <v>1252</v>
      </c>
      <c r="K1411" s="142"/>
      <c r="L1411" s="143">
        <v>1</v>
      </c>
      <c r="M1411" s="143">
        <v>0</v>
      </c>
      <c r="N1411" s="143">
        <v>0</v>
      </c>
      <c r="O1411" s="55" t="s">
        <v>1235</v>
      </c>
    </row>
    <row r="1412" spans="1:15" s="55" customFormat="1" x14ac:dyDescent="0.2">
      <c r="A1412" s="2"/>
      <c r="B1412" s="1">
        <v>40338</v>
      </c>
      <c r="C1412" s="55" t="s">
        <v>1285</v>
      </c>
      <c r="D1412" s="55">
        <v>14</v>
      </c>
      <c r="E1412" s="55">
        <v>4</v>
      </c>
      <c r="F1412" s="55">
        <v>20</v>
      </c>
      <c r="G1412" s="55" t="s">
        <v>175</v>
      </c>
      <c r="H1412" s="55" t="s">
        <v>1286</v>
      </c>
      <c r="I1412" s="55">
        <v>1</v>
      </c>
      <c r="J1412" s="141" t="s">
        <v>1252</v>
      </c>
      <c r="K1412" s="142"/>
      <c r="L1412" s="143">
        <v>1</v>
      </c>
      <c r="M1412" s="143">
        <v>0</v>
      </c>
      <c r="N1412" s="143">
        <v>0</v>
      </c>
      <c r="O1412" s="55" t="s">
        <v>1235</v>
      </c>
    </row>
    <row r="1413" spans="1:15" s="55" customFormat="1" x14ac:dyDescent="0.2">
      <c r="A1413" s="2"/>
      <c r="B1413" s="1">
        <v>40339</v>
      </c>
      <c r="C1413" s="55" t="s">
        <v>1287</v>
      </c>
      <c r="D1413" s="55">
        <v>14</v>
      </c>
      <c r="E1413" s="55">
        <v>4</v>
      </c>
      <c r="F1413" s="55">
        <v>20</v>
      </c>
      <c r="G1413" s="55" t="s">
        <v>175</v>
      </c>
      <c r="H1413" s="55" t="s">
        <v>1288</v>
      </c>
      <c r="I1413" s="55">
        <v>1</v>
      </c>
      <c r="J1413" s="141" t="s">
        <v>1252</v>
      </c>
      <c r="K1413" s="142"/>
      <c r="L1413" s="143">
        <v>1</v>
      </c>
      <c r="M1413" s="143">
        <v>0</v>
      </c>
      <c r="N1413" s="143">
        <v>0</v>
      </c>
      <c r="O1413" s="55" t="s">
        <v>1235</v>
      </c>
    </row>
    <row r="1414" spans="1:15" s="55" customFormat="1" x14ac:dyDescent="0.2">
      <c r="A1414" s="2"/>
      <c r="B1414" s="1">
        <v>40340</v>
      </c>
      <c r="C1414" s="55" t="s">
        <v>1289</v>
      </c>
      <c r="D1414" s="55">
        <v>14</v>
      </c>
      <c r="E1414" s="55">
        <v>4</v>
      </c>
      <c r="F1414" s="55">
        <v>20</v>
      </c>
      <c r="G1414" s="55" t="s">
        <v>175</v>
      </c>
      <c r="H1414" s="55" t="s">
        <v>1290</v>
      </c>
      <c r="I1414" s="55">
        <v>1</v>
      </c>
      <c r="J1414" s="141" t="s">
        <v>1252</v>
      </c>
      <c r="K1414" s="142"/>
      <c r="L1414" s="143">
        <v>1</v>
      </c>
      <c r="M1414" s="143">
        <v>0</v>
      </c>
      <c r="N1414" s="143">
        <v>0</v>
      </c>
      <c r="O1414" s="55" t="s">
        <v>1235</v>
      </c>
    </row>
    <row r="1415" spans="1:15" s="55" customFormat="1" x14ac:dyDescent="0.2">
      <c r="A1415" s="2"/>
      <c r="B1415" s="1">
        <v>40341</v>
      </c>
      <c r="C1415" s="55" t="s">
        <v>1291</v>
      </c>
      <c r="D1415" s="55">
        <v>14</v>
      </c>
      <c r="E1415" s="55">
        <v>4</v>
      </c>
      <c r="F1415" s="55">
        <v>20</v>
      </c>
      <c r="G1415" s="55" t="s">
        <v>175</v>
      </c>
      <c r="H1415" s="55" t="s">
        <v>1292</v>
      </c>
      <c r="I1415" s="55">
        <v>1</v>
      </c>
      <c r="J1415" s="141" t="s">
        <v>1252</v>
      </c>
      <c r="K1415" s="142"/>
      <c r="L1415" s="143">
        <v>1</v>
      </c>
      <c r="M1415" s="143">
        <v>0</v>
      </c>
      <c r="N1415" s="143">
        <v>0</v>
      </c>
      <c r="O1415" s="55" t="s">
        <v>1235</v>
      </c>
    </row>
    <row r="1416" spans="1:15" s="55" customFormat="1" x14ac:dyDescent="0.2">
      <c r="A1416" s="2"/>
      <c r="B1416" s="1">
        <v>40342</v>
      </c>
      <c r="C1416" s="55" t="s">
        <v>1293</v>
      </c>
      <c r="D1416" s="55">
        <v>14</v>
      </c>
      <c r="E1416" s="55">
        <v>4</v>
      </c>
      <c r="F1416" s="55">
        <v>20</v>
      </c>
      <c r="G1416" s="55" t="s">
        <v>175</v>
      </c>
      <c r="H1416" s="55" t="s">
        <v>1294</v>
      </c>
      <c r="I1416" s="55">
        <v>1</v>
      </c>
      <c r="J1416" s="141" t="s">
        <v>1252</v>
      </c>
      <c r="K1416" s="142"/>
      <c r="L1416" s="143">
        <v>1</v>
      </c>
      <c r="M1416" s="143">
        <v>0</v>
      </c>
      <c r="N1416" s="143">
        <v>0</v>
      </c>
      <c r="O1416" s="55" t="s">
        <v>1235</v>
      </c>
    </row>
    <row r="1417" spans="1:15" s="55" customFormat="1" x14ac:dyDescent="0.2">
      <c r="A1417" s="2"/>
      <c r="B1417" s="1">
        <v>40343</v>
      </c>
      <c r="C1417" s="55" t="s">
        <v>1295</v>
      </c>
      <c r="D1417" s="55">
        <v>14</v>
      </c>
      <c r="E1417" s="55">
        <v>4</v>
      </c>
      <c r="F1417" s="55">
        <v>20</v>
      </c>
      <c r="G1417" s="55" t="s">
        <v>175</v>
      </c>
      <c r="H1417" s="55" t="s">
        <v>1296</v>
      </c>
      <c r="I1417" s="55">
        <v>1</v>
      </c>
      <c r="J1417" s="141" t="s">
        <v>1252</v>
      </c>
      <c r="K1417" s="142"/>
      <c r="L1417" s="143">
        <v>1</v>
      </c>
      <c r="M1417" s="143">
        <v>0</v>
      </c>
      <c r="N1417" s="143">
        <v>0</v>
      </c>
      <c r="O1417" s="55" t="s">
        <v>1235</v>
      </c>
    </row>
    <row r="1418" spans="1:15" s="55" customFormat="1" x14ac:dyDescent="0.2">
      <c r="A1418" s="2"/>
      <c r="B1418" s="1">
        <v>40344</v>
      </c>
      <c r="C1418" s="55" t="s">
        <v>1297</v>
      </c>
      <c r="D1418" s="55">
        <v>14</v>
      </c>
      <c r="E1418" s="55">
        <v>4</v>
      </c>
      <c r="F1418" s="55">
        <v>20</v>
      </c>
      <c r="G1418" s="55" t="s">
        <v>175</v>
      </c>
      <c r="H1418" s="55" t="s">
        <v>1298</v>
      </c>
      <c r="I1418" s="55">
        <v>1</v>
      </c>
      <c r="J1418" s="141" t="s">
        <v>1252</v>
      </c>
      <c r="K1418" s="142"/>
      <c r="L1418" s="143">
        <v>1</v>
      </c>
      <c r="M1418" s="143">
        <v>0</v>
      </c>
      <c r="N1418" s="143">
        <v>0</v>
      </c>
      <c r="O1418" s="55" t="s">
        <v>1235</v>
      </c>
    </row>
    <row r="1419" spans="1:15" s="55" customFormat="1" x14ac:dyDescent="0.2">
      <c r="A1419" s="2"/>
      <c r="B1419" s="1">
        <v>40345</v>
      </c>
      <c r="C1419" s="55" t="s">
        <v>1299</v>
      </c>
      <c r="D1419" s="55">
        <v>14</v>
      </c>
      <c r="E1419" s="55">
        <v>4</v>
      </c>
      <c r="F1419" s="55">
        <v>3</v>
      </c>
      <c r="G1419" s="55" t="s">
        <v>175</v>
      </c>
      <c r="H1419" s="55" t="s">
        <v>1300</v>
      </c>
      <c r="I1419" s="55">
        <v>1</v>
      </c>
      <c r="J1419" s="141" t="s">
        <v>1301</v>
      </c>
      <c r="K1419" s="142"/>
      <c r="L1419" s="143">
        <v>1</v>
      </c>
      <c r="M1419" s="143">
        <v>0</v>
      </c>
      <c r="N1419" s="143">
        <v>0</v>
      </c>
      <c r="O1419" s="55" t="s">
        <v>1235</v>
      </c>
    </row>
    <row r="1420" spans="1:15" s="55" customFormat="1" x14ac:dyDescent="0.2">
      <c r="A1420" s="2"/>
      <c r="B1420" s="1">
        <v>40346</v>
      </c>
      <c r="C1420" s="55" t="s">
        <v>1302</v>
      </c>
      <c r="D1420" s="55">
        <v>14</v>
      </c>
      <c r="E1420" s="55">
        <v>4</v>
      </c>
      <c r="F1420" s="55">
        <v>3</v>
      </c>
      <c r="G1420" s="55" t="s">
        <v>175</v>
      </c>
      <c r="H1420" s="55" t="s">
        <v>1303</v>
      </c>
      <c r="I1420" s="55">
        <v>1</v>
      </c>
      <c r="J1420" s="141" t="s">
        <v>1301</v>
      </c>
      <c r="K1420" s="142"/>
      <c r="L1420" s="143">
        <v>1</v>
      </c>
      <c r="M1420" s="143">
        <v>0</v>
      </c>
      <c r="N1420" s="143">
        <v>0</v>
      </c>
      <c r="O1420" s="55" t="s">
        <v>1235</v>
      </c>
    </row>
    <row r="1421" spans="1:15" s="55" customFormat="1" x14ac:dyDescent="0.2">
      <c r="A1421" s="2"/>
      <c r="B1421" s="1">
        <v>40347</v>
      </c>
      <c r="C1421" s="55" t="s">
        <v>1304</v>
      </c>
      <c r="D1421" s="55">
        <v>14</v>
      </c>
      <c r="E1421" s="55">
        <v>4</v>
      </c>
      <c r="F1421" s="55">
        <v>3</v>
      </c>
      <c r="G1421" s="55" t="s">
        <v>175</v>
      </c>
      <c r="H1421" s="55" t="s">
        <v>1305</v>
      </c>
      <c r="I1421" s="55">
        <v>1</v>
      </c>
      <c r="J1421" s="141" t="s">
        <v>1301</v>
      </c>
      <c r="K1421" s="142"/>
      <c r="L1421" s="143">
        <v>1</v>
      </c>
      <c r="M1421" s="143">
        <v>0</v>
      </c>
      <c r="N1421" s="143">
        <v>0</v>
      </c>
      <c r="O1421" s="55" t="s">
        <v>1235</v>
      </c>
    </row>
    <row r="1422" spans="1:15" s="55" customFormat="1" x14ac:dyDescent="0.2">
      <c r="A1422" s="2"/>
      <c r="B1422" s="1">
        <v>40348</v>
      </c>
      <c r="C1422" s="55" t="s">
        <v>1306</v>
      </c>
      <c r="D1422" s="55">
        <v>14</v>
      </c>
      <c r="E1422" s="55">
        <v>4</v>
      </c>
      <c r="F1422" s="55">
        <v>3</v>
      </c>
      <c r="G1422" s="55" t="s">
        <v>175</v>
      </c>
      <c r="H1422" s="55" t="s">
        <v>1307</v>
      </c>
      <c r="I1422" s="55">
        <v>1</v>
      </c>
      <c r="J1422" s="141" t="s">
        <v>1301</v>
      </c>
      <c r="K1422" s="142"/>
      <c r="L1422" s="143">
        <v>1</v>
      </c>
      <c r="M1422" s="143">
        <v>0</v>
      </c>
      <c r="N1422" s="143">
        <v>0</v>
      </c>
      <c r="O1422" s="55" t="s">
        <v>1235</v>
      </c>
    </row>
    <row r="1423" spans="1:15" s="55" customFormat="1" x14ac:dyDescent="0.2">
      <c r="A1423" s="2"/>
      <c r="B1423" s="1">
        <v>40349</v>
      </c>
      <c r="C1423" s="55" t="s">
        <v>1308</v>
      </c>
      <c r="D1423" s="55">
        <v>14</v>
      </c>
      <c r="E1423" s="55">
        <v>4</v>
      </c>
      <c r="F1423" s="55">
        <v>3</v>
      </c>
      <c r="G1423" s="55" t="s">
        <v>175</v>
      </c>
      <c r="H1423" s="55" t="s">
        <v>1309</v>
      </c>
      <c r="I1423" s="55">
        <v>1</v>
      </c>
      <c r="J1423" s="141" t="s">
        <v>1301</v>
      </c>
      <c r="K1423" s="142"/>
      <c r="L1423" s="143">
        <v>1</v>
      </c>
      <c r="M1423" s="143">
        <v>0</v>
      </c>
      <c r="N1423" s="143">
        <v>0</v>
      </c>
      <c r="O1423" s="55" t="s">
        <v>1235</v>
      </c>
    </row>
    <row r="1424" spans="1:15" s="55" customFormat="1" x14ac:dyDescent="0.2">
      <c r="A1424" s="2"/>
      <c r="B1424" s="1">
        <v>40350</v>
      </c>
      <c r="C1424" s="55" t="s">
        <v>1310</v>
      </c>
      <c r="D1424" s="55">
        <v>14</v>
      </c>
      <c r="E1424" s="55">
        <v>4</v>
      </c>
      <c r="F1424" s="55">
        <v>3</v>
      </c>
      <c r="G1424" s="55" t="s">
        <v>175</v>
      </c>
      <c r="H1424" s="55" t="s">
        <v>1311</v>
      </c>
      <c r="I1424" s="55">
        <v>1</v>
      </c>
      <c r="J1424" s="141" t="s">
        <v>1301</v>
      </c>
      <c r="K1424" s="142"/>
      <c r="L1424" s="143">
        <v>1</v>
      </c>
      <c r="M1424" s="143">
        <v>0</v>
      </c>
      <c r="N1424" s="143">
        <v>0</v>
      </c>
      <c r="O1424" s="55" t="s">
        <v>1235</v>
      </c>
    </row>
    <row r="1425" spans="1:16" s="55" customFormat="1" x14ac:dyDescent="0.2">
      <c r="A1425" s="2"/>
      <c r="B1425" s="1">
        <v>40351</v>
      </c>
      <c r="C1425" s="55" t="s">
        <v>1312</v>
      </c>
      <c r="D1425" s="55">
        <v>14</v>
      </c>
      <c r="E1425" s="55">
        <v>4</v>
      </c>
      <c r="F1425" s="55">
        <v>3</v>
      </c>
      <c r="G1425" s="55" t="s">
        <v>175</v>
      </c>
      <c r="H1425" s="55" t="s">
        <v>1313</v>
      </c>
      <c r="I1425" s="55">
        <v>1</v>
      </c>
      <c r="J1425" s="141" t="s">
        <v>1301</v>
      </c>
      <c r="K1425" s="142"/>
      <c r="L1425" s="143">
        <v>1</v>
      </c>
      <c r="M1425" s="143">
        <v>0</v>
      </c>
      <c r="N1425" s="143">
        <v>0</v>
      </c>
      <c r="O1425" s="55" t="s">
        <v>1235</v>
      </c>
    </row>
    <row r="1426" spans="1:16" s="55" customFormat="1" x14ac:dyDescent="0.2">
      <c r="A1426" s="2"/>
      <c r="B1426" s="1">
        <v>40352</v>
      </c>
      <c r="C1426" s="55" t="s">
        <v>1314</v>
      </c>
      <c r="D1426" s="55">
        <v>14</v>
      </c>
      <c r="E1426" s="55">
        <v>4</v>
      </c>
      <c r="F1426" s="55">
        <v>3</v>
      </c>
      <c r="G1426" s="55" t="s">
        <v>175</v>
      </c>
      <c r="H1426" s="55" t="s">
        <v>1315</v>
      </c>
      <c r="I1426" s="55">
        <v>1</v>
      </c>
      <c r="J1426" s="141" t="s">
        <v>1301</v>
      </c>
      <c r="K1426" s="142"/>
      <c r="L1426" s="143">
        <v>1</v>
      </c>
      <c r="M1426" s="143">
        <v>0</v>
      </c>
      <c r="N1426" s="143">
        <v>0</v>
      </c>
      <c r="O1426" s="55" t="s">
        <v>1235</v>
      </c>
    </row>
    <row r="1427" spans="1:16" s="55" customFormat="1" x14ac:dyDescent="0.2">
      <c r="A1427" s="2"/>
      <c r="B1427" s="1">
        <v>40353</v>
      </c>
      <c r="C1427" s="55" t="s">
        <v>1316</v>
      </c>
      <c r="D1427" s="55">
        <v>14</v>
      </c>
      <c r="E1427" s="55">
        <v>4</v>
      </c>
      <c r="F1427" s="55">
        <v>3</v>
      </c>
      <c r="G1427" s="55" t="s">
        <v>175</v>
      </c>
      <c r="H1427" s="55" t="s">
        <v>1317</v>
      </c>
      <c r="I1427" s="55">
        <v>1</v>
      </c>
      <c r="J1427" s="141" t="s">
        <v>1301</v>
      </c>
      <c r="K1427" s="142"/>
      <c r="L1427" s="143">
        <v>1</v>
      </c>
      <c r="M1427" s="143">
        <v>0</v>
      </c>
      <c r="N1427" s="143">
        <v>0</v>
      </c>
      <c r="O1427" s="55" t="s">
        <v>1235</v>
      </c>
    </row>
    <row r="1428" spans="1:16" s="55" customFormat="1" x14ac:dyDescent="0.2">
      <c r="A1428" s="2"/>
      <c r="B1428" s="1">
        <v>40354</v>
      </c>
      <c r="C1428" s="55" t="s">
        <v>1318</v>
      </c>
      <c r="D1428" s="55">
        <v>14</v>
      </c>
      <c r="E1428" s="55">
        <v>4</v>
      </c>
      <c r="F1428" s="55">
        <v>3</v>
      </c>
      <c r="G1428" s="55" t="s">
        <v>175</v>
      </c>
      <c r="H1428" s="55" t="s">
        <v>1319</v>
      </c>
      <c r="I1428" s="55">
        <v>1</v>
      </c>
      <c r="J1428" s="141" t="s">
        <v>1301</v>
      </c>
      <c r="K1428" s="142"/>
      <c r="L1428" s="143">
        <v>1</v>
      </c>
      <c r="M1428" s="143">
        <v>0</v>
      </c>
      <c r="N1428" s="143">
        <v>0</v>
      </c>
      <c r="O1428" s="55" t="s">
        <v>1235</v>
      </c>
    </row>
    <row r="1429" spans="1:16" s="55" customFormat="1" x14ac:dyDescent="0.2">
      <c r="A1429" s="2"/>
      <c r="B1429" s="1">
        <v>40355</v>
      </c>
      <c r="C1429" s="55" t="s">
        <v>1320</v>
      </c>
      <c r="D1429" s="55">
        <v>14</v>
      </c>
      <c r="E1429" s="55">
        <v>4</v>
      </c>
      <c r="F1429" s="55">
        <v>3</v>
      </c>
      <c r="G1429" s="55" t="s">
        <v>175</v>
      </c>
      <c r="H1429" s="55" t="s">
        <v>1321</v>
      </c>
      <c r="I1429" s="55">
        <v>1</v>
      </c>
      <c r="J1429" s="141" t="s">
        <v>1301</v>
      </c>
      <c r="K1429" s="142"/>
      <c r="L1429" s="143">
        <v>1</v>
      </c>
      <c r="M1429" s="143">
        <v>0</v>
      </c>
      <c r="N1429" s="143">
        <v>0</v>
      </c>
      <c r="O1429" s="55" t="s">
        <v>1235</v>
      </c>
    </row>
    <row r="1430" spans="1:16" s="55" customFormat="1" x14ac:dyDescent="0.2">
      <c r="A1430" s="2"/>
      <c r="B1430" s="1">
        <v>40356</v>
      </c>
      <c r="C1430" s="55" t="s">
        <v>1322</v>
      </c>
      <c r="D1430" s="55">
        <v>14</v>
      </c>
      <c r="E1430" s="55">
        <v>4</v>
      </c>
      <c r="F1430" s="55">
        <v>3</v>
      </c>
      <c r="G1430" s="55" t="s">
        <v>175</v>
      </c>
      <c r="H1430" s="55" t="s">
        <v>1323</v>
      </c>
      <c r="I1430" s="55">
        <v>1</v>
      </c>
      <c r="J1430" s="141" t="s">
        <v>1301</v>
      </c>
      <c r="K1430" s="142"/>
      <c r="L1430" s="143">
        <v>1</v>
      </c>
      <c r="M1430" s="143">
        <v>0</v>
      </c>
      <c r="N1430" s="143">
        <v>0</v>
      </c>
      <c r="O1430" s="55" t="s">
        <v>1235</v>
      </c>
    </row>
    <row r="1431" spans="1:16" s="55" customFormat="1" x14ac:dyDescent="0.2">
      <c r="A1431" s="2"/>
      <c r="B1431" s="1">
        <v>40357</v>
      </c>
      <c r="C1431" s="55" t="s">
        <v>1324</v>
      </c>
      <c r="D1431" s="55">
        <v>14</v>
      </c>
      <c r="E1431" s="55">
        <v>4</v>
      </c>
      <c r="F1431" s="55">
        <v>3</v>
      </c>
      <c r="G1431" s="55" t="s">
        <v>175</v>
      </c>
      <c r="H1431" s="55" t="s">
        <v>1325</v>
      </c>
      <c r="I1431" s="55">
        <v>1</v>
      </c>
      <c r="J1431" s="141" t="s">
        <v>1301</v>
      </c>
      <c r="K1431" s="142"/>
      <c r="L1431" s="143">
        <v>1</v>
      </c>
      <c r="M1431" s="143">
        <v>0</v>
      </c>
      <c r="N1431" s="143">
        <v>0</v>
      </c>
      <c r="O1431" s="55" t="s">
        <v>1235</v>
      </c>
    </row>
    <row r="1432" spans="1:16" s="55" customFormat="1" x14ac:dyDescent="0.2">
      <c r="A1432" s="2"/>
      <c r="B1432" s="1">
        <v>40358</v>
      </c>
      <c r="C1432" s="55" t="s">
        <v>1326</v>
      </c>
      <c r="D1432" s="55">
        <v>14</v>
      </c>
      <c r="E1432" s="55">
        <v>4</v>
      </c>
      <c r="F1432" s="55">
        <v>3</v>
      </c>
      <c r="G1432" s="55" t="s">
        <v>175</v>
      </c>
      <c r="H1432" s="55" t="s">
        <v>1327</v>
      </c>
      <c r="I1432" s="55">
        <v>1</v>
      </c>
      <c r="J1432" s="141" t="s">
        <v>1301</v>
      </c>
      <c r="K1432" s="142"/>
      <c r="L1432" s="143">
        <v>1</v>
      </c>
      <c r="M1432" s="143">
        <v>0</v>
      </c>
      <c r="N1432" s="143">
        <v>0</v>
      </c>
      <c r="O1432" s="55" t="s">
        <v>1235</v>
      </c>
    </row>
    <row r="1433" spans="1:16" s="55" customFormat="1" x14ac:dyDescent="0.2">
      <c r="A1433" s="2"/>
      <c r="B1433" s="1">
        <v>40359</v>
      </c>
      <c r="C1433" s="55" t="s">
        <v>1328</v>
      </c>
      <c r="D1433" s="55">
        <v>14</v>
      </c>
      <c r="E1433" s="55">
        <v>4</v>
      </c>
      <c r="F1433" s="55">
        <v>3</v>
      </c>
      <c r="G1433" s="55" t="s">
        <v>175</v>
      </c>
      <c r="H1433" s="55" t="s">
        <v>1329</v>
      </c>
      <c r="I1433" s="55">
        <v>1</v>
      </c>
      <c r="J1433" s="141" t="s">
        <v>1301</v>
      </c>
      <c r="K1433" s="142"/>
      <c r="L1433" s="143">
        <v>1</v>
      </c>
      <c r="M1433" s="143">
        <v>0</v>
      </c>
      <c r="N1433" s="143">
        <v>0</v>
      </c>
      <c r="O1433" s="55" t="s">
        <v>1235</v>
      </c>
    </row>
    <row r="1434" spans="1:16" s="55" customFormat="1" x14ac:dyDescent="0.2">
      <c r="A1434" s="2"/>
      <c r="B1434" s="1">
        <v>40360</v>
      </c>
      <c r="C1434" s="55" t="s">
        <v>1330</v>
      </c>
      <c r="D1434" s="55">
        <v>14</v>
      </c>
      <c r="E1434" s="55">
        <v>4</v>
      </c>
      <c r="F1434" s="55">
        <v>3</v>
      </c>
      <c r="G1434" s="55" t="s">
        <v>175</v>
      </c>
      <c r="H1434" s="55" t="s">
        <v>1327</v>
      </c>
      <c r="I1434" s="55">
        <v>1</v>
      </c>
      <c r="J1434" s="136" t="s">
        <v>1301</v>
      </c>
      <c r="K1434" s="137"/>
      <c r="L1434" s="55">
        <v>1</v>
      </c>
      <c r="M1434" s="138">
        <v>0</v>
      </c>
      <c r="N1434" s="139">
        <v>0</v>
      </c>
      <c r="O1434" s="55" t="s">
        <v>1235</v>
      </c>
      <c r="P1434" s="140"/>
    </row>
    <row r="1435" spans="1:16" s="55" customFormat="1" x14ac:dyDescent="0.2">
      <c r="A1435" s="2"/>
      <c r="B1435" s="1">
        <v>40361</v>
      </c>
      <c r="C1435" s="55" t="s">
        <v>1331</v>
      </c>
      <c r="D1435" s="55">
        <v>14</v>
      </c>
      <c r="E1435" s="55">
        <v>4</v>
      </c>
      <c r="F1435" s="55">
        <v>3</v>
      </c>
      <c r="G1435" s="55" t="s">
        <v>175</v>
      </c>
      <c r="H1435" s="55" t="s">
        <v>1332</v>
      </c>
      <c r="I1435" s="55">
        <v>1</v>
      </c>
      <c r="J1435" s="136" t="s">
        <v>1301</v>
      </c>
      <c r="K1435" s="137"/>
      <c r="L1435" s="55">
        <v>1</v>
      </c>
      <c r="M1435" s="138">
        <v>0</v>
      </c>
      <c r="N1435" s="139">
        <v>0</v>
      </c>
      <c r="O1435" s="55" t="s">
        <v>1235</v>
      </c>
      <c r="P1435" s="140"/>
    </row>
    <row r="1436" spans="1:16" s="55" customFormat="1" x14ac:dyDescent="0.2">
      <c r="A1436" s="2"/>
      <c r="B1436" s="1">
        <v>40362</v>
      </c>
      <c r="C1436" s="55" t="s">
        <v>1333</v>
      </c>
      <c r="D1436" s="55">
        <v>14</v>
      </c>
      <c r="E1436" s="55">
        <v>4</v>
      </c>
      <c r="F1436" s="55">
        <v>3</v>
      </c>
      <c r="G1436" s="55" t="s">
        <v>175</v>
      </c>
      <c r="H1436" s="55" t="s">
        <v>1334</v>
      </c>
      <c r="I1436" s="55">
        <v>1</v>
      </c>
      <c r="J1436" s="136" t="s">
        <v>1301</v>
      </c>
      <c r="K1436" s="137"/>
      <c r="L1436" s="55">
        <v>1</v>
      </c>
      <c r="M1436" s="138">
        <v>0</v>
      </c>
      <c r="N1436" s="139">
        <v>0</v>
      </c>
      <c r="O1436" s="55" t="s">
        <v>1235</v>
      </c>
      <c r="P1436" s="140"/>
    </row>
    <row r="1437" spans="1:16" s="55" customFormat="1" x14ac:dyDescent="0.2">
      <c r="A1437" s="2"/>
      <c r="B1437" s="1">
        <v>40363</v>
      </c>
      <c r="C1437" s="55" t="s">
        <v>1335</v>
      </c>
      <c r="D1437" s="55">
        <v>14</v>
      </c>
      <c r="E1437" s="55">
        <v>4</v>
      </c>
      <c r="F1437" s="55">
        <v>3</v>
      </c>
      <c r="G1437" s="55" t="s">
        <v>175</v>
      </c>
      <c r="H1437" s="55" t="s">
        <v>1336</v>
      </c>
      <c r="I1437" s="55">
        <v>1</v>
      </c>
      <c r="J1437" s="136" t="s">
        <v>1301</v>
      </c>
      <c r="K1437" s="137"/>
      <c r="L1437" s="55">
        <v>1</v>
      </c>
      <c r="M1437" s="138">
        <v>0</v>
      </c>
      <c r="N1437" s="139">
        <v>0</v>
      </c>
      <c r="O1437" s="55" t="s">
        <v>1235</v>
      </c>
      <c r="P1437" s="140"/>
    </row>
    <row r="1438" spans="1:16" s="55" customFormat="1" x14ac:dyDescent="0.2">
      <c r="A1438" s="2"/>
      <c r="B1438" s="1">
        <v>40364</v>
      </c>
      <c r="C1438" s="55" t="s">
        <v>1337</v>
      </c>
      <c r="D1438" s="55">
        <v>14</v>
      </c>
      <c r="E1438" s="55">
        <v>4</v>
      </c>
      <c r="F1438" s="55">
        <v>3</v>
      </c>
      <c r="G1438" s="55" t="s">
        <v>175</v>
      </c>
      <c r="H1438" s="55" t="s">
        <v>1338</v>
      </c>
      <c r="I1438" s="55">
        <v>1</v>
      </c>
      <c r="J1438" s="136" t="s">
        <v>1301</v>
      </c>
      <c r="K1438" s="137"/>
      <c r="L1438" s="55">
        <v>1</v>
      </c>
      <c r="M1438" s="138">
        <v>0</v>
      </c>
      <c r="N1438" s="139">
        <v>0</v>
      </c>
      <c r="O1438" s="55" t="s">
        <v>1235</v>
      </c>
      <c r="P1438" s="140"/>
    </row>
    <row r="1439" spans="1:16" s="55" customFormat="1" x14ac:dyDescent="0.2">
      <c r="A1439" s="2"/>
      <c r="B1439" s="1">
        <v>40365</v>
      </c>
      <c r="C1439" s="55" t="s">
        <v>1232</v>
      </c>
      <c r="D1439" s="55">
        <v>14</v>
      </c>
      <c r="E1439" s="55">
        <v>4</v>
      </c>
      <c r="F1439" s="55">
        <v>100</v>
      </c>
      <c r="G1439" s="55" t="s">
        <v>175</v>
      </c>
      <c r="H1439" s="55" t="s">
        <v>1233</v>
      </c>
      <c r="I1439" s="55">
        <v>1</v>
      </c>
      <c r="J1439" s="33" t="s">
        <v>1339</v>
      </c>
      <c r="K1439" s="137"/>
      <c r="L1439" s="55">
        <v>1</v>
      </c>
      <c r="M1439" s="138">
        <v>1</v>
      </c>
      <c r="N1439" s="139">
        <v>8</v>
      </c>
      <c r="O1439" s="55" t="s">
        <v>1235</v>
      </c>
    </row>
    <row r="1440" spans="1:16" s="55" customFormat="1" x14ac:dyDescent="0.2">
      <c r="A1440" s="2"/>
      <c r="B1440" s="1">
        <v>40366</v>
      </c>
      <c r="C1440" s="55" t="s">
        <v>1236</v>
      </c>
      <c r="D1440" s="55">
        <v>14</v>
      </c>
      <c r="E1440" s="55">
        <v>4</v>
      </c>
      <c r="F1440" s="55">
        <v>100</v>
      </c>
      <c r="G1440" s="55" t="s">
        <v>175</v>
      </c>
      <c r="H1440" s="55" t="s">
        <v>1237</v>
      </c>
      <c r="I1440" s="55">
        <v>1</v>
      </c>
      <c r="J1440" s="33" t="s">
        <v>1339</v>
      </c>
      <c r="K1440" s="137"/>
      <c r="L1440" s="55">
        <v>1</v>
      </c>
      <c r="M1440" s="138">
        <v>1</v>
      </c>
      <c r="N1440" s="139">
        <v>8</v>
      </c>
      <c r="O1440" s="55" t="s">
        <v>1235</v>
      </c>
    </row>
    <row r="1441" spans="1:15" s="55" customFormat="1" x14ac:dyDescent="0.2">
      <c r="A1441" s="2"/>
      <c r="B1441" s="1">
        <v>40367</v>
      </c>
      <c r="C1441" s="55" t="s">
        <v>1238</v>
      </c>
      <c r="D1441" s="55">
        <v>14</v>
      </c>
      <c r="E1441" s="55">
        <v>4</v>
      </c>
      <c r="F1441" s="55">
        <v>100</v>
      </c>
      <c r="G1441" s="55" t="s">
        <v>175</v>
      </c>
      <c r="H1441" s="55" t="s">
        <v>1239</v>
      </c>
      <c r="I1441" s="55">
        <v>1</v>
      </c>
      <c r="J1441" s="33" t="s">
        <v>1339</v>
      </c>
      <c r="K1441" s="137"/>
      <c r="L1441" s="55">
        <v>1</v>
      </c>
      <c r="M1441" s="138">
        <v>1</v>
      </c>
      <c r="N1441" s="139">
        <v>8</v>
      </c>
      <c r="O1441" s="55" t="s">
        <v>1235</v>
      </c>
    </row>
    <row r="1442" spans="1:15" s="55" customFormat="1" x14ac:dyDescent="0.2">
      <c r="A1442" s="2"/>
      <c r="B1442" s="1">
        <v>40368</v>
      </c>
      <c r="C1442" s="55" t="s">
        <v>1240</v>
      </c>
      <c r="D1442" s="55">
        <v>14</v>
      </c>
      <c r="E1442" s="55">
        <v>4</v>
      </c>
      <c r="F1442" s="55">
        <v>100</v>
      </c>
      <c r="G1442" s="55" t="s">
        <v>175</v>
      </c>
      <c r="H1442" s="55" t="s">
        <v>1241</v>
      </c>
      <c r="I1442" s="55">
        <v>1</v>
      </c>
      <c r="J1442" s="33" t="s">
        <v>1339</v>
      </c>
      <c r="K1442" s="137"/>
      <c r="L1442" s="55">
        <v>1</v>
      </c>
      <c r="M1442" s="138">
        <v>1</v>
      </c>
      <c r="N1442" s="139">
        <v>8</v>
      </c>
      <c r="O1442" s="55" t="s">
        <v>1235</v>
      </c>
    </row>
    <row r="1443" spans="1:15" s="55" customFormat="1" x14ac:dyDescent="0.2">
      <c r="A1443" s="2"/>
      <c r="B1443" s="1">
        <v>40369</v>
      </c>
      <c r="C1443" s="55" t="s">
        <v>1242</v>
      </c>
      <c r="D1443" s="55">
        <v>14</v>
      </c>
      <c r="E1443" s="55">
        <v>4</v>
      </c>
      <c r="F1443" s="55">
        <v>100</v>
      </c>
      <c r="G1443" s="55" t="s">
        <v>175</v>
      </c>
      <c r="H1443" s="55" t="s">
        <v>1243</v>
      </c>
      <c r="I1443" s="55">
        <v>1</v>
      </c>
      <c r="J1443" s="33" t="s">
        <v>1339</v>
      </c>
      <c r="K1443" s="137"/>
      <c r="L1443" s="55">
        <v>1</v>
      </c>
      <c r="M1443" s="138">
        <v>1</v>
      </c>
      <c r="N1443" s="139">
        <v>8</v>
      </c>
      <c r="O1443" s="55" t="s">
        <v>1235</v>
      </c>
    </row>
    <row r="1444" spans="1:15" s="55" customFormat="1" x14ac:dyDescent="0.2">
      <c r="A1444" s="2"/>
      <c r="B1444" s="1">
        <v>40370</v>
      </c>
      <c r="C1444" s="55" t="s">
        <v>1244</v>
      </c>
      <c r="D1444" s="55">
        <v>14</v>
      </c>
      <c r="E1444" s="55">
        <v>4</v>
      </c>
      <c r="F1444" s="55">
        <v>100</v>
      </c>
      <c r="G1444" s="55" t="s">
        <v>175</v>
      </c>
      <c r="H1444" s="55" t="s">
        <v>1245</v>
      </c>
      <c r="I1444" s="55">
        <v>1</v>
      </c>
      <c r="J1444" s="33" t="s">
        <v>1339</v>
      </c>
      <c r="K1444" s="137"/>
      <c r="L1444" s="55">
        <v>1</v>
      </c>
      <c r="M1444" s="138">
        <v>1</v>
      </c>
      <c r="N1444" s="139">
        <v>8</v>
      </c>
      <c r="O1444" s="55" t="s">
        <v>1235</v>
      </c>
    </row>
    <row r="1445" spans="1:15" s="55" customFormat="1" x14ac:dyDescent="0.2">
      <c r="A1445" s="2"/>
      <c r="B1445" s="1">
        <v>40371</v>
      </c>
      <c r="C1445" s="55" t="s">
        <v>1246</v>
      </c>
      <c r="D1445" s="55">
        <v>14</v>
      </c>
      <c r="E1445" s="55">
        <v>4</v>
      </c>
      <c r="F1445" s="55">
        <v>100</v>
      </c>
      <c r="G1445" s="55" t="s">
        <v>175</v>
      </c>
      <c r="H1445" s="55" t="s">
        <v>1247</v>
      </c>
      <c r="I1445" s="55">
        <v>1</v>
      </c>
      <c r="J1445" s="33" t="s">
        <v>1339</v>
      </c>
      <c r="K1445" s="137"/>
      <c r="L1445" s="55">
        <v>1</v>
      </c>
      <c r="M1445" s="138">
        <v>1</v>
      </c>
      <c r="N1445" s="139">
        <v>8</v>
      </c>
      <c r="O1445" s="55" t="s">
        <v>1235</v>
      </c>
    </row>
    <row r="1446" spans="1:15" s="55" customFormat="1" x14ac:dyDescent="0.2">
      <c r="A1446" s="2"/>
      <c r="B1446" s="1">
        <v>40372</v>
      </c>
      <c r="C1446" s="55" t="s">
        <v>1248</v>
      </c>
      <c r="D1446" s="55">
        <v>14</v>
      </c>
      <c r="E1446" s="55">
        <v>4</v>
      </c>
      <c r="F1446" s="55">
        <v>100</v>
      </c>
      <c r="G1446" s="55" t="s">
        <v>175</v>
      </c>
      <c r="H1446" s="55" t="s">
        <v>1249</v>
      </c>
      <c r="I1446" s="55">
        <v>1</v>
      </c>
      <c r="J1446" s="33" t="s">
        <v>1339</v>
      </c>
      <c r="K1446" s="137"/>
      <c r="L1446" s="55">
        <v>1</v>
      </c>
      <c r="M1446" s="138">
        <v>1</v>
      </c>
      <c r="N1446" s="139">
        <v>8</v>
      </c>
      <c r="O1446" s="55" t="s">
        <v>1235</v>
      </c>
    </row>
    <row r="1447" spans="1:15" s="55" customFormat="1" x14ac:dyDescent="0.2">
      <c r="A1447" s="2"/>
      <c r="B1447" s="1">
        <v>40373</v>
      </c>
      <c r="C1447" s="55" t="s">
        <v>1250</v>
      </c>
      <c r="D1447" s="55">
        <v>14</v>
      </c>
      <c r="E1447" s="55">
        <v>4</v>
      </c>
      <c r="F1447" s="55">
        <v>20</v>
      </c>
      <c r="G1447" s="55" t="s">
        <v>175</v>
      </c>
      <c r="H1447" s="55" t="s">
        <v>1251</v>
      </c>
      <c r="I1447" s="55">
        <v>1</v>
      </c>
      <c r="J1447" s="33" t="s">
        <v>1340</v>
      </c>
      <c r="K1447" s="137"/>
      <c r="L1447" s="55">
        <v>1</v>
      </c>
      <c r="M1447" s="138">
        <v>1</v>
      </c>
      <c r="N1447" s="139">
        <v>8</v>
      </c>
      <c r="O1447" s="55" t="s">
        <v>1235</v>
      </c>
    </row>
    <row r="1448" spans="1:15" s="55" customFormat="1" x14ac:dyDescent="0.2">
      <c r="A1448" s="2"/>
      <c r="B1448" s="1">
        <v>40374</v>
      </c>
      <c r="C1448" s="55" t="s">
        <v>1253</v>
      </c>
      <c r="D1448" s="55">
        <v>14</v>
      </c>
      <c r="E1448" s="55">
        <v>4</v>
      </c>
      <c r="F1448" s="55">
        <v>20</v>
      </c>
      <c r="G1448" s="55" t="s">
        <v>175</v>
      </c>
      <c r="H1448" s="55" t="s">
        <v>1254</v>
      </c>
      <c r="I1448" s="55">
        <v>1</v>
      </c>
      <c r="J1448" s="33" t="s">
        <v>1340</v>
      </c>
      <c r="K1448" s="137"/>
      <c r="L1448" s="55">
        <v>1</v>
      </c>
      <c r="M1448" s="138">
        <v>1</v>
      </c>
      <c r="N1448" s="139">
        <v>8</v>
      </c>
      <c r="O1448" s="55" t="s">
        <v>1235</v>
      </c>
    </row>
    <row r="1449" spans="1:15" s="55" customFormat="1" x14ac:dyDescent="0.2">
      <c r="A1449" s="2"/>
      <c r="B1449" s="1">
        <v>40375</v>
      </c>
      <c r="C1449" s="55" t="s">
        <v>1255</v>
      </c>
      <c r="D1449" s="55">
        <v>14</v>
      </c>
      <c r="E1449" s="55">
        <v>4</v>
      </c>
      <c r="F1449" s="55">
        <v>20</v>
      </c>
      <c r="G1449" s="55" t="s">
        <v>175</v>
      </c>
      <c r="H1449" s="55" t="s">
        <v>1256</v>
      </c>
      <c r="I1449" s="55">
        <v>1</v>
      </c>
      <c r="J1449" s="33" t="s">
        <v>1340</v>
      </c>
      <c r="K1449" s="137"/>
      <c r="L1449" s="55">
        <v>1</v>
      </c>
      <c r="M1449" s="138">
        <v>1</v>
      </c>
      <c r="N1449" s="139">
        <v>8</v>
      </c>
      <c r="O1449" s="55" t="s">
        <v>1235</v>
      </c>
    </row>
    <row r="1450" spans="1:15" s="55" customFormat="1" x14ac:dyDescent="0.2">
      <c r="A1450" s="2"/>
      <c r="B1450" s="1">
        <v>40376</v>
      </c>
      <c r="C1450" s="55" t="s">
        <v>1257</v>
      </c>
      <c r="D1450" s="55">
        <v>14</v>
      </c>
      <c r="E1450" s="55">
        <v>4</v>
      </c>
      <c r="F1450" s="55">
        <v>20</v>
      </c>
      <c r="G1450" s="55" t="s">
        <v>175</v>
      </c>
      <c r="H1450" s="55" t="s">
        <v>1258</v>
      </c>
      <c r="I1450" s="55">
        <v>1</v>
      </c>
      <c r="J1450" s="33" t="s">
        <v>1340</v>
      </c>
      <c r="K1450" s="137"/>
      <c r="L1450" s="55">
        <v>1</v>
      </c>
      <c r="M1450" s="138">
        <v>1</v>
      </c>
      <c r="N1450" s="139">
        <v>8</v>
      </c>
      <c r="O1450" s="55" t="s">
        <v>1235</v>
      </c>
    </row>
    <row r="1451" spans="1:15" s="55" customFormat="1" x14ac:dyDescent="0.2">
      <c r="A1451" s="2"/>
      <c r="B1451" s="1">
        <v>40377</v>
      </c>
      <c r="C1451" s="55" t="s">
        <v>1259</v>
      </c>
      <c r="D1451" s="55">
        <v>14</v>
      </c>
      <c r="E1451" s="55">
        <v>4</v>
      </c>
      <c r="F1451" s="55">
        <v>20</v>
      </c>
      <c r="G1451" s="55" t="s">
        <v>175</v>
      </c>
      <c r="H1451" s="55" t="s">
        <v>1260</v>
      </c>
      <c r="I1451" s="55">
        <v>1</v>
      </c>
      <c r="J1451" s="33" t="s">
        <v>1340</v>
      </c>
      <c r="K1451" s="137"/>
      <c r="L1451" s="55">
        <v>1</v>
      </c>
      <c r="M1451" s="138">
        <v>1</v>
      </c>
      <c r="N1451" s="139">
        <v>8</v>
      </c>
      <c r="O1451" s="55" t="s">
        <v>1235</v>
      </c>
    </row>
    <row r="1452" spans="1:15" s="55" customFormat="1" x14ac:dyDescent="0.2">
      <c r="A1452" s="2"/>
      <c r="B1452" s="1">
        <v>40378</v>
      </c>
      <c r="C1452" s="55" t="s">
        <v>1261</v>
      </c>
      <c r="D1452" s="55">
        <v>14</v>
      </c>
      <c r="E1452" s="55">
        <v>4</v>
      </c>
      <c r="F1452" s="55">
        <v>20</v>
      </c>
      <c r="G1452" s="55" t="s">
        <v>175</v>
      </c>
      <c r="H1452" s="55" t="s">
        <v>1262</v>
      </c>
      <c r="I1452" s="55">
        <v>1</v>
      </c>
      <c r="J1452" s="33" t="s">
        <v>1340</v>
      </c>
      <c r="K1452" s="137"/>
      <c r="L1452" s="55">
        <v>1</v>
      </c>
      <c r="M1452" s="138">
        <v>1</v>
      </c>
      <c r="N1452" s="139">
        <v>8</v>
      </c>
      <c r="O1452" s="55" t="s">
        <v>1235</v>
      </c>
    </row>
    <row r="1453" spans="1:15" s="55" customFormat="1" x14ac:dyDescent="0.2">
      <c r="A1453" s="2"/>
      <c r="B1453" s="1">
        <v>40379</v>
      </c>
      <c r="C1453" s="55" t="s">
        <v>1263</v>
      </c>
      <c r="D1453" s="55">
        <v>14</v>
      </c>
      <c r="E1453" s="55">
        <v>4</v>
      </c>
      <c r="F1453" s="55">
        <v>20</v>
      </c>
      <c r="G1453" s="55" t="s">
        <v>175</v>
      </c>
      <c r="H1453" s="55" t="s">
        <v>1264</v>
      </c>
      <c r="I1453" s="55">
        <v>1</v>
      </c>
      <c r="J1453" s="33" t="s">
        <v>1340</v>
      </c>
      <c r="K1453" s="137"/>
      <c r="L1453" s="55">
        <v>1</v>
      </c>
      <c r="M1453" s="138">
        <v>1</v>
      </c>
      <c r="N1453" s="139">
        <v>8</v>
      </c>
      <c r="O1453" s="55" t="s">
        <v>1235</v>
      </c>
    </row>
    <row r="1454" spans="1:15" s="55" customFormat="1" x14ac:dyDescent="0.2">
      <c r="A1454" s="2"/>
      <c r="B1454" s="1">
        <v>40380</v>
      </c>
      <c r="C1454" s="55" t="s">
        <v>1265</v>
      </c>
      <c r="D1454" s="55">
        <v>14</v>
      </c>
      <c r="E1454" s="55">
        <v>4</v>
      </c>
      <c r="F1454" s="55">
        <v>20</v>
      </c>
      <c r="G1454" s="55" t="s">
        <v>175</v>
      </c>
      <c r="H1454" s="55" t="s">
        <v>1266</v>
      </c>
      <c r="I1454" s="55">
        <v>1</v>
      </c>
      <c r="J1454" s="33" t="s">
        <v>1340</v>
      </c>
      <c r="K1454" s="137"/>
      <c r="L1454" s="55">
        <v>1</v>
      </c>
      <c r="M1454" s="138">
        <v>1</v>
      </c>
      <c r="N1454" s="139">
        <v>8</v>
      </c>
      <c r="O1454" s="55" t="s">
        <v>1235</v>
      </c>
    </row>
    <row r="1455" spans="1:15" s="55" customFormat="1" x14ac:dyDescent="0.2">
      <c r="A1455" s="2"/>
      <c r="B1455" s="1">
        <v>40381</v>
      </c>
      <c r="C1455" s="55" t="s">
        <v>1267</v>
      </c>
      <c r="D1455" s="55">
        <v>14</v>
      </c>
      <c r="E1455" s="55">
        <v>4</v>
      </c>
      <c r="F1455" s="55">
        <v>20</v>
      </c>
      <c r="G1455" s="55" t="s">
        <v>175</v>
      </c>
      <c r="H1455" s="55" t="s">
        <v>1268</v>
      </c>
      <c r="I1455" s="55">
        <v>1</v>
      </c>
      <c r="J1455" s="33" t="s">
        <v>1340</v>
      </c>
      <c r="K1455" s="137"/>
      <c r="L1455" s="55">
        <v>1</v>
      </c>
      <c r="M1455" s="138">
        <v>1</v>
      </c>
      <c r="N1455" s="139">
        <v>8</v>
      </c>
      <c r="O1455" s="55" t="s">
        <v>1235</v>
      </c>
    </row>
    <row r="1456" spans="1:15" s="55" customFormat="1" x14ac:dyDescent="0.2">
      <c r="A1456" s="2"/>
      <c r="B1456" s="1">
        <v>40382</v>
      </c>
      <c r="C1456" s="55" t="s">
        <v>1269</v>
      </c>
      <c r="D1456" s="55">
        <v>14</v>
      </c>
      <c r="E1456" s="55">
        <v>4</v>
      </c>
      <c r="F1456" s="55">
        <v>20</v>
      </c>
      <c r="G1456" s="55" t="s">
        <v>175</v>
      </c>
      <c r="H1456" s="55" t="s">
        <v>1270</v>
      </c>
      <c r="I1456" s="55">
        <v>1</v>
      </c>
      <c r="J1456" s="33" t="s">
        <v>1340</v>
      </c>
      <c r="K1456" s="137"/>
      <c r="L1456" s="55">
        <v>1</v>
      </c>
      <c r="M1456" s="138">
        <v>1</v>
      </c>
      <c r="N1456" s="139">
        <v>8</v>
      </c>
      <c r="O1456" s="55" t="s">
        <v>1235</v>
      </c>
    </row>
    <row r="1457" spans="1:15" s="55" customFormat="1" x14ac:dyDescent="0.2">
      <c r="A1457" s="2"/>
      <c r="B1457" s="1">
        <v>40383</v>
      </c>
      <c r="C1457" s="55" t="s">
        <v>1271</v>
      </c>
      <c r="D1457" s="55">
        <v>14</v>
      </c>
      <c r="E1457" s="55">
        <v>4</v>
      </c>
      <c r="F1457" s="55">
        <v>20</v>
      </c>
      <c r="G1457" s="55" t="s">
        <v>175</v>
      </c>
      <c r="H1457" s="55" t="s">
        <v>1272</v>
      </c>
      <c r="I1457" s="55">
        <v>1</v>
      </c>
      <c r="J1457" s="33" t="s">
        <v>1340</v>
      </c>
      <c r="K1457" s="137"/>
      <c r="L1457" s="55">
        <v>1</v>
      </c>
      <c r="M1457" s="138">
        <v>1</v>
      </c>
      <c r="N1457" s="139">
        <v>8</v>
      </c>
      <c r="O1457" s="55" t="s">
        <v>1235</v>
      </c>
    </row>
    <row r="1458" spans="1:15" s="55" customFormat="1" x14ac:dyDescent="0.2">
      <c r="A1458" s="2"/>
      <c r="B1458" s="1">
        <v>40384</v>
      </c>
      <c r="C1458" s="55" t="s">
        <v>1273</v>
      </c>
      <c r="D1458" s="55">
        <v>14</v>
      </c>
      <c r="E1458" s="55">
        <v>4</v>
      </c>
      <c r="F1458" s="55">
        <v>20</v>
      </c>
      <c r="G1458" s="55" t="s">
        <v>175</v>
      </c>
      <c r="H1458" s="55" t="s">
        <v>1274</v>
      </c>
      <c r="I1458" s="55">
        <v>1</v>
      </c>
      <c r="J1458" s="33" t="s">
        <v>1340</v>
      </c>
      <c r="K1458" s="137"/>
      <c r="L1458" s="55">
        <v>1</v>
      </c>
      <c r="M1458" s="138">
        <v>1</v>
      </c>
      <c r="N1458" s="139">
        <v>8</v>
      </c>
      <c r="O1458" s="55" t="s">
        <v>1235</v>
      </c>
    </row>
    <row r="1459" spans="1:15" s="55" customFormat="1" x14ac:dyDescent="0.2">
      <c r="A1459" s="2"/>
      <c r="B1459" s="1">
        <v>40385</v>
      </c>
      <c r="C1459" s="55" t="s">
        <v>1275</v>
      </c>
      <c r="D1459" s="55">
        <v>14</v>
      </c>
      <c r="E1459" s="55">
        <v>4</v>
      </c>
      <c r="F1459" s="55">
        <v>20</v>
      </c>
      <c r="G1459" s="55" t="s">
        <v>175</v>
      </c>
      <c r="H1459" s="55" t="s">
        <v>1276</v>
      </c>
      <c r="I1459" s="55">
        <v>1</v>
      </c>
      <c r="J1459" s="33" t="s">
        <v>1340</v>
      </c>
      <c r="K1459" s="137"/>
      <c r="L1459" s="55">
        <v>1</v>
      </c>
      <c r="M1459" s="138">
        <v>1</v>
      </c>
      <c r="N1459" s="139">
        <v>8</v>
      </c>
      <c r="O1459" s="55" t="s">
        <v>1235</v>
      </c>
    </row>
    <row r="1460" spans="1:15" s="55" customFormat="1" x14ac:dyDescent="0.2">
      <c r="A1460" s="2"/>
      <c r="B1460" s="1">
        <v>40386</v>
      </c>
      <c r="C1460" s="55" t="s">
        <v>1277</v>
      </c>
      <c r="D1460" s="55">
        <v>14</v>
      </c>
      <c r="E1460" s="55">
        <v>4</v>
      </c>
      <c r="F1460" s="55">
        <v>20</v>
      </c>
      <c r="G1460" s="55" t="s">
        <v>175</v>
      </c>
      <c r="H1460" s="55" t="s">
        <v>1278</v>
      </c>
      <c r="I1460" s="55">
        <v>1</v>
      </c>
      <c r="J1460" s="33" t="s">
        <v>1340</v>
      </c>
      <c r="K1460" s="137"/>
      <c r="L1460" s="55">
        <v>1</v>
      </c>
      <c r="M1460" s="138">
        <v>1</v>
      </c>
      <c r="N1460" s="139">
        <v>8</v>
      </c>
      <c r="O1460" s="55" t="s">
        <v>1235</v>
      </c>
    </row>
    <row r="1461" spans="1:15" s="55" customFormat="1" x14ac:dyDescent="0.2">
      <c r="A1461" s="2"/>
      <c r="B1461" s="1">
        <v>40387</v>
      </c>
      <c r="C1461" s="55" t="s">
        <v>1279</v>
      </c>
      <c r="D1461" s="55">
        <v>14</v>
      </c>
      <c r="E1461" s="55">
        <v>4</v>
      </c>
      <c r="F1461" s="55">
        <v>20</v>
      </c>
      <c r="G1461" s="55" t="s">
        <v>175</v>
      </c>
      <c r="H1461" s="55" t="s">
        <v>1280</v>
      </c>
      <c r="I1461" s="55">
        <v>1</v>
      </c>
      <c r="J1461" s="33" t="s">
        <v>1340</v>
      </c>
      <c r="K1461" s="137"/>
      <c r="L1461" s="55">
        <v>1</v>
      </c>
      <c r="M1461" s="138">
        <v>1</v>
      </c>
      <c r="N1461" s="139">
        <v>8</v>
      </c>
      <c r="O1461" s="55" t="s">
        <v>1235</v>
      </c>
    </row>
    <row r="1462" spans="1:15" s="55" customFormat="1" x14ac:dyDescent="0.2">
      <c r="A1462" s="2"/>
      <c r="B1462" s="1">
        <v>40388</v>
      </c>
      <c r="C1462" s="55" t="s">
        <v>1281</v>
      </c>
      <c r="D1462" s="55">
        <v>14</v>
      </c>
      <c r="E1462" s="55">
        <v>4</v>
      </c>
      <c r="F1462" s="55">
        <v>20</v>
      </c>
      <c r="G1462" s="55" t="s">
        <v>175</v>
      </c>
      <c r="H1462" s="55" t="s">
        <v>1282</v>
      </c>
      <c r="I1462" s="55">
        <v>1</v>
      </c>
      <c r="J1462" s="33" t="s">
        <v>1340</v>
      </c>
      <c r="K1462" s="137"/>
      <c r="L1462" s="55">
        <v>1</v>
      </c>
      <c r="M1462" s="138">
        <v>1</v>
      </c>
      <c r="N1462" s="139">
        <v>8</v>
      </c>
      <c r="O1462" s="55" t="s">
        <v>1235</v>
      </c>
    </row>
    <row r="1463" spans="1:15" s="55" customFormat="1" x14ac:dyDescent="0.2">
      <c r="A1463" s="2"/>
      <c r="B1463" s="1">
        <v>40389</v>
      </c>
      <c r="C1463" s="55" t="s">
        <v>1283</v>
      </c>
      <c r="D1463" s="55">
        <v>14</v>
      </c>
      <c r="E1463" s="55">
        <v>4</v>
      </c>
      <c r="F1463" s="55">
        <v>20</v>
      </c>
      <c r="G1463" s="55" t="s">
        <v>175</v>
      </c>
      <c r="H1463" s="55" t="s">
        <v>1284</v>
      </c>
      <c r="I1463" s="55">
        <v>1</v>
      </c>
      <c r="J1463" s="33" t="s">
        <v>1340</v>
      </c>
      <c r="K1463" s="137"/>
      <c r="L1463" s="55">
        <v>1</v>
      </c>
      <c r="M1463" s="138">
        <v>1</v>
      </c>
      <c r="N1463" s="139">
        <v>8</v>
      </c>
      <c r="O1463" s="55" t="s">
        <v>1235</v>
      </c>
    </row>
    <row r="1464" spans="1:15" s="55" customFormat="1" x14ac:dyDescent="0.2">
      <c r="A1464" s="2"/>
      <c r="B1464" s="1">
        <v>40390</v>
      </c>
      <c r="C1464" s="55" t="s">
        <v>1285</v>
      </c>
      <c r="D1464" s="55">
        <v>14</v>
      </c>
      <c r="E1464" s="55">
        <v>4</v>
      </c>
      <c r="F1464" s="55">
        <v>20</v>
      </c>
      <c r="G1464" s="55" t="s">
        <v>175</v>
      </c>
      <c r="H1464" s="55" t="s">
        <v>1286</v>
      </c>
      <c r="I1464" s="55">
        <v>1</v>
      </c>
      <c r="J1464" s="33" t="s">
        <v>1340</v>
      </c>
      <c r="K1464" s="137"/>
      <c r="L1464" s="55">
        <v>1</v>
      </c>
      <c r="M1464" s="138">
        <v>1</v>
      </c>
      <c r="N1464" s="139">
        <v>8</v>
      </c>
      <c r="O1464" s="55" t="s">
        <v>1235</v>
      </c>
    </row>
    <row r="1465" spans="1:15" s="55" customFormat="1" x14ac:dyDescent="0.2">
      <c r="A1465" s="2"/>
      <c r="B1465" s="1">
        <v>40391</v>
      </c>
      <c r="C1465" s="55" t="s">
        <v>1287</v>
      </c>
      <c r="D1465" s="55">
        <v>14</v>
      </c>
      <c r="E1465" s="55">
        <v>4</v>
      </c>
      <c r="F1465" s="55">
        <v>20</v>
      </c>
      <c r="G1465" s="55" t="s">
        <v>175</v>
      </c>
      <c r="H1465" s="55" t="s">
        <v>1288</v>
      </c>
      <c r="I1465" s="55">
        <v>1</v>
      </c>
      <c r="J1465" s="33" t="s">
        <v>1340</v>
      </c>
      <c r="K1465" s="137"/>
      <c r="L1465" s="55">
        <v>1</v>
      </c>
      <c r="M1465" s="138">
        <v>1</v>
      </c>
      <c r="N1465" s="139">
        <v>8</v>
      </c>
      <c r="O1465" s="55" t="s">
        <v>1235</v>
      </c>
    </row>
    <row r="1466" spans="1:15" s="55" customFormat="1" x14ac:dyDescent="0.2">
      <c r="A1466" s="2"/>
      <c r="B1466" s="1">
        <v>40392</v>
      </c>
      <c r="C1466" s="55" t="s">
        <v>1289</v>
      </c>
      <c r="D1466" s="55">
        <v>14</v>
      </c>
      <c r="E1466" s="55">
        <v>4</v>
      </c>
      <c r="F1466" s="55">
        <v>20</v>
      </c>
      <c r="G1466" s="55" t="s">
        <v>175</v>
      </c>
      <c r="H1466" s="55" t="s">
        <v>1290</v>
      </c>
      <c r="I1466" s="55">
        <v>1</v>
      </c>
      <c r="J1466" s="33" t="s">
        <v>1340</v>
      </c>
      <c r="K1466" s="137"/>
      <c r="L1466" s="55">
        <v>1</v>
      </c>
      <c r="M1466" s="138">
        <v>1</v>
      </c>
      <c r="N1466" s="139">
        <v>8</v>
      </c>
      <c r="O1466" s="55" t="s">
        <v>1235</v>
      </c>
    </row>
    <row r="1467" spans="1:15" s="55" customFormat="1" x14ac:dyDescent="0.2">
      <c r="A1467" s="2"/>
      <c r="B1467" s="1">
        <v>40393</v>
      </c>
      <c r="C1467" s="55" t="s">
        <v>1291</v>
      </c>
      <c r="D1467" s="55">
        <v>14</v>
      </c>
      <c r="E1467" s="55">
        <v>4</v>
      </c>
      <c r="F1467" s="55">
        <v>20</v>
      </c>
      <c r="G1467" s="55" t="s">
        <v>175</v>
      </c>
      <c r="H1467" s="55" t="s">
        <v>1292</v>
      </c>
      <c r="I1467" s="55">
        <v>1</v>
      </c>
      <c r="J1467" s="33" t="s">
        <v>1340</v>
      </c>
      <c r="K1467" s="137"/>
      <c r="L1467" s="55">
        <v>1</v>
      </c>
      <c r="M1467" s="138">
        <v>1</v>
      </c>
      <c r="N1467" s="139">
        <v>8</v>
      </c>
      <c r="O1467" s="55" t="s">
        <v>1235</v>
      </c>
    </row>
    <row r="1468" spans="1:15" s="55" customFormat="1" x14ac:dyDescent="0.2">
      <c r="A1468" s="2"/>
      <c r="B1468" s="1">
        <v>40394</v>
      </c>
      <c r="C1468" s="55" t="s">
        <v>1293</v>
      </c>
      <c r="D1468" s="55">
        <v>14</v>
      </c>
      <c r="E1468" s="55">
        <v>4</v>
      </c>
      <c r="F1468" s="55">
        <v>20</v>
      </c>
      <c r="G1468" s="55" t="s">
        <v>175</v>
      </c>
      <c r="H1468" s="55" t="s">
        <v>1294</v>
      </c>
      <c r="I1468" s="55">
        <v>1</v>
      </c>
      <c r="J1468" s="33" t="s">
        <v>1340</v>
      </c>
      <c r="K1468" s="137"/>
      <c r="L1468" s="55">
        <v>1</v>
      </c>
      <c r="M1468" s="138">
        <v>1</v>
      </c>
      <c r="N1468" s="139">
        <v>8</v>
      </c>
      <c r="O1468" s="55" t="s">
        <v>1235</v>
      </c>
    </row>
    <row r="1469" spans="1:15" s="55" customFormat="1" x14ac:dyDescent="0.2">
      <c r="A1469" s="2"/>
      <c r="B1469" s="1">
        <v>40395</v>
      </c>
      <c r="C1469" s="55" t="s">
        <v>1295</v>
      </c>
      <c r="D1469" s="55">
        <v>14</v>
      </c>
      <c r="E1469" s="55">
        <v>4</v>
      </c>
      <c r="F1469" s="55">
        <v>20</v>
      </c>
      <c r="G1469" s="55" t="s">
        <v>175</v>
      </c>
      <c r="H1469" s="55" t="s">
        <v>1296</v>
      </c>
      <c r="I1469" s="55">
        <v>1</v>
      </c>
      <c r="J1469" s="33" t="s">
        <v>1340</v>
      </c>
      <c r="K1469" s="137"/>
      <c r="L1469" s="55">
        <v>1</v>
      </c>
      <c r="M1469" s="138">
        <v>1</v>
      </c>
      <c r="N1469" s="139">
        <v>8</v>
      </c>
      <c r="O1469" s="55" t="s">
        <v>1235</v>
      </c>
    </row>
    <row r="1470" spans="1:15" s="55" customFormat="1" x14ac:dyDescent="0.2">
      <c r="A1470" s="2"/>
      <c r="B1470" s="1">
        <v>40396</v>
      </c>
      <c r="C1470" s="55" t="s">
        <v>1297</v>
      </c>
      <c r="D1470" s="55">
        <v>14</v>
      </c>
      <c r="E1470" s="55">
        <v>4</v>
      </c>
      <c r="F1470" s="55">
        <v>20</v>
      </c>
      <c r="G1470" s="55" t="s">
        <v>175</v>
      </c>
      <c r="H1470" s="55" t="s">
        <v>1298</v>
      </c>
      <c r="I1470" s="55">
        <v>1</v>
      </c>
      <c r="J1470" s="33" t="s">
        <v>1340</v>
      </c>
      <c r="K1470" s="137"/>
      <c r="L1470" s="55">
        <v>1</v>
      </c>
      <c r="M1470" s="138">
        <v>1</v>
      </c>
      <c r="N1470" s="139">
        <v>8</v>
      </c>
      <c r="O1470" s="55" t="s">
        <v>1235</v>
      </c>
    </row>
    <row r="1471" spans="1:15" s="55" customFormat="1" x14ac:dyDescent="0.2">
      <c r="A1471" s="2"/>
      <c r="B1471" s="1">
        <v>40397</v>
      </c>
      <c r="C1471" s="55" t="s">
        <v>1299</v>
      </c>
      <c r="D1471" s="55">
        <v>14</v>
      </c>
      <c r="E1471" s="55">
        <v>4</v>
      </c>
      <c r="F1471" s="55">
        <v>2</v>
      </c>
      <c r="G1471" s="55" t="s">
        <v>175</v>
      </c>
      <c r="H1471" s="55" t="s">
        <v>1300</v>
      </c>
      <c r="I1471" s="55">
        <v>1</v>
      </c>
      <c r="J1471" s="33" t="s">
        <v>1101</v>
      </c>
      <c r="K1471" s="137"/>
      <c r="L1471" s="55">
        <v>1</v>
      </c>
      <c r="M1471" s="138">
        <v>1</v>
      </c>
      <c r="N1471" s="139">
        <v>8</v>
      </c>
      <c r="O1471" s="55" t="s">
        <v>1235</v>
      </c>
    </row>
    <row r="1472" spans="1:15" s="55" customFormat="1" x14ac:dyDescent="0.2">
      <c r="A1472" s="2"/>
      <c r="B1472" s="1">
        <v>40398</v>
      </c>
      <c r="C1472" s="55" t="s">
        <v>1302</v>
      </c>
      <c r="D1472" s="55">
        <v>14</v>
      </c>
      <c r="E1472" s="55">
        <v>4</v>
      </c>
      <c r="F1472" s="55">
        <v>2</v>
      </c>
      <c r="G1472" s="55" t="s">
        <v>175</v>
      </c>
      <c r="H1472" s="55" t="s">
        <v>1303</v>
      </c>
      <c r="I1472" s="55">
        <v>1</v>
      </c>
      <c r="J1472" s="33" t="s">
        <v>1101</v>
      </c>
      <c r="K1472" s="137"/>
      <c r="L1472" s="55">
        <v>1</v>
      </c>
      <c r="M1472" s="138">
        <v>1</v>
      </c>
      <c r="N1472" s="139">
        <v>8</v>
      </c>
      <c r="O1472" s="55" t="s">
        <v>1235</v>
      </c>
    </row>
    <row r="1473" spans="1:16" s="55" customFormat="1" x14ac:dyDescent="0.2">
      <c r="A1473" s="2"/>
      <c r="B1473" s="1">
        <v>40399</v>
      </c>
      <c r="C1473" s="55" t="s">
        <v>1304</v>
      </c>
      <c r="D1473" s="55">
        <v>14</v>
      </c>
      <c r="E1473" s="55">
        <v>4</v>
      </c>
      <c r="F1473" s="55">
        <v>2</v>
      </c>
      <c r="G1473" s="55" t="s">
        <v>175</v>
      </c>
      <c r="H1473" s="55" t="s">
        <v>1305</v>
      </c>
      <c r="I1473" s="55">
        <v>1</v>
      </c>
      <c r="J1473" s="33" t="s">
        <v>1101</v>
      </c>
      <c r="K1473" s="137"/>
      <c r="L1473" s="55">
        <v>1</v>
      </c>
      <c r="M1473" s="138">
        <v>1</v>
      </c>
      <c r="N1473" s="139">
        <v>8</v>
      </c>
      <c r="O1473" s="55" t="s">
        <v>1235</v>
      </c>
    </row>
    <row r="1474" spans="1:16" s="55" customFormat="1" x14ac:dyDescent="0.2">
      <c r="A1474" s="2"/>
      <c r="B1474" s="1">
        <v>40400</v>
      </c>
      <c r="C1474" s="55" t="s">
        <v>1306</v>
      </c>
      <c r="D1474" s="55">
        <v>14</v>
      </c>
      <c r="E1474" s="55">
        <v>4</v>
      </c>
      <c r="F1474" s="55">
        <v>2</v>
      </c>
      <c r="G1474" s="55" t="s">
        <v>175</v>
      </c>
      <c r="H1474" s="55" t="s">
        <v>1307</v>
      </c>
      <c r="I1474" s="55">
        <v>1</v>
      </c>
      <c r="J1474" s="33" t="s">
        <v>1101</v>
      </c>
      <c r="K1474" s="137"/>
      <c r="L1474" s="55">
        <v>1</v>
      </c>
      <c r="M1474" s="138">
        <v>1</v>
      </c>
      <c r="N1474" s="139">
        <v>8</v>
      </c>
      <c r="O1474" s="55" t="s">
        <v>1235</v>
      </c>
    </row>
    <row r="1475" spans="1:16" s="55" customFormat="1" x14ac:dyDescent="0.2">
      <c r="A1475" s="2"/>
      <c r="B1475" s="1">
        <v>40401</v>
      </c>
      <c r="C1475" s="55" t="s">
        <v>1308</v>
      </c>
      <c r="D1475" s="55">
        <v>14</v>
      </c>
      <c r="E1475" s="55">
        <v>4</v>
      </c>
      <c r="F1475" s="55">
        <v>2</v>
      </c>
      <c r="G1475" s="55" t="s">
        <v>175</v>
      </c>
      <c r="H1475" s="55" t="s">
        <v>1309</v>
      </c>
      <c r="I1475" s="55">
        <v>1</v>
      </c>
      <c r="J1475" s="33" t="s">
        <v>1101</v>
      </c>
      <c r="K1475" s="137"/>
      <c r="L1475" s="55">
        <v>1</v>
      </c>
      <c r="M1475" s="138">
        <v>1</v>
      </c>
      <c r="N1475" s="139">
        <v>8</v>
      </c>
      <c r="O1475" s="55" t="s">
        <v>1235</v>
      </c>
    </row>
    <row r="1476" spans="1:16" s="55" customFormat="1" x14ac:dyDescent="0.2">
      <c r="A1476" s="2"/>
      <c r="B1476" s="1">
        <v>40402</v>
      </c>
      <c r="C1476" s="55" t="s">
        <v>1310</v>
      </c>
      <c r="D1476" s="55">
        <v>14</v>
      </c>
      <c r="E1476" s="55">
        <v>4</v>
      </c>
      <c r="F1476" s="55">
        <v>2</v>
      </c>
      <c r="G1476" s="55" t="s">
        <v>175</v>
      </c>
      <c r="H1476" s="55" t="s">
        <v>1311</v>
      </c>
      <c r="I1476" s="55">
        <v>1</v>
      </c>
      <c r="J1476" s="33" t="s">
        <v>1101</v>
      </c>
      <c r="K1476" s="137"/>
      <c r="L1476" s="55">
        <v>1</v>
      </c>
      <c r="M1476" s="138">
        <v>1</v>
      </c>
      <c r="N1476" s="139">
        <v>8</v>
      </c>
      <c r="O1476" s="55" t="s">
        <v>1235</v>
      </c>
    </row>
    <row r="1477" spans="1:16" s="55" customFormat="1" x14ac:dyDescent="0.2">
      <c r="A1477" s="2"/>
      <c r="B1477" s="1">
        <v>40403</v>
      </c>
      <c r="C1477" s="55" t="s">
        <v>1312</v>
      </c>
      <c r="D1477" s="55">
        <v>14</v>
      </c>
      <c r="E1477" s="55">
        <v>4</v>
      </c>
      <c r="F1477" s="55">
        <v>2</v>
      </c>
      <c r="G1477" s="55" t="s">
        <v>175</v>
      </c>
      <c r="H1477" s="55" t="s">
        <v>1313</v>
      </c>
      <c r="I1477" s="55">
        <v>1</v>
      </c>
      <c r="J1477" s="33" t="s">
        <v>1101</v>
      </c>
      <c r="K1477" s="137"/>
      <c r="L1477" s="55">
        <v>1</v>
      </c>
      <c r="M1477" s="138">
        <v>1</v>
      </c>
      <c r="N1477" s="139">
        <v>8</v>
      </c>
      <c r="O1477" s="55" t="s">
        <v>1235</v>
      </c>
    </row>
    <row r="1478" spans="1:16" s="55" customFormat="1" x14ac:dyDescent="0.2">
      <c r="A1478" s="2"/>
      <c r="B1478" s="1">
        <v>40404</v>
      </c>
      <c r="C1478" s="55" t="s">
        <v>1314</v>
      </c>
      <c r="D1478" s="55">
        <v>14</v>
      </c>
      <c r="E1478" s="55">
        <v>4</v>
      </c>
      <c r="F1478" s="55">
        <v>2</v>
      </c>
      <c r="G1478" s="55" t="s">
        <v>175</v>
      </c>
      <c r="H1478" s="55" t="s">
        <v>1315</v>
      </c>
      <c r="I1478" s="55">
        <v>1</v>
      </c>
      <c r="J1478" s="33" t="s">
        <v>1101</v>
      </c>
      <c r="K1478" s="137"/>
      <c r="L1478" s="55">
        <v>1</v>
      </c>
      <c r="M1478" s="138">
        <v>1</v>
      </c>
      <c r="N1478" s="139">
        <v>8</v>
      </c>
      <c r="O1478" s="55" t="s">
        <v>1235</v>
      </c>
    </row>
    <row r="1479" spans="1:16" s="55" customFormat="1" x14ac:dyDescent="0.2">
      <c r="A1479" s="2"/>
      <c r="B1479" s="1">
        <v>40405</v>
      </c>
      <c r="C1479" s="55" t="s">
        <v>1316</v>
      </c>
      <c r="D1479" s="55">
        <v>14</v>
      </c>
      <c r="E1479" s="55">
        <v>4</v>
      </c>
      <c r="F1479" s="55">
        <v>2</v>
      </c>
      <c r="G1479" s="55" t="s">
        <v>175</v>
      </c>
      <c r="H1479" s="55" t="s">
        <v>1317</v>
      </c>
      <c r="I1479" s="55">
        <v>1</v>
      </c>
      <c r="J1479" s="33" t="s">
        <v>1101</v>
      </c>
      <c r="K1479" s="137"/>
      <c r="L1479" s="55">
        <v>1</v>
      </c>
      <c r="M1479" s="138">
        <v>1</v>
      </c>
      <c r="N1479" s="139">
        <v>8</v>
      </c>
      <c r="O1479" s="55" t="s">
        <v>1235</v>
      </c>
    </row>
    <row r="1480" spans="1:16" s="55" customFormat="1" x14ac:dyDescent="0.2">
      <c r="A1480" s="2"/>
      <c r="B1480" s="1">
        <v>40406</v>
      </c>
      <c r="C1480" s="55" t="s">
        <v>1318</v>
      </c>
      <c r="D1480" s="55">
        <v>14</v>
      </c>
      <c r="E1480" s="55">
        <v>4</v>
      </c>
      <c r="F1480" s="55">
        <v>2</v>
      </c>
      <c r="G1480" s="55" t="s">
        <v>175</v>
      </c>
      <c r="H1480" s="55" t="s">
        <v>1319</v>
      </c>
      <c r="I1480" s="55">
        <v>1</v>
      </c>
      <c r="J1480" s="33" t="s">
        <v>1101</v>
      </c>
      <c r="K1480" s="137"/>
      <c r="L1480" s="55">
        <v>1</v>
      </c>
      <c r="M1480" s="138">
        <v>1</v>
      </c>
      <c r="N1480" s="139">
        <v>8</v>
      </c>
      <c r="O1480" s="55" t="s">
        <v>1235</v>
      </c>
    </row>
    <row r="1481" spans="1:16" s="55" customFormat="1" x14ac:dyDescent="0.2">
      <c r="A1481" s="2"/>
      <c r="B1481" s="1">
        <v>40407</v>
      </c>
      <c r="C1481" s="55" t="s">
        <v>1320</v>
      </c>
      <c r="D1481" s="55">
        <v>14</v>
      </c>
      <c r="E1481" s="55">
        <v>4</v>
      </c>
      <c r="F1481" s="55">
        <v>2</v>
      </c>
      <c r="G1481" s="55" t="s">
        <v>175</v>
      </c>
      <c r="H1481" s="55" t="s">
        <v>1321</v>
      </c>
      <c r="I1481" s="55">
        <v>1</v>
      </c>
      <c r="J1481" s="33" t="s">
        <v>1101</v>
      </c>
      <c r="K1481" s="137"/>
      <c r="L1481" s="55">
        <v>1</v>
      </c>
      <c r="M1481" s="138">
        <v>1</v>
      </c>
      <c r="N1481" s="139">
        <v>8</v>
      </c>
      <c r="O1481" s="55" t="s">
        <v>1235</v>
      </c>
    </row>
    <row r="1482" spans="1:16" s="55" customFormat="1" x14ac:dyDescent="0.2">
      <c r="A1482" s="2"/>
      <c r="B1482" s="1">
        <v>40408</v>
      </c>
      <c r="C1482" s="55" t="s">
        <v>1322</v>
      </c>
      <c r="D1482" s="55">
        <v>14</v>
      </c>
      <c r="E1482" s="55">
        <v>4</v>
      </c>
      <c r="F1482" s="55">
        <v>2</v>
      </c>
      <c r="G1482" s="55" t="s">
        <v>175</v>
      </c>
      <c r="H1482" s="55" t="s">
        <v>1323</v>
      </c>
      <c r="I1482" s="55">
        <v>1</v>
      </c>
      <c r="J1482" s="33" t="s">
        <v>1101</v>
      </c>
      <c r="K1482" s="137"/>
      <c r="L1482" s="55">
        <v>1</v>
      </c>
      <c r="M1482" s="138">
        <v>1</v>
      </c>
      <c r="N1482" s="139">
        <v>8</v>
      </c>
      <c r="O1482" s="55" t="s">
        <v>1235</v>
      </c>
    </row>
    <row r="1483" spans="1:16" s="55" customFormat="1" x14ac:dyDescent="0.2">
      <c r="A1483" s="2"/>
      <c r="B1483" s="1">
        <v>40409</v>
      </c>
      <c r="C1483" s="55" t="s">
        <v>1324</v>
      </c>
      <c r="D1483" s="55">
        <v>14</v>
      </c>
      <c r="E1483" s="55">
        <v>4</v>
      </c>
      <c r="F1483" s="55">
        <v>2</v>
      </c>
      <c r="G1483" s="55" t="s">
        <v>175</v>
      </c>
      <c r="H1483" s="55" t="s">
        <v>1325</v>
      </c>
      <c r="I1483" s="55">
        <v>1</v>
      </c>
      <c r="J1483" s="33" t="s">
        <v>1101</v>
      </c>
      <c r="K1483" s="137"/>
      <c r="L1483" s="55">
        <v>1</v>
      </c>
      <c r="M1483" s="138">
        <v>1</v>
      </c>
      <c r="N1483" s="139">
        <v>8</v>
      </c>
      <c r="O1483" s="55" t="s">
        <v>1235</v>
      </c>
    </row>
    <row r="1484" spans="1:16" s="55" customFormat="1" x14ac:dyDescent="0.2">
      <c r="A1484" s="2"/>
      <c r="B1484" s="1">
        <v>40410</v>
      </c>
      <c r="C1484" s="55" t="s">
        <v>1326</v>
      </c>
      <c r="D1484" s="55">
        <v>14</v>
      </c>
      <c r="E1484" s="55">
        <v>4</v>
      </c>
      <c r="F1484" s="55">
        <v>2</v>
      </c>
      <c r="G1484" s="55" t="s">
        <v>175</v>
      </c>
      <c r="H1484" s="55" t="s">
        <v>1327</v>
      </c>
      <c r="I1484" s="55">
        <v>1</v>
      </c>
      <c r="J1484" s="33" t="s">
        <v>1101</v>
      </c>
      <c r="K1484" s="137"/>
      <c r="L1484" s="55">
        <v>1</v>
      </c>
      <c r="M1484" s="138">
        <v>1</v>
      </c>
      <c r="N1484" s="139">
        <v>8</v>
      </c>
      <c r="O1484" s="55" t="s">
        <v>1235</v>
      </c>
    </row>
    <row r="1485" spans="1:16" s="55" customFormat="1" x14ac:dyDescent="0.2">
      <c r="A1485" s="2"/>
      <c r="B1485" s="1">
        <v>40411</v>
      </c>
      <c r="C1485" s="55" t="s">
        <v>1328</v>
      </c>
      <c r="D1485" s="55">
        <v>14</v>
      </c>
      <c r="E1485" s="55">
        <v>4</v>
      </c>
      <c r="F1485" s="55">
        <v>2</v>
      </c>
      <c r="G1485" s="55" t="s">
        <v>175</v>
      </c>
      <c r="H1485" s="55" t="s">
        <v>1329</v>
      </c>
      <c r="I1485" s="55">
        <v>1</v>
      </c>
      <c r="J1485" s="33" t="s">
        <v>1101</v>
      </c>
      <c r="K1485" s="137"/>
      <c r="L1485" s="55">
        <v>1</v>
      </c>
      <c r="M1485" s="138">
        <v>1</v>
      </c>
      <c r="N1485" s="139">
        <v>8</v>
      </c>
      <c r="O1485" s="55" t="s">
        <v>1235</v>
      </c>
    </row>
    <row r="1486" spans="1:16" s="55" customFormat="1" x14ac:dyDescent="0.2">
      <c r="A1486" s="2"/>
      <c r="B1486" s="1">
        <v>40412</v>
      </c>
      <c r="C1486" s="55" t="s">
        <v>1330</v>
      </c>
      <c r="D1486" s="55">
        <v>14</v>
      </c>
      <c r="E1486" s="55">
        <v>4</v>
      </c>
      <c r="F1486" s="55">
        <v>2</v>
      </c>
      <c r="G1486" s="55" t="s">
        <v>175</v>
      </c>
      <c r="H1486" s="55" t="s">
        <v>1327</v>
      </c>
      <c r="I1486" s="55">
        <v>1</v>
      </c>
      <c r="J1486" s="33" t="s">
        <v>1101</v>
      </c>
      <c r="K1486" s="137"/>
      <c r="L1486" s="55">
        <v>1</v>
      </c>
      <c r="M1486" s="1">
        <v>1</v>
      </c>
      <c r="N1486" s="1">
        <v>8</v>
      </c>
      <c r="O1486" s="55" t="s">
        <v>1235</v>
      </c>
      <c r="P1486" s="140"/>
    </row>
    <row r="1487" spans="1:16" s="55" customFormat="1" x14ac:dyDescent="0.2">
      <c r="A1487" s="2"/>
      <c r="B1487" s="1">
        <v>40413</v>
      </c>
      <c r="C1487" s="55" t="s">
        <v>1331</v>
      </c>
      <c r="D1487" s="55">
        <v>14</v>
      </c>
      <c r="E1487" s="55">
        <v>4</v>
      </c>
      <c r="F1487" s="55">
        <v>2</v>
      </c>
      <c r="G1487" s="55" t="s">
        <v>175</v>
      </c>
      <c r="H1487" s="55" t="s">
        <v>1332</v>
      </c>
      <c r="I1487" s="55">
        <v>1</v>
      </c>
      <c r="J1487" s="33" t="s">
        <v>1101</v>
      </c>
      <c r="K1487" s="137"/>
      <c r="L1487" s="55">
        <v>1</v>
      </c>
      <c r="M1487" s="1">
        <v>1</v>
      </c>
      <c r="N1487" s="1">
        <v>8</v>
      </c>
      <c r="O1487" s="55" t="s">
        <v>1235</v>
      </c>
      <c r="P1487" s="140"/>
    </row>
    <row r="1488" spans="1:16" s="55" customFormat="1" x14ac:dyDescent="0.2">
      <c r="A1488" s="2"/>
      <c r="B1488" s="1">
        <v>40414</v>
      </c>
      <c r="C1488" s="55" t="s">
        <v>1333</v>
      </c>
      <c r="D1488" s="55">
        <v>14</v>
      </c>
      <c r="E1488" s="55">
        <v>4</v>
      </c>
      <c r="F1488" s="55">
        <v>2</v>
      </c>
      <c r="G1488" s="55" t="s">
        <v>175</v>
      </c>
      <c r="H1488" s="55" t="s">
        <v>1334</v>
      </c>
      <c r="I1488" s="55">
        <v>1</v>
      </c>
      <c r="J1488" s="33" t="s">
        <v>1101</v>
      </c>
      <c r="K1488" s="137"/>
      <c r="L1488" s="55">
        <v>1</v>
      </c>
      <c r="M1488" s="1">
        <v>1</v>
      </c>
      <c r="N1488" s="1">
        <v>8</v>
      </c>
      <c r="O1488" s="55" t="s">
        <v>1235</v>
      </c>
      <c r="P1488" s="140"/>
    </row>
    <row r="1489" spans="1:16" s="55" customFormat="1" x14ac:dyDescent="0.2">
      <c r="A1489" s="2"/>
      <c r="B1489" s="1">
        <v>40415</v>
      </c>
      <c r="C1489" s="55" t="s">
        <v>1335</v>
      </c>
      <c r="D1489" s="55">
        <v>14</v>
      </c>
      <c r="E1489" s="55">
        <v>4</v>
      </c>
      <c r="F1489" s="55">
        <v>2</v>
      </c>
      <c r="G1489" s="55" t="s">
        <v>175</v>
      </c>
      <c r="H1489" s="55" t="s">
        <v>1336</v>
      </c>
      <c r="I1489" s="55">
        <v>1</v>
      </c>
      <c r="J1489" s="33" t="s">
        <v>1101</v>
      </c>
      <c r="K1489" s="137"/>
      <c r="L1489" s="55">
        <v>1</v>
      </c>
      <c r="M1489" s="1">
        <v>1</v>
      </c>
      <c r="N1489" s="1">
        <v>8</v>
      </c>
      <c r="O1489" s="55" t="s">
        <v>1235</v>
      </c>
      <c r="P1489" s="140"/>
    </row>
    <row r="1490" spans="1:16" s="55" customFormat="1" x14ac:dyDescent="0.2">
      <c r="A1490" s="2"/>
      <c r="B1490" s="1">
        <v>40416</v>
      </c>
      <c r="C1490" s="55" t="s">
        <v>1337</v>
      </c>
      <c r="D1490" s="55">
        <v>14</v>
      </c>
      <c r="E1490" s="55">
        <v>4</v>
      </c>
      <c r="F1490" s="55">
        <v>2</v>
      </c>
      <c r="G1490" s="55" t="s">
        <v>175</v>
      </c>
      <c r="H1490" s="55" t="s">
        <v>1338</v>
      </c>
      <c r="I1490" s="55">
        <v>1</v>
      </c>
      <c r="J1490" s="33" t="s">
        <v>1101</v>
      </c>
      <c r="K1490" s="137"/>
      <c r="L1490" s="55">
        <v>1</v>
      </c>
      <c r="M1490" s="1">
        <v>1</v>
      </c>
      <c r="N1490" s="1">
        <v>8</v>
      </c>
      <c r="O1490" s="55" t="s">
        <v>1235</v>
      </c>
      <c r="P1490" s="140"/>
    </row>
    <row r="1491" spans="1:16" s="55" customFormat="1" x14ac:dyDescent="0.2">
      <c r="A1491" s="2"/>
      <c r="B1491" s="1">
        <v>40417</v>
      </c>
      <c r="C1491" s="55" t="s">
        <v>1232</v>
      </c>
      <c r="D1491" s="55">
        <v>14</v>
      </c>
      <c r="E1491" s="55">
        <v>5</v>
      </c>
      <c r="F1491" s="55">
        <v>100</v>
      </c>
      <c r="G1491" s="55" t="s">
        <v>175</v>
      </c>
      <c r="H1491" s="55" t="s">
        <v>1233</v>
      </c>
      <c r="I1491" s="55">
        <v>1</v>
      </c>
      <c r="J1491" s="144" t="s">
        <v>1234</v>
      </c>
      <c r="K1491" s="145"/>
      <c r="L1491" s="135">
        <v>1</v>
      </c>
      <c r="M1491" s="135">
        <v>0</v>
      </c>
      <c r="N1491" s="135">
        <v>0</v>
      </c>
      <c r="O1491" s="55" t="s">
        <v>1235</v>
      </c>
    </row>
    <row r="1492" spans="1:16" s="55" customFormat="1" x14ac:dyDescent="0.2">
      <c r="A1492" s="2"/>
      <c r="B1492" s="1">
        <v>40418</v>
      </c>
      <c r="C1492" s="55" t="s">
        <v>1236</v>
      </c>
      <c r="D1492" s="55">
        <v>14</v>
      </c>
      <c r="E1492" s="55">
        <v>5</v>
      </c>
      <c r="F1492" s="55">
        <v>100</v>
      </c>
      <c r="G1492" s="55" t="s">
        <v>175</v>
      </c>
      <c r="H1492" s="55" t="s">
        <v>1237</v>
      </c>
      <c r="I1492" s="55">
        <v>1</v>
      </c>
      <c r="J1492" s="144" t="s">
        <v>1234</v>
      </c>
      <c r="K1492" s="145"/>
      <c r="L1492" s="135">
        <v>1</v>
      </c>
      <c r="M1492" s="135">
        <v>0</v>
      </c>
      <c r="N1492" s="135">
        <v>0</v>
      </c>
      <c r="O1492" s="55" t="s">
        <v>1235</v>
      </c>
    </row>
    <row r="1493" spans="1:16" s="55" customFormat="1" x14ac:dyDescent="0.2">
      <c r="A1493" s="2"/>
      <c r="B1493" s="1">
        <v>40419</v>
      </c>
      <c r="C1493" s="55" t="s">
        <v>1238</v>
      </c>
      <c r="D1493" s="55">
        <v>14</v>
      </c>
      <c r="E1493" s="55">
        <v>5</v>
      </c>
      <c r="F1493" s="55">
        <v>100</v>
      </c>
      <c r="G1493" s="55" t="s">
        <v>175</v>
      </c>
      <c r="H1493" s="55" t="s">
        <v>1239</v>
      </c>
      <c r="I1493" s="55">
        <v>1</v>
      </c>
      <c r="J1493" s="144" t="s">
        <v>1234</v>
      </c>
      <c r="K1493" s="145"/>
      <c r="L1493" s="135">
        <v>1</v>
      </c>
      <c r="M1493" s="135">
        <v>0</v>
      </c>
      <c r="N1493" s="135">
        <v>0</v>
      </c>
      <c r="O1493" s="55" t="s">
        <v>1235</v>
      </c>
    </row>
    <row r="1494" spans="1:16" s="55" customFormat="1" x14ac:dyDescent="0.2">
      <c r="A1494" s="2"/>
      <c r="B1494" s="1">
        <v>40420</v>
      </c>
      <c r="C1494" s="55" t="s">
        <v>1240</v>
      </c>
      <c r="D1494" s="55">
        <v>14</v>
      </c>
      <c r="E1494" s="55">
        <v>5</v>
      </c>
      <c r="F1494" s="55">
        <v>100</v>
      </c>
      <c r="G1494" s="55" t="s">
        <v>175</v>
      </c>
      <c r="H1494" s="55" t="s">
        <v>1241</v>
      </c>
      <c r="I1494" s="55">
        <v>1</v>
      </c>
      <c r="J1494" s="144" t="s">
        <v>1234</v>
      </c>
      <c r="K1494" s="145"/>
      <c r="L1494" s="135">
        <v>1</v>
      </c>
      <c r="M1494" s="135">
        <v>0</v>
      </c>
      <c r="N1494" s="135">
        <v>0</v>
      </c>
      <c r="O1494" s="55" t="s">
        <v>1235</v>
      </c>
    </row>
    <row r="1495" spans="1:16" s="55" customFormat="1" x14ac:dyDescent="0.2">
      <c r="A1495" s="2"/>
      <c r="B1495" s="1">
        <v>40421</v>
      </c>
      <c r="C1495" s="55" t="s">
        <v>1242</v>
      </c>
      <c r="D1495" s="55">
        <v>14</v>
      </c>
      <c r="E1495" s="55">
        <v>5</v>
      </c>
      <c r="F1495" s="55">
        <v>100</v>
      </c>
      <c r="G1495" s="55" t="s">
        <v>175</v>
      </c>
      <c r="H1495" s="55" t="s">
        <v>1243</v>
      </c>
      <c r="I1495" s="55">
        <v>1</v>
      </c>
      <c r="J1495" s="144" t="s">
        <v>1234</v>
      </c>
      <c r="K1495" s="145"/>
      <c r="L1495" s="135">
        <v>1</v>
      </c>
      <c r="M1495" s="135">
        <v>0</v>
      </c>
      <c r="N1495" s="135">
        <v>0</v>
      </c>
      <c r="O1495" s="55" t="s">
        <v>1235</v>
      </c>
    </row>
    <row r="1496" spans="1:16" s="55" customFormat="1" x14ac:dyDescent="0.2">
      <c r="A1496" s="2"/>
      <c r="B1496" s="1">
        <v>40422</v>
      </c>
      <c r="C1496" s="55" t="s">
        <v>1244</v>
      </c>
      <c r="D1496" s="55">
        <v>14</v>
      </c>
      <c r="E1496" s="55">
        <v>5</v>
      </c>
      <c r="F1496" s="55">
        <v>100</v>
      </c>
      <c r="G1496" s="55" t="s">
        <v>175</v>
      </c>
      <c r="H1496" s="55" t="s">
        <v>1245</v>
      </c>
      <c r="I1496" s="55">
        <v>1</v>
      </c>
      <c r="J1496" s="144" t="s">
        <v>1234</v>
      </c>
      <c r="K1496" s="145"/>
      <c r="L1496" s="135">
        <v>1</v>
      </c>
      <c r="M1496" s="135">
        <v>0</v>
      </c>
      <c r="N1496" s="135">
        <v>0</v>
      </c>
      <c r="O1496" s="55" t="s">
        <v>1235</v>
      </c>
    </row>
    <row r="1497" spans="1:16" s="55" customFormat="1" x14ac:dyDescent="0.2">
      <c r="A1497" s="2"/>
      <c r="B1497" s="1">
        <v>40423</v>
      </c>
      <c r="C1497" s="55" t="s">
        <v>1246</v>
      </c>
      <c r="D1497" s="55">
        <v>14</v>
      </c>
      <c r="E1497" s="55">
        <v>5</v>
      </c>
      <c r="F1497" s="55">
        <v>100</v>
      </c>
      <c r="G1497" s="55" t="s">
        <v>175</v>
      </c>
      <c r="H1497" s="55" t="s">
        <v>1247</v>
      </c>
      <c r="I1497" s="55">
        <v>1</v>
      </c>
      <c r="J1497" s="144" t="s">
        <v>1234</v>
      </c>
      <c r="K1497" s="145"/>
      <c r="L1497" s="135">
        <v>1</v>
      </c>
      <c r="M1497" s="135">
        <v>0</v>
      </c>
      <c r="N1497" s="135">
        <v>0</v>
      </c>
      <c r="O1497" s="55" t="s">
        <v>1235</v>
      </c>
    </row>
    <row r="1498" spans="1:16" s="55" customFormat="1" x14ac:dyDescent="0.2">
      <c r="A1498" s="2"/>
      <c r="B1498" s="1">
        <v>40424</v>
      </c>
      <c r="C1498" s="55" t="s">
        <v>1248</v>
      </c>
      <c r="D1498" s="55">
        <v>14</v>
      </c>
      <c r="E1498" s="55">
        <v>5</v>
      </c>
      <c r="F1498" s="55">
        <v>100</v>
      </c>
      <c r="G1498" s="55" t="s">
        <v>175</v>
      </c>
      <c r="H1498" s="55" t="s">
        <v>1249</v>
      </c>
      <c r="I1498" s="55">
        <v>1</v>
      </c>
      <c r="J1498" s="144" t="s">
        <v>1234</v>
      </c>
      <c r="K1498" s="145"/>
      <c r="L1498" s="135">
        <v>1</v>
      </c>
      <c r="M1498" s="135">
        <v>0</v>
      </c>
      <c r="N1498" s="135">
        <v>0</v>
      </c>
      <c r="O1498" s="55" t="s">
        <v>1235</v>
      </c>
    </row>
    <row r="1499" spans="1:16" s="55" customFormat="1" x14ac:dyDescent="0.2">
      <c r="A1499" s="2"/>
      <c r="B1499" s="1">
        <v>40425</v>
      </c>
      <c r="C1499" s="55" t="s">
        <v>1250</v>
      </c>
      <c r="D1499" s="55">
        <v>14</v>
      </c>
      <c r="E1499" s="55">
        <v>5</v>
      </c>
      <c r="F1499" s="55">
        <v>20</v>
      </c>
      <c r="G1499" s="55" t="s">
        <v>175</v>
      </c>
      <c r="H1499" s="55" t="s">
        <v>1251</v>
      </c>
      <c r="I1499" s="55">
        <v>1</v>
      </c>
      <c r="J1499" s="144" t="s">
        <v>1252</v>
      </c>
      <c r="K1499" s="145"/>
      <c r="L1499" s="135">
        <v>1</v>
      </c>
      <c r="M1499" s="135">
        <v>0</v>
      </c>
      <c r="N1499" s="135">
        <v>0</v>
      </c>
      <c r="O1499" s="55" t="s">
        <v>1235</v>
      </c>
    </row>
    <row r="1500" spans="1:16" s="55" customFormat="1" x14ac:dyDescent="0.2">
      <c r="A1500" s="2"/>
      <c r="B1500" s="1">
        <v>40426</v>
      </c>
      <c r="C1500" s="55" t="s">
        <v>1253</v>
      </c>
      <c r="D1500" s="55">
        <v>14</v>
      </c>
      <c r="E1500" s="55">
        <v>5</v>
      </c>
      <c r="F1500" s="55">
        <v>20</v>
      </c>
      <c r="G1500" s="55" t="s">
        <v>175</v>
      </c>
      <c r="H1500" s="55" t="s">
        <v>1254</v>
      </c>
      <c r="I1500" s="55">
        <v>1</v>
      </c>
      <c r="J1500" s="144" t="s">
        <v>1252</v>
      </c>
      <c r="K1500" s="145"/>
      <c r="L1500" s="135">
        <v>1</v>
      </c>
      <c r="M1500" s="135">
        <v>0</v>
      </c>
      <c r="N1500" s="135">
        <v>0</v>
      </c>
      <c r="O1500" s="55" t="s">
        <v>1235</v>
      </c>
    </row>
    <row r="1501" spans="1:16" s="55" customFormat="1" x14ac:dyDescent="0.2">
      <c r="A1501" s="2"/>
      <c r="B1501" s="1">
        <v>40427</v>
      </c>
      <c r="C1501" s="55" t="s">
        <v>1255</v>
      </c>
      <c r="D1501" s="55">
        <v>14</v>
      </c>
      <c r="E1501" s="55">
        <v>5</v>
      </c>
      <c r="F1501" s="55">
        <v>20</v>
      </c>
      <c r="G1501" s="55" t="s">
        <v>175</v>
      </c>
      <c r="H1501" s="55" t="s">
        <v>1256</v>
      </c>
      <c r="I1501" s="55">
        <v>1</v>
      </c>
      <c r="J1501" s="144" t="s">
        <v>1252</v>
      </c>
      <c r="K1501" s="145"/>
      <c r="L1501" s="135">
        <v>1</v>
      </c>
      <c r="M1501" s="135">
        <v>0</v>
      </c>
      <c r="N1501" s="135">
        <v>0</v>
      </c>
      <c r="O1501" s="55" t="s">
        <v>1235</v>
      </c>
    </row>
    <row r="1502" spans="1:16" s="55" customFormat="1" x14ac:dyDescent="0.2">
      <c r="A1502" s="2"/>
      <c r="B1502" s="1">
        <v>40428</v>
      </c>
      <c r="C1502" s="55" t="s">
        <v>1257</v>
      </c>
      <c r="D1502" s="55">
        <v>14</v>
      </c>
      <c r="E1502" s="55">
        <v>5</v>
      </c>
      <c r="F1502" s="55">
        <v>20</v>
      </c>
      <c r="G1502" s="55" t="s">
        <v>175</v>
      </c>
      <c r="H1502" s="55" t="s">
        <v>1258</v>
      </c>
      <c r="I1502" s="55">
        <v>1</v>
      </c>
      <c r="J1502" s="144" t="s">
        <v>1252</v>
      </c>
      <c r="K1502" s="145"/>
      <c r="L1502" s="135">
        <v>1</v>
      </c>
      <c r="M1502" s="135">
        <v>0</v>
      </c>
      <c r="N1502" s="135">
        <v>0</v>
      </c>
      <c r="O1502" s="55" t="s">
        <v>1235</v>
      </c>
    </row>
    <row r="1503" spans="1:16" s="55" customFormat="1" x14ac:dyDescent="0.2">
      <c r="A1503" s="2"/>
      <c r="B1503" s="1">
        <v>40429</v>
      </c>
      <c r="C1503" s="55" t="s">
        <v>1259</v>
      </c>
      <c r="D1503" s="55">
        <v>14</v>
      </c>
      <c r="E1503" s="55">
        <v>5</v>
      </c>
      <c r="F1503" s="55">
        <v>20</v>
      </c>
      <c r="G1503" s="55" t="s">
        <v>175</v>
      </c>
      <c r="H1503" s="55" t="s">
        <v>1260</v>
      </c>
      <c r="I1503" s="55">
        <v>1</v>
      </c>
      <c r="J1503" s="144" t="s">
        <v>1252</v>
      </c>
      <c r="K1503" s="145"/>
      <c r="L1503" s="135">
        <v>1</v>
      </c>
      <c r="M1503" s="135">
        <v>0</v>
      </c>
      <c r="N1503" s="135">
        <v>0</v>
      </c>
      <c r="O1503" s="55" t="s">
        <v>1235</v>
      </c>
    </row>
    <row r="1504" spans="1:16" s="55" customFormat="1" x14ac:dyDescent="0.2">
      <c r="A1504" s="2"/>
      <c r="B1504" s="1">
        <v>40430</v>
      </c>
      <c r="C1504" s="55" t="s">
        <v>1261</v>
      </c>
      <c r="D1504" s="55">
        <v>14</v>
      </c>
      <c r="E1504" s="55">
        <v>5</v>
      </c>
      <c r="F1504" s="55">
        <v>20</v>
      </c>
      <c r="G1504" s="55" t="s">
        <v>175</v>
      </c>
      <c r="H1504" s="55" t="s">
        <v>1262</v>
      </c>
      <c r="I1504" s="55">
        <v>1</v>
      </c>
      <c r="J1504" s="144" t="s">
        <v>1252</v>
      </c>
      <c r="K1504" s="145"/>
      <c r="L1504" s="135">
        <v>1</v>
      </c>
      <c r="M1504" s="135">
        <v>0</v>
      </c>
      <c r="N1504" s="135">
        <v>0</v>
      </c>
      <c r="O1504" s="55" t="s">
        <v>1235</v>
      </c>
    </row>
    <row r="1505" spans="1:15" s="55" customFormat="1" x14ac:dyDescent="0.2">
      <c r="A1505" s="2"/>
      <c r="B1505" s="1">
        <v>40431</v>
      </c>
      <c r="C1505" s="55" t="s">
        <v>1263</v>
      </c>
      <c r="D1505" s="55">
        <v>14</v>
      </c>
      <c r="E1505" s="55">
        <v>5</v>
      </c>
      <c r="F1505" s="55">
        <v>20</v>
      </c>
      <c r="G1505" s="55" t="s">
        <v>175</v>
      </c>
      <c r="H1505" s="55" t="s">
        <v>1264</v>
      </c>
      <c r="I1505" s="55">
        <v>1</v>
      </c>
      <c r="J1505" s="144" t="s">
        <v>1252</v>
      </c>
      <c r="K1505" s="145"/>
      <c r="L1505" s="135">
        <v>1</v>
      </c>
      <c r="M1505" s="135">
        <v>0</v>
      </c>
      <c r="N1505" s="135">
        <v>0</v>
      </c>
      <c r="O1505" s="55" t="s">
        <v>1235</v>
      </c>
    </row>
    <row r="1506" spans="1:15" s="55" customFormat="1" x14ac:dyDescent="0.2">
      <c r="A1506" s="2"/>
      <c r="B1506" s="1">
        <v>40432</v>
      </c>
      <c r="C1506" s="55" t="s">
        <v>1265</v>
      </c>
      <c r="D1506" s="55">
        <v>14</v>
      </c>
      <c r="E1506" s="55">
        <v>5</v>
      </c>
      <c r="F1506" s="55">
        <v>20</v>
      </c>
      <c r="G1506" s="55" t="s">
        <v>175</v>
      </c>
      <c r="H1506" s="55" t="s">
        <v>1266</v>
      </c>
      <c r="I1506" s="55">
        <v>1</v>
      </c>
      <c r="J1506" s="144" t="s">
        <v>1252</v>
      </c>
      <c r="K1506" s="145"/>
      <c r="L1506" s="135">
        <v>1</v>
      </c>
      <c r="M1506" s="135">
        <v>0</v>
      </c>
      <c r="N1506" s="135">
        <v>0</v>
      </c>
      <c r="O1506" s="55" t="s">
        <v>1235</v>
      </c>
    </row>
    <row r="1507" spans="1:15" s="55" customFormat="1" x14ac:dyDescent="0.2">
      <c r="A1507" s="2"/>
      <c r="B1507" s="1">
        <v>40433</v>
      </c>
      <c r="C1507" s="55" t="s">
        <v>1267</v>
      </c>
      <c r="D1507" s="55">
        <v>14</v>
      </c>
      <c r="E1507" s="55">
        <v>5</v>
      </c>
      <c r="F1507" s="55">
        <v>20</v>
      </c>
      <c r="G1507" s="55" t="s">
        <v>175</v>
      </c>
      <c r="H1507" s="55" t="s">
        <v>1268</v>
      </c>
      <c r="I1507" s="55">
        <v>1</v>
      </c>
      <c r="J1507" s="144" t="s">
        <v>1252</v>
      </c>
      <c r="K1507" s="145"/>
      <c r="L1507" s="135">
        <v>1</v>
      </c>
      <c r="M1507" s="135">
        <v>0</v>
      </c>
      <c r="N1507" s="135">
        <v>0</v>
      </c>
      <c r="O1507" s="55" t="s">
        <v>1235</v>
      </c>
    </row>
    <row r="1508" spans="1:15" s="55" customFormat="1" x14ac:dyDescent="0.2">
      <c r="A1508" s="2"/>
      <c r="B1508" s="1">
        <v>40434</v>
      </c>
      <c r="C1508" s="55" t="s">
        <v>1269</v>
      </c>
      <c r="D1508" s="55">
        <v>14</v>
      </c>
      <c r="E1508" s="55">
        <v>5</v>
      </c>
      <c r="F1508" s="55">
        <v>20</v>
      </c>
      <c r="G1508" s="55" t="s">
        <v>175</v>
      </c>
      <c r="H1508" s="55" t="s">
        <v>1270</v>
      </c>
      <c r="I1508" s="55">
        <v>1</v>
      </c>
      <c r="J1508" s="144" t="s">
        <v>1252</v>
      </c>
      <c r="K1508" s="145"/>
      <c r="L1508" s="135">
        <v>1</v>
      </c>
      <c r="M1508" s="135">
        <v>0</v>
      </c>
      <c r="N1508" s="135">
        <v>0</v>
      </c>
      <c r="O1508" s="55" t="s">
        <v>1235</v>
      </c>
    </row>
    <row r="1509" spans="1:15" s="55" customFormat="1" x14ac:dyDescent="0.2">
      <c r="A1509" s="2"/>
      <c r="B1509" s="1">
        <v>40435</v>
      </c>
      <c r="C1509" s="55" t="s">
        <v>1271</v>
      </c>
      <c r="D1509" s="55">
        <v>14</v>
      </c>
      <c r="E1509" s="55">
        <v>5</v>
      </c>
      <c r="F1509" s="55">
        <v>20</v>
      </c>
      <c r="G1509" s="55" t="s">
        <v>175</v>
      </c>
      <c r="H1509" s="55" t="s">
        <v>1272</v>
      </c>
      <c r="I1509" s="55">
        <v>1</v>
      </c>
      <c r="J1509" s="144" t="s">
        <v>1252</v>
      </c>
      <c r="K1509" s="145"/>
      <c r="L1509" s="135">
        <v>1</v>
      </c>
      <c r="M1509" s="135">
        <v>0</v>
      </c>
      <c r="N1509" s="135">
        <v>0</v>
      </c>
      <c r="O1509" s="55" t="s">
        <v>1235</v>
      </c>
    </row>
    <row r="1510" spans="1:15" s="55" customFormat="1" x14ac:dyDescent="0.2">
      <c r="A1510" s="2"/>
      <c r="B1510" s="1">
        <v>40436</v>
      </c>
      <c r="C1510" s="55" t="s">
        <v>1273</v>
      </c>
      <c r="D1510" s="55">
        <v>14</v>
      </c>
      <c r="E1510" s="55">
        <v>5</v>
      </c>
      <c r="F1510" s="55">
        <v>20</v>
      </c>
      <c r="G1510" s="55" t="s">
        <v>175</v>
      </c>
      <c r="H1510" s="55" t="s">
        <v>1274</v>
      </c>
      <c r="I1510" s="55">
        <v>1</v>
      </c>
      <c r="J1510" s="144" t="s">
        <v>1252</v>
      </c>
      <c r="K1510" s="145"/>
      <c r="L1510" s="135">
        <v>1</v>
      </c>
      <c r="M1510" s="135">
        <v>0</v>
      </c>
      <c r="N1510" s="135">
        <v>0</v>
      </c>
      <c r="O1510" s="55" t="s">
        <v>1235</v>
      </c>
    </row>
    <row r="1511" spans="1:15" s="55" customFormat="1" x14ac:dyDescent="0.2">
      <c r="A1511" s="2"/>
      <c r="B1511" s="1">
        <v>40437</v>
      </c>
      <c r="C1511" s="55" t="s">
        <v>1275</v>
      </c>
      <c r="D1511" s="55">
        <v>14</v>
      </c>
      <c r="E1511" s="55">
        <v>5</v>
      </c>
      <c r="F1511" s="55">
        <v>20</v>
      </c>
      <c r="G1511" s="55" t="s">
        <v>175</v>
      </c>
      <c r="H1511" s="55" t="s">
        <v>1276</v>
      </c>
      <c r="I1511" s="55">
        <v>1</v>
      </c>
      <c r="J1511" s="144" t="s">
        <v>1252</v>
      </c>
      <c r="K1511" s="145"/>
      <c r="L1511" s="135">
        <v>1</v>
      </c>
      <c r="M1511" s="135">
        <v>0</v>
      </c>
      <c r="N1511" s="135">
        <v>0</v>
      </c>
      <c r="O1511" s="55" t="s">
        <v>1235</v>
      </c>
    </row>
    <row r="1512" spans="1:15" s="55" customFormat="1" x14ac:dyDescent="0.2">
      <c r="A1512" s="2"/>
      <c r="B1512" s="1">
        <v>40438</v>
      </c>
      <c r="C1512" s="55" t="s">
        <v>1277</v>
      </c>
      <c r="D1512" s="55">
        <v>14</v>
      </c>
      <c r="E1512" s="55">
        <v>5</v>
      </c>
      <c r="F1512" s="55">
        <v>20</v>
      </c>
      <c r="G1512" s="55" t="s">
        <v>175</v>
      </c>
      <c r="H1512" s="55" t="s">
        <v>1278</v>
      </c>
      <c r="I1512" s="55">
        <v>1</v>
      </c>
      <c r="J1512" s="144" t="s">
        <v>1252</v>
      </c>
      <c r="K1512" s="145"/>
      <c r="L1512" s="135">
        <v>1</v>
      </c>
      <c r="M1512" s="135">
        <v>0</v>
      </c>
      <c r="N1512" s="135">
        <v>0</v>
      </c>
      <c r="O1512" s="55" t="s">
        <v>1235</v>
      </c>
    </row>
    <row r="1513" spans="1:15" s="55" customFormat="1" x14ac:dyDescent="0.2">
      <c r="A1513" s="2"/>
      <c r="B1513" s="1">
        <v>40439</v>
      </c>
      <c r="C1513" s="55" t="s">
        <v>1279</v>
      </c>
      <c r="D1513" s="55">
        <v>14</v>
      </c>
      <c r="E1513" s="55">
        <v>5</v>
      </c>
      <c r="F1513" s="55">
        <v>20</v>
      </c>
      <c r="G1513" s="55" t="s">
        <v>175</v>
      </c>
      <c r="H1513" s="55" t="s">
        <v>1280</v>
      </c>
      <c r="I1513" s="55">
        <v>1</v>
      </c>
      <c r="J1513" s="144" t="s">
        <v>1252</v>
      </c>
      <c r="K1513" s="145"/>
      <c r="L1513" s="135">
        <v>1</v>
      </c>
      <c r="M1513" s="135">
        <v>0</v>
      </c>
      <c r="N1513" s="135">
        <v>0</v>
      </c>
      <c r="O1513" s="55" t="s">
        <v>1235</v>
      </c>
    </row>
    <row r="1514" spans="1:15" s="55" customFormat="1" x14ac:dyDescent="0.2">
      <c r="A1514" s="2"/>
      <c r="B1514" s="1">
        <v>40440</v>
      </c>
      <c r="C1514" s="55" t="s">
        <v>1281</v>
      </c>
      <c r="D1514" s="55">
        <v>14</v>
      </c>
      <c r="E1514" s="55">
        <v>5</v>
      </c>
      <c r="F1514" s="55">
        <v>20</v>
      </c>
      <c r="G1514" s="55" t="s">
        <v>175</v>
      </c>
      <c r="H1514" s="55" t="s">
        <v>1282</v>
      </c>
      <c r="I1514" s="55">
        <v>1</v>
      </c>
      <c r="J1514" s="144" t="s">
        <v>1252</v>
      </c>
      <c r="K1514" s="145"/>
      <c r="L1514" s="135">
        <v>1</v>
      </c>
      <c r="M1514" s="135">
        <v>0</v>
      </c>
      <c r="N1514" s="135">
        <v>0</v>
      </c>
      <c r="O1514" s="55" t="s">
        <v>1235</v>
      </c>
    </row>
    <row r="1515" spans="1:15" s="55" customFormat="1" x14ac:dyDescent="0.2">
      <c r="A1515" s="2"/>
      <c r="B1515" s="1">
        <v>40441</v>
      </c>
      <c r="C1515" s="55" t="s">
        <v>1283</v>
      </c>
      <c r="D1515" s="55">
        <v>14</v>
      </c>
      <c r="E1515" s="55">
        <v>5</v>
      </c>
      <c r="F1515" s="55">
        <v>20</v>
      </c>
      <c r="G1515" s="55" t="s">
        <v>175</v>
      </c>
      <c r="H1515" s="55" t="s">
        <v>1284</v>
      </c>
      <c r="I1515" s="55">
        <v>1</v>
      </c>
      <c r="J1515" s="144" t="s">
        <v>1252</v>
      </c>
      <c r="K1515" s="145"/>
      <c r="L1515" s="135">
        <v>1</v>
      </c>
      <c r="M1515" s="135">
        <v>0</v>
      </c>
      <c r="N1515" s="135">
        <v>0</v>
      </c>
      <c r="O1515" s="55" t="s">
        <v>1235</v>
      </c>
    </row>
    <row r="1516" spans="1:15" s="55" customFormat="1" x14ac:dyDescent="0.2">
      <c r="A1516" s="2"/>
      <c r="B1516" s="1">
        <v>40442</v>
      </c>
      <c r="C1516" s="55" t="s">
        <v>1285</v>
      </c>
      <c r="D1516" s="55">
        <v>14</v>
      </c>
      <c r="E1516" s="55">
        <v>5</v>
      </c>
      <c r="F1516" s="55">
        <v>20</v>
      </c>
      <c r="G1516" s="55" t="s">
        <v>175</v>
      </c>
      <c r="H1516" s="55" t="s">
        <v>1286</v>
      </c>
      <c r="I1516" s="55">
        <v>1</v>
      </c>
      <c r="J1516" s="144" t="s">
        <v>1252</v>
      </c>
      <c r="K1516" s="145"/>
      <c r="L1516" s="135">
        <v>1</v>
      </c>
      <c r="M1516" s="135">
        <v>0</v>
      </c>
      <c r="N1516" s="135">
        <v>0</v>
      </c>
      <c r="O1516" s="55" t="s">
        <v>1235</v>
      </c>
    </row>
    <row r="1517" spans="1:15" s="55" customFormat="1" x14ac:dyDescent="0.2">
      <c r="A1517" s="2"/>
      <c r="B1517" s="1">
        <v>40443</v>
      </c>
      <c r="C1517" s="55" t="s">
        <v>1287</v>
      </c>
      <c r="D1517" s="55">
        <v>14</v>
      </c>
      <c r="E1517" s="55">
        <v>5</v>
      </c>
      <c r="F1517" s="55">
        <v>20</v>
      </c>
      <c r="G1517" s="55" t="s">
        <v>175</v>
      </c>
      <c r="H1517" s="55" t="s">
        <v>1288</v>
      </c>
      <c r="I1517" s="55">
        <v>1</v>
      </c>
      <c r="J1517" s="144" t="s">
        <v>1252</v>
      </c>
      <c r="K1517" s="145"/>
      <c r="L1517" s="135">
        <v>1</v>
      </c>
      <c r="M1517" s="135">
        <v>0</v>
      </c>
      <c r="N1517" s="135">
        <v>0</v>
      </c>
      <c r="O1517" s="55" t="s">
        <v>1235</v>
      </c>
    </row>
    <row r="1518" spans="1:15" s="55" customFormat="1" x14ac:dyDescent="0.2">
      <c r="A1518" s="2"/>
      <c r="B1518" s="1">
        <v>40444</v>
      </c>
      <c r="C1518" s="55" t="s">
        <v>1289</v>
      </c>
      <c r="D1518" s="55">
        <v>14</v>
      </c>
      <c r="E1518" s="55">
        <v>5</v>
      </c>
      <c r="F1518" s="55">
        <v>20</v>
      </c>
      <c r="G1518" s="55" t="s">
        <v>175</v>
      </c>
      <c r="H1518" s="55" t="s">
        <v>1290</v>
      </c>
      <c r="I1518" s="55">
        <v>1</v>
      </c>
      <c r="J1518" s="144" t="s">
        <v>1252</v>
      </c>
      <c r="K1518" s="145"/>
      <c r="L1518" s="135">
        <v>1</v>
      </c>
      <c r="M1518" s="135">
        <v>0</v>
      </c>
      <c r="N1518" s="135">
        <v>0</v>
      </c>
      <c r="O1518" s="55" t="s">
        <v>1235</v>
      </c>
    </row>
    <row r="1519" spans="1:15" s="55" customFormat="1" x14ac:dyDescent="0.2">
      <c r="A1519" s="2"/>
      <c r="B1519" s="1">
        <v>40445</v>
      </c>
      <c r="C1519" s="55" t="s">
        <v>1291</v>
      </c>
      <c r="D1519" s="55">
        <v>14</v>
      </c>
      <c r="E1519" s="55">
        <v>5</v>
      </c>
      <c r="F1519" s="55">
        <v>20</v>
      </c>
      <c r="G1519" s="55" t="s">
        <v>175</v>
      </c>
      <c r="H1519" s="55" t="s">
        <v>1292</v>
      </c>
      <c r="I1519" s="55">
        <v>1</v>
      </c>
      <c r="J1519" s="144" t="s">
        <v>1252</v>
      </c>
      <c r="K1519" s="145"/>
      <c r="L1519" s="135">
        <v>1</v>
      </c>
      <c r="M1519" s="135">
        <v>0</v>
      </c>
      <c r="N1519" s="135">
        <v>0</v>
      </c>
      <c r="O1519" s="55" t="s">
        <v>1235</v>
      </c>
    </row>
    <row r="1520" spans="1:15" s="55" customFormat="1" x14ac:dyDescent="0.2">
      <c r="A1520" s="2"/>
      <c r="B1520" s="1">
        <v>40446</v>
      </c>
      <c r="C1520" s="55" t="s">
        <v>1293</v>
      </c>
      <c r="D1520" s="55">
        <v>14</v>
      </c>
      <c r="E1520" s="55">
        <v>5</v>
      </c>
      <c r="F1520" s="55">
        <v>20</v>
      </c>
      <c r="G1520" s="55" t="s">
        <v>175</v>
      </c>
      <c r="H1520" s="55" t="s">
        <v>1294</v>
      </c>
      <c r="I1520" s="55">
        <v>1</v>
      </c>
      <c r="J1520" s="144" t="s">
        <v>1252</v>
      </c>
      <c r="K1520" s="145"/>
      <c r="L1520" s="135">
        <v>1</v>
      </c>
      <c r="M1520" s="135">
        <v>0</v>
      </c>
      <c r="N1520" s="135">
        <v>0</v>
      </c>
      <c r="O1520" s="55" t="s">
        <v>1235</v>
      </c>
    </row>
    <row r="1521" spans="1:15" s="55" customFormat="1" x14ac:dyDescent="0.2">
      <c r="A1521" s="2"/>
      <c r="B1521" s="1">
        <v>40447</v>
      </c>
      <c r="C1521" s="55" t="s">
        <v>1295</v>
      </c>
      <c r="D1521" s="55">
        <v>14</v>
      </c>
      <c r="E1521" s="55">
        <v>5</v>
      </c>
      <c r="F1521" s="55">
        <v>20</v>
      </c>
      <c r="G1521" s="55" t="s">
        <v>175</v>
      </c>
      <c r="H1521" s="55" t="s">
        <v>1296</v>
      </c>
      <c r="I1521" s="55">
        <v>1</v>
      </c>
      <c r="J1521" s="144" t="s">
        <v>1252</v>
      </c>
      <c r="K1521" s="145"/>
      <c r="L1521" s="135">
        <v>1</v>
      </c>
      <c r="M1521" s="135">
        <v>0</v>
      </c>
      <c r="N1521" s="135">
        <v>0</v>
      </c>
      <c r="O1521" s="55" t="s">
        <v>1235</v>
      </c>
    </row>
    <row r="1522" spans="1:15" s="55" customFormat="1" x14ac:dyDescent="0.2">
      <c r="A1522" s="2"/>
      <c r="B1522" s="1">
        <v>40448</v>
      </c>
      <c r="C1522" s="55" t="s">
        <v>1297</v>
      </c>
      <c r="D1522" s="55">
        <v>14</v>
      </c>
      <c r="E1522" s="55">
        <v>5</v>
      </c>
      <c r="F1522" s="55">
        <v>20</v>
      </c>
      <c r="G1522" s="55" t="s">
        <v>175</v>
      </c>
      <c r="H1522" s="55" t="s">
        <v>1298</v>
      </c>
      <c r="I1522" s="55">
        <v>1</v>
      </c>
      <c r="J1522" s="144" t="s">
        <v>1252</v>
      </c>
      <c r="K1522" s="145"/>
      <c r="L1522" s="135">
        <v>1</v>
      </c>
      <c r="M1522" s="135">
        <v>0</v>
      </c>
      <c r="N1522" s="135">
        <v>0</v>
      </c>
      <c r="O1522" s="55" t="s">
        <v>1235</v>
      </c>
    </row>
    <row r="1523" spans="1:15" s="55" customFormat="1" x14ac:dyDescent="0.2">
      <c r="A1523" s="2"/>
      <c r="B1523" s="1">
        <v>40449</v>
      </c>
      <c r="C1523" s="55" t="s">
        <v>1299</v>
      </c>
      <c r="D1523" s="55">
        <v>14</v>
      </c>
      <c r="E1523" s="55">
        <v>5</v>
      </c>
      <c r="F1523" s="55">
        <v>3</v>
      </c>
      <c r="G1523" s="55" t="s">
        <v>175</v>
      </c>
      <c r="H1523" s="55" t="s">
        <v>1300</v>
      </c>
      <c r="I1523" s="55">
        <v>1</v>
      </c>
      <c r="J1523" s="144" t="s">
        <v>1301</v>
      </c>
      <c r="K1523" s="145"/>
      <c r="L1523" s="135">
        <v>1</v>
      </c>
      <c r="M1523" s="135">
        <v>0</v>
      </c>
      <c r="N1523" s="135">
        <v>0</v>
      </c>
      <c r="O1523" s="55" t="s">
        <v>1235</v>
      </c>
    </row>
    <row r="1524" spans="1:15" s="55" customFormat="1" x14ac:dyDescent="0.2">
      <c r="A1524" s="2"/>
      <c r="B1524" s="1">
        <v>40450</v>
      </c>
      <c r="C1524" s="55" t="s">
        <v>1302</v>
      </c>
      <c r="D1524" s="55">
        <v>14</v>
      </c>
      <c r="E1524" s="55">
        <v>5</v>
      </c>
      <c r="F1524" s="55">
        <v>3</v>
      </c>
      <c r="G1524" s="55" t="s">
        <v>175</v>
      </c>
      <c r="H1524" s="55" t="s">
        <v>1303</v>
      </c>
      <c r="I1524" s="55">
        <v>1</v>
      </c>
      <c r="J1524" s="144" t="s">
        <v>1301</v>
      </c>
      <c r="K1524" s="145"/>
      <c r="L1524" s="135">
        <v>1</v>
      </c>
      <c r="M1524" s="135">
        <v>0</v>
      </c>
      <c r="N1524" s="135">
        <v>0</v>
      </c>
      <c r="O1524" s="55" t="s">
        <v>1235</v>
      </c>
    </row>
    <row r="1525" spans="1:15" s="55" customFormat="1" x14ac:dyDescent="0.2">
      <c r="A1525" s="2"/>
      <c r="B1525" s="1">
        <v>40451</v>
      </c>
      <c r="C1525" s="55" t="s">
        <v>1304</v>
      </c>
      <c r="D1525" s="55">
        <v>14</v>
      </c>
      <c r="E1525" s="55">
        <v>5</v>
      </c>
      <c r="F1525" s="55">
        <v>3</v>
      </c>
      <c r="G1525" s="55" t="s">
        <v>175</v>
      </c>
      <c r="H1525" s="55" t="s">
        <v>1305</v>
      </c>
      <c r="I1525" s="55">
        <v>1</v>
      </c>
      <c r="J1525" s="144" t="s">
        <v>1301</v>
      </c>
      <c r="K1525" s="145"/>
      <c r="L1525" s="135">
        <v>1</v>
      </c>
      <c r="M1525" s="135">
        <v>0</v>
      </c>
      <c r="N1525" s="135">
        <v>0</v>
      </c>
      <c r="O1525" s="55" t="s">
        <v>1235</v>
      </c>
    </row>
    <row r="1526" spans="1:15" s="55" customFormat="1" x14ac:dyDescent="0.2">
      <c r="A1526" s="2"/>
      <c r="B1526" s="1">
        <v>40452</v>
      </c>
      <c r="C1526" s="55" t="s">
        <v>1306</v>
      </c>
      <c r="D1526" s="55">
        <v>14</v>
      </c>
      <c r="E1526" s="55">
        <v>5</v>
      </c>
      <c r="F1526" s="55">
        <v>3</v>
      </c>
      <c r="G1526" s="55" t="s">
        <v>175</v>
      </c>
      <c r="H1526" s="55" t="s">
        <v>1307</v>
      </c>
      <c r="I1526" s="55">
        <v>1</v>
      </c>
      <c r="J1526" s="144" t="s">
        <v>1301</v>
      </c>
      <c r="K1526" s="145"/>
      <c r="L1526" s="135">
        <v>1</v>
      </c>
      <c r="M1526" s="135">
        <v>0</v>
      </c>
      <c r="N1526" s="135">
        <v>0</v>
      </c>
      <c r="O1526" s="55" t="s">
        <v>1235</v>
      </c>
    </row>
    <row r="1527" spans="1:15" s="55" customFormat="1" x14ac:dyDescent="0.2">
      <c r="A1527" s="2"/>
      <c r="B1527" s="1">
        <v>40453</v>
      </c>
      <c r="C1527" s="55" t="s">
        <v>1308</v>
      </c>
      <c r="D1527" s="55">
        <v>14</v>
      </c>
      <c r="E1527" s="55">
        <v>5</v>
      </c>
      <c r="F1527" s="55">
        <v>3</v>
      </c>
      <c r="G1527" s="55" t="s">
        <v>175</v>
      </c>
      <c r="H1527" s="55" t="s">
        <v>1309</v>
      </c>
      <c r="I1527" s="55">
        <v>1</v>
      </c>
      <c r="J1527" s="144" t="s">
        <v>1301</v>
      </c>
      <c r="K1527" s="145"/>
      <c r="L1527" s="135">
        <v>1</v>
      </c>
      <c r="M1527" s="135">
        <v>0</v>
      </c>
      <c r="N1527" s="135">
        <v>0</v>
      </c>
      <c r="O1527" s="55" t="s">
        <v>1235</v>
      </c>
    </row>
    <row r="1528" spans="1:15" s="55" customFormat="1" x14ac:dyDescent="0.2">
      <c r="A1528" s="2"/>
      <c r="B1528" s="1">
        <v>40454</v>
      </c>
      <c r="C1528" s="55" t="s">
        <v>1310</v>
      </c>
      <c r="D1528" s="55">
        <v>14</v>
      </c>
      <c r="E1528" s="55">
        <v>5</v>
      </c>
      <c r="F1528" s="55">
        <v>3</v>
      </c>
      <c r="G1528" s="55" t="s">
        <v>175</v>
      </c>
      <c r="H1528" s="55" t="s">
        <v>1311</v>
      </c>
      <c r="I1528" s="55">
        <v>1</v>
      </c>
      <c r="J1528" s="144" t="s">
        <v>1301</v>
      </c>
      <c r="K1528" s="145"/>
      <c r="L1528" s="135">
        <v>1</v>
      </c>
      <c r="M1528" s="135">
        <v>0</v>
      </c>
      <c r="N1528" s="135">
        <v>0</v>
      </c>
      <c r="O1528" s="55" t="s">
        <v>1235</v>
      </c>
    </row>
    <row r="1529" spans="1:15" s="55" customFormat="1" x14ac:dyDescent="0.2">
      <c r="A1529" s="2"/>
      <c r="B1529" s="1">
        <v>40455</v>
      </c>
      <c r="C1529" s="55" t="s">
        <v>1312</v>
      </c>
      <c r="D1529" s="55">
        <v>14</v>
      </c>
      <c r="E1529" s="55">
        <v>5</v>
      </c>
      <c r="F1529" s="55">
        <v>3</v>
      </c>
      <c r="G1529" s="55" t="s">
        <v>175</v>
      </c>
      <c r="H1529" s="55" t="s">
        <v>1313</v>
      </c>
      <c r="I1529" s="55">
        <v>1</v>
      </c>
      <c r="J1529" s="144" t="s">
        <v>1301</v>
      </c>
      <c r="K1529" s="145"/>
      <c r="L1529" s="135">
        <v>1</v>
      </c>
      <c r="M1529" s="135">
        <v>0</v>
      </c>
      <c r="N1529" s="135">
        <v>0</v>
      </c>
      <c r="O1529" s="55" t="s">
        <v>1235</v>
      </c>
    </row>
    <row r="1530" spans="1:15" s="55" customFormat="1" x14ac:dyDescent="0.2">
      <c r="A1530" s="2"/>
      <c r="B1530" s="1">
        <v>40456</v>
      </c>
      <c r="C1530" s="55" t="s">
        <v>1314</v>
      </c>
      <c r="D1530" s="55">
        <v>14</v>
      </c>
      <c r="E1530" s="55">
        <v>5</v>
      </c>
      <c r="F1530" s="55">
        <v>3</v>
      </c>
      <c r="G1530" s="55" t="s">
        <v>175</v>
      </c>
      <c r="H1530" s="55" t="s">
        <v>1315</v>
      </c>
      <c r="I1530" s="55">
        <v>1</v>
      </c>
      <c r="J1530" s="144" t="s">
        <v>1301</v>
      </c>
      <c r="K1530" s="145"/>
      <c r="L1530" s="135">
        <v>1</v>
      </c>
      <c r="M1530" s="135">
        <v>0</v>
      </c>
      <c r="N1530" s="135">
        <v>0</v>
      </c>
      <c r="O1530" s="55" t="s">
        <v>1235</v>
      </c>
    </row>
    <row r="1531" spans="1:15" s="55" customFormat="1" x14ac:dyDescent="0.2">
      <c r="A1531" s="2"/>
      <c r="B1531" s="1">
        <v>40457</v>
      </c>
      <c r="C1531" s="55" t="s">
        <v>1316</v>
      </c>
      <c r="D1531" s="55">
        <v>14</v>
      </c>
      <c r="E1531" s="55">
        <v>5</v>
      </c>
      <c r="F1531" s="55">
        <v>3</v>
      </c>
      <c r="G1531" s="55" t="s">
        <v>175</v>
      </c>
      <c r="H1531" s="55" t="s">
        <v>1317</v>
      </c>
      <c r="I1531" s="55">
        <v>1</v>
      </c>
      <c r="J1531" s="144" t="s">
        <v>1301</v>
      </c>
      <c r="K1531" s="145"/>
      <c r="L1531" s="135">
        <v>1</v>
      </c>
      <c r="M1531" s="135">
        <v>0</v>
      </c>
      <c r="N1531" s="135">
        <v>0</v>
      </c>
      <c r="O1531" s="55" t="s">
        <v>1235</v>
      </c>
    </row>
    <row r="1532" spans="1:15" s="55" customFormat="1" x14ac:dyDescent="0.2">
      <c r="A1532" s="2"/>
      <c r="B1532" s="1">
        <v>40458</v>
      </c>
      <c r="C1532" s="55" t="s">
        <v>1318</v>
      </c>
      <c r="D1532" s="55">
        <v>14</v>
      </c>
      <c r="E1532" s="55">
        <v>5</v>
      </c>
      <c r="F1532" s="55">
        <v>3</v>
      </c>
      <c r="G1532" s="55" t="s">
        <v>175</v>
      </c>
      <c r="H1532" s="55" t="s">
        <v>1319</v>
      </c>
      <c r="I1532" s="55">
        <v>1</v>
      </c>
      <c r="J1532" s="144" t="s">
        <v>1301</v>
      </c>
      <c r="K1532" s="145"/>
      <c r="L1532" s="135">
        <v>1</v>
      </c>
      <c r="M1532" s="135">
        <v>0</v>
      </c>
      <c r="N1532" s="135">
        <v>0</v>
      </c>
      <c r="O1532" s="55" t="s">
        <v>1235</v>
      </c>
    </row>
    <row r="1533" spans="1:15" s="55" customFormat="1" x14ac:dyDescent="0.2">
      <c r="A1533" s="2"/>
      <c r="B1533" s="1">
        <v>40459</v>
      </c>
      <c r="C1533" s="55" t="s">
        <v>1320</v>
      </c>
      <c r="D1533" s="55">
        <v>14</v>
      </c>
      <c r="E1533" s="55">
        <v>5</v>
      </c>
      <c r="F1533" s="55">
        <v>3</v>
      </c>
      <c r="G1533" s="55" t="s">
        <v>175</v>
      </c>
      <c r="H1533" s="55" t="s">
        <v>1321</v>
      </c>
      <c r="I1533" s="55">
        <v>1</v>
      </c>
      <c r="J1533" s="144" t="s">
        <v>1301</v>
      </c>
      <c r="K1533" s="145"/>
      <c r="L1533" s="135">
        <v>1</v>
      </c>
      <c r="M1533" s="135">
        <v>0</v>
      </c>
      <c r="N1533" s="135">
        <v>0</v>
      </c>
      <c r="O1533" s="55" t="s">
        <v>1235</v>
      </c>
    </row>
    <row r="1534" spans="1:15" s="55" customFormat="1" x14ac:dyDescent="0.2">
      <c r="A1534" s="2"/>
      <c r="B1534" s="1">
        <v>40460</v>
      </c>
      <c r="C1534" s="55" t="s">
        <v>1322</v>
      </c>
      <c r="D1534" s="55">
        <v>14</v>
      </c>
      <c r="E1534" s="55">
        <v>5</v>
      </c>
      <c r="F1534" s="55">
        <v>3</v>
      </c>
      <c r="G1534" s="55" t="s">
        <v>175</v>
      </c>
      <c r="H1534" s="55" t="s">
        <v>1323</v>
      </c>
      <c r="I1534" s="55">
        <v>1</v>
      </c>
      <c r="J1534" s="144" t="s">
        <v>1301</v>
      </c>
      <c r="K1534" s="145"/>
      <c r="L1534" s="135">
        <v>1</v>
      </c>
      <c r="M1534" s="135">
        <v>0</v>
      </c>
      <c r="N1534" s="135">
        <v>0</v>
      </c>
      <c r="O1534" s="55" t="s">
        <v>1235</v>
      </c>
    </row>
    <row r="1535" spans="1:15" s="55" customFormat="1" x14ac:dyDescent="0.2">
      <c r="A1535" s="2"/>
      <c r="B1535" s="1">
        <v>40461</v>
      </c>
      <c r="C1535" s="55" t="s">
        <v>1324</v>
      </c>
      <c r="D1535" s="55">
        <v>14</v>
      </c>
      <c r="E1535" s="55">
        <v>5</v>
      </c>
      <c r="F1535" s="55">
        <v>3</v>
      </c>
      <c r="G1535" s="55" t="s">
        <v>175</v>
      </c>
      <c r="H1535" s="55" t="s">
        <v>1325</v>
      </c>
      <c r="I1535" s="55">
        <v>1</v>
      </c>
      <c r="J1535" s="144" t="s">
        <v>1301</v>
      </c>
      <c r="K1535" s="145"/>
      <c r="L1535" s="135">
        <v>1</v>
      </c>
      <c r="M1535" s="135">
        <v>0</v>
      </c>
      <c r="N1535" s="135">
        <v>0</v>
      </c>
      <c r="O1535" s="55" t="s">
        <v>1235</v>
      </c>
    </row>
    <row r="1536" spans="1:15" s="55" customFormat="1" x14ac:dyDescent="0.2">
      <c r="A1536" s="2"/>
      <c r="B1536" s="1">
        <v>40462</v>
      </c>
      <c r="C1536" s="55" t="s">
        <v>1326</v>
      </c>
      <c r="D1536" s="55">
        <v>14</v>
      </c>
      <c r="E1536" s="55">
        <v>5</v>
      </c>
      <c r="F1536" s="55">
        <v>3</v>
      </c>
      <c r="G1536" s="55" t="s">
        <v>175</v>
      </c>
      <c r="H1536" s="55" t="s">
        <v>1327</v>
      </c>
      <c r="I1536" s="55">
        <v>1</v>
      </c>
      <c r="J1536" s="144" t="s">
        <v>1301</v>
      </c>
      <c r="K1536" s="145"/>
      <c r="L1536" s="135">
        <v>1</v>
      </c>
      <c r="M1536" s="135">
        <v>0</v>
      </c>
      <c r="N1536" s="135">
        <v>0</v>
      </c>
      <c r="O1536" s="55" t="s">
        <v>1235</v>
      </c>
    </row>
    <row r="1537" spans="1:16" s="55" customFormat="1" x14ac:dyDescent="0.2">
      <c r="A1537" s="2"/>
      <c r="B1537" s="1">
        <v>40463</v>
      </c>
      <c r="C1537" s="55" t="s">
        <v>1328</v>
      </c>
      <c r="D1537" s="55">
        <v>14</v>
      </c>
      <c r="E1537" s="55">
        <v>5</v>
      </c>
      <c r="F1537" s="55">
        <v>3</v>
      </c>
      <c r="G1537" s="55" t="s">
        <v>175</v>
      </c>
      <c r="H1537" s="55" t="s">
        <v>1329</v>
      </c>
      <c r="I1537" s="55">
        <v>1</v>
      </c>
      <c r="J1537" s="144" t="s">
        <v>1301</v>
      </c>
      <c r="K1537" s="145"/>
      <c r="L1537" s="135">
        <v>1</v>
      </c>
      <c r="M1537" s="135">
        <v>0</v>
      </c>
      <c r="N1537" s="135">
        <v>0</v>
      </c>
      <c r="O1537" s="55" t="s">
        <v>1235</v>
      </c>
    </row>
    <row r="1538" spans="1:16" s="55" customFormat="1" x14ac:dyDescent="0.2">
      <c r="A1538" s="2"/>
      <c r="B1538" s="1">
        <v>40464</v>
      </c>
      <c r="C1538" s="55" t="s">
        <v>1330</v>
      </c>
      <c r="D1538" s="55">
        <v>14</v>
      </c>
      <c r="E1538" s="55">
        <v>5</v>
      </c>
      <c r="F1538" s="55">
        <v>3</v>
      </c>
      <c r="G1538" s="55" t="s">
        <v>175</v>
      </c>
      <c r="H1538" s="55" t="s">
        <v>1327</v>
      </c>
      <c r="I1538" s="55">
        <v>1</v>
      </c>
      <c r="J1538" s="136" t="s">
        <v>1301</v>
      </c>
      <c r="K1538" s="137"/>
      <c r="L1538" s="55">
        <v>1</v>
      </c>
      <c r="M1538" s="138">
        <v>0</v>
      </c>
      <c r="N1538" s="139">
        <v>0</v>
      </c>
      <c r="O1538" s="55" t="s">
        <v>1235</v>
      </c>
      <c r="P1538" s="140"/>
    </row>
    <row r="1539" spans="1:16" s="55" customFormat="1" x14ac:dyDescent="0.2">
      <c r="A1539" s="2"/>
      <c r="B1539" s="1">
        <v>40465</v>
      </c>
      <c r="C1539" s="55" t="s">
        <v>1331</v>
      </c>
      <c r="D1539" s="55">
        <v>14</v>
      </c>
      <c r="E1539" s="55">
        <v>5</v>
      </c>
      <c r="F1539" s="55">
        <v>3</v>
      </c>
      <c r="G1539" s="55" t="s">
        <v>175</v>
      </c>
      <c r="H1539" s="55" t="s">
        <v>1332</v>
      </c>
      <c r="I1539" s="55">
        <v>1</v>
      </c>
      <c r="J1539" s="136" t="s">
        <v>1301</v>
      </c>
      <c r="K1539" s="137"/>
      <c r="L1539" s="55">
        <v>1</v>
      </c>
      <c r="M1539" s="138">
        <v>0</v>
      </c>
      <c r="N1539" s="139">
        <v>0</v>
      </c>
      <c r="O1539" s="55" t="s">
        <v>1235</v>
      </c>
      <c r="P1539" s="140"/>
    </row>
    <row r="1540" spans="1:16" s="55" customFormat="1" x14ac:dyDescent="0.2">
      <c r="A1540" s="2"/>
      <c r="B1540" s="1">
        <v>40466</v>
      </c>
      <c r="C1540" s="55" t="s">
        <v>1333</v>
      </c>
      <c r="D1540" s="55">
        <v>14</v>
      </c>
      <c r="E1540" s="55">
        <v>5</v>
      </c>
      <c r="F1540" s="55">
        <v>3</v>
      </c>
      <c r="G1540" s="55" t="s">
        <v>175</v>
      </c>
      <c r="H1540" s="55" t="s">
        <v>1334</v>
      </c>
      <c r="I1540" s="55">
        <v>1</v>
      </c>
      <c r="J1540" s="136" t="s">
        <v>1301</v>
      </c>
      <c r="K1540" s="137"/>
      <c r="L1540" s="55">
        <v>1</v>
      </c>
      <c r="M1540" s="138">
        <v>0</v>
      </c>
      <c r="N1540" s="139">
        <v>0</v>
      </c>
      <c r="O1540" s="55" t="s">
        <v>1235</v>
      </c>
      <c r="P1540" s="140"/>
    </row>
    <row r="1541" spans="1:16" s="55" customFormat="1" x14ac:dyDescent="0.2">
      <c r="A1541" s="2"/>
      <c r="B1541" s="1">
        <v>40467</v>
      </c>
      <c r="C1541" s="55" t="s">
        <v>1335</v>
      </c>
      <c r="D1541" s="55">
        <v>14</v>
      </c>
      <c r="E1541" s="55">
        <v>5</v>
      </c>
      <c r="F1541" s="55">
        <v>3</v>
      </c>
      <c r="G1541" s="55" t="s">
        <v>175</v>
      </c>
      <c r="H1541" s="55" t="s">
        <v>1336</v>
      </c>
      <c r="I1541" s="55">
        <v>1</v>
      </c>
      <c r="J1541" s="136" t="s">
        <v>1301</v>
      </c>
      <c r="K1541" s="137"/>
      <c r="L1541" s="55">
        <v>1</v>
      </c>
      <c r="M1541" s="138">
        <v>0</v>
      </c>
      <c r="N1541" s="139">
        <v>0</v>
      </c>
      <c r="O1541" s="55" t="s">
        <v>1235</v>
      </c>
      <c r="P1541" s="140"/>
    </row>
    <row r="1542" spans="1:16" s="55" customFormat="1" x14ac:dyDescent="0.2">
      <c r="A1542" s="2"/>
      <c r="B1542" s="1">
        <v>40468</v>
      </c>
      <c r="C1542" s="55" t="s">
        <v>1337</v>
      </c>
      <c r="D1542" s="55">
        <v>14</v>
      </c>
      <c r="E1542" s="55">
        <v>5</v>
      </c>
      <c r="F1542" s="55">
        <v>3</v>
      </c>
      <c r="G1542" s="55" t="s">
        <v>175</v>
      </c>
      <c r="H1542" s="55" t="s">
        <v>1338</v>
      </c>
      <c r="I1542" s="55">
        <v>1</v>
      </c>
      <c r="J1542" s="136" t="s">
        <v>1301</v>
      </c>
      <c r="K1542" s="137"/>
      <c r="L1542" s="55">
        <v>1</v>
      </c>
      <c r="M1542" s="138">
        <v>0</v>
      </c>
      <c r="N1542" s="139">
        <v>0</v>
      </c>
      <c r="O1542" s="55" t="s">
        <v>1235</v>
      </c>
      <c r="P1542" s="140"/>
    </row>
    <row r="1543" spans="1:16" s="55" customFormat="1" x14ac:dyDescent="0.2">
      <c r="A1543" s="2"/>
      <c r="B1543" s="1">
        <v>40469</v>
      </c>
      <c r="C1543" s="55" t="s">
        <v>1232</v>
      </c>
      <c r="D1543" s="55">
        <v>14</v>
      </c>
      <c r="E1543" s="55">
        <v>5</v>
      </c>
      <c r="F1543" s="55">
        <v>100</v>
      </c>
      <c r="G1543" s="55" t="s">
        <v>175</v>
      </c>
      <c r="H1543" s="55" t="s">
        <v>1233</v>
      </c>
      <c r="I1543" s="55">
        <v>1</v>
      </c>
      <c r="J1543" s="33" t="s">
        <v>1339</v>
      </c>
      <c r="K1543" s="137"/>
      <c r="L1543" s="55">
        <v>1</v>
      </c>
      <c r="M1543" s="138">
        <v>1</v>
      </c>
      <c r="N1543" s="139">
        <v>8</v>
      </c>
      <c r="O1543" s="55" t="s">
        <v>1235</v>
      </c>
    </row>
    <row r="1544" spans="1:16" s="55" customFormat="1" x14ac:dyDescent="0.2">
      <c r="A1544" s="2"/>
      <c r="B1544" s="1">
        <v>40470</v>
      </c>
      <c r="C1544" s="55" t="s">
        <v>1236</v>
      </c>
      <c r="D1544" s="55">
        <v>14</v>
      </c>
      <c r="E1544" s="55">
        <v>5</v>
      </c>
      <c r="F1544" s="55">
        <v>100</v>
      </c>
      <c r="G1544" s="55" t="s">
        <v>175</v>
      </c>
      <c r="H1544" s="55" t="s">
        <v>1237</v>
      </c>
      <c r="I1544" s="55">
        <v>1</v>
      </c>
      <c r="J1544" s="33" t="s">
        <v>1339</v>
      </c>
      <c r="K1544" s="137"/>
      <c r="L1544" s="55">
        <v>1</v>
      </c>
      <c r="M1544" s="138">
        <v>1</v>
      </c>
      <c r="N1544" s="139">
        <v>8</v>
      </c>
      <c r="O1544" s="55" t="s">
        <v>1235</v>
      </c>
    </row>
    <row r="1545" spans="1:16" s="55" customFormat="1" x14ac:dyDescent="0.2">
      <c r="A1545" s="2"/>
      <c r="B1545" s="1">
        <v>40471</v>
      </c>
      <c r="C1545" s="55" t="s">
        <v>1238</v>
      </c>
      <c r="D1545" s="55">
        <v>14</v>
      </c>
      <c r="E1545" s="55">
        <v>5</v>
      </c>
      <c r="F1545" s="55">
        <v>100</v>
      </c>
      <c r="G1545" s="55" t="s">
        <v>175</v>
      </c>
      <c r="H1545" s="55" t="s">
        <v>1239</v>
      </c>
      <c r="I1545" s="55">
        <v>1</v>
      </c>
      <c r="J1545" s="33" t="s">
        <v>1339</v>
      </c>
      <c r="K1545" s="137"/>
      <c r="L1545" s="55">
        <v>1</v>
      </c>
      <c r="M1545" s="138">
        <v>1</v>
      </c>
      <c r="N1545" s="139">
        <v>8</v>
      </c>
      <c r="O1545" s="55" t="s">
        <v>1235</v>
      </c>
    </row>
    <row r="1546" spans="1:16" s="55" customFormat="1" x14ac:dyDescent="0.2">
      <c r="A1546" s="2"/>
      <c r="B1546" s="1">
        <v>40472</v>
      </c>
      <c r="C1546" s="55" t="s">
        <v>1240</v>
      </c>
      <c r="D1546" s="55">
        <v>14</v>
      </c>
      <c r="E1546" s="55">
        <v>5</v>
      </c>
      <c r="F1546" s="55">
        <v>100</v>
      </c>
      <c r="G1546" s="55" t="s">
        <v>175</v>
      </c>
      <c r="H1546" s="55" t="s">
        <v>1241</v>
      </c>
      <c r="I1546" s="55">
        <v>1</v>
      </c>
      <c r="J1546" s="33" t="s">
        <v>1339</v>
      </c>
      <c r="K1546" s="137"/>
      <c r="L1546" s="55">
        <v>1</v>
      </c>
      <c r="M1546" s="138">
        <v>1</v>
      </c>
      <c r="N1546" s="139">
        <v>8</v>
      </c>
      <c r="O1546" s="55" t="s">
        <v>1235</v>
      </c>
    </row>
    <row r="1547" spans="1:16" s="55" customFormat="1" x14ac:dyDescent="0.2">
      <c r="A1547" s="2"/>
      <c r="B1547" s="1">
        <v>40473</v>
      </c>
      <c r="C1547" s="55" t="s">
        <v>1242</v>
      </c>
      <c r="D1547" s="55">
        <v>14</v>
      </c>
      <c r="E1547" s="55">
        <v>5</v>
      </c>
      <c r="F1547" s="55">
        <v>100</v>
      </c>
      <c r="G1547" s="55" t="s">
        <v>175</v>
      </c>
      <c r="H1547" s="55" t="s">
        <v>1243</v>
      </c>
      <c r="I1547" s="55">
        <v>1</v>
      </c>
      <c r="J1547" s="33" t="s">
        <v>1339</v>
      </c>
      <c r="K1547" s="137"/>
      <c r="L1547" s="55">
        <v>1</v>
      </c>
      <c r="M1547" s="138">
        <v>1</v>
      </c>
      <c r="N1547" s="139">
        <v>8</v>
      </c>
      <c r="O1547" s="55" t="s">
        <v>1235</v>
      </c>
    </row>
    <row r="1548" spans="1:16" s="55" customFormat="1" x14ac:dyDescent="0.2">
      <c r="A1548" s="2"/>
      <c r="B1548" s="1">
        <v>40474</v>
      </c>
      <c r="C1548" s="55" t="s">
        <v>1244</v>
      </c>
      <c r="D1548" s="55">
        <v>14</v>
      </c>
      <c r="E1548" s="55">
        <v>5</v>
      </c>
      <c r="F1548" s="55">
        <v>100</v>
      </c>
      <c r="G1548" s="55" t="s">
        <v>175</v>
      </c>
      <c r="H1548" s="55" t="s">
        <v>1245</v>
      </c>
      <c r="I1548" s="55">
        <v>1</v>
      </c>
      <c r="J1548" s="33" t="s">
        <v>1339</v>
      </c>
      <c r="K1548" s="137"/>
      <c r="L1548" s="55">
        <v>1</v>
      </c>
      <c r="M1548" s="138">
        <v>1</v>
      </c>
      <c r="N1548" s="139">
        <v>8</v>
      </c>
      <c r="O1548" s="55" t="s">
        <v>1235</v>
      </c>
    </row>
    <row r="1549" spans="1:16" s="55" customFormat="1" x14ac:dyDescent="0.2">
      <c r="A1549" s="2"/>
      <c r="B1549" s="1">
        <v>40475</v>
      </c>
      <c r="C1549" s="55" t="s">
        <v>1246</v>
      </c>
      <c r="D1549" s="55">
        <v>14</v>
      </c>
      <c r="E1549" s="55">
        <v>5</v>
      </c>
      <c r="F1549" s="55">
        <v>100</v>
      </c>
      <c r="G1549" s="55" t="s">
        <v>175</v>
      </c>
      <c r="H1549" s="55" t="s">
        <v>1247</v>
      </c>
      <c r="I1549" s="55">
        <v>1</v>
      </c>
      <c r="J1549" s="33" t="s">
        <v>1339</v>
      </c>
      <c r="K1549" s="137"/>
      <c r="L1549" s="55">
        <v>1</v>
      </c>
      <c r="M1549" s="138">
        <v>1</v>
      </c>
      <c r="N1549" s="139">
        <v>8</v>
      </c>
      <c r="O1549" s="55" t="s">
        <v>1235</v>
      </c>
    </row>
    <row r="1550" spans="1:16" s="55" customFormat="1" x14ac:dyDescent="0.2">
      <c r="A1550" s="2"/>
      <c r="B1550" s="1">
        <v>40476</v>
      </c>
      <c r="C1550" s="55" t="s">
        <v>1248</v>
      </c>
      <c r="D1550" s="55">
        <v>14</v>
      </c>
      <c r="E1550" s="55">
        <v>5</v>
      </c>
      <c r="F1550" s="55">
        <v>100</v>
      </c>
      <c r="G1550" s="55" t="s">
        <v>175</v>
      </c>
      <c r="H1550" s="55" t="s">
        <v>1249</v>
      </c>
      <c r="I1550" s="55">
        <v>1</v>
      </c>
      <c r="J1550" s="33" t="s">
        <v>1339</v>
      </c>
      <c r="K1550" s="137"/>
      <c r="L1550" s="55">
        <v>1</v>
      </c>
      <c r="M1550" s="138">
        <v>1</v>
      </c>
      <c r="N1550" s="139">
        <v>8</v>
      </c>
      <c r="O1550" s="55" t="s">
        <v>1235</v>
      </c>
    </row>
    <row r="1551" spans="1:16" s="55" customFormat="1" x14ac:dyDescent="0.2">
      <c r="A1551" s="2"/>
      <c r="B1551" s="1">
        <v>40477</v>
      </c>
      <c r="C1551" s="55" t="s">
        <v>1250</v>
      </c>
      <c r="D1551" s="55">
        <v>14</v>
      </c>
      <c r="E1551" s="55">
        <v>5</v>
      </c>
      <c r="F1551" s="55">
        <v>20</v>
      </c>
      <c r="G1551" s="55" t="s">
        <v>175</v>
      </c>
      <c r="H1551" s="55" t="s">
        <v>1251</v>
      </c>
      <c r="I1551" s="55">
        <v>1</v>
      </c>
      <c r="J1551" s="33" t="s">
        <v>1340</v>
      </c>
      <c r="K1551" s="137"/>
      <c r="L1551" s="55">
        <v>1</v>
      </c>
      <c r="M1551" s="138">
        <v>1</v>
      </c>
      <c r="N1551" s="139">
        <v>8</v>
      </c>
      <c r="O1551" s="55" t="s">
        <v>1235</v>
      </c>
    </row>
    <row r="1552" spans="1:16" s="55" customFormat="1" x14ac:dyDescent="0.2">
      <c r="A1552" s="2"/>
      <c r="B1552" s="1">
        <v>40478</v>
      </c>
      <c r="C1552" s="55" t="s">
        <v>1253</v>
      </c>
      <c r="D1552" s="55">
        <v>14</v>
      </c>
      <c r="E1552" s="55">
        <v>5</v>
      </c>
      <c r="F1552" s="55">
        <v>20</v>
      </c>
      <c r="G1552" s="55" t="s">
        <v>175</v>
      </c>
      <c r="H1552" s="55" t="s">
        <v>1254</v>
      </c>
      <c r="I1552" s="55">
        <v>1</v>
      </c>
      <c r="J1552" s="33" t="s">
        <v>1340</v>
      </c>
      <c r="K1552" s="137"/>
      <c r="L1552" s="55">
        <v>1</v>
      </c>
      <c r="M1552" s="138">
        <v>1</v>
      </c>
      <c r="N1552" s="139">
        <v>8</v>
      </c>
      <c r="O1552" s="55" t="s">
        <v>1235</v>
      </c>
    </row>
    <row r="1553" spans="1:15" s="55" customFormat="1" x14ac:dyDescent="0.2">
      <c r="A1553" s="2"/>
      <c r="B1553" s="1">
        <v>40479</v>
      </c>
      <c r="C1553" s="55" t="s">
        <v>1255</v>
      </c>
      <c r="D1553" s="55">
        <v>14</v>
      </c>
      <c r="E1553" s="55">
        <v>5</v>
      </c>
      <c r="F1553" s="55">
        <v>20</v>
      </c>
      <c r="G1553" s="55" t="s">
        <v>175</v>
      </c>
      <c r="H1553" s="55" t="s">
        <v>1256</v>
      </c>
      <c r="I1553" s="55">
        <v>1</v>
      </c>
      <c r="J1553" s="33" t="s">
        <v>1340</v>
      </c>
      <c r="K1553" s="137"/>
      <c r="L1553" s="55">
        <v>1</v>
      </c>
      <c r="M1553" s="138">
        <v>1</v>
      </c>
      <c r="N1553" s="139">
        <v>8</v>
      </c>
      <c r="O1553" s="55" t="s">
        <v>1235</v>
      </c>
    </row>
    <row r="1554" spans="1:15" s="55" customFormat="1" x14ac:dyDescent="0.2">
      <c r="A1554" s="2"/>
      <c r="B1554" s="1">
        <v>40480</v>
      </c>
      <c r="C1554" s="55" t="s">
        <v>1257</v>
      </c>
      <c r="D1554" s="55">
        <v>14</v>
      </c>
      <c r="E1554" s="55">
        <v>5</v>
      </c>
      <c r="F1554" s="55">
        <v>20</v>
      </c>
      <c r="G1554" s="55" t="s">
        <v>175</v>
      </c>
      <c r="H1554" s="55" t="s">
        <v>1258</v>
      </c>
      <c r="I1554" s="55">
        <v>1</v>
      </c>
      <c r="J1554" s="33" t="s">
        <v>1340</v>
      </c>
      <c r="K1554" s="137"/>
      <c r="L1554" s="55">
        <v>1</v>
      </c>
      <c r="M1554" s="138">
        <v>1</v>
      </c>
      <c r="N1554" s="139">
        <v>8</v>
      </c>
      <c r="O1554" s="55" t="s">
        <v>1235</v>
      </c>
    </row>
    <row r="1555" spans="1:15" s="55" customFormat="1" x14ac:dyDescent="0.2">
      <c r="A1555" s="2"/>
      <c r="B1555" s="1">
        <v>40481</v>
      </c>
      <c r="C1555" s="55" t="s">
        <v>1259</v>
      </c>
      <c r="D1555" s="55">
        <v>14</v>
      </c>
      <c r="E1555" s="55">
        <v>5</v>
      </c>
      <c r="F1555" s="55">
        <v>20</v>
      </c>
      <c r="G1555" s="55" t="s">
        <v>175</v>
      </c>
      <c r="H1555" s="55" t="s">
        <v>1260</v>
      </c>
      <c r="I1555" s="55">
        <v>1</v>
      </c>
      <c r="J1555" s="33" t="s">
        <v>1340</v>
      </c>
      <c r="K1555" s="137"/>
      <c r="L1555" s="55">
        <v>1</v>
      </c>
      <c r="M1555" s="138">
        <v>1</v>
      </c>
      <c r="N1555" s="139">
        <v>8</v>
      </c>
      <c r="O1555" s="55" t="s">
        <v>1235</v>
      </c>
    </row>
    <row r="1556" spans="1:15" s="55" customFormat="1" x14ac:dyDescent="0.2">
      <c r="A1556" s="2"/>
      <c r="B1556" s="1">
        <v>40482</v>
      </c>
      <c r="C1556" s="55" t="s">
        <v>1261</v>
      </c>
      <c r="D1556" s="55">
        <v>14</v>
      </c>
      <c r="E1556" s="55">
        <v>5</v>
      </c>
      <c r="F1556" s="55">
        <v>20</v>
      </c>
      <c r="G1556" s="55" t="s">
        <v>175</v>
      </c>
      <c r="H1556" s="55" t="s">
        <v>1262</v>
      </c>
      <c r="I1556" s="55">
        <v>1</v>
      </c>
      <c r="J1556" s="33" t="s">
        <v>1340</v>
      </c>
      <c r="K1556" s="137"/>
      <c r="L1556" s="55">
        <v>1</v>
      </c>
      <c r="M1556" s="138">
        <v>1</v>
      </c>
      <c r="N1556" s="139">
        <v>8</v>
      </c>
      <c r="O1556" s="55" t="s">
        <v>1235</v>
      </c>
    </row>
    <row r="1557" spans="1:15" s="55" customFormat="1" x14ac:dyDescent="0.2">
      <c r="A1557" s="2"/>
      <c r="B1557" s="1">
        <v>40483</v>
      </c>
      <c r="C1557" s="55" t="s">
        <v>1263</v>
      </c>
      <c r="D1557" s="55">
        <v>14</v>
      </c>
      <c r="E1557" s="55">
        <v>5</v>
      </c>
      <c r="F1557" s="55">
        <v>20</v>
      </c>
      <c r="G1557" s="55" t="s">
        <v>175</v>
      </c>
      <c r="H1557" s="55" t="s">
        <v>1264</v>
      </c>
      <c r="I1557" s="55">
        <v>1</v>
      </c>
      <c r="J1557" s="33" t="s">
        <v>1340</v>
      </c>
      <c r="K1557" s="137"/>
      <c r="L1557" s="55">
        <v>1</v>
      </c>
      <c r="M1557" s="138">
        <v>1</v>
      </c>
      <c r="N1557" s="139">
        <v>8</v>
      </c>
      <c r="O1557" s="55" t="s">
        <v>1235</v>
      </c>
    </row>
    <row r="1558" spans="1:15" s="55" customFormat="1" x14ac:dyDescent="0.2">
      <c r="A1558" s="2"/>
      <c r="B1558" s="1">
        <v>40484</v>
      </c>
      <c r="C1558" s="55" t="s">
        <v>1265</v>
      </c>
      <c r="D1558" s="55">
        <v>14</v>
      </c>
      <c r="E1558" s="55">
        <v>5</v>
      </c>
      <c r="F1558" s="55">
        <v>20</v>
      </c>
      <c r="G1558" s="55" t="s">
        <v>175</v>
      </c>
      <c r="H1558" s="55" t="s">
        <v>1266</v>
      </c>
      <c r="I1558" s="55">
        <v>1</v>
      </c>
      <c r="J1558" s="33" t="s">
        <v>1340</v>
      </c>
      <c r="K1558" s="137"/>
      <c r="L1558" s="55">
        <v>1</v>
      </c>
      <c r="M1558" s="138">
        <v>1</v>
      </c>
      <c r="N1558" s="139">
        <v>8</v>
      </c>
      <c r="O1558" s="55" t="s">
        <v>1235</v>
      </c>
    </row>
    <row r="1559" spans="1:15" s="55" customFormat="1" x14ac:dyDescent="0.2">
      <c r="A1559" s="2"/>
      <c r="B1559" s="1">
        <v>40485</v>
      </c>
      <c r="C1559" s="55" t="s">
        <v>1267</v>
      </c>
      <c r="D1559" s="55">
        <v>14</v>
      </c>
      <c r="E1559" s="55">
        <v>5</v>
      </c>
      <c r="F1559" s="55">
        <v>20</v>
      </c>
      <c r="G1559" s="55" t="s">
        <v>175</v>
      </c>
      <c r="H1559" s="55" t="s">
        <v>1268</v>
      </c>
      <c r="I1559" s="55">
        <v>1</v>
      </c>
      <c r="J1559" s="33" t="s">
        <v>1340</v>
      </c>
      <c r="K1559" s="137"/>
      <c r="L1559" s="55">
        <v>1</v>
      </c>
      <c r="M1559" s="138">
        <v>1</v>
      </c>
      <c r="N1559" s="139">
        <v>8</v>
      </c>
      <c r="O1559" s="55" t="s">
        <v>1235</v>
      </c>
    </row>
    <row r="1560" spans="1:15" s="55" customFormat="1" x14ac:dyDescent="0.2">
      <c r="A1560" s="2"/>
      <c r="B1560" s="1">
        <v>40486</v>
      </c>
      <c r="C1560" s="55" t="s">
        <v>1269</v>
      </c>
      <c r="D1560" s="55">
        <v>14</v>
      </c>
      <c r="E1560" s="55">
        <v>5</v>
      </c>
      <c r="F1560" s="55">
        <v>20</v>
      </c>
      <c r="G1560" s="55" t="s">
        <v>175</v>
      </c>
      <c r="H1560" s="55" t="s">
        <v>1270</v>
      </c>
      <c r="I1560" s="55">
        <v>1</v>
      </c>
      <c r="J1560" s="33" t="s">
        <v>1340</v>
      </c>
      <c r="K1560" s="137"/>
      <c r="L1560" s="55">
        <v>1</v>
      </c>
      <c r="M1560" s="138">
        <v>1</v>
      </c>
      <c r="N1560" s="139">
        <v>8</v>
      </c>
      <c r="O1560" s="55" t="s">
        <v>1235</v>
      </c>
    </row>
    <row r="1561" spans="1:15" s="55" customFormat="1" x14ac:dyDescent="0.2">
      <c r="A1561" s="2"/>
      <c r="B1561" s="1">
        <v>40487</v>
      </c>
      <c r="C1561" s="55" t="s">
        <v>1271</v>
      </c>
      <c r="D1561" s="55">
        <v>14</v>
      </c>
      <c r="E1561" s="55">
        <v>5</v>
      </c>
      <c r="F1561" s="55">
        <v>20</v>
      </c>
      <c r="G1561" s="55" t="s">
        <v>175</v>
      </c>
      <c r="H1561" s="55" t="s">
        <v>1272</v>
      </c>
      <c r="I1561" s="55">
        <v>1</v>
      </c>
      <c r="J1561" s="33" t="s">
        <v>1340</v>
      </c>
      <c r="K1561" s="137"/>
      <c r="L1561" s="55">
        <v>1</v>
      </c>
      <c r="M1561" s="138">
        <v>1</v>
      </c>
      <c r="N1561" s="139">
        <v>8</v>
      </c>
      <c r="O1561" s="55" t="s">
        <v>1235</v>
      </c>
    </row>
    <row r="1562" spans="1:15" s="55" customFormat="1" x14ac:dyDescent="0.2">
      <c r="A1562" s="2"/>
      <c r="B1562" s="1">
        <v>40488</v>
      </c>
      <c r="C1562" s="55" t="s">
        <v>1273</v>
      </c>
      <c r="D1562" s="55">
        <v>14</v>
      </c>
      <c r="E1562" s="55">
        <v>5</v>
      </c>
      <c r="F1562" s="55">
        <v>20</v>
      </c>
      <c r="G1562" s="55" t="s">
        <v>175</v>
      </c>
      <c r="H1562" s="55" t="s">
        <v>1274</v>
      </c>
      <c r="I1562" s="55">
        <v>1</v>
      </c>
      <c r="J1562" s="33" t="s">
        <v>1340</v>
      </c>
      <c r="K1562" s="137"/>
      <c r="L1562" s="55">
        <v>1</v>
      </c>
      <c r="M1562" s="138">
        <v>1</v>
      </c>
      <c r="N1562" s="139">
        <v>8</v>
      </c>
      <c r="O1562" s="55" t="s">
        <v>1235</v>
      </c>
    </row>
    <row r="1563" spans="1:15" s="55" customFormat="1" x14ac:dyDescent="0.2">
      <c r="A1563" s="2"/>
      <c r="B1563" s="1">
        <v>40489</v>
      </c>
      <c r="C1563" s="55" t="s">
        <v>1275</v>
      </c>
      <c r="D1563" s="55">
        <v>14</v>
      </c>
      <c r="E1563" s="55">
        <v>5</v>
      </c>
      <c r="F1563" s="55">
        <v>20</v>
      </c>
      <c r="G1563" s="55" t="s">
        <v>175</v>
      </c>
      <c r="H1563" s="55" t="s">
        <v>1276</v>
      </c>
      <c r="I1563" s="55">
        <v>1</v>
      </c>
      <c r="J1563" s="33" t="s">
        <v>1340</v>
      </c>
      <c r="K1563" s="137"/>
      <c r="L1563" s="55">
        <v>1</v>
      </c>
      <c r="M1563" s="138">
        <v>1</v>
      </c>
      <c r="N1563" s="139">
        <v>8</v>
      </c>
      <c r="O1563" s="55" t="s">
        <v>1235</v>
      </c>
    </row>
    <row r="1564" spans="1:15" s="55" customFormat="1" x14ac:dyDescent="0.2">
      <c r="A1564" s="2"/>
      <c r="B1564" s="1">
        <v>40490</v>
      </c>
      <c r="C1564" s="55" t="s">
        <v>1277</v>
      </c>
      <c r="D1564" s="55">
        <v>14</v>
      </c>
      <c r="E1564" s="55">
        <v>5</v>
      </c>
      <c r="F1564" s="55">
        <v>20</v>
      </c>
      <c r="G1564" s="55" t="s">
        <v>175</v>
      </c>
      <c r="H1564" s="55" t="s">
        <v>1278</v>
      </c>
      <c r="I1564" s="55">
        <v>1</v>
      </c>
      <c r="J1564" s="33" t="s">
        <v>1340</v>
      </c>
      <c r="K1564" s="137"/>
      <c r="L1564" s="55">
        <v>1</v>
      </c>
      <c r="M1564" s="138">
        <v>1</v>
      </c>
      <c r="N1564" s="139">
        <v>8</v>
      </c>
      <c r="O1564" s="55" t="s">
        <v>1235</v>
      </c>
    </row>
    <row r="1565" spans="1:15" s="55" customFormat="1" x14ac:dyDescent="0.2">
      <c r="A1565" s="2"/>
      <c r="B1565" s="1">
        <v>40491</v>
      </c>
      <c r="C1565" s="55" t="s">
        <v>1279</v>
      </c>
      <c r="D1565" s="55">
        <v>14</v>
      </c>
      <c r="E1565" s="55">
        <v>5</v>
      </c>
      <c r="F1565" s="55">
        <v>20</v>
      </c>
      <c r="G1565" s="55" t="s">
        <v>175</v>
      </c>
      <c r="H1565" s="55" t="s">
        <v>1280</v>
      </c>
      <c r="I1565" s="55">
        <v>1</v>
      </c>
      <c r="J1565" s="33" t="s">
        <v>1340</v>
      </c>
      <c r="K1565" s="137"/>
      <c r="L1565" s="55">
        <v>1</v>
      </c>
      <c r="M1565" s="138">
        <v>1</v>
      </c>
      <c r="N1565" s="139">
        <v>8</v>
      </c>
      <c r="O1565" s="55" t="s">
        <v>1235</v>
      </c>
    </row>
    <row r="1566" spans="1:15" s="55" customFormat="1" x14ac:dyDescent="0.2">
      <c r="A1566" s="2"/>
      <c r="B1566" s="1">
        <v>40492</v>
      </c>
      <c r="C1566" s="55" t="s">
        <v>1281</v>
      </c>
      <c r="D1566" s="55">
        <v>14</v>
      </c>
      <c r="E1566" s="55">
        <v>5</v>
      </c>
      <c r="F1566" s="55">
        <v>20</v>
      </c>
      <c r="G1566" s="55" t="s">
        <v>175</v>
      </c>
      <c r="H1566" s="55" t="s">
        <v>1282</v>
      </c>
      <c r="I1566" s="55">
        <v>1</v>
      </c>
      <c r="J1566" s="33" t="s">
        <v>1340</v>
      </c>
      <c r="K1566" s="137"/>
      <c r="L1566" s="55">
        <v>1</v>
      </c>
      <c r="M1566" s="138">
        <v>1</v>
      </c>
      <c r="N1566" s="139">
        <v>8</v>
      </c>
      <c r="O1566" s="55" t="s">
        <v>1235</v>
      </c>
    </row>
    <row r="1567" spans="1:15" s="55" customFormat="1" x14ac:dyDescent="0.2">
      <c r="A1567" s="2"/>
      <c r="B1567" s="1">
        <v>40493</v>
      </c>
      <c r="C1567" s="55" t="s">
        <v>1283</v>
      </c>
      <c r="D1567" s="55">
        <v>14</v>
      </c>
      <c r="E1567" s="55">
        <v>5</v>
      </c>
      <c r="F1567" s="55">
        <v>20</v>
      </c>
      <c r="G1567" s="55" t="s">
        <v>175</v>
      </c>
      <c r="H1567" s="55" t="s">
        <v>1284</v>
      </c>
      <c r="I1567" s="55">
        <v>1</v>
      </c>
      <c r="J1567" s="33" t="s">
        <v>1340</v>
      </c>
      <c r="K1567" s="137"/>
      <c r="L1567" s="55">
        <v>1</v>
      </c>
      <c r="M1567" s="138">
        <v>1</v>
      </c>
      <c r="N1567" s="139">
        <v>8</v>
      </c>
      <c r="O1567" s="55" t="s">
        <v>1235</v>
      </c>
    </row>
    <row r="1568" spans="1:15" s="55" customFormat="1" x14ac:dyDescent="0.2">
      <c r="A1568" s="2"/>
      <c r="B1568" s="1">
        <v>40494</v>
      </c>
      <c r="C1568" s="55" t="s">
        <v>1285</v>
      </c>
      <c r="D1568" s="55">
        <v>14</v>
      </c>
      <c r="E1568" s="55">
        <v>5</v>
      </c>
      <c r="F1568" s="55">
        <v>20</v>
      </c>
      <c r="G1568" s="55" t="s">
        <v>175</v>
      </c>
      <c r="H1568" s="55" t="s">
        <v>1286</v>
      </c>
      <c r="I1568" s="55">
        <v>1</v>
      </c>
      <c r="J1568" s="33" t="s">
        <v>1340</v>
      </c>
      <c r="K1568" s="137"/>
      <c r="L1568" s="55">
        <v>1</v>
      </c>
      <c r="M1568" s="138">
        <v>1</v>
      </c>
      <c r="N1568" s="139">
        <v>8</v>
      </c>
      <c r="O1568" s="55" t="s">
        <v>1235</v>
      </c>
    </row>
    <row r="1569" spans="1:15" s="55" customFormat="1" x14ac:dyDescent="0.2">
      <c r="A1569" s="2"/>
      <c r="B1569" s="1">
        <v>40495</v>
      </c>
      <c r="C1569" s="55" t="s">
        <v>1287</v>
      </c>
      <c r="D1569" s="55">
        <v>14</v>
      </c>
      <c r="E1569" s="55">
        <v>5</v>
      </c>
      <c r="F1569" s="55">
        <v>20</v>
      </c>
      <c r="G1569" s="55" t="s">
        <v>175</v>
      </c>
      <c r="H1569" s="55" t="s">
        <v>1288</v>
      </c>
      <c r="I1569" s="55">
        <v>1</v>
      </c>
      <c r="J1569" s="33" t="s">
        <v>1340</v>
      </c>
      <c r="K1569" s="137"/>
      <c r="L1569" s="55">
        <v>1</v>
      </c>
      <c r="M1569" s="138">
        <v>1</v>
      </c>
      <c r="N1569" s="139">
        <v>8</v>
      </c>
      <c r="O1569" s="55" t="s">
        <v>1235</v>
      </c>
    </row>
    <row r="1570" spans="1:15" s="55" customFormat="1" x14ac:dyDescent="0.2">
      <c r="A1570" s="2"/>
      <c r="B1570" s="1">
        <v>40496</v>
      </c>
      <c r="C1570" s="55" t="s">
        <v>1289</v>
      </c>
      <c r="D1570" s="55">
        <v>14</v>
      </c>
      <c r="E1570" s="55">
        <v>5</v>
      </c>
      <c r="F1570" s="55">
        <v>20</v>
      </c>
      <c r="G1570" s="55" t="s">
        <v>175</v>
      </c>
      <c r="H1570" s="55" t="s">
        <v>1290</v>
      </c>
      <c r="I1570" s="55">
        <v>1</v>
      </c>
      <c r="J1570" s="33" t="s">
        <v>1340</v>
      </c>
      <c r="K1570" s="137"/>
      <c r="L1570" s="55">
        <v>1</v>
      </c>
      <c r="M1570" s="138">
        <v>1</v>
      </c>
      <c r="N1570" s="139">
        <v>8</v>
      </c>
      <c r="O1570" s="55" t="s">
        <v>1235</v>
      </c>
    </row>
    <row r="1571" spans="1:15" s="55" customFormat="1" x14ac:dyDescent="0.2">
      <c r="A1571" s="2"/>
      <c r="B1571" s="1">
        <v>40497</v>
      </c>
      <c r="C1571" s="55" t="s">
        <v>1291</v>
      </c>
      <c r="D1571" s="55">
        <v>14</v>
      </c>
      <c r="E1571" s="55">
        <v>5</v>
      </c>
      <c r="F1571" s="55">
        <v>20</v>
      </c>
      <c r="G1571" s="55" t="s">
        <v>175</v>
      </c>
      <c r="H1571" s="55" t="s">
        <v>1292</v>
      </c>
      <c r="I1571" s="55">
        <v>1</v>
      </c>
      <c r="J1571" s="33" t="s">
        <v>1340</v>
      </c>
      <c r="K1571" s="137"/>
      <c r="L1571" s="55">
        <v>1</v>
      </c>
      <c r="M1571" s="138">
        <v>1</v>
      </c>
      <c r="N1571" s="139">
        <v>8</v>
      </c>
      <c r="O1571" s="55" t="s">
        <v>1235</v>
      </c>
    </row>
    <row r="1572" spans="1:15" s="55" customFormat="1" x14ac:dyDescent="0.2">
      <c r="A1572" s="2"/>
      <c r="B1572" s="1">
        <v>40498</v>
      </c>
      <c r="C1572" s="55" t="s">
        <v>1293</v>
      </c>
      <c r="D1572" s="55">
        <v>14</v>
      </c>
      <c r="E1572" s="55">
        <v>5</v>
      </c>
      <c r="F1572" s="55">
        <v>20</v>
      </c>
      <c r="G1572" s="55" t="s">
        <v>175</v>
      </c>
      <c r="H1572" s="55" t="s">
        <v>1294</v>
      </c>
      <c r="I1572" s="55">
        <v>1</v>
      </c>
      <c r="J1572" s="33" t="s">
        <v>1340</v>
      </c>
      <c r="K1572" s="137"/>
      <c r="L1572" s="55">
        <v>1</v>
      </c>
      <c r="M1572" s="138">
        <v>1</v>
      </c>
      <c r="N1572" s="139">
        <v>8</v>
      </c>
      <c r="O1572" s="55" t="s">
        <v>1235</v>
      </c>
    </row>
    <row r="1573" spans="1:15" s="55" customFormat="1" x14ac:dyDescent="0.2">
      <c r="A1573" s="2"/>
      <c r="B1573" s="1">
        <v>40499</v>
      </c>
      <c r="C1573" s="55" t="s">
        <v>1295</v>
      </c>
      <c r="D1573" s="55">
        <v>14</v>
      </c>
      <c r="E1573" s="55">
        <v>5</v>
      </c>
      <c r="F1573" s="55">
        <v>20</v>
      </c>
      <c r="G1573" s="55" t="s">
        <v>175</v>
      </c>
      <c r="H1573" s="55" t="s">
        <v>1296</v>
      </c>
      <c r="I1573" s="55">
        <v>1</v>
      </c>
      <c r="J1573" s="33" t="s">
        <v>1340</v>
      </c>
      <c r="K1573" s="137"/>
      <c r="L1573" s="55">
        <v>1</v>
      </c>
      <c r="M1573" s="138">
        <v>1</v>
      </c>
      <c r="N1573" s="139">
        <v>8</v>
      </c>
      <c r="O1573" s="55" t="s">
        <v>1235</v>
      </c>
    </row>
    <row r="1574" spans="1:15" s="55" customFormat="1" x14ac:dyDescent="0.2">
      <c r="A1574" s="2"/>
      <c r="B1574" s="1">
        <v>40500</v>
      </c>
      <c r="C1574" s="55" t="s">
        <v>1297</v>
      </c>
      <c r="D1574" s="55">
        <v>14</v>
      </c>
      <c r="E1574" s="55">
        <v>5</v>
      </c>
      <c r="F1574" s="55">
        <v>20</v>
      </c>
      <c r="G1574" s="55" t="s">
        <v>175</v>
      </c>
      <c r="H1574" s="55" t="s">
        <v>1298</v>
      </c>
      <c r="I1574" s="55">
        <v>1</v>
      </c>
      <c r="J1574" s="33" t="s">
        <v>1340</v>
      </c>
      <c r="K1574" s="137"/>
      <c r="L1574" s="55">
        <v>1</v>
      </c>
      <c r="M1574" s="138">
        <v>1</v>
      </c>
      <c r="N1574" s="139">
        <v>8</v>
      </c>
      <c r="O1574" s="55" t="s">
        <v>1235</v>
      </c>
    </row>
    <row r="1575" spans="1:15" s="55" customFormat="1" x14ac:dyDescent="0.2">
      <c r="A1575" s="2"/>
      <c r="B1575" s="1">
        <v>40501</v>
      </c>
      <c r="C1575" s="55" t="s">
        <v>1299</v>
      </c>
      <c r="D1575" s="55">
        <v>14</v>
      </c>
      <c r="E1575" s="55">
        <v>5</v>
      </c>
      <c r="F1575" s="55">
        <v>2</v>
      </c>
      <c r="G1575" s="55" t="s">
        <v>175</v>
      </c>
      <c r="H1575" s="55" t="s">
        <v>1300</v>
      </c>
      <c r="I1575" s="55">
        <v>1</v>
      </c>
      <c r="J1575" s="33" t="s">
        <v>1101</v>
      </c>
      <c r="K1575" s="137"/>
      <c r="L1575" s="55">
        <v>1</v>
      </c>
      <c r="M1575" s="138">
        <v>1</v>
      </c>
      <c r="N1575" s="139">
        <v>8</v>
      </c>
      <c r="O1575" s="55" t="s">
        <v>1235</v>
      </c>
    </row>
    <row r="1576" spans="1:15" s="55" customFormat="1" x14ac:dyDescent="0.2">
      <c r="A1576" s="2"/>
      <c r="B1576" s="1">
        <v>40502</v>
      </c>
      <c r="C1576" s="55" t="s">
        <v>1302</v>
      </c>
      <c r="D1576" s="55">
        <v>14</v>
      </c>
      <c r="E1576" s="55">
        <v>5</v>
      </c>
      <c r="F1576" s="55">
        <v>2</v>
      </c>
      <c r="G1576" s="55" t="s">
        <v>175</v>
      </c>
      <c r="H1576" s="55" t="s">
        <v>1303</v>
      </c>
      <c r="I1576" s="55">
        <v>1</v>
      </c>
      <c r="J1576" s="33" t="s">
        <v>1101</v>
      </c>
      <c r="K1576" s="137"/>
      <c r="L1576" s="55">
        <v>1</v>
      </c>
      <c r="M1576" s="138">
        <v>1</v>
      </c>
      <c r="N1576" s="139">
        <v>8</v>
      </c>
      <c r="O1576" s="55" t="s">
        <v>1235</v>
      </c>
    </row>
    <row r="1577" spans="1:15" s="55" customFormat="1" x14ac:dyDescent="0.2">
      <c r="A1577" s="2"/>
      <c r="B1577" s="1">
        <v>40503</v>
      </c>
      <c r="C1577" s="55" t="s">
        <v>1304</v>
      </c>
      <c r="D1577" s="55">
        <v>14</v>
      </c>
      <c r="E1577" s="55">
        <v>5</v>
      </c>
      <c r="F1577" s="55">
        <v>2</v>
      </c>
      <c r="G1577" s="55" t="s">
        <v>175</v>
      </c>
      <c r="H1577" s="55" t="s">
        <v>1305</v>
      </c>
      <c r="I1577" s="55">
        <v>1</v>
      </c>
      <c r="J1577" s="33" t="s">
        <v>1101</v>
      </c>
      <c r="K1577" s="137"/>
      <c r="L1577" s="55">
        <v>1</v>
      </c>
      <c r="M1577" s="138">
        <v>1</v>
      </c>
      <c r="N1577" s="139">
        <v>8</v>
      </c>
      <c r="O1577" s="55" t="s">
        <v>1235</v>
      </c>
    </row>
    <row r="1578" spans="1:15" s="55" customFormat="1" x14ac:dyDescent="0.2">
      <c r="A1578" s="2"/>
      <c r="B1578" s="1">
        <v>40504</v>
      </c>
      <c r="C1578" s="55" t="s">
        <v>1306</v>
      </c>
      <c r="D1578" s="55">
        <v>14</v>
      </c>
      <c r="E1578" s="55">
        <v>5</v>
      </c>
      <c r="F1578" s="55">
        <v>2</v>
      </c>
      <c r="G1578" s="55" t="s">
        <v>175</v>
      </c>
      <c r="H1578" s="55" t="s">
        <v>1307</v>
      </c>
      <c r="I1578" s="55">
        <v>1</v>
      </c>
      <c r="J1578" s="33" t="s">
        <v>1101</v>
      </c>
      <c r="K1578" s="137"/>
      <c r="L1578" s="55">
        <v>1</v>
      </c>
      <c r="M1578" s="138">
        <v>1</v>
      </c>
      <c r="N1578" s="139">
        <v>8</v>
      </c>
      <c r="O1578" s="55" t="s">
        <v>1235</v>
      </c>
    </row>
    <row r="1579" spans="1:15" s="55" customFormat="1" x14ac:dyDescent="0.2">
      <c r="A1579" s="2"/>
      <c r="B1579" s="1">
        <v>40505</v>
      </c>
      <c r="C1579" s="55" t="s">
        <v>1308</v>
      </c>
      <c r="D1579" s="55">
        <v>14</v>
      </c>
      <c r="E1579" s="55">
        <v>5</v>
      </c>
      <c r="F1579" s="55">
        <v>2</v>
      </c>
      <c r="G1579" s="55" t="s">
        <v>175</v>
      </c>
      <c r="H1579" s="55" t="s">
        <v>1309</v>
      </c>
      <c r="I1579" s="55">
        <v>1</v>
      </c>
      <c r="J1579" s="33" t="s">
        <v>1101</v>
      </c>
      <c r="K1579" s="137"/>
      <c r="L1579" s="55">
        <v>1</v>
      </c>
      <c r="M1579" s="138">
        <v>1</v>
      </c>
      <c r="N1579" s="139">
        <v>8</v>
      </c>
      <c r="O1579" s="55" t="s">
        <v>1235</v>
      </c>
    </row>
    <row r="1580" spans="1:15" s="55" customFormat="1" x14ac:dyDescent="0.2">
      <c r="A1580" s="2"/>
      <c r="B1580" s="1">
        <v>40506</v>
      </c>
      <c r="C1580" s="55" t="s">
        <v>1310</v>
      </c>
      <c r="D1580" s="55">
        <v>14</v>
      </c>
      <c r="E1580" s="55">
        <v>5</v>
      </c>
      <c r="F1580" s="55">
        <v>2</v>
      </c>
      <c r="G1580" s="55" t="s">
        <v>175</v>
      </c>
      <c r="H1580" s="55" t="s">
        <v>1311</v>
      </c>
      <c r="I1580" s="55">
        <v>1</v>
      </c>
      <c r="J1580" s="33" t="s">
        <v>1101</v>
      </c>
      <c r="K1580" s="137"/>
      <c r="L1580" s="55">
        <v>1</v>
      </c>
      <c r="M1580" s="138">
        <v>1</v>
      </c>
      <c r="N1580" s="139">
        <v>8</v>
      </c>
      <c r="O1580" s="55" t="s">
        <v>1235</v>
      </c>
    </row>
    <row r="1581" spans="1:15" s="55" customFormat="1" x14ac:dyDescent="0.2">
      <c r="A1581" s="2"/>
      <c r="B1581" s="1">
        <v>40507</v>
      </c>
      <c r="C1581" s="55" t="s">
        <v>1312</v>
      </c>
      <c r="D1581" s="55">
        <v>14</v>
      </c>
      <c r="E1581" s="55">
        <v>5</v>
      </c>
      <c r="F1581" s="55">
        <v>2</v>
      </c>
      <c r="G1581" s="55" t="s">
        <v>175</v>
      </c>
      <c r="H1581" s="55" t="s">
        <v>1313</v>
      </c>
      <c r="I1581" s="55">
        <v>1</v>
      </c>
      <c r="J1581" s="33" t="s">
        <v>1101</v>
      </c>
      <c r="K1581" s="137"/>
      <c r="L1581" s="55">
        <v>1</v>
      </c>
      <c r="M1581" s="138">
        <v>1</v>
      </c>
      <c r="N1581" s="139">
        <v>8</v>
      </c>
      <c r="O1581" s="55" t="s">
        <v>1235</v>
      </c>
    </row>
    <row r="1582" spans="1:15" s="55" customFormat="1" x14ac:dyDescent="0.2">
      <c r="A1582" s="2"/>
      <c r="B1582" s="1">
        <v>40508</v>
      </c>
      <c r="C1582" s="55" t="s">
        <v>1314</v>
      </c>
      <c r="D1582" s="55">
        <v>14</v>
      </c>
      <c r="E1582" s="55">
        <v>5</v>
      </c>
      <c r="F1582" s="55">
        <v>2</v>
      </c>
      <c r="G1582" s="55" t="s">
        <v>175</v>
      </c>
      <c r="H1582" s="55" t="s">
        <v>1315</v>
      </c>
      <c r="I1582" s="55">
        <v>1</v>
      </c>
      <c r="J1582" s="33" t="s">
        <v>1101</v>
      </c>
      <c r="K1582" s="137"/>
      <c r="L1582" s="55">
        <v>1</v>
      </c>
      <c r="M1582" s="138">
        <v>1</v>
      </c>
      <c r="N1582" s="139">
        <v>8</v>
      </c>
      <c r="O1582" s="55" t="s">
        <v>1235</v>
      </c>
    </row>
    <row r="1583" spans="1:15" s="55" customFormat="1" x14ac:dyDescent="0.2">
      <c r="A1583" s="2"/>
      <c r="B1583" s="1">
        <v>40509</v>
      </c>
      <c r="C1583" s="55" t="s">
        <v>1316</v>
      </c>
      <c r="D1583" s="55">
        <v>14</v>
      </c>
      <c r="E1583" s="55">
        <v>5</v>
      </c>
      <c r="F1583" s="55">
        <v>2</v>
      </c>
      <c r="G1583" s="55" t="s">
        <v>175</v>
      </c>
      <c r="H1583" s="55" t="s">
        <v>1317</v>
      </c>
      <c r="I1583" s="55">
        <v>1</v>
      </c>
      <c r="J1583" s="33" t="s">
        <v>1101</v>
      </c>
      <c r="K1583" s="137"/>
      <c r="L1583" s="55">
        <v>1</v>
      </c>
      <c r="M1583" s="138">
        <v>1</v>
      </c>
      <c r="N1583" s="139">
        <v>8</v>
      </c>
      <c r="O1583" s="55" t="s">
        <v>1235</v>
      </c>
    </row>
    <row r="1584" spans="1:15" s="55" customFormat="1" x14ac:dyDescent="0.2">
      <c r="A1584" s="2"/>
      <c r="B1584" s="1">
        <v>40510</v>
      </c>
      <c r="C1584" s="55" t="s">
        <v>1318</v>
      </c>
      <c r="D1584" s="55">
        <v>14</v>
      </c>
      <c r="E1584" s="55">
        <v>5</v>
      </c>
      <c r="F1584" s="55">
        <v>2</v>
      </c>
      <c r="G1584" s="55" t="s">
        <v>175</v>
      </c>
      <c r="H1584" s="55" t="s">
        <v>1319</v>
      </c>
      <c r="I1584" s="55">
        <v>1</v>
      </c>
      <c r="J1584" s="33" t="s">
        <v>1101</v>
      </c>
      <c r="K1584" s="137"/>
      <c r="L1584" s="55">
        <v>1</v>
      </c>
      <c r="M1584" s="138">
        <v>1</v>
      </c>
      <c r="N1584" s="139">
        <v>8</v>
      </c>
      <c r="O1584" s="55" t="s">
        <v>1235</v>
      </c>
    </row>
    <row r="1585" spans="1:16" s="55" customFormat="1" x14ac:dyDescent="0.2">
      <c r="A1585" s="2"/>
      <c r="B1585" s="1">
        <v>40511</v>
      </c>
      <c r="C1585" s="55" t="s">
        <v>1320</v>
      </c>
      <c r="D1585" s="55">
        <v>14</v>
      </c>
      <c r="E1585" s="55">
        <v>5</v>
      </c>
      <c r="F1585" s="55">
        <v>2</v>
      </c>
      <c r="G1585" s="55" t="s">
        <v>175</v>
      </c>
      <c r="H1585" s="55" t="s">
        <v>1321</v>
      </c>
      <c r="I1585" s="55">
        <v>1</v>
      </c>
      <c r="J1585" s="33" t="s">
        <v>1101</v>
      </c>
      <c r="K1585" s="137"/>
      <c r="L1585" s="55">
        <v>1</v>
      </c>
      <c r="M1585" s="138">
        <v>1</v>
      </c>
      <c r="N1585" s="139">
        <v>8</v>
      </c>
      <c r="O1585" s="55" t="s">
        <v>1235</v>
      </c>
    </row>
    <row r="1586" spans="1:16" s="55" customFormat="1" x14ac:dyDescent="0.2">
      <c r="A1586" s="2"/>
      <c r="B1586" s="1">
        <v>40512</v>
      </c>
      <c r="C1586" s="55" t="s">
        <v>1322</v>
      </c>
      <c r="D1586" s="55">
        <v>14</v>
      </c>
      <c r="E1586" s="55">
        <v>5</v>
      </c>
      <c r="F1586" s="55">
        <v>2</v>
      </c>
      <c r="G1586" s="55" t="s">
        <v>175</v>
      </c>
      <c r="H1586" s="55" t="s">
        <v>1323</v>
      </c>
      <c r="I1586" s="55">
        <v>1</v>
      </c>
      <c r="J1586" s="33" t="s">
        <v>1101</v>
      </c>
      <c r="K1586" s="137"/>
      <c r="L1586" s="55">
        <v>1</v>
      </c>
      <c r="M1586" s="138">
        <v>1</v>
      </c>
      <c r="N1586" s="139">
        <v>8</v>
      </c>
      <c r="O1586" s="55" t="s">
        <v>1235</v>
      </c>
    </row>
    <row r="1587" spans="1:16" s="55" customFormat="1" x14ac:dyDescent="0.2">
      <c r="A1587" s="2"/>
      <c r="B1587" s="1">
        <v>40513</v>
      </c>
      <c r="C1587" s="55" t="s">
        <v>1324</v>
      </c>
      <c r="D1587" s="55">
        <v>14</v>
      </c>
      <c r="E1587" s="55">
        <v>5</v>
      </c>
      <c r="F1587" s="55">
        <v>2</v>
      </c>
      <c r="G1587" s="55" t="s">
        <v>175</v>
      </c>
      <c r="H1587" s="55" t="s">
        <v>1325</v>
      </c>
      <c r="I1587" s="55">
        <v>1</v>
      </c>
      <c r="J1587" s="33" t="s">
        <v>1101</v>
      </c>
      <c r="K1587" s="137"/>
      <c r="L1587" s="55">
        <v>1</v>
      </c>
      <c r="M1587" s="138">
        <v>1</v>
      </c>
      <c r="N1587" s="139">
        <v>8</v>
      </c>
      <c r="O1587" s="55" t="s">
        <v>1235</v>
      </c>
    </row>
    <row r="1588" spans="1:16" s="55" customFormat="1" x14ac:dyDescent="0.2">
      <c r="A1588" s="2"/>
      <c r="B1588" s="1">
        <v>40514</v>
      </c>
      <c r="C1588" s="55" t="s">
        <v>1326</v>
      </c>
      <c r="D1588" s="55">
        <v>14</v>
      </c>
      <c r="E1588" s="55">
        <v>5</v>
      </c>
      <c r="F1588" s="55">
        <v>2</v>
      </c>
      <c r="G1588" s="55" t="s">
        <v>175</v>
      </c>
      <c r="H1588" s="55" t="s">
        <v>1327</v>
      </c>
      <c r="I1588" s="55">
        <v>1</v>
      </c>
      <c r="J1588" s="33" t="s">
        <v>1101</v>
      </c>
      <c r="K1588" s="137"/>
      <c r="L1588" s="55">
        <v>1</v>
      </c>
      <c r="M1588" s="138">
        <v>1</v>
      </c>
      <c r="N1588" s="139">
        <v>8</v>
      </c>
      <c r="O1588" s="55" t="s">
        <v>1235</v>
      </c>
    </row>
    <row r="1589" spans="1:16" s="55" customFormat="1" x14ac:dyDescent="0.2">
      <c r="A1589" s="2"/>
      <c r="B1589" s="1">
        <v>40515</v>
      </c>
      <c r="C1589" s="55" t="s">
        <v>1328</v>
      </c>
      <c r="D1589" s="55">
        <v>14</v>
      </c>
      <c r="E1589" s="55">
        <v>5</v>
      </c>
      <c r="F1589" s="55">
        <v>2</v>
      </c>
      <c r="G1589" s="55" t="s">
        <v>175</v>
      </c>
      <c r="H1589" s="55" t="s">
        <v>1329</v>
      </c>
      <c r="I1589" s="55">
        <v>1</v>
      </c>
      <c r="J1589" s="33" t="s">
        <v>1101</v>
      </c>
      <c r="K1589" s="137"/>
      <c r="L1589" s="55">
        <v>1</v>
      </c>
      <c r="M1589" s="138">
        <v>1</v>
      </c>
      <c r="N1589" s="139">
        <v>8</v>
      </c>
      <c r="O1589" s="55" t="s">
        <v>1235</v>
      </c>
    </row>
    <row r="1590" spans="1:16" s="55" customFormat="1" x14ac:dyDescent="0.2">
      <c r="A1590" s="2"/>
      <c r="B1590" s="1">
        <v>40516</v>
      </c>
      <c r="C1590" s="55" t="s">
        <v>1330</v>
      </c>
      <c r="D1590" s="55">
        <v>14</v>
      </c>
      <c r="E1590" s="55">
        <v>5</v>
      </c>
      <c r="F1590" s="55">
        <v>2</v>
      </c>
      <c r="G1590" s="55" t="s">
        <v>175</v>
      </c>
      <c r="H1590" s="55" t="s">
        <v>1327</v>
      </c>
      <c r="I1590" s="55">
        <v>1</v>
      </c>
      <c r="J1590" s="33" t="s">
        <v>1101</v>
      </c>
      <c r="K1590" s="137"/>
      <c r="L1590" s="55">
        <v>1</v>
      </c>
      <c r="M1590" s="1">
        <v>1</v>
      </c>
      <c r="N1590" s="1">
        <v>8</v>
      </c>
      <c r="O1590" s="55" t="s">
        <v>1235</v>
      </c>
      <c r="P1590" s="140"/>
    </row>
    <row r="1591" spans="1:16" s="55" customFormat="1" x14ac:dyDescent="0.2">
      <c r="A1591" s="2"/>
      <c r="B1591" s="1">
        <v>40517</v>
      </c>
      <c r="C1591" s="55" t="s">
        <v>1331</v>
      </c>
      <c r="D1591" s="55">
        <v>14</v>
      </c>
      <c r="E1591" s="55">
        <v>5</v>
      </c>
      <c r="F1591" s="55">
        <v>2</v>
      </c>
      <c r="G1591" s="55" t="s">
        <v>175</v>
      </c>
      <c r="H1591" s="55" t="s">
        <v>1332</v>
      </c>
      <c r="I1591" s="55">
        <v>1</v>
      </c>
      <c r="J1591" s="33" t="s">
        <v>1101</v>
      </c>
      <c r="K1591" s="137"/>
      <c r="L1591" s="55">
        <v>1</v>
      </c>
      <c r="M1591" s="1">
        <v>1</v>
      </c>
      <c r="N1591" s="1">
        <v>8</v>
      </c>
      <c r="O1591" s="55" t="s">
        <v>1235</v>
      </c>
      <c r="P1591" s="140"/>
    </row>
    <row r="1592" spans="1:16" s="55" customFormat="1" x14ac:dyDescent="0.2">
      <c r="A1592" s="2"/>
      <c r="B1592" s="1">
        <v>40518</v>
      </c>
      <c r="C1592" s="55" t="s">
        <v>1333</v>
      </c>
      <c r="D1592" s="55">
        <v>14</v>
      </c>
      <c r="E1592" s="55">
        <v>5</v>
      </c>
      <c r="F1592" s="55">
        <v>2</v>
      </c>
      <c r="G1592" s="55" t="s">
        <v>175</v>
      </c>
      <c r="H1592" s="55" t="s">
        <v>1334</v>
      </c>
      <c r="I1592" s="55">
        <v>1</v>
      </c>
      <c r="J1592" s="33" t="s">
        <v>1101</v>
      </c>
      <c r="K1592" s="137"/>
      <c r="L1592" s="55">
        <v>1</v>
      </c>
      <c r="M1592" s="1">
        <v>1</v>
      </c>
      <c r="N1592" s="1">
        <v>8</v>
      </c>
      <c r="O1592" s="55" t="s">
        <v>1235</v>
      </c>
      <c r="P1592" s="140"/>
    </row>
    <row r="1593" spans="1:16" s="55" customFormat="1" x14ac:dyDescent="0.2">
      <c r="A1593" s="2"/>
      <c r="B1593" s="1">
        <v>40519</v>
      </c>
      <c r="C1593" s="55" t="s">
        <v>1335</v>
      </c>
      <c r="D1593" s="55">
        <v>14</v>
      </c>
      <c r="E1593" s="55">
        <v>5</v>
      </c>
      <c r="F1593" s="55">
        <v>2</v>
      </c>
      <c r="G1593" s="55" t="s">
        <v>175</v>
      </c>
      <c r="H1593" s="55" t="s">
        <v>1336</v>
      </c>
      <c r="I1593" s="55">
        <v>1</v>
      </c>
      <c r="J1593" s="33" t="s">
        <v>1101</v>
      </c>
      <c r="K1593" s="137"/>
      <c r="L1593" s="55">
        <v>1</v>
      </c>
      <c r="M1593" s="1">
        <v>1</v>
      </c>
      <c r="N1593" s="1">
        <v>8</v>
      </c>
      <c r="O1593" s="55" t="s">
        <v>1235</v>
      </c>
      <c r="P1593" s="140"/>
    </row>
    <row r="1594" spans="1:16" s="55" customFormat="1" x14ac:dyDescent="0.2">
      <c r="A1594" s="2"/>
      <c r="B1594" s="1">
        <v>40520</v>
      </c>
      <c r="C1594" s="55" t="s">
        <v>1337</v>
      </c>
      <c r="D1594" s="55">
        <v>14</v>
      </c>
      <c r="E1594" s="55">
        <v>5</v>
      </c>
      <c r="F1594" s="55">
        <v>2</v>
      </c>
      <c r="G1594" s="55" t="s">
        <v>175</v>
      </c>
      <c r="H1594" s="55" t="s">
        <v>1338</v>
      </c>
      <c r="I1594" s="55">
        <v>1</v>
      </c>
      <c r="J1594" s="33" t="s">
        <v>1101</v>
      </c>
      <c r="K1594" s="137"/>
      <c r="L1594" s="55">
        <v>1</v>
      </c>
      <c r="M1594" s="1">
        <v>1</v>
      </c>
      <c r="N1594" s="1">
        <v>8</v>
      </c>
      <c r="O1594" s="55" t="s">
        <v>1235</v>
      </c>
      <c r="P1594" s="140"/>
    </row>
    <row r="1595" spans="1:16" s="55" customFormat="1" x14ac:dyDescent="0.2">
      <c r="A1595" s="2"/>
      <c r="B1595" s="1">
        <v>40521</v>
      </c>
      <c r="C1595" s="55" t="s">
        <v>1232</v>
      </c>
      <c r="D1595" s="55">
        <v>14</v>
      </c>
      <c r="E1595" s="55">
        <v>6</v>
      </c>
      <c r="F1595" s="55">
        <v>100</v>
      </c>
      <c r="G1595" s="55" t="s">
        <v>175</v>
      </c>
      <c r="H1595" s="55" t="s">
        <v>1233</v>
      </c>
      <c r="I1595" s="55">
        <v>1</v>
      </c>
      <c r="J1595" s="144" t="s">
        <v>1234</v>
      </c>
      <c r="K1595" s="145"/>
      <c r="L1595" s="135">
        <v>1</v>
      </c>
      <c r="M1595" s="135">
        <v>0</v>
      </c>
      <c r="N1595" s="135">
        <v>0</v>
      </c>
      <c r="O1595" s="55" t="s">
        <v>1235</v>
      </c>
    </row>
    <row r="1596" spans="1:16" s="55" customFormat="1" x14ac:dyDescent="0.2">
      <c r="A1596" s="2"/>
      <c r="B1596" s="1">
        <v>40522</v>
      </c>
      <c r="C1596" s="55" t="s">
        <v>1236</v>
      </c>
      <c r="D1596" s="55">
        <v>14</v>
      </c>
      <c r="E1596" s="55">
        <v>6</v>
      </c>
      <c r="F1596" s="55">
        <v>100</v>
      </c>
      <c r="G1596" s="55" t="s">
        <v>175</v>
      </c>
      <c r="H1596" s="55" t="s">
        <v>1237</v>
      </c>
      <c r="I1596" s="55">
        <v>1</v>
      </c>
      <c r="J1596" s="144" t="s">
        <v>1234</v>
      </c>
      <c r="K1596" s="145"/>
      <c r="L1596" s="135">
        <v>1</v>
      </c>
      <c r="M1596" s="135">
        <v>0</v>
      </c>
      <c r="N1596" s="135">
        <v>0</v>
      </c>
      <c r="O1596" s="55" t="s">
        <v>1235</v>
      </c>
    </row>
    <row r="1597" spans="1:16" s="55" customFormat="1" x14ac:dyDescent="0.2">
      <c r="A1597" s="2"/>
      <c r="B1597" s="1">
        <v>40523</v>
      </c>
      <c r="C1597" s="55" t="s">
        <v>1238</v>
      </c>
      <c r="D1597" s="55">
        <v>14</v>
      </c>
      <c r="E1597" s="55">
        <v>6</v>
      </c>
      <c r="F1597" s="55">
        <v>100</v>
      </c>
      <c r="G1597" s="55" t="s">
        <v>175</v>
      </c>
      <c r="H1597" s="55" t="s">
        <v>1239</v>
      </c>
      <c r="I1597" s="55">
        <v>1</v>
      </c>
      <c r="J1597" s="144" t="s">
        <v>1234</v>
      </c>
      <c r="K1597" s="145"/>
      <c r="L1597" s="135">
        <v>1</v>
      </c>
      <c r="M1597" s="135">
        <v>0</v>
      </c>
      <c r="N1597" s="135">
        <v>0</v>
      </c>
      <c r="O1597" s="55" t="s">
        <v>1235</v>
      </c>
    </row>
    <row r="1598" spans="1:16" s="55" customFormat="1" x14ac:dyDescent="0.2">
      <c r="A1598" s="2"/>
      <c r="B1598" s="1">
        <v>40524</v>
      </c>
      <c r="C1598" s="55" t="s">
        <v>1240</v>
      </c>
      <c r="D1598" s="55">
        <v>14</v>
      </c>
      <c r="E1598" s="55">
        <v>6</v>
      </c>
      <c r="F1598" s="55">
        <v>100</v>
      </c>
      <c r="G1598" s="55" t="s">
        <v>175</v>
      </c>
      <c r="H1598" s="55" t="s">
        <v>1241</v>
      </c>
      <c r="I1598" s="55">
        <v>1</v>
      </c>
      <c r="J1598" s="144" t="s">
        <v>1234</v>
      </c>
      <c r="K1598" s="145"/>
      <c r="L1598" s="135">
        <v>1</v>
      </c>
      <c r="M1598" s="135">
        <v>0</v>
      </c>
      <c r="N1598" s="135">
        <v>0</v>
      </c>
      <c r="O1598" s="55" t="s">
        <v>1235</v>
      </c>
    </row>
    <row r="1599" spans="1:16" s="55" customFormat="1" x14ac:dyDescent="0.2">
      <c r="A1599" s="2"/>
      <c r="B1599" s="1">
        <v>40525</v>
      </c>
      <c r="C1599" s="55" t="s">
        <v>1242</v>
      </c>
      <c r="D1599" s="55">
        <v>14</v>
      </c>
      <c r="E1599" s="55">
        <v>6</v>
      </c>
      <c r="F1599" s="55">
        <v>100</v>
      </c>
      <c r="G1599" s="55" t="s">
        <v>175</v>
      </c>
      <c r="H1599" s="55" t="s">
        <v>1243</v>
      </c>
      <c r="I1599" s="55">
        <v>1</v>
      </c>
      <c r="J1599" s="144" t="s">
        <v>1234</v>
      </c>
      <c r="K1599" s="145"/>
      <c r="L1599" s="135">
        <v>1</v>
      </c>
      <c r="M1599" s="135">
        <v>0</v>
      </c>
      <c r="N1599" s="135">
        <v>0</v>
      </c>
      <c r="O1599" s="55" t="s">
        <v>1235</v>
      </c>
    </row>
    <row r="1600" spans="1:16" s="55" customFormat="1" x14ac:dyDescent="0.2">
      <c r="A1600" s="2"/>
      <c r="B1600" s="1">
        <v>40526</v>
      </c>
      <c r="C1600" s="55" t="s">
        <v>1244</v>
      </c>
      <c r="D1600" s="55">
        <v>14</v>
      </c>
      <c r="E1600" s="55">
        <v>6</v>
      </c>
      <c r="F1600" s="55">
        <v>100</v>
      </c>
      <c r="G1600" s="55" t="s">
        <v>175</v>
      </c>
      <c r="H1600" s="55" t="s">
        <v>1245</v>
      </c>
      <c r="I1600" s="55">
        <v>1</v>
      </c>
      <c r="J1600" s="144" t="s">
        <v>1234</v>
      </c>
      <c r="K1600" s="145"/>
      <c r="L1600" s="135">
        <v>1</v>
      </c>
      <c r="M1600" s="135">
        <v>0</v>
      </c>
      <c r="N1600" s="135">
        <v>0</v>
      </c>
      <c r="O1600" s="55" t="s">
        <v>1235</v>
      </c>
    </row>
    <row r="1601" spans="1:15" s="55" customFormat="1" x14ac:dyDescent="0.2">
      <c r="A1601" s="2"/>
      <c r="B1601" s="1">
        <v>40527</v>
      </c>
      <c r="C1601" s="55" t="s">
        <v>1246</v>
      </c>
      <c r="D1601" s="55">
        <v>14</v>
      </c>
      <c r="E1601" s="55">
        <v>6</v>
      </c>
      <c r="F1601" s="55">
        <v>100</v>
      </c>
      <c r="G1601" s="55" t="s">
        <v>175</v>
      </c>
      <c r="H1601" s="55" t="s">
        <v>1247</v>
      </c>
      <c r="I1601" s="55">
        <v>1</v>
      </c>
      <c r="J1601" s="144" t="s">
        <v>1234</v>
      </c>
      <c r="K1601" s="145"/>
      <c r="L1601" s="135">
        <v>1</v>
      </c>
      <c r="M1601" s="135">
        <v>0</v>
      </c>
      <c r="N1601" s="135">
        <v>0</v>
      </c>
      <c r="O1601" s="55" t="s">
        <v>1235</v>
      </c>
    </row>
    <row r="1602" spans="1:15" s="55" customFormat="1" x14ac:dyDescent="0.2">
      <c r="A1602" s="2"/>
      <c r="B1602" s="1">
        <v>40528</v>
      </c>
      <c r="C1602" s="55" t="s">
        <v>1248</v>
      </c>
      <c r="D1602" s="55">
        <v>14</v>
      </c>
      <c r="E1602" s="55">
        <v>6</v>
      </c>
      <c r="F1602" s="55">
        <v>100</v>
      </c>
      <c r="G1602" s="55" t="s">
        <v>175</v>
      </c>
      <c r="H1602" s="55" t="s">
        <v>1249</v>
      </c>
      <c r="I1602" s="55">
        <v>1</v>
      </c>
      <c r="J1602" s="144" t="s">
        <v>1234</v>
      </c>
      <c r="K1602" s="145"/>
      <c r="L1602" s="135">
        <v>1</v>
      </c>
      <c r="M1602" s="135">
        <v>0</v>
      </c>
      <c r="N1602" s="135">
        <v>0</v>
      </c>
      <c r="O1602" s="55" t="s">
        <v>1235</v>
      </c>
    </row>
    <row r="1603" spans="1:15" s="55" customFormat="1" x14ac:dyDescent="0.2">
      <c r="A1603" s="2"/>
      <c r="B1603" s="1">
        <v>40529</v>
      </c>
      <c r="C1603" s="55" t="s">
        <v>1250</v>
      </c>
      <c r="D1603" s="55">
        <v>14</v>
      </c>
      <c r="E1603" s="55">
        <v>6</v>
      </c>
      <c r="F1603" s="55">
        <v>20</v>
      </c>
      <c r="G1603" s="55" t="s">
        <v>175</v>
      </c>
      <c r="H1603" s="55" t="s">
        <v>1251</v>
      </c>
      <c r="I1603" s="55">
        <v>1</v>
      </c>
      <c r="J1603" s="144" t="s">
        <v>1252</v>
      </c>
      <c r="K1603" s="145"/>
      <c r="L1603" s="135">
        <v>1</v>
      </c>
      <c r="M1603" s="135">
        <v>0</v>
      </c>
      <c r="N1603" s="135">
        <v>0</v>
      </c>
      <c r="O1603" s="55" t="s">
        <v>1235</v>
      </c>
    </row>
    <row r="1604" spans="1:15" s="55" customFormat="1" x14ac:dyDescent="0.2">
      <c r="A1604" s="2"/>
      <c r="B1604" s="1">
        <v>40530</v>
      </c>
      <c r="C1604" s="55" t="s">
        <v>1253</v>
      </c>
      <c r="D1604" s="55">
        <v>14</v>
      </c>
      <c r="E1604" s="55">
        <v>6</v>
      </c>
      <c r="F1604" s="55">
        <v>20</v>
      </c>
      <c r="G1604" s="55" t="s">
        <v>175</v>
      </c>
      <c r="H1604" s="55" t="s">
        <v>1254</v>
      </c>
      <c r="I1604" s="55">
        <v>1</v>
      </c>
      <c r="J1604" s="144" t="s">
        <v>1252</v>
      </c>
      <c r="K1604" s="145"/>
      <c r="L1604" s="135">
        <v>1</v>
      </c>
      <c r="M1604" s="135">
        <v>0</v>
      </c>
      <c r="N1604" s="135">
        <v>0</v>
      </c>
      <c r="O1604" s="55" t="s">
        <v>1235</v>
      </c>
    </row>
    <row r="1605" spans="1:15" s="55" customFormat="1" x14ac:dyDescent="0.2">
      <c r="A1605" s="2"/>
      <c r="B1605" s="1">
        <v>40531</v>
      </c>
      <c r="C1605" s="55" t="s">
        <v>1255</v>
      </c>
      <c r="D1605" s="55">
        <v>14</v>
      </c>
      <c r="E1605" s="55">
        <v>6</v>
      </c>
      <c r="F1605" s="55">
        <v>20</v>
      </c>
      <c r="G1605" s="55" t="s">
        <v>175</v>
      </c>
      <c r="H1605" s="55" t="s">
        <v>1256</v>
      </c>
      <c r="I1605" s="55">
        <v>1</v>
      </c>
      <c r="J1605" s="144" t="s">
        <v>1252</v>
      </c>
      <c r="K1605" s="145"/>
      <c r="L1605" s="135">
        <v>1</v>
      </c>
      <c r="M1605" s="135">
        <v>0</v>
      </c>
      <c r="N1605" s="135">
        <v>0</v>
      </c>
      <c r="O1605" s="55" t="s">
        <v>1235</v>
      </c>
    </row>
    <row r="1606" spans="1:15" s="55" customFormat="1" x14ac:dyDescent="0.2">
      <c r="A1606" s="2"/>
      <c r="B1606" s="1">
        <v>40532</v>
      </c>
      <c r="C1606" s="55" t="s">
        <v>1257</v>
      </c>
      <c r="D1606" s="55">
        <v>14</v>
      </c>
      <c r="E1606" s="55">
        <v>6</v>
      </c>
      <c r="F1606" s="55">
        <v>20</v>
      </c>
      <c r="G1606" s="55" t="s">
        <v>175</v>
      </c>
      <c r="H1606" s="55" t="s">
        <v>1258</v>
      </c>
      <c r="I1606" s="55">
        <v>1</v>
      </c>
      <c r="J1606" s="144" t="s">
        <v>1252</v>
      </c>
      <c r="K1606" s="145"/>
      <c r="L1606" s="135">
        <v>1</v>
      </c>
      <c r="M1606" s="135">
        <v>0</v>
      </c>
      <c r="N1606" s="135">
        <v>0</v>
      </c>
      <c r="O1606" s="55" t="s">
        <v>1235</v>
      </c>
    </row>
    <row r="1607" spans="1:15" s="55" customFormat="1" x14ac:dyDescent="0.2">
      <c r="A1607" s="2"/>
      <c r="B1607" s="1">
        <v>40533</v>
      </c>
      <c r="C1607" s="55" t="s">
        <v>1259</v>
      </c>
      <c r="D1607" s="55">
        <v>14</v>
      </c>
      <c r="E1607" s="55">
        <v>6</v>
      </c>
      <c r="F1607" s="55">
        <v>20</v>
      </c>
      <c r="G1607" s="55" t="s">
        <v>175</v>
      </c>
      <c r="H1607" s="55" t="s">
        <v>1260</v>
      </c>
      <c r="I1607" s="55">
        <v>1</v>
      </c>
      <c r="J1607" s="144" t="s">
        <v>1252</v>
      </c>
      <c r="K1607" s="145"/>
      <c r="L1607" s="135">
        <v>1</v>
      </c>
      <c r="M1607" s="135">
        <v>0</v>
      </c>
      <c r="N1607" s="135">
        <v>0</v>
      </c>
      <c r="O1607" s="55" t="s">
        <v>1235</v>
      </c>
    </row>
    <row r="1608" spans="1:15" s="55" customFormat="1" x14ac:dyDescent="0.2">
      <c r="A1608" s="2"/>
      <c r="B1608" s="1">
        <v>40534</v>
      </c>
      <c r="C1608" s="55" t="s">
        <v>1261</v>
      </c>
      <c r="D1608" s="55">
        <v>14</v>
      </c>
      <c r="E1608" s="55">
        <v>6</v>
      </c>
      <c r="F1608" s="55">
        <v>20</v>
      </c>
      <c r="G1608" s="55" t="s">
        <v>175</v>
      </c>
      <c r="H1608" s="55" t="s">
        <v>1262</v>
      </c>
      <c r="I1608" s="55">
        <v>1</v>
      </c>
      <c r="J1608" s="144" t="s">
        <v>1252</v>
      </c>
      <c r="K1608" s="145"/>
      <c r="L1608" s="135">
        <v>1</v>
      </c>
      <c r="M1608" s="135">
        <v>0</v>
      </c>
      <c r="N1608" s="135">
        <v>0</v>
      </c>
      <c r="O1608" s="55" t="s">
        <v>1235</v>
      </c>
    </row>
    <row r="1609" spans="1:15" s="55" customFormat="1" x14ac:dyDescent="0.2">
      <c r="A1609" s="2"/>
      <c r="B1609" s="1">
        <v>40535</v>
      </c>
      <c r="C1609" s="55" t="s">
        <v>1263</v>
      </c>
      <c r="D1609" s="55">
        <v>14</v>
      </c>
      <c r="E1609" s="55">
        <v>6</v>
      </c>
      <c r="F1609" s="55">
        <v>20</v>
      </c>
      <c r="G1609" s="55" t="s">
        <v>175</v>
      </c>
      <c r="H1609" s="55" t="s">
        <v>1264</v>
      </c>
      <c r="I1609" s="55">
        <v>1</v>
      </c>
      <c r="J1609" s="144" t="s">
        <v>1252</v>
      </c>
      <c r="K1609" s="145"/>
      <c r="L1609" s="135">
        <v>1</v>
      </c>
      <c r="M1609" s="135">
        <v>0</v>
      </c>
      <c r="N1609" s="135">
        <v>0</v>
      </c>
      <c r="O1609" s="55" t="s">
        <v>1235</v>
      </c>
    </row>
    <row r="1610" spans="1:15" s="55" customFormat="1" x14ac:dyDescent="0.2">
      <c r="A1610" s="2"/>
      <c r="B1610" s="1">
        <v>40536</v>
      </c>
      <c r="C1610" s="55" t="s">
        <v>1265</v>
      </c>
      <c r="D1610" s="55">
        <v>14</v>
      </c>
      <c r="E1610" s="55">
        <v>6</v>
      </c>
      <c r="F1610" s="55">
        <v>20</v>
      </c>
      <c r="G1610" s="55" t="s">
        <v>175</v>
      </c>
      <c r="H1610" s="55" t="s">
        <v>1266</v>
      </c>
      <c r="I1610" s="55">
        <v>1</v>
      </c>
      <c r="J1610" s="144" t="s">
        <v>1252</v>
      </c>
      <c r="K1610" s="145"/>
      <c r="L1610" s="135">
        <v>1</v>
      </c>
      <c r="M1610" s="135">
        <v>0</v>
      </c>
      <c r="N1610" s="135">
        <v>0</v>
      </c>
      <c r="O1610" s="55" t="s">
        <v>1235</v>
      </c>
    </row>
    <row r="1611" spans="1:15" s="55" customFormat="1" x14ac:dyDescent="0.2">
      <c r="A1611" s="2"/>
      <c r="B1611" s="1">
        <v>40537</v>
      </c>
      <c r="C1611" s="55" t="s">
        <v>1267</v>
      </c>
      <c r="D1611" s="55">
        <v>14</v>
      </c>
      <c r="E1611" s="55">
        <v>6</v>
      </c>
      <c r="F1611" s="55">
        <v>20</v>
      </c>
      <c r="G1611" s="55" t="s">
        <v>175</v>
      </c>
      <c r="H1611" s="55" t="s">
        <v>1268</v>
      </c>
      <c r="I1611" s="55">
        <v>1</v>
      </c>
      <c r="J1611" s="144" t="s">
        <v>1252</v>
      </c>
      <c r="K1611" s="145"/>
      <c r="L1611" s="135">
        <v>1</v>
      </c>
      <c r="M1611" s="135">
        <v>0</v>
      </c>
      <c r="N1611" s="135">
        <v>0</v>
      </c>
      <c r="O1611" s="55" t="s">
        <v>1235</v>
      </c>
    </row>
    <row r="1612" spans="1:15" s="55" customFormat="1" x14ac:dyDescent="0.2">
      <c r="A1612" s="2"/>
      <c r="B1612" s="1">
        <v>40538</v>
      </c>
      <c r="C1612" s="55" t="s">
        <v>1269</v>
      </c>
      <c r="D1612" s="55">
        <v>14</v>
      </c>
      <c r="E1612" s="55">
        <v>6</v>
      </c>
      <c r="F1612" s="55">
        <v>20</v>
      </c>
      <c r="G1612" s="55" t="s">
        <v>175</v>
      </c>
      <c r="H1612" s="55" t="s">
        <v>1270</v>
      </c>
      <c r="I1612" s="55">
        <v>1</v>
      </c>
      <c r="J1612" s="144" t="s">
        <v>1252</v>
      </c>
      <c r="K1612" s="145"/>
      <c r="L1612" s="135">
        <v>1</v>
      </c>
      <c r="M1612" s="135">
        <v>0</v>
      </c>
      <c r="N1612" s="135">
        <v>0</v>
      </c>
      <c r="O1612" s="55" t="s">
        <v>1235</v>
      </c>
    </row>
    <row r="1613" spans="1:15" s="55" customFormat="1" x14ac:dyDescent="0.2">
      <c r="A1613" s="2"/>
      <c r="B1613" s="1">
        <v>40539</v>
      </c>
      <c r="C1613" s="55" t="s">
        <v>1271</v>
      </c>
      <c r="D1613" s="55">
        <v>14</v>
      </c>
      <c r="E1613" s="55">
        <v>6</v>
      </c>
      <c r="F1613" s="55">
        <v>20</v>
      </c>
      <c r="G1613" s="55" t="s">
        <v>175</v>
      </c>
      <c r="H1613" s="55" t="s">
        <v>1272</v>
      </c>
      <c r="I1613" s="55">
        <v>1</v>
      </c>
      <c r="J1613" s="144" t="s">
        <v>1252</v>
      </c>
      <c r="K1613" s="145"/>
      <c r="L1613" s="135">
        <v>1</v>
      </c>
      <c r="M1613" s="135">
        <v>0</v>
      </c>
      <c r="N1613" s="135">
        <v>0</v>
      </c>
      <c r="O1613" s="55" t="s">
        <v>1235</v>
      </c>
    </row>
    <row r="1614" spans="1:15" s="55" customFormat="1" x14ac:dyDescent="0.2">
      <c r="A1614" s="2"/>
      <c r="B1614" s="1">
        <v>40540</v>
      </c>
      <c r="C1614" s="55" t="s">
        <v>1273</v>
      </c>
      <c r="D1614" s="55">
        <v>14</v>
      </c>
      <c r="E1614" s="55">
        <v>6</v>
      </c>
      <c r="F1614" s="55">
        <v>20</v>
      </c>
      <c r="G1614" s="55" t="s">
        <v>175</v>
      </c>
      <c r="H1614" s="55" t="s">
        <v>1274</v>
      </c>
      <c r="I1614" s="55">
        <v>1</v>
      </c>
      <c r="J1614" s="144" t="s">
        <v>1252</v>
      </c>
      <c r="K1614" s="145"/>
      <c r="L1614" s="135">
        <v>1</v>
      </c>
      <c r="M1614" s="135">
        <v>0</v>
      </c>
      <c r="N1614" s="135">
        <v>0</v>
      </c>
      <c r="O1614" s="55" t="s">
        <v>1235</v>
      </c>
    </row>
    <row r="1615" spans="1:15" s="55" customFormat="1" x14ac:dyDescent="0.2">
      <c r="A1615" s="2"/>
      <c r="B1615" s="1">
        <v>40541</v>
      </c>
      <c r="C1615" s="55" t="s">
        <v>1275</v>
      </c>
      <c r="D1615" s="55">
        <v>14</v>
      </c>
      <c r="E1615" s="55">
        <v>6</v>
      </c>
      <c r="F1615" s="55">
        <v>20</v>
      </c>
      <c r="G1615" s="55" t="s">
        <v>175</v>
      </c>
      <c r="H1615" s="55" t="s">
        <v>1276</v>
      </c>
      <c r="I1615" s="55">
        <v>1</v>
      </c>
      <c r="J1615" s="144" t="s">
        <v>1252</v>
      </c>
      <c r="K1615" s="145"/>
      <c r="L1615" s="135">
        <v>1</v>
      </c>
      <c r="M1615" s="135">
        <v>0</v>
      </c>
      <c r="N1615" s="135">
        <v>0</v>
      </c>
      <c r="O1615" s="55" t="s">
        <v>1235</v>
      </c>
    </row>
    <row r="1616" spans="1:15" s="55" customFormat="1" x14ac:dyDescent="0.2">
      <c r="A1616" s="2"/>
      <c r="B1616" s="1">
        <v>40542</v>
      </c>
      <c r="C1616" s="55" t="s">
        <v>1277</v>
      </c>
      <c r="D1616" s="55">
        <v>14</v>
      </c>
      <c r="E1616" s="55">
        <v>6</v>
      </c>
      <c r="F1616" s="55">
        <v>20</v>
      </c>
      <c r="G1616" s="55" t="s">
        <v>175</v>
      </c>
      <c r="H1616" s="55" t="s">
        <v>1278</v>
      </c>
      <c r="I1616" s="55">
        <v>1</v>
      </c>
      <c r="J1616" s="144" t="s">
        <v>1252</v>
      </c>
      <c r="K1616" s="145"/>
      <c r="L1616" s="135">
        <v>1</v>
      </c>
      <c r="M1616" s="135">
        <v>0</v>
      </c>
      <c r="N1616" s="135">
        <v>0</v>
      </c>
      <c r="O1616" s="55" t="s">
        <v>1235</v>
      </c>
    </row>
    <row r="1617" spans="1:15" s="55" customFormat="1" x14ac:dyDescent="0.2">
      <c r="A1617" s="2"/>
      <c r="B1617" s="1">
        <v>40543</v>
      </c>
      <c r="C1617" s="55" t="s">
        <v>1279</v>
      </c>
      <c r="D1617" s="55">
        <v>14</v>
      </c>
      <c r="E1617" s="55">
        <v>6</v>
      </c>
      <c r="F1617" s="55">
        <v>20</v>
      </c>
      <c r="G1617" s="55" t="s">
        <v>175</v>
      </c>
      <c r="H1617" s="55" t="s">
        <v>1280</v>
      </c>
      <c r="I1617" s="55">
        <v>1</v>
      </c>
      <c r="J1617" s="144" t="s">
        <v>1252</v>
      </c>
      <c r="K1617" s="145"/>
      <c r="L1617" s="135">
        <v>1</v>
      </c>
      <c r="M1617" s="135">
        <v>0</v>
      </c>
      <c r="N1617" s="135">
        <v>0</v>
      </c>
      <c r="O1617" s="55" t="s">
        <v>1235</v>
      </c>
    </row>
    <row r="1618" spans="1:15" s="55" customFormat="1" x14ac:dyDescent="0.2">
      <c r="A1618" s="2"/>
      <c r="B1618" s="1">
        <v>40544</v>
      </c>
      <c r="C1618" s="55" t="s">
        <v>1281</v>
      </c>
      <c r="D1618" s="55">
        <v>14</v>
      </c>
      <c r="E1618" s="55">
        <v>6</v>
      </c>
      <c r="F1618" s="55">
        <v>20</v>
      </c>
      <c r="G1618" s="55" t="s">
        <v>175</v>
      </c>
      <c r="H1618" s="55" t="s">
        <v>1282</v>
      </c>
      <c r="I1618" s="55">
        <v>1</v>
      </c>
      <c r="J1618" s="144" t="s">
        <v>1252</v>
      </c>
      <c r="K1618" s="145"/>
      <c r="L1618" s="135">
        <v>1</v>
      </c>
      <c r="M1618" s="135">
        <v>0</v>
      </c>
      <c r="N1618" s="135">
        <v>0</v>
      </c>
      <c r="O1618" s="55" t="s">
        <v>1235</v>
      </c>
    </row>
    <row r="1619" spans="1:15" s="55" customFormat="1" x14ac:dyDescent="0.2">
      <c r="A1619" s="2"/>
      <c r="B1619" s="1">
        <v>40545</v>
      </c>
      <c r="C1619" s="55" t="s">
        <v>1283</v>
      </c>
      <c r="D1619" s="55">
        <v>14</v>
      </c>
      <c r="E1619" s="55">
        <v>6</v>
      </c>
      <c r="F1619" s="55">
        <v>20</v>
      </c>
      <c r="G1619" s="55" t="s">
        <v>175</v>
      </c>
      <c r="H1619" s="55" t="s">
        <v>1284</v>
      </c>
      <c r="I1619" s="55">
        <v>1</v>
      </c>
      <c r="J1619" s="144" t="s">
        <v>1252</v>
      </c>
      <c r="K1619" s="145"/>
      <c r="L1619" s="135">
        <v>1</v>
      </c>
      <c r="M1619" s="135">
        <v>0</v>
      </c>
      <c r="N1619" s="135">
        <v>0</v>
      </c>
      <c r="O1619" s="55" t="s">
        <v>1235</v>
      </c>
    </row>
    <row r="1620" spans="1:15" s="55" customFormat="1" x14ac:dyDescent="0.2">
      <c r="A1620" s="2"/>
      <c r="B1620" s="1">
        <v>40546</v>
      </c>
      <c r="C1620" s="55" t="s">
        <v>1285</v>
      </c>
      <c r="D1620" s="55">
        <v>14</v>
      </c>
      <c r="E1620" s="55">
        <v>6</v>
      </c>
      <c r="F1620" s="55">
        <v>20</v>
      </c>
      <c r="G1620" s="55" t="s">
        <v>175</v>
      </c>
      <c r="H1620" s="55" t="s">
        <v>1286</v>
      </c>
      <c r="I1620" s="55">
        <v>1</v>
      </c>
      <c r="J1620" s="144" t="s">
        <v>1252</v>
      </c>
      <c r="K1620" s="145"/>
      <c r="L1620" s="135">
        <v>1</v>
      </c>
      <c r="M1620" s="135">
        <v>0</v>
      </c>
      <c r="N1620" s="135">
        <v>0</v>
      </c>
      <c r="O1620" s="55" t="s">
        <v>1235</v>
      </c>
    </row>
    <row r="1621" spans="1:15" s="55" customFormat="1" x14ac:dyDescent="0.2">
      <c r="A1621" s="2"/>
      <c r="B1621" s="1">
        <v>40547</v>
      </c>
      <c r="C1621" s="55" t="s">
        <v>1287</v>
      </c>
      <c r="D1621" s="55">
        <v>14</v>
      </c>
      <c r="E1621" s="55">
        <v>6</v>
      </c>
      <c r="F1621" s="55">
        <v>20</v>
      </c>
      <c r="G1621" s="55" t="s">
        <v>175</v>
      </c>
      <c r="H1621" s="55" t="s">
        <v>1288</v>
      </c>
      <c r="I1621" s="55">
        <v>1</v>
      </c>
      <c r="J1621" s="144" t="s">
        <v>1252</v>
      </c>
      <c r="K1621" s="145"/>
      <c r="L1621" s="135">
        <v>1</v>
      </c>
      <c r="M1621" s="135">
        <v>0</v>
      </c>
      <c r="N1621" s="135">
        <v>0</v>
      </c>
      <c r="O1621" s="55" t="s">
        <v>1235</v>
      </c>
    </row>
    <row r="1622" spans="1:15" s="55" customFormat="1" x14ac:dyDescent="0.2">
      <c r="A1622" s="2"/>
      <c r="B1622" s="1">
        <v>40548</v>
      </c>
      <c r="C1622" s="55" t="s">
        <v>1289</v>
      </c>
      <c r="D1622" s="55">
        <v>14</v>
      </c>
      <c r="E1622" s="55">
        <v>6</v>
      </c>
      <c r="F1622" s="55">
        <v>20</v>
      </c>
      <c r="G1622" s="55" t="s">
        <v>175</v>
      </c>
      <c r="H1622" s="55" t="s">
        <v>1290</v>
      </c>
      <c r="I1622" s="55">
        <v>1</v>
      </c>
      <c r="J1622" s="144" t="s">
        <v>1252</v>
      </c>
      <c r="K1622" s="145"/>
      <c r="L1622" s="135">
        <v>1</v>
      </c>
      <c r="M1622" s="135">
        <v>0</v>
      </c>
      <c r="N1622" s="135">
        <v>0</v>
      </c>
      <c r="O1622" s="55" t="s">
        <v>1235</v>
      </c>
    </row>
    <row r="1623" spans="1:15" s="55" customFormat="1" x14ac:dyDescent="0.2">
      <c r="A1623" s="2"/>
      <c r="B1623" s="1">
        <v>40549</v>
      </c>
      <c r="C1623" s="55" t="s">
        <v>1291</v>
      </c>
      <c r="D1623" s="55">
        <v>14</v>
      </c>
      <c r="E1623" s="55">
        <v>6</v>
      </c>
      <c r="F1623" s="55">
        <v>20</v>
      </c>
      <c r="G1623" s="55" t="s">
        <v>175</v>
      </c>
      <c r="H1623" s="55" t="s">
        <v>1292</v>
      </c>
      <c r="I1623" s="55">
        <v>1</v>
      </c>
      <c r="J1623" s="144" t="s">
        <v>1252</v>
      </c>
      <c r="K1623" s="145"/>
      <c r="L1623" s="135">
        <v>1</v>
      </c>
      <c r="M1623" s="135">
        <v>0</v>
      </c>
      <c r="N1623" s="135">
        <v>0</v>
      </c>
      <c r="O1623" s="55" t="s">
        <v>1235</v>
      </c>
    </row>
    <row r="1624" spans="1:15" s="55" customFormat="1" x14ac:dyDescent="0.2">
      <c r="A1624" s="2"/>
      <c r="B1624" s="1">
        <v>40550</v>
      </c>
      <c r="C1624" s="55" t="s">
        <v>1293</v>
      </c>
      <c r="D1624" s="55">
        <v>14</v>
      </c>
      <c r="E1624" s="55">
        <v>6</v>
      </c>
      <c r="F1624" s="55">
        <v>20</v>
      </c>
      <c r="G1624" s="55" t="s">
        <v>175</v>
      </c>
      <c r="H1624" s="55" t="s">
        <v>1294</v>
      </c>
      <c r="I1624" s="55">
        <v>1</v>
      </c>
      <c r="J1624" s="144" t="s">
        <v>1252</v>
      </c>
      <c r="K1624" s="145"/>
      <c r="L1624" s="135">
        <v>1</v>
      </c>
      <c r="M1624" s="135">
        <v>0</v>
      </c>
      <c r="N1624" s="135">
        <v>0</v>
      </c>
      <c r="O1624" s="55" t="s">
        <v>1235</v>
      </c>
    </row>
    <row r="1625" spans="1:15" s="55" customFormat="1" x14ac:dyDescent="0.2">
      <c r="A1625" s="2"/>
      <c r="B1625" s="1">
        <v>40551</v>
      </c>
      <c r="C1625" s="55" t="s">
        <v>1295</v>
      </c>
      <c r="D1625" s="55">
        <v>14</v>
      </c>
      <c r="E1625" s="55">
        <v>6</v>
      </c>
      <c r="F1625" s="55">
        <v>20</v>
      </c>
      <c r="G1625" s="55" t="s">
        <v>175</v>
      </c>
      <c r="H1625" s="55" t="s">
        <v>1296</v>
      </c>
      <c r="I1625" s="55">
        <v>1</v>
      </c>
      <c r="J1625" s="144" t="s">
        <v>1252</v>
      </c>
      <c r="K1625" s="145"/>
      <c r="L1625" s="135">
        <v>1</v>
      </c>
      <c r="M1625" s="135">
        <v>0</v>
      </c>
      <c r="N1625" s="135">
        <v>0</v>
      </c>
      <c r="O1625" s="55" t="s">
        <v>1235</v>
      </c>
    </row>
    <row r="1626" spans="1:15" s="55" customFormat="1" x14ac:dyDescent="0.2">
      <c r="A1626" s="2"/>
      <c r="B1626" s="1">
        <v>40552</v>
      </c>
      <c r="C1626" s="55" t="s">
        <v>1297</v>
      </c>
      <c r="D1626" s="55">
        <v>14</v>
      </c>
      <c r="E1626" s="55">
        <v>6</v>
      </c>
      <c r="F1626" s="55">
        <v>20</v>
      </c>
      <c r="G1626" s="55" t="s">
        <v>175</v>
      </c>
      <c r="H1626" s="55" t="s">
        <v>1298</v>
      </c>
      <c r="I1626" s="55">
        <v>1</v>
      </c>
      <c r="J1626" s="144" t="s">
        <v>1252</v>
      </c>
      <c r="K1626" s="145"/>
      <c r="L1626" s="135">
        <v>1</v>
      </c>
      <c r="M1626" s="135">
        <v>0</v>
      </c>
      <c r="N1626" s="135">
        <v>0</v>
      </c>
      <c r="O1626" s="55" t="s">
        <v>1235</v>
      </c>
    </row>
    <row r="1627" spans="1:15" s="55" customFormat="1" x14ac:dyDescent="0.2">
      <c r="A1627" s="2"/>
      <c r="B1627" s="1">
        <v>40553</v>
      </c>
      <c r="C1627" s="55" t="s">
        <v>1299</v>
      </c>
      <c r="D1627" s="55">
        <v>14</v>
      </c>
      <c r="E1627" s="55">
        <v>6</v>
      </c>
      <c r="F1627" s="55">
        <v>3</v>
      </c>
      <c r="G1627" s="55" t="s">
        <v>175</v>
      </c>
      <c r="H1627" s="55" t="s">
        <v>1300</v>
      </c>
      <c r="I1627" s="55">
        <v>1</v>
      </c>
      <c r="J1627" s="144" t="s">
        <v>1301</v>
      </c>
      <c r="K1627" s="145"/>
      <c r="L1627" s="135">
        <v>1</v>
      </c>
      <c r="M1627" s="135">
        <v>0</v>
      </c>
      <c r="N1627" s="135">
        <v>0</v>
      </c>
      <c r="O1627" s="55" t="s">
        <v>1235</v>
      </c>
    </row>
    <row r="1628" spans="1:15" s="55" customFormat="1" x14ac:dyDescent="0.2">
      <c r="A1628" s="2"/>
      <c r="B1628" s="1">
        <v>40554</v>
      </c>
      <c r="C1628" s="55" t="s">
        <v>1302</v>
      </c>
      <c r="D1628" s="55">
        <v>14</v>
      </c>
      <c r="E1628" s="55">
        <v>6</v>
      </c>
      <c r="F1628" s="55">
        <v>3</v>
      </c>
      <c r="G1628" s="55" t="s">
        <v>175</v>
      </c>
      <c r="H1628" s="55" t="s">
        <v>1303</v>
      </c>
      <c r="I1628" s="55">
        <v>1</v>
      </c>
      <c r="J1628" s="144" t="s">
        <v>1301</v>
      </c>
      <c r="K1628" s="145"/>
      <c r="L1628" s="135">
        <v>1</v>
      </c>
      <c r="M1628" s="135">
        <v>0</v>
      </c>
      <c r="N1628" s="135">
        <v>0</v>
      </c>
      <c r="O1628" s="55" t="s">
        <v>1235</v>
      </c>
    </row>
    <row r="1629" spans="1:15" s="55" customFormat="1" x14ac:dyDescent="0.2">
      <c r="A1629" s="2"/>
      <c r="B1629" s="1">
        <v>40555</v>
      </c>
      <c r="C1629" s="55" t="s">
        <v>1304</v>
      </c>
      <c r="D1629" s="55">
        <v>14</v>
      </c>
      <c r="E1629" s="55">
        <v>6</v>
      </c>
      <c r="F1629" s="55">
        <v>3</v>
      </c>
      <c r="G1629" s="55" t="s">
        <v>175</v>
      </c>
      <c r="H1629" s="55" t="s">
        <v>1305</v>
      </c>
      <c r="I1629" s="55">
        <v>1</v>
      </c>
      <c r="J1629" s="144" t="s">
        <v>1301</v>
      </c>
      <c r="K1629" s="145"/>
      <c r="L1629" s="135">
        <v>1</v>
      </c>
      <c r="M1629" s="135">
        <v>0</v>
      </c>
      <c r="N1629" s="135">
        <v>0</v>
      </c>
      <c r="O1629" s="55" t="s">
        <v>1235</v>
      </c>
    </row>
    <row r="1630" spans="1:15" s="55" customFormat="1" x14ac:dyDescent="0.2">
      <c r="A1630" s="2"/>
      <c r="B1630" s="1">
        <v>40556</v>
      </c>
      <c r="C1630" s="55" t="s">
        <v>1306</v>
      </c>
      <c r="D1630" s="55">
        <v>14</v>
      </c>
      <c r="E1630" s="55">
        <v>6</v>
      </c>
      <c r="F1630" s="55">
        <v>3</v>
      </c>
      <c r="G1630" s="55" t="s">
        <v>175</v>
      </c>
      <c r="H1630" s="55" t="s">
        <v>1307</v>
      </c>
      <c r="I1630" s="55">
        <v>1</v>
      </c>
      <c r="J1630" s="144" t="s">
        <v>1301</v>
      </c>
      <c r="K1630" s="145"/>
      <c r="L1630" s="135">
        <v>1</v>
      </c>
      <c r="M1630" s="135">
        <v>0</v>
      </c>
      <c r="N1630" s="135">
        <v>0</v>
      </c>
      <c r="O1630" s="55" t="s">
        <v>1235</v>
      </c>
    </row>
    <row r="1631" spans="1:15" s="55" customFormat="1" x14ac:dyDescent="0.2">
      <c r="A1631" s="2"/>
      <c r="B1631" s="1">
        <v>40557</v>
      </c>
      <c r="C1631" s="55" t="s">
        <v>1308</v>
      </c>
      <c r="D1631" s="55">
        <v>14</v>
      </c>
      <c r="E1631" s="55">
        <v>6</v>
      </c>
      <c r="F1631" s="55">
        <v>3</v>
      </c>
      <c r="G1631" s="55" t="s">
        <v>175</v>
      </c>
      <c r="H1631" s="55" t="s">
        <v>1309</v>
      </c>
      <c r="I1631" s="55">
        <v>1</v>
      </c>
      <c r="J1631" s="144" t="s">
        <v>1301</v>
      </c>
      <c r="K1631" s="145"/>
      <c r="L1631" s="135">
        <v>1</v>
      </c>
      <c r="M1631" s="135">
        <v>0</v>
      </c>
      <c r="N1631" s="135">
        <v>0</v>
      </c>
      <c r="O1631" s="55" t="s">
        <v>1235</v>
      </c>
    </row>
    <row r="1632" spans="1:15" s="55" customFormat="1" x14ac:dyDescent="0.2">
      <c r="A1632" s="2"/>
      <c r="B1632" s="1">
        <v>40558</v>
      </c>
      <c r="C1632" s="55" t="s">
        <v>1310</v>
      </c>
      <c r="D1632" s="55">
        <v>14</v>
      </c>
      <c r="E1632" s="55">
        <v>6</v>
      </c>
      <c r="F1632" s="55">
        <v>3</v>
      </c>
      <c r="G1632" s="55" t="s">
        <v>175</v>
      </c>
      <c r="H1632" s="55" t="s">
        <v>1311</v>
      </c>
      <c r="I1632" s="55">
        <v>1</v>
      </c>
      <c r="J1632" s="144" t="s">
        <v>1301</v>
      </c>
      <c r="K1632" s="145"/>
      <c r="L1632" s="135">
        <v>1</v>
      </c>
      <c r="M1632" s="135">
        <v>0</v>
      </c>
      <c r="N1632" s="135">
        <v>0</v>
      </c>
      <c r="O1632" s="55" t="s">
        <v>1235</v>
      </c>
    </row>
    <row r="1633" spans="1:16" s="55" customFormat="1" x14ac:dyDescent="0.2">
      <c r="A1633" s="2"/>
      <c r="B1633" s="1">
        <v>40559</v>
      </c>
      <c r="C1633" s="55" t="s">
        <v>1312</v>
      </c>
      <c r="D1633" s="55">
        <v>14</v>
      </c>
      <c r="E1633" s="55">
        <v>6</v>
      </c>
      <c r="F1633" s="55">
        <v>3</v>
      </c>
      <c r="G1633" s="55" t="s">
        <v>175</v>
      </c>
      <c r="H1633" s="55" t="s">
        <v>1313</v>
      </c>
      <c r="I1633" s="55">
        <v>1</v>
      </c>
      <c r="J1633" s="144" t="s">
        <v>1301</v>
      </c>
      <c r="K1633" s="145"/>
      <c r="L1633" s="135">
        <v>1</v>
      </c>
      <c r="M1633" s="135">
        <v>0</v>
      </c>
      <c r="N1633" s="135">
        <v>0</v>
      </c>
      <c r="O1633" s="55" t="s">
        <v>1235</v>
      </c>
    </row>
    <row r="1634" spans="1:16" s="55" customFormat="1" x14ac:dyDescent="0.2">
      <c r="A1634" s="2"/>
      <c r="B1634" s="1">
        <v>40560</v>
      </c>
      <c r="C1634" s="55" t="s">
        <v>1314</v>
      </c>
      <c r="D1634" s="55">
        <v>14</v>
      </c>
      <c r="E1634" s="55">
        <v>6</v>
      </c>
      <c r="F1634" s="55">
        <v>3</v>
      </c>
      <c r="G1634" s="55" t="s">
        <v>175</v>
      </c>
      <c r="H1634" s="55" t="s">
        <v>1315</v>
      </c>
      <c r="I1634" s="55">
        <v>1</v>
      </c>
      <c r="J1634" s="144" t="s">
        <v>1301</v>
      </c>
      <c r="K1634" s="145"/>
      <c r="L1634" s="135">
        <v>1</v>
      </c>
      <c r="M1634" s="135">
        <v>0</v>
      </c>
      <c r="N1634" s="135">
        <v>0</v>
      </c>
      <c r="O1634" s="55" t="s">
        <v>1235</v>
      </c>
    </row>
    <row r="1635" spans="1:16" s="55" customFormat="1" x14ac:dyDescent="0.2">
      <c r="A1635" s="2"/>
      <c r="B1635" s="1">
        <v>40561</v>
      </c>
      <c r="C1635" s="55" t="s">
        <v>1316</v>
      </c>
      <c r="D1635" s="55">
        <v>14</v>
      </c>
      <c r="E1635" s="55">
        <v>6</v>
      </c>
      <c r="F1635" s="55">
        <v>3</v>
      </c>
      <c r="G1635" s="55" t="s">
        <v>175</v>
      </c>
      <c r="H1635" s="55" t="s">
        <v>1317</v>
      </c>
      <c r="I1635" s="55">
        <v>1</v>
      </c>
      <c r="J1635" s="144" t="s">
        <v>1301</v>
      </c>
      <c r="K1635" s="145"/>
      <c r="L1635" s="135">
        <v>1</v>
      </c>
      <c r="M1635" s="135">
        <v>0</v>
      </c>
      <c r="N1635" s="135">
        <v>0</v>
      </c>
      <c r="O1635" s="55" t="s">
        <v>1235</v>
      </c>
    </row>
    <row r="1636" spans="1:16" s="55" customFormat="1" x14ac:dyDescent="0.2">
      <c r="A1636" s="2"/>
      <c r="B1636" s="1">
        <v>40562</v>
      </c>
      <c r="C1636" s="55" t="s">
        <v>1318</v>
      </c>
      <c r="D1636" s="55">
        <v>14</v>
      </c>
      <c r="E1636" s="55">
        <v>6</v>
      </c>
      <c r="F1636" s="55">
        <v>3</v>
      </c>
      <c r="G1636" s="55" t="s">
        <v>175</v>
      </c>
      <c r="H1636" s="55" t="s">
        <v>1319</v>
      </c>
      <c r="I1636" s="55">
        <v>1</v>
      </c>
      <c r="J1636" s="144" t="s">
        <v>1301</v>
      </c>
      <c r="K1636" s="145"/>
      <c r="L1636" s="135">
        <v>1</v>
      </c>
      <c r="M1636" s="135">
        <v>0</v>
      </c>
      <c r="N1636" s="135">
        <v>0</v>
      </c>
      <c r="O1636" s="55" t="s">
        <v>1235</v>
      </c>
    </row>
    <row r="1637" spans="1:16" s="55" customFormat="1" x14ac:dyDescent="0.2">
      <c r="A1637" s="2"/>
      <c r="B1637" s="1">
        <v>40563</v>
      </c>
      <c r="C1637" s="55" t="s">
        <v>1320</v>
      </c>
      <c r="D1637" s="55">
        <v>14</v>
      </c>
      <c r="E1637" s="55">
        <v>6</v>
      </c>
      <c r="F1637" s="55">
        <v>3</v>
      </c>
      <c r="G1637" s="55" t="s">
        <v>175</v>
      </c>
      <c r="H1637" s="55" t="s">
        <v>1321</v>
      </c>
      <c r="I1637" s="55">
        <v>1</v>
      </c>
      <c r="J1637" s="144" t="s">
        <v>1301</v>
      </c>
      <c r="K1637" s="145"/>
      <c r="L1637" s="135">
        <v>1</v>
      </c>
      <c r="M1637" s="135">
        <v>0</v>
      </c>
      <c r="N1637" s="135">
        <v>0</v>
      </c>
      <c r="O1637" s="55" t="s">
        <v>1235</v>
      </c>
    </row>
    <row r="1638" spans="1:16" s="55" customFormat="1" x14ac:dyDescent="0.2">
      <c r="A1638" s="2"/>
      <c r="B1638" s="1">
        <v>40564</v>
      </c>
      <c r="C1638" s="55" t="s">
        <v>1322</v>
      </c>
      <c r="D1638" s="55">
        <v>14</v>
      </c>
      <c r="E1638" s="55">
        <v>6</v>
      </c>
      <c r="F1638" s="55">
        <v>3</v>
      </c>
      <c r="G1638" s="55" t="s">
        <v>175</v>
      </c>
      <c r="H1638" s="55" t="s">
        <v>1323</v>
      </c>
      <c r="I1638" s="55">
        <v>1</v>
      </c>
      <c r="J1638" s="144" t="s">
        <v>1301</v>
      </c>
      <c r="K1638" s="145"/>
      <c r="L1638" s="135">
        <v>1</v>
      </c>
      <c r="M1638" s="135">
        <v>0</v>
      </c>
      <c r="N1638" s="135">
        <v>0</v>
      </c>
      <c r="O1638" s="55" t="s">
        <v>1235</v>
      </c>
    </row>
    <row r="1639" spans="1:16" s="55" customFormat="1" x14ac:dyDescent="0.2">
      <c r="A1639" s="2"/>
      <c r="B1639" s="1">
        <v>40565</v>
      </c>
      <c r="C1639" s="55" t="s">
        <v>1324</v>
      </c>
      <c r="D1639" s="55">
        <v>14</v>
      </c>
      <c r="E1639" s="55">
        <v>6</v>
      </c>
      <c r="F1639" s="55">
        <v>3</v>
      </c>
      <c r="G1639" s="55" t="s">
        <v>175</v>
      </c>
      <c r="H1639" s="55" t="s">
        <v>1325</v>
      </c>
      <c r="I1639" s="55">
        <v>1</v>
      </c>
      <c r="J1639" s="144" t="s">
        <v>1301</v>
      </c>
      <c r="K1639" s="145"/>
      <c r="L1639" s="135">
        <v>1</v>
      </c>
      <c r="M1639" s="135">
        <v>0</v>
      </c>
      <c r="N1639" s="135">
        <v>0</v>
      </c>
      <c r="O1639" s="55" t="s">
        <v>1235</v>
      </c>
    </row>
    <row r="1640" spans="1:16" s="55" customFormat="1" x14ac:dyDescent="0.2">
      <c r="A1640" s="2"/>
      <c r="B1640" s="1">
        <v>40566</v>
      </c>
      <c r="C1640" s="55" t="s">
        <v>1326</v>
      </c>
      <c r="D1640" s="55">
        <v>14</v>
      </c>
      <c r="E1640" s="55">
        <v>6</v>
      </c>
      <c r="F1640" s="55">
        <v>3</v>
      </c>
      <c r="G1640" s="55" t="s">
        <v>175</v>
      </c>
      <c r="H1640" s="55" t="s">
        <v>1327</v>
      </c>
      <c r="I1640" s="55">
        <v>1</v>
      </c>
      <c r="J1640" s="144" t="s">
        <v>1301</v>
      </c>
      <c r="K1640" s="145"/>
      <c r="L1640" s="135">
        <v>1</v>
      </c>
      <c r="M1640" s="135">
        <v>0</v>
      </c>
      <c r="N1640" s="135">
        <v>0</v>
      </c>
      <c r="O1640" s="55" t="s">
        <v>1235</v>
      </c>
    </row>
    <row r="1641" spans="1:16" s="55" customFormat="1" x14ac:dyDescent="0.2">
      <c r="A1641" s="2"/>
      <c r="B1641" s="1">
        <v>40567</v>
      </c>
      <c r="C1641" s="55" t="s">
        <v>1328</v>
      </c>
      <c r="D1641" s="55">
        <v>14</v>
      </c>
      <c r="E1641" s="55">
        <v>6</v>
      </c>
      <c r="F1641" s="55">
        <v>3</v>
      </c>
      <c r="G1641" s="55" t="s">
        <v>175</v>
      </c>
      <c r="H1641" s="55" t="s">
        <v>1329</v>
      </c>
      <c r="I1641" s="55">
        <v>1</v>
      </c>
      <c r="J1641" s="144" t="s">
        <v>1301</v>
      </c>
      <c r="K1641" s="145"/>
      <c r="L1641" s="135">
        <v>1</v>
      </c>
      <c r="M1641" s="135">
        <v>0</v>
      </c>
      <c r="N1641" s="135">
        <v>0</v>
      </c>
      <c r="O1641" s="55" t="s">
        <v>1235</v>
      </c>
    </row>
    <row r="1642" spans="1:16" s="55" customFormat="1" x14ac:dyDescent="0.2">
      <c r="A1642" s="2"/>
      <c r="B1642" s="1">
        <v>40568</v>
      </c>
      <c r="C1642" s="55" t="s">
        <v>1330</v>
      </c>
      <c r="D1642" s="55">
        <v>14</v>
      </c>
      <c r="E1642" s="55">
        <v>6</v>
      </c>
      <c r="F1642" s="55">
        <v>3</v>
      </c>
      <c r="G1642" s="55" t="s">
        <v>175</v>
      </c>
      <c r="H1642" s="55" t="s">
        <v>1327</v>
      </c>
      <c r="I1642" s="55">
        <v>1</v>
      </c>
      <c r="J1642" s="136" t="s">
        <v>1301</v>
      </c>
      <c r="K1642" s="137"/>
      <c r="L1642" s="55">
        <v>1</v>
      </c>
      <c r="M1642" s="138">
        <v>0</v>
      </c>
      <c r="N1642" s="139">
        <v>0</v>
      </c>
      <c r="O1642" s="55" t="s">
        <v>1235</v>
      </c>
      <c r="P1642" s="140"/>
    </row>
    <row r="1643" spans="1:16" s="55" customFormat="1" x14ac:dyDescent="0.2">
      <c r="A1643" s="2"/>
      <c r="B1643" s="1">
        <v>40569</v>
      </c>
      <c r="C1643" s="55" t="s">
        <v>1331</v>
      </c>
      <c r="D1643" s="55">
        <v>14</v>
      </c>
      <c r="E1643" s="55">
        <v>6</v>
      </c>
      <c r="F1643" s="55">
        <v>3</v>
      </c>
      <c r="G1643" s="55" t="s">
        <v>175</v>
      </c>
      <c r="H1643" s="55" t="s">
        <v>1332</v>
      </c>
      <c r="I1643" s="55">
        <v>1</v>
      </c>
      <c r="J1643" s="136" t="s">
        <v>1301</v>
      </c>
      <c r="K1643" s="137"/>
      <c r="L1643" s="55">
        <v>1</v>
      </c>
      <c r="M1643" s="138">
        <v>0</v>
      </c>
      <c r="N1643" s="139">
        <v>0</v>
      </c>
      <c r="O1643" s="55" t="s">
        <v>1235</v>
      </c>
      <c r="P1643" s="140"/>
    </row>
    <row r="1644" spans="1:16" s="55" customFormat="1" x14ac:dyDescent="0.2">
      <c r="A1644" s="2"/>
      <c r="B1644" s="1">
        <v>40570</v>
      </c>
      <c r="C1644" s="55" t="s">
        <v>1333</v>
      </c>
      <c r="D1644" s="55">
        <v>14</v>
      </c>
      <c r="E1644" s="55">
        <v>6</v>
      </c>
      <c r="F1644" s="55">
        <v>3</v>
      </c>
      <c r="G1644" s="55" t="s">
        <v>175</v>
      </c>
      <c r="H1644" s="55" t="s">
        <v>1334</v>
      </c>
      <c r="I1644" s="55">
        <v>1</v>
      </c>
      <c r="J1644" s="136" t="s">
        <v>1301</v>
      </c>
      <c r="K1644" s="137"/>
      <c r="L1644" s="55">
        <v>1</v>
      </c>
      <c r="M1644" s="138">
        <v>0</v>
      </c>
      <c r="N1644" s="139">
        <v>0</v>
      </c>
      <c r="O1644" s="55" t="s">
        <v>1235</v>
      </c>
      <c r="P1644" s="140"/>
    </row>
    <row r="1645" spans="1:16" s="55" customFormat="1" x14ac:dyDescent="0.2">
      <c r="A1645" s="2"/>
      <c r="B1645" s="1">
        <v>40571</v>
      </c>
      <c r="C1645" s="55" t="s">
        <v>1335</v>
      </c>
      <c r="D1645" s="55">
        <v>14</v>
      </c>
      <c r="E1645" s="55">
        <v>6</v>
      </c>
      <c r="F1645" s="55">
        <v>3</v>
      </c>
      <c r="G1645" s="55" t="s">
        <v>175</v>
      </c>
      <c r="H1645" s="55" t="s">
        <v>1336</v>
      </c>
      <c r="I1645" s="55">
        <v>1</v>
      </c>
      <c r="J1645" s="136" t="s">
        <v>1301</v>
      </c>
      <c r="K1645" s="137"/>
      <c r="L1645" s="55">
        <v>1</v>
      </c>
      <c r="M1645" s="138">
        <v>0</v>
      </c>
      <c r="N1645" s="139">
        <v>0</v>
      </c>
      <c r="O1645" s="55" t="s">
        <v>1235</v>
      </c>
      <c r="P1645" s="140"/>
    </row>
    <row r="1646" spans="1:16" s="55" customFormat="1" x14ac:dyDescent="0.2">
      <c r="A1646" s="2"/>
      <c r="B1646" s="1">
        <v>40572</v>
      </c>
      <c r="C1646" s="55" t="s">
        <v>1337</v>
      </c>
      <c r="D1646" s="55">
        <v>14</v>
      </c>
      <c r="E1646" s="55">
        <v>6</v>
      </c>
      <c r="F1646" s="55">
        <v>3</v>
      </c>
      <c r="G1646" s="55" t="s">
        <v>175</v>
      </c>
      <c r="H1646" s="55" t="s">
        <v>1338</v>
      </c>
      <c r="I1646" s="55">
        <v>1</v>
      </c>
      <c r="J1646" s="136" t="s">
        <v>1301</v>
      </c>
      <c r="K1646" s="137"/>
      <c r="L1646" s="55">
        <v>1</v>
      </c>
      <c r="M1646" s="138">
        <v>0</v>
      </c>
      <c r="N1646" s="139">
        <v>0</v>
      </c>
      <c r="O1646" s="55" t="s">
        <v>1235</v>
      </c>
      <c r="P1646" s="140"/>
    </row>
    <row r="1647" spans="1:16" s="55" customFormat="1" x14ac:dyDescent="0.2">
      <c r="A1647" s="2"/>
      <c r="B1647" s="1">
        <v>40573</v>
      </c>
      <c r="C1647" s="55" t="s">
        <v>1232</v>
      </c>
      <c r="D1647" s="55">
        <v>14</v>
      </c>
      <c r="E1647" s="55">
        <v>6</v>
      </c>
      <c r="F1647" s="55">
        <v>100</v>
      </c>
      <c r="G1647" s="55" t="s">
        <v>175</v>
      </c>
      <c r="H1647" s="55" t="s">
        <v>1233</v>
      </c>
      <c r="I1647" s="55">
        <v>1</v>
      </c>
      <c r="J1647" s="33" t="s">
        <v>1339</v>
      </c>
      <c r="K1647" s="137"/>
      <c r="L1647" s="55">
        <v>1</v>
      </c>
      <c r="M1647" s="138">
        <v>1</v>
      </c>
      <c r="N1647" s="139">
        <v>8</v>
      </c>
      <c r="O1647" s="55" t="s">
        <v>1235</v>
      </c>
    </row>
    <row r="1648" spans="1:16" s="55" customFormat="1" x14ac:dyDescent="0.2">
      <c r="A1648" s="2"/>
      <c r="B1648" s="1">
        <v>40574</v>
      </c>
      <c r="C1648" s="55" t="s">
        <v>1236</v>
      </c>
      <c r="D1648" s="55">
        <v>14</v>
      </c>
      <c r="E1648" s="55">
        <v>6</v>
      </c>
      <c r="F1648" s="55">
        <v>100</v>
      </c>
      <c r="G1648" s="55" t="s">
        <v>175</v>
      </c>
      <c r="H1648" s="55" t="s">
        <v>1237</v>
      </c>
      <c r="I1648" s="55">
        <v>1</v>
      </c>
      <c r="J1648" s="33" t="s">
        <v>1339</v>
      </c>
      <c r="K1648" s="137"/>
      <c r="L1648" s="55">
        <v>1</v>
      </c>
      <c r="M1648" s="138">
        <v>1</v>
      </c>
      <c r="N1648" s="139">
        <v>8</v>
      </c>
      <c r="O1648" s="55" t="s">
        <v>1235</v>
      </c>
    </row>
    <row r="1649" spans="1:15" s="55" customFormat="1" x14ac:dyDescent="0.2">
      <c r="A1649" s="2"/>
      <c r="B1649" s="1">
        <v>40575</v>
      </c>
      <c r="C1649" s="55" t="s">
        <v>1238</v>
      </c>
      <c r="D1649" s="55">
        <v>14</v>
      </c>
      <c r="E1649" s="55">
        <v>6</v>
      </c>
      <c r="F1649" s="55">
        <v>100</v>
      </c>
      <c r="G1649" s="55" t="s">
        <v>175</v>
      </c>
      <c r="H1649" s="55" t="s">
        <v>1239</v>
      </c>
      <c r="I1649" s="55">
        <v>1</v>
      </c>
      <c r="J1649" s="33" t="s">
        <v>1339</v>
      </c>
      <c r="K1649" s="137"/>
      <c r="L1649" s="55">
        <v>1</v>
      </c>
      <c r="M1649" s="138">
        <v>1</v>
      </c>
      <c r="N1649" s="139">
        <v>8</v>
      </c>
      <c r="O1649" s="55" t="s">
        <v>1235</v>
      </c>
    </row>
    <row r="1650" spans="1:15" s="55" customFormat="1" x14ac:dyDescent="0.2">
      <c r="A1650" s="2"/>
      <c r="B1650" s="1">
        <v>40576</v>
      </c>
      <c r="C1650" s="55" t="s">
        <v>1240</v>
      </c>
      <c r="D1650" s="55">
        <v>14</v>
      </c>
      <c r="E1650" s="55">
        <v>6</v>
      </c>
      <c r="F1650" s="55">
        <v>100</v>
      </c>
      <c r="G1650" s="55" t="s">
        <v>175</v>
      </c>
      <c r="H1650" s="55" t="s">
        <v>1241</v>
      </c>
      <c r="I1650" s="55">
        <v>1</v>
      </c>
      <c r="J1650" s="33" t="s">
        <v>1339</v>
      </c>
      <c r="K1650" s="137"/>
      <c r="L1650" s="55">
        <v>1</v>
      </c>
      <c r="M1650" s="138">
        <v>1</v>
      </c>
      <c r="N1650" s="139">
        <v>8</v>
      </c>
      <c r="O1650" s="55" t="s">
        <v>1235</v>
      </c>
    </row>
    <row r="1651" spans="1:15" s="55" customFormat="1" x14ac:dyDescent="0.2">
      <c r="A1651" s="2"/>
      <c r="B1651" s="1">
        <v>40577</v>
      </c>
      <c r="C1651" s="55" t="s">
        <v>1242</v>
      </c>
      <c r="D1651" s="55">
        <v>14</v>
      </c>
      <c r="E1651" s="55">
        <v>6</v>
      </c>
      <c r="F1651" s="55">
        <v>100</v>
      </c>
      <c r="G1651" s="55" t="s">
        <v>175</v>
      </c>
      <c r="H1651" s="55" t="s">
        <v>1243</v>
      </c>
      <c r="I1651" s="55">
        <v>1</v>
      </c>
      <c r="J1651" s="33" t="s">
        <v>1339</v>
      </c>
      <c r="K1651" s="137"/>
      <c r="L1651" s="55">
        <v>1</v>
      </c>
      <c r="M1651" s="138">
        <v>1</v>
      </c>
      <c r="N1651" s="139">
        <v>8</v>
      </c>
      <c r="O1651" s="55" t="s">
        <v>1235</v>
      </c>
    </row>
    <row r="1652" spans="1:15" s="55" customFormat="1" x14ac:dyDescent="0.2">
      <c r="A1652" s="2"/>
      <c r="B1652" s="1">
        <v>40578</v>
      </c>
      <c r="C1652" s="55" t="s">
        <v>1244</v>
      </c>
      <c r="D1652" s="55">
        <v>14</v>
      </c>
      <c r="E1652" s="55">
        <v>6</v>
      </c>
      <c r="F1652" s="55">
        <v>100</v>
      </c>
      <c r="G1652" s="55" t="s">
        <v>175</v>
      </c>
      <c r="H1652" s="55" t="s">
        <v>1245</v>
      </c>
      <c r="I1652" s="55">
        <v>1</v>
      </c>
      <c r="J1652" s="33" t="s">
        <v>1339</v>
      </c>
      <c r="K1652" s="137"/>
      <c r="L1652" s="55">
        <v>1</v>
      </c>
      <c r="M1652" s="138">
        <v>1</v>
      </c>
      <c r="N1652" s="139">
        <v>8</v>
      </c>
      <c r="O1652" s="55" t="s">
        <v>1235</v>
      </c>
    </row>
    <row r="1653" spans="1:15" s="55" customFormat="1" x14ac:dyDescent="0.2">
      <c r="A1653" s="2"/>
      <c r="B1653" s="1">
        <v>40579</v>
      </c>
      <c r="C1653" s="55" t="s">
        <v>1246</v>
      </c>
      <c r="D1653" s="55">
        <v>14</v>
      </c>
      <c r="E1653" s="55">
        <v>6</v>
      </c>
      <c r="F1653" s="55">
        <v>100</v>
      </c>
      <c r="G1653" s="55" t="s">
        <v>175</v>
      </c>
      <c r="H1653" s="55" t="s">
        <v>1247</v>
      </c>
      <c r="I1653" s="55">
        <v>1</v>
      </c>
      <c r="J1653" s="33" t="s">
        <v>1339</v>
      </c>
      <c r="K1653" s="137"/>
      <c r="L1653" s="55">
        <v>1</v>
      </c>
      <c r="M1653" s="138">
        <v>1</v>
      </c>
      <c r="N1653" s="139">
        <v>8</v>
      </c>
      <c r="O1653" s="55" t="s">
        <v>1235</v>
      </c>
    </row>
    <row r="1654" spans="1:15" s="55" customFormat="1" x14ac:dyDescent="0.2">
      <c r="A1654" s="2"/>
      <c r="B1654" s="1">
        <v>40580</v>
      </c>
      <c r="C1654" s="55" t="s">
        <v>1248</v>
      </c>
      <c r="D1654" s="55">
        <v>14</v>
      </c>
      <c r="E1654" s="55">
        <v>6</v>
      </c>
      <c r="F1654" s="55">
        <v>100</v>
      </c>
      <c r="G1654" s="55" t="s">
        <v>175</v>
      </c>
      <c r="H1654" s="55" t="s">
        <v>1249</v>
      </c>
      <c r="I1654" s="55">
        <v>1</v>
      </c>
      <c r="J1654" s="33" t="s">
        <v>1339</v>
      </c>
      <c r="K1654" s="137"/>
      <c r="L1654" s="55">
        <v>1</v>
      </c>
      <c r="M1654" s="138">
        <v>1</v>
      </c>
      <c r="N1654" s="139">
        <v>8</v>
      </c>
      <c r="O1654" s="55" t="s">
        <v>1235</v>
      </c>
    </row>
    <row r="1655" spans="1:15" s="55" customFormat="1" x14ac:dyDescent="0.2">
      <c r="A1655" s="2"/>
      <c r="B1655" s="1">
        <v>40581</v>
      </c>
      <c r="C1655" s="55" t="s">
        <v>1250</v>
      </c>
      <c r="D1655" s="55">
        <v>14</v>
      </c>
      <c r="E1655" s="55">
        <v>6</v>
      </c>
      <c r="F1655" s="55">
        <v>20</v>
      </c>
      <c r="G1655" s="55" t="s">
        <v>175</v>
      </c>
      <c r="H1655" s="55" t="s">
        <v>1251</v>
      </c>
      <c r="I1655" s="55">
        <v>1</v>
      </c>
      <c r="J1655" s="33" t="s">
        <v>1340</v>
      </c>
      <c r="K1655" s="137"/>
      <c r="L1655" s="55">
        <v>1</v>
      </c>
      <c r="M1655" s="138">
        <v>1</v>
      </c>
      <c r="N1655" s="139">
        <v>8</v>
      </c>
      <c r="O1655" s="55" t="s">
        <v>1235</v>
      </c>
    </row>
    <row r="1656" spans="1:15" s="55" customFormat="1" x14ac:dyDescent="0.2">
      <c r="A1656" s="2"/>
      <c r="B1656" s="1">
        <v>40582</v>
      </c>
      <c r="C1656" s="55" t="s">
        <v>1253</v>
      </c>
      <c r="D1656" s="55">
        <v>14</v>
      </c>
      <c r="E1656" s="55">
        <v>6</v>
      </c>
      <c r="F1656" s="55">
        <v>20</v>
      </c>
      <c r="G1656" s="55" t="s">
        <v>175</v>
      </c>
      <c r="H1656" s="55" t="s">
        <v>1254</v>
      </c>
      <c r="I1656" s="55">
        <v>1</v>
      </c>
      <c r="J1656" s="33" t="s">
        <v>1340</v>
      </c>
      <c r="K1656" s="137"/>
      <c r="L1656" s="55">
        <v>1</v>
      </c>
      <c r="M1656" s="138">
        <v>1</v>
      </c>
      <c r="N1656" s="139">
        <v>8</v>
      </c>
      <c r="O1656" s="55" t="s">
        <v>1235</v>
      </c>
    </row>
    <row r="1657" spans="1:15" s="55" customFormat="1" x14ac:dyDescent="0.2">
      <c r="A1657" s="2"/>
      <c r="B1657" s="1">
        <v>40583</v>
      </c>
      <c r="C1657" s="55" t="s">
        <v>1255</v>
      </c>
      <c r="D1657" s="55">
        <v>14</v>
      </c>
      <c r="E1657" s="55">
        <v>6</v>
      </c>
      <c r="F1657" s="55">
        <v>20</v>
      </c>
      <c r="G1657" s="55" t="s">
        <v>175</v>
      </c>
      <c r="H1657" s="55" t="s">
        <v>1256</v>
      </c>
      <c r="I1657" s="55">
        <v>1</v>
      </c>
      <c r="J1657" s="33" t="s">
        <v>1340</v>
      </c>
      <c r="K1657" s="137"/>
      <c r="L1657" s="55">
        <v>1</v>
      </c>
      <c r="M1657" s="138">
        <v>1</v>
      </c>
      <c r="N1657" s="139">
        <v>8</v>
      </c>
      <c r="O1657" s="55" t="s">
        <v>1235</v>
      </c>
    </row>
    <row r="1658" spans="1:15" s="55" customFormat="1" x14ac:dyDescent="0.2">
      <c r="A1658" s="2"/>
      <c r="B1658" s="1">
        <v>40584</v>
      </c>
      <c r="C1658" s="55" t="s">
        <v>1257</v>
      </c>
      <c r="D1658" s="55">
        <v>14</v>
      </c>
      <c r="E1658" s="55">
        <v>6</v>
      </c>
      <c r="F1658" s="55">
        <v>20</v>
      </c>
      <c r="G1658" s="55" t="s">
        <v>175</v>
      </c>
      <c r="H1658" s="55" t="s">
        <v>1258</v>
      </c>
      <c r="I1658" s="55">
        <v>1</v>
      </c>
      <c r="J1658" s="33" t="s">
        <v>1340</v>
      </c>
      <c r="K1658" s="137"/>
      <c r="L1658" s="55">
        <v>1</v>
      </c>
      <c r="M1658" s="138">
        <v>1</v>
      </c>
      <c r="N1658" s="139">
        <v>8</v>
      </c>
      <c r="O1658" s="55" t="s">
        <v>1235</v>
      </c>
    </row>
    <row r="1659" spans="1:15" s="55" customFormat="1" x14ac:dyDescent="0.2">
      <c r="A1659" s="2"/>
      <c r="B1659" s="1">
        <v>40585</v>
      </c>
      <c r="C1659" s="55" t="s">
        <v>1259</v>
      </c>
      <c r="D1659" s="55">
        <v>14</v>
      </c>
      <c r="E1659" s="55">
        <v>6</v>
      </c>
      <c r="F1659" s="55">
        <v>20</v>
      </c>
      <c r="G1659" s="55" t="s">
        <v>175</v>
      </c>
      <c r="H1659" s="55" t="s">
        <v>1260</v>
      </c>
      <c r="I1659" s="55">
        <v>1</v>
      </c>
      <c r="J1659" s="33" t="s">
        <v>1340</v>
      </c>
      <c r="K1659" s="137"/>
      <c r="L1659" s="55">
        <v>1</v>
      </c>
      <c r="M1659" s="138">
        <v>1</v>
      </c>
      <c r="N1659" s="139">
        <v>8</v>
      </c>
      <c r="O1659" s="55" t="s">
        <v>1235</v>
      </c>
    </row>
    <row r="1660" spans="1:15" s="55" customFormat="1" x14ac:dyDescent="0.2">
      <c r="A1660" s="2"/>
      <c r="B1660" s="1">
        <v>40586</v>
      </c>
      <c r="C1660" s="55" t="s">
        <v>1261</v>
      </c>
      <c r="D1660" s="55">
        <v>14</v>
      </c>
      <c r="E1660" s="55">
        <v>6</v>
      </c>
      <c r="F1660" s="55">
        <v>20</v>
      </c>
      <c r="G1660" s="55" t="s">
        <v>175</v>
      </c>
      <c r="H1660" s="55" t="s">
        <v>1262</v>
      </c>
      <c r="I1660" s="55">
        <v>1</v>
      </c>
      <c r="J1660" s="33" t="s">
        <v>1340</v>
      </c>
      <c r="K1660" s="137"/>
      <c r="L1660" s="55">
        <v>1</v>
      </c>
      <c r="M1660" s="138">
        <v>1</v>
      </c>
      <c r="N1660" s="139">
        <v>8</v>
      </c>
      <c r="O1660" s="55" t="s">
        <v>1235</v>
      </c>
    </row>
    <row r="1661" spans="1:15" s="55" customFormat="1" x14ac:dyDescent="0.2">
      <c r="A1661" s="2"/>
      <c r="B1661" s="1">
        <v>40587</v>
      </c>
      <c r="C1661" s="55" t="s">
        <v>1263</v>
      </c>
      <c r="D1661" s="55">
        <v>14</v>
      </c>
      <c r="E1661" s="55">
        <v>6</v>
      </c>
      <c r="F1661" s="55">
        <v>20</v>
      </c>
      <c r="G1661" s="55" t="s">
        <v>175</v>
      </c>
      <c r="H1661" s="55" t="s">
        <v>1264</v>
      </c>
      <c r="I1661" s="55">
        <v>1</v>
      </c>
      <c r="J1661" s="33" t="s">
        <v>1340</v>
      </c>
      <c r="K1661" s="137"/>
      <c r="L1661" s="55">
        <v>1</v>
      </c>
      <c r="M1661" s="138">
        <v>1</v>
      </c>
      <c r="N1661" s="139">
        <v>8</v>
      </c>
      <c r="O1661" s="55" t="s">
        <v>1235</v>
      </c>
    </row>
    <row r="1662" spans="1:15" s="55" customFormat="1" x14ac:dyDescent="0.2">
      <c r="A1662" s="2"/>
      <c r="B1662" s="1">
        <v>40588</v>
      </c>
      <c r="C1662" s="55" t="s">
        <v>1265</v>
      </c>
      <c r="D1662" s="55">
        <v>14</v>
      </c>
      <c r="E1662" s="55">
        <v>6</v>
      </c>
      <c r="F1662" s="55">
        <v>20</v>
      </c>
      <c r="G1662" s="55" t="s">
        <v>175</v>
      </c>
      <c r="H1662" s="55" t="s">
        <v>1266</v>
      </c>
      <c r="I1662" s="55">
        <v>1</v>
      </c>
      <c r="J1662" s="33" t="s">
        <v>1340</v>
      </c>
      <c r="K1662" s="137"/>
      <c r="L1662" s="55">
        <v>1</v>
      </c>
      <c r="M1662" s="138">
        <v>1</v>
      </c>
      <c r="N1662" s="139">
        <v>8</v>
      </c>
      <c r="O1662" s="55" t="s">
        <v>1235</v>
      </c>
    </row>
    <row r="1663" spans="1:15" s="55" customFormat="1" x14ac:dyDescent="0.2">
      <c r="A1663" s="2"/>
      <c r="B1663" s="1">
        <v>40589</v>
      </c>
      <c r="C1663" s="55" t="s">
        <v>1267</v>
      </c>
      <c r="D1663" s="55">
        <v>14</v>
      </c>
      <c r="E1663" s="55">
        <v>6</v>
      </c>
      <c r="F1663" s="55">
        <v>20</v>
      </c>
      <c r="G1663" s="55" t="s">
        <v>175</v>
      </c>
      <c r="H1663" s="55" t="s">
        <v>1268</v>
      </c>
      <c r="I1663" s="55">
        <v>1</v>
      </c>
      <c r="J1663" s="33" t="s">
        <v>1340</v>
      </c>
      <c r="K1663" s="137"/>
      <c r="L1663" s="55">
        <v>1</v>
      </c>
      <c r="M1663" s="138">
        <v>1</v>
      </c>
      <c r="N1663" s="139">
        <v>8</v>
      </c>
      <c r="O1663" s="55" t="s">
        <v>1235</v>
      </c>
    </row>
    <row r="1664" spans="1:15" s="55" customFormat="1" x14ac:dyDescent="0.2">
      <c r="A1664" s="2"/>
      <c r="B1664" s="1">
        <v>40590</v>
      </c>
      <c r="C1664" s="55" t="s">
        <v>1269</v>
      </c>
      <c r="D1664" s="55">
        <v>14</v>
      </c>
      <c r="E1664" s="55">
        <v>6</v>
      </c>
      <c r="F1664" s="55">
        <v>20</v>
      </c>
      <c r="G1664" s="55" t="s">
        <v>175</v>
      </c>
      <c r="H1664" s="55" t="s">
        <v>1270</v>
      </c>
      <c r="I1664" s="55">
        <v>1</v>
      </c>
      <c r="J1664" s="33" t="s">
        <v>1340</v>
      </c>
      <c r="K1664" s="137"/>
      <c r="L1664" s="55">
        <v>1</v>
      </c>
      <c r="M1664" s="138">
        <v>1</v>
      </c>
      <c r="N1664" s="139">
        <v>8</v>
      </c>
      <c r="O1664" s="55" t="s">
        <v>1235</v>
      </c>
    </row>
    <row r="1665" spans="1:15" s="55" customFormat="1" x14ac:dyDescent="0.2">
      <c r="A1665" s="2"/>
      <c r="B1665" s="1">
        <v>40591</v>
      </c>
      <c r="C1665" s="55" t="s">
        <v>1271</v>
      </c>
      <c r="D1665" s="55">
        <v>14</v>
      </c>
      <c r="E1665" s="55">
        <v>6</v>
      </c>
      <c r="F1665" s="55">
        <v>20</v>
      </c>
      <c r="G1665" s="55" t="s">
        <v>175</v>
      </c>
      <c r="H1665" s="55" t="s">
        <v>1272</v>
      </c>
      <c r="I1665" s="55">
        <v>1</v>
      </c>
      <c r="J1665" s="33" t="s">
        <v>1340</v>
      </c>
      <c r="K1665" s="137"/>
      <c r="L1665" s="55">
        <v>1</v>
      </c>
      <c r="M1665" s="138">
        <v>1</v>
      </c>
      <c r="N1665" s="139">
        <v>8</v>
      </c>
      <c r="O1665" s="55" t="s">
        <v>1235</v>
      </c>
    </row>
    <row r="1666" spans="1:15" s="55" customFormat="1" x14ac:dyDescent="0.2">
      <c r="A1666" s="2"/>
      <c r="B1666" s="1">
        <v>40592</v>
      </c>
      <c r="C1666" s="55" t="s">
        <v>1273</v>
      </c>
      <c r="D1666" s="55">
        <v>14</v>
      </c>
      <c r="E1666" s="55">
        <v>6</v>
      </c>
      <c r="F1666" s="55">
        <v>20</v>
      </c>
      <c r="G1666" s="55" t="s">
        <v>175</v>
      </c>
      <c r="H1666" s="55" t="s">
        <v>1274</v>
      </c>
      <c r="I1666" s="55">
        <v>1</v>
      </c>
      <c r="J1666" s="33" t="s">
        <v>1340</v>
      </c>
      <c r="K1666" s="137"/>
      <c r="L1666" s="55">
        <v>1</v>
      </c>
      <c r="M1666" s="138">
        <v>1</v>
      </c>
      <c r="N1666" s="139">
        <v>8</v>
      </c>
      <c r="O1666" s="55" t="s">
        <v>1235</v>
      </c>
    </row>
    <row r="1667" spans="1:15" s="55" customFormat="1" x14ac:dyDescent="0.2">
      <c r="A1667" s="2"/>
      <c r="B1667" s="1">
        <v>40593</v>
      </c>
      <c r="C1667" s="55" t="s">
        <v>1275</v>
      </c>
      <c r="D1667" s="55">
        <v>14</v>
      </c>
      <c r="E1667" s="55">
        <v>6</v>
      </c>
      <c r="F1667" s="55">
        <v>20</v>
      </c>
      <c r="G1667" s="55" t="s">
        <v>175</v>
      </c>
      <c r="H1667" s="55" t="s">
        <v>1276</v>
      </c>
      <c r="I1667" s="55">
        <v>1</v>
      </c>
      <c r="J1667" s="33" t="s">
        <v>1340</v>
      </c>
      <c r="K1667" s="137"/>
      <c r="L1667" s="55">
        <v>1</v>
      </c>
      <c r="M1667" s="138">
        <v>1</v>
      </c>
      <c r="N1667" s="139">
        <v>8</v>
      </c>
      <c r="O1667" s="55" t="s">
        <v>1235</v>
      </c>
    </row>
    <row r="1668" spans="1:15" s="55" customFormat="1" x14ac:dyDescent="0.2">
      <c r="A1668" s="2"/>
      <c r="B1668" s="1">
        <v>40594</v>
      </c>
      <c r="C1668" s="55" t="s">
        <v>1277</v>
      </c>
      <c r="D1668" s="55">
        <v>14</v>
      </c>
      <c r="E1668" s="55">
        <v>6</v>
      </c>
      <c r="F1668" s="55">
        <v>20</v>
      </c>
      <c r="G1668" s="55" t="s">
        <v>175</v>
      </c>
      <c r="H1668" s="55" t="s">
        <v>1278</v>
      </c>
      <c r="I1668" s="55">
        <v>1</v>
      </c>
      <c r="J1668" s="33" t="s">
        <v>1340</v>
      </c>
      <c r="K1668" s="137"/>
      <c r="L1668" s="55">
        <v>1</v>
      </c>
      <c r="M1668" s="138">
        <v>1</v>
      </c>
      <c r="N1668" s="139">
        <v>8</v>
      </c>
      <c r="O1668" s="55" t="s">
        <v>1235</v>
      </c>
    </row>
    <row r="1669" spans="1:15" s="55" customFormat="1" x14ac:dyDescent="0.2">
      <c r="A1669" s="2"/>
      <c r="B1669" s="1">
        <v>40595</v>
      </c>
      <c r="C1669" s="55" t="s">
        <v>1279</v>
      </c>
      <c r="D1669" s="55">
        <v>14</v>
      </c>
      <c r="E1669" s="55">
        <v>6</v>
      </c>
      <c r="F1669" s="55">
        <v>20</v>
      </c>
      <c r="G1669" s="55" t="s">
        <v>175</v>
      </c>
      <c r="H1669" s="55" t="s">
        <v>1280</v>
      </c>
      <c r="I1669" s="55">
        <v>1</v>
      </c>
      <c r="J1669" s="33" t="s">
        <v>1340</v>
      </c>
      <c r="K1669" s="137"/>
      <c r="L1669" s="55">
        <v>1</v>
      </c>
      <c r="M1669" s="138">
        <v>1</v>
      </c>
      <c r="N1669" s="139">
        <v>8</v>
      </c>
      <c r="O1669" s="55" t="s">
        <v>1235</v>
      </c>
    </row>
    <row r="1670" spans="1:15" s="55" customFormat="1" x14ac:dyDescent="0.2">
      <c r="A1670" s="2"/>
      <c r="B1670" s="1">
        <v>40596</v>
      </c>
      <c r="C1670" s="55" t="s">
        <v>1281</v>
      </c>
      <c r="D1670" s="55">
        <v>14</v>
      </c>
      <c r="E1670" s="55">
        <v>6</v>
      </c>
      <c r="F1670" s="55">
        <v>20</v>
      </c>
      <c r="G1670" s="55" t="s">
        <v>175</v>
      </c>
      <c r="H1670" s="55" t="s">
        <v>1282</v>
      </c>
      <c r="I1670" s="55">
        <v>1</v>
      </c>
      <c r="J1670" s="33" t="s">
        <v>1340</v>
      </c>
      <c r="K1670" s="137"/>
      <c r="L1670" s="55">
        <v>1</v>
      </c>
      <c r="M1670" s="138">
        <v>1</v>
      </c>
      <c r="N1670" s="139">
        <v>8</v>
      </c>
      <c r="O1670" s="55" t="s">
        <v>1235</v>
      </c>
    </row>
    <row r="1671" spans="1:15" s="55" customFormat="1" x14ac:dyDescent="0.2">
      <c r="A1671" s="2"/>
      <c r="B1671" s="1">
        <v>40597</v>
      </c>
      <c r="C1671" s="55" t="s">
        <v>1283</v>
      </c>
      <c r="D1671" s="55">
        <v>14</v>
      </c>
      <c r="E1671" s="55">
        <v>6</v>
      </c>
      <c r="F1671" s="55">
        <v>20</v>
      </c>
      <c r="G1671" s="55" t="s">
        <v>175</v>
      </c>
      <c r="H1671" s="55" t="s">
        <v>1284</v>
      </c>
      <c r="I1671" s="55">
        <v>1</v>
      </c>
      <c r="J1671" s="33" t="s">
        <v>1340</v>
      </c>
      <c r="K1671" s="137"/>
      <c r="L1671" s="55">
        <v>1</v>
      </c>
      <c r="M1671" s="138">
        <v>1</v>
      </c>
      <c r="N1671" s="139">
        <v>8</v>
      </c>
      <c r="O1671" s="55" t="s">
        <v>1235</v>
      </c>
    </row>
    <row r="1672" spans="1:15" s="55" customFormat="1" x14ac:dyDescent="0.2">
      <c r="A1672" s="2"/>
      <c r="B1672" s="1">
        <v>40598</v>
      </c>
      <c r="C1672" s="55" t="s">
        <v>1285</v>
      </c>
      <c r="D1672" s="55">
        <v>14</v>
      </c>
      <c r="E1672" s="55">
        <v>6</v>
      </c>
      <c r="F1672" s="55">
        <v>20</v>
      </c>
      <c r="G1672" s="55" t="s">
        <v>175</v>
      </c>
      <c r="H1672" s="55" t="s">
        <v>1286</v>
      </c>
      <c r="I1672" s="55">
        <v>1</v>
      </c>
      <c r="J1672" s="33" t="s">
        <v>1340</v>
      </c>
      <c r="K1672" s="137"/>
      <c r="L1672" s="55">
        <v>1</v>
      </c>
      <c r="M1672" s="138">
        <v>1</v>
      </c>
      <c r="N1672" s="139">
        <v>8</v>
      </c>
      <c r="O1672" s="55" t="s">
        <v>1235</v>
      </c>
    </row>
    <row r="1673" spans="1:15" s="55" customFormat="1" x14ac:dyDescent="0.2">
      <c r="A1673" s="2"/>
      <c r="B1673" s="1">
        <v>40599</v>
      </c>
      <c r="C1673" s="55" t="s">
        <v>1287</v>
      </c>
      <c r="D1673" s="55">
        <v>14</v>
      </c>
      <c r="E1673" s="55">
        <v>6</v>
      </c>
      <c r="F1673" s="55">
        <v>20</v>
      </c>
      <c r="G1673" s="55" t="s">
        <v>175</v>
      </c>
      <c r="H1673" s="55" t="s">
        <v>1288</v>
      </c>
      <c r="I1673" s="55">
        <v>1</v>
      </c>
      <c r="J1673" s="33" t="s">
        <v>1340</v>
      </c>
      <c r="K1673" s="137"/>
      <c r="L1673" s="55">
        <v>1</v>
      </c>
      <c r="M1673" s="138">
        <v>1</v>
      </c>
      <c r="N1673" s="139">
        <v>8</v>
      </c>
      <c r="O1673" s="55" t="s">
        <v>1235</v>
      </c>
    </row>
    <row r="1674" spans="1:15" s="55" customFormat="1" x14ac:dyDescent="0.2">
      <c r="A1674" s="2"/>
      <c r="B1674" s="1">
        <v>40600</v>
      </c>
      <c r="C1674" s="55" t="s">
        <v>1289</v>
      </c>
      <c r="D1674" s="55">
        <v>14</v>
      </c>
      <c r="E1674" s="55">
        <v>6</v>
      </c>
      <c r="F1674" s="55">
        <v>20</v>
      </c>
      <c r="G1674" s="55" t="s">
        <v>175</v>
      </c>
      <c r="H1674" s="55" t="s">
        <v>1290</v>
      </c>
      <c r="I1674" s="55">
        <v>1</v>
      </c>
      <c r="J1674" s="33" t="s">
        <v>1340</v>
      </c>
      <c r="K1674" s="137"/>
      <c r="L1674" s="55">
        <v>1</v>
      </c>
      <c r="M1674" s="138">
        <v>1</v>
      </c>
      <c r="N1674" s="139">
        <v>8</v>
      </c>
      <c r="O1674" s="55" t="s">
        <v>1235</v>
      </c>
    </row>
    <row r="1675" spans="1:15" s="55" customFormat="1" x14ac:dyDescent="0.2">
      <c r="A1675" s="2"/>
      <c r="B1675" s="1">
        <v>40601</v>
      </c>
      <c r="C1675" s="55" t="s">
        <v>1291</v>
      </c>
      <c r="D1675" s="55">
        <v>14</v>
      </c>
      <c r="E1675" s="55">
        <v>6</v>
      </c>
      <c r="F1675" s="55">
        <v>20</v>
      </c>
      <c r="G1675" s="55" t="s">
        <v>175</v>
      </c>
      <c r="H1675" s="55" t="s">
        <v>1292</v>
      </c>
      <c r="I1675" s="55">
        <v>1</v>
      </c>
      <c r="J1675" s="33" t="s">
        <v>1340</v>
      </c>
      <c r="K1675" s="137"/>
      <c r="L1675" s="55">
        <v>1</v>
      </c>
      <c r="M1675" s="138">
        <v>1</v>
      </c>
      <c r="N1675" s="139">
        <v>8</v>
      </c>
      <c r="O1675" s="55" t="s">
        <v>1235</v>
      </c>
    </row>
    <row r="1676" spans="1:15" s="55" customFormat="1" x14ac:dyDescent="0.2">
      <c r="A1676" s="2"/>
      <c r="B1676" s="1">
        <v>40602</v>
      </c>
      <c r="C1676" s="55" t="s">
        <v>1293</v>
      </c>
      <c r="D1676" s="55">
        <v>14</v>
      </c>
      <c r="E1676" s="55">
        <v>6</v>
      </c>
      <c r="F1676" s="55">
        <v>20</v>
      </c>
      <c r="G1676" s="55" t="s">
        <v>175</v>
      </c>
      <c r="H1676" s="55" t="s">
        <v>1294</v>
      </c>
      <c r="I1676" s="55">
        <v>1</v>
      </c>
      <c r="J1676" s="33" t="s">
        <v>1340</v>
      </c>
      <c r="K1676" s="137"/>
      <c r="L1676" s="55">
        <v>1</v>
      </c>
      <c r="M1676" s="138">
        <v>1</v>
      </c>
      <c r="N1676" s="139">
        <v>8</v>
      </c>
      <c r="O1676" s="55" t="s">
        <v>1235</v>
      </c>
    </row>
    <row r="1677" spans="1:15" s="55" customFormat="1" x14ac:dyDescent="0.2">
      <c r="A1677" s="2"/>
      <c r="B1677" s="1">
        <v>40603</v>
      </c>
      <c r="C1677" s="55" t="s">
        <v>1295</v>
      </c>
      <c r="D1677" s="55">
        <v>14</v>
      </c>
      <c r="E1677" s="55">
        <v>6</v>
      </c>
      <c r="F1677" s="55">
        <v>20</v>
      </c>
      <c r="G1677" s="55" t="s">
        <v>175</v>
      </c>
      <c r="H1677" s="55" t="s">
        <v>1296</v>
      </c>
      <c r="I1677" s="55">
        <v>1</v>
      </c>
      <c r="J1677" s="33" t="s">
        <v>1340</v>
      </c>
      <c r="K1677" s="137"/>
      <c r="L1677" s="55">
        <v>1</v>
      </c>
      <c r="M1677" s="138">
        <v>1</v>
      </c>
      <c r="N1677" s="139">
        <v>8</v>
      </c>
      <c r="O1677" s="55" t="s">
        <v>1235</v>
      </c>
    </row>
    <row r="1678" spans="1:15" s="55" customFormat="1" x14ac:dyDescent="0.2">
      <c r="A1678" s="2"/>
      <c r="B1678" s="1">
        <v>40604</v>
      </c>
      <c r="C1678" s="55" t="s">
        <v>1297</v>
      </c>
      <c r="D1678" s="55">
        <v>14</v>
      </c>
      <c r="E1678" s="55">
        <v>6</v>
      </c>
      <c r="F1678" s="55">
        <v>20</v>
      </c>
      <c r="G1678" s="55" t="s">
        <v>175</v>
      </c>
      <c r="H1678" s="55" t="s">
        <v>1298</v>
      </c>
      <c r="I1678" s="55">
        <v>1</v>
      </c>
      <c r="J1678" s="33" t="s">
        <v>1340</v>
      </c>
      <c r="K1678" s="137"/>
      <c r="L1678" s="55">
        <v>1</v>
      </c>
      <c r="M1678" s="138">
        <v>1</v>
      </c>
      <c r="N1678" s="139">
        <v>8</v>
      </c>
      <c r="O1678" s="55" t="s">
        <v>1235</v>
      </c>
    </row>
    <row r="1679" spans="1:15" s="55" customFormat="1" x14ac:dyDescent="0.2">
      <c r="A1679" s="2"/>
      <c r="B1679" s="1">
        <v>40605</v>
      </c>
      <c r="C1679" s="55" t="s">
        <v>1299</v>
      </c>
      <c r="D1679" s="55">
        <v>14</v>
      </c>
      <c r="E1679" s="55">
        <v>6</v>
      </c>
      <c r="F1679" s="55">
        <v>2</v>
      </c>
      <c r="G1679" s="55" t="s">
        <v>175</v>
      </c>
      <c r="H1679" s="55" t="s">
        <v>1300</v>
      </c>
      <c r="I1679" s="55">
        <v>1</v>
      </c>
      <c r="J1679" s="33" t="s">
        <v>1101</v>
      </c>
      <c r="K1679" s="137"/>
      <c r="L1679" s="55">
        <v>1</v>
      </c>
      <c r="M1679" s="138">
        <v>1</v>
      </c>
      <c r="N1679" s="139">
        <v>8</v>
      </c>
      <c r="O1679" s="55" t="s">
        <v>1235</v>
      </c>
    </row>
    <row r="1680" spans="1:15" s="55" customFormat="1" x14ac:dyDescent="0.2">
      <c r="A1680" s="2"/>
      <c r="B1680" s="1">
        <v>40606</v>
      </c>
      <c r="C1680" s="55" t="s">
        <v>1302</v>
      </c>
      <c r="D1680" s="55">
        <v>14</v>
      </c>
      <c r="E1680" s="55">
        <v>6</v>
      </c>
      <c r="F1680" s="55">
        <v>2</v>
      </c>
      <c r="G1680" s="55" t="s">
        <v>175</v>
      </c>
      <c r="H1680" s="55" t="s">
        <v>1303</v>
      </c>
      <c r="I1680" s="55">
        <v>1</v>
      </c>
      <c r="J1680" s="33" t="s">
        <v>1101</v>
      </c>
      <c r="K1680" s="137"/>
      <c r="L1680" s="55">
        <v>1</v>
      </c>
      <c r="M1680" s="138">
        <v>1</v>
      </c>
      <c r="N1680" s="139">
        <v>8</v>
      </c>
      <c r="O1680" s="55" t="s">
        <v>1235</v>
      </c>
    </row>
    <row r="1681" spans="1:16" s="55" customFormat="1" x14ac:dyDescent="0.2">
      <c r="A1681" s="2"/>
      <c r="B1681" s="1">
        <v>40607</v>
      </c>
      <c r="C1681" s="55" t="s">
        <v>1304</v>
      </c>
      <c r="D1681" s="55">
        <v>14</v>
      </c>
      <c r="E1681" s="55">
        <v>6</v>
      </c>
      <c r="F1681" s="55">
        <v>2</v>
      </c>
      <c r="G1681" s="55" t="s">
        <v>175</v>
      </c>
      <c r="H1681" s="55" t="s">
        <v>1305</v>
      </c>
      <c r="I1681" s="55">
        <v>1</v>
      </c>
      <c r="J1681" s="33" t="s">
        <v>1101</v>
      </c>
      <c r="K1681" s="137"/>
      <c r="L1681" s="55">
        <v>1</v>
      </c>
      <c r="M1681" s="138">
        <v>1</v>
      </c>
      <c r="N1681" s="139">
        <v>8</v>
      </c>
      <c r="O1681" s="55" t="s">
        <v>1235</v>
      </c>
    </row>
    <row r="1682" spans="1:16" s="55" customFormat="1" x14ac:dyDescent="0.2">
      <c r="A1682" s="2"/>
      <c r="B1682" s="1">
        <v>40608</v>
      </c>
      <c r="C1682" s="55" t="s">
        <v>1306</v>
      </c>
      <c r="D1682" s="55">
        <v>14</v>
      </c>
      <c r="E1682" s="55">
        <v>6</v>
      </c>
      <c r="F1682" s="55">
        <v>2</v>
      </c>
      <c r="G1682" s="55" t="s">
        <v>175</v>
      </c>
      <c r="H1682" s="55" t="s">
        <v>1307</v>
      </c>
      <c r="I1682" s="55">
        <v>1</v>
      </c>
      <c r="J1682" s="33" t="s">
        <v>1101</v>
      </c>
      <c r="K1682" s="137"/>
      <c r="L1682" s="55">
        <v>1</v>
      </c>
      <c r="M1682" s="138">
        <v>1</v>
      </c>
      <c r="N1682" s="139">
        <v>8</v>
      </c>
      <c r="O1682" s="55" t="s">
        <v>1235</v>
      </c>
    </row>
    <row r="1683" spans="1:16" s="55" customFormat="1" x14ac:dyDescent="0.2">
      <c r="A1683" s="2"/>
      <c r="B1683" s="1">
        <v>40609</v>
      </c>
      <c r="C1683" s="55" t="s">
        <v>1308</v>
      </c>
      <c r="D1683" s="55">
        <v>14</v>
      </c>
      <c r="E1683" s="55">
        <v>6</v>
      </c>
      <c r="F1683" s="55">
        <v>2</v>
      </c>
      <c r="G1683" s="55" t="s">
        <v>175</v>
      </c>
      <c r="H1683" s="55" t="s">
        <v>1309</v>
      </c>
      <c r="I1683" s="55">
        <v>1</v>
      </c>
      <c r="J1683" s="33" t="s">
        <v>1101</v>
      </c>
      <c r="K1683" s="137"/>
      <c r="L1683" s="55">
        <v>1</v>
      </c>
      <c r="M1683" s="138">
        <v>1</v>
      </c>
      <c r="N1683" s="139">
        <v>8</v>
      </c>
      <c r="O1683" s="55" t="s">
        <v>1235</v>
      </c>
    </row>
    <row r="1684" spans="1:16" s="55" customFormat="1" x14ac:dyDescent="0.2">
      <c r="A1684" s="2"/>
      <c r="B1684" s="1">
        <v>40610</v>
      </c>
      <c r="C1684" s="55" t="s">
        <v>1310</v>
      </c>
      <c r="D1684" s="55">
        <v>14</v>
      </c>
      <c r="E1684" s="55">
        <v>6</v>
      </c>
      <c r="F1684" s="55">
        <v>2</v>
      </c>
      <c r="G1684" s="55" t="s">
        <v>175</v>
      </c>
      <c r="H1684" s="55" t="s">
        <v>1311</v>
      </c>
      <c r="I1684" s="55">
        <v>1</v>
      </c>
      <c r="J1684" s="33" t="s">
        <v>1101</v>
      </c>
      <c r="K1684" s="137"/>
      <c r="L1684" s="55">
        <v>1</v>
      </c>
      <c r="M1684" s="138">
        <v>1</v>
      </c>
      <c r="N1684" s="139">
        <v>8</v>
      </c>
      <c r="O1684" s="55" t="s">
        <v>1235</v>
      </c>
    </row>
    <row r="1685" spans="1:16" s="55" customFormat="1" x14ac:dyDescent="0.2">
      <c r="A1685" s="2"/>
      <c r="B1685" s="1">
        <v>40611</v>
      </c>
      <c r="C1685" s="55" t="s">
        <v>1312</v>
      </c>
      <c r="D1685" s="55">
        <v>14</v>
      </c>
      <c r="E1685" s="55">
        <v>6</v>
      </c>
      <c r="F1685" s="55">
        <v>2</v>
      </c>
      <c r="G1685" s="55" t="s">
        <v>175</v>
      </c>
      <c r="H1685" s="55" t="s">
        <v>1313</v>
      </c>
      <c r="I1685" s="55">
        <v>1</v>
      </c>
      <c r="J1685" s="33" t="s">
        <v>1101</v>
      </c>
      <c r="K1685" s="137"/>
      <c r="L1685" s="55">
        <v>1</v>
      </c>
      <c r="M1685" s="138">
        <v>1</v>
      </c>
      <c r="N1685" s="139">
        <v>8</v>
      </c>
      <c r="O1685" s="55" t="s">
        <v>1235</v>
      </c>
    </row>
    <row r="1686" spans="1:16" s="55" customFormat="1" x14ac:dyDescent="0.2">
      <c r="A1686" s="2"/>
      <c r="B1686" s="1">
        <v>40612</v>
      </c>
      <c r="C1686" s="55" t="s">
        <v>1314</v>
      </c>
      <c r="D1686" s="55">
        <v>14</v>
      </c>
      <c r="E1686" s="55">
        <v>6</v>
      </c>
      <c r="F1686" s="55">
        <v>2</v>
      </c>
      <c r="G1686" s="55" t="s">
        <v>175</v>
      </c>
      <c r="H1686" s="55" t="s">
        <v>1315</v>
      </c>
      <c r="I1686" s="55">
        <v>1</v>
      </c>
      <c r="J1686" s="33" t="s">
        <v>1101</v>
      </c>
      <c r="K1686" s="137"/>
      <c r="L1686" s="55">
        <v>1</v>
      </c>
      <c r="M1686" s="138">
        <v>1</v>
      </c>
      <c r="N1686" s="139">
        <v>8</v>
      </c>
      <c r="O1686" s="55" t="s">
        <v>1235</v>
      </c>
    </row>
    <row r="1687" spans="1:16" s="55" customFormat="1" x14ac:dyDescent="0.2">
      <c r="A1687" s="2"/>
      <c r="B1687" s="1">
        <v>40613</v>
      </c>
      <c r="C1687" s="55" t="s">
        <v>1316</v>
      </c>
      <c r="D1687" s="55">
        <v>14</v>
      </c>
      <c r="E1687" s="55">
        <v>6</v>
      </c>
      <c r="F1687" s="55">
        <v>2</v>
      </c>
      <c r="G1687" s="55" t="s">
        <v>175</v>
      </c>
      <c r="H1687" s="55" t="s">
        <v>1317</v>
      </c>
      <c r="I1687" s="55">
        <v>1</v>
      </c>
      <c r="J1687" s="33" t="s">
        <v>1101</v>
      </c>
      <c r="K1687" s="137"/>
      <c r="L1687" s="55">
        <v>1</v>
      </c>
      <c r="M1687" s="138">
        <v>1</v>
      </c>
      <c r="N1687" s="139">
        <v>8</v>
      </c>
      <c r="O1687" s="55" t="s">
        <v>1235</v>
      </c>
    </row>
    <row r="1688" spans="1:16" s="55" customFormat="1" x14ac:dyDescent="0.2">
      <c r="A1688" s="2"/>
      <c r="B1688" s="1">
        <v>40614</v>
      </c>
      <c r="C1688" s="55" t="s">
        <v>1318</v>
      </c>
      <c r="D1688" s="55">
        <v>14</v>
      </c>
      <c r="E1688" s="55">
        <v>6</v>
      </c>
      <c r="F1688" s="55">
        <v>2</v>
      </c>
      <c r="G1688" s="55" t="s">
        <v>175</v>
      </c>
      <c r="H1688" s="55" t="s">
        <v>1319</v>
      </c>
      <c r="I1688" s="55">
        <v>1</v>
      </c>
      <c r="J1688" s="33" t="s">
        <v>1101</v>
      </c>
      <c r="K1688" s="137"/>
      <c r="L1688" s="55">
        <v>1</v>
      </c>
      <c r="M1688" s="138">
        <v>1</v>
      </c>
      <c r="N1688" s="139">
        <v>8</v>
      </c>
      <c r="O1688" s="55" t="s">
        <v>1235</v>
      </c>
    </row>
    <row r="1689" spans="1:16" s="55" customFormat="1" x14ac:dyDescent="0.2">
      <c r="A1689" s="2"/>
      <c r="B1689" s="1">
        <v>40615</v>
      </c>
      <c r="C1689" s="55" t="s">
        <v>1320</v>
      </c>
      <c r="D1689" s="55">
        <v>14</v>
      </c>
      <c r="E1689" s="55">
        <v>6</v>
      </c>
      <c r="F1689" s="55">
        <v>2</v>
      </c>
      <c r="G1689" s="55" t="s">
        <v>175</v>
      </c>
      <c r="H1689" s="55" t="s">
        <v>1321</v>
      </c>
      <c r="I1689" s="55">
        <v>1</v>
      </c>
      <c r="J1689" s="33" t="s">
        <v>1101</v>
      </c>
      <c r="K1689" s="137"/>
      <c r="L1689" s="55">
        <v>1</v>
      </c>
      <c r="M1689" s="138">
        <v>1</v>
      </c>
      <c r="N1689" s="139">
        <v>8</v>
      </c>
      <c r="O1689" s="55" t="s">
        <v>1235</v>
      </c>
    </row>
    <row r="1690" spans="1:16" s="55" customFormat="1" x14ac:dyDescent="0.2">
      <c r="A1690" s="2"/>
      <c r="B1690" s="1">
        <v>40616</v>
      </c>
      <c r="C1690" s="55" t="s">
        <v>1322</v>
      </c>
      <c r="D1690" s="55">
        <v>14</v>
      </c>
      <c r="E1690" s="55">
        <v>6</v>
      </c>
      <c r="F1690" s="55">
        <v>2</v>
      </c>
      <c r="G1690" s="55" t="s">
        <v>175</v>
      </c>
      <c r="H1690" s="55" t="s">
        <v>1323</v>
      </c>
      <c r="I1690" s="55">
        <v>1</v>
      </c>
      <c r="J1690" s="33" t="s">
        <v>1101</v>
      </c>
      <c r="K1690" s="137"/>
      <c r="L1690" s="55">
        <v>1</v>
      </c>
      <c r="M1690" s="138">
        <v>1</v>
      </c>
      <c r="N1690" s="139">
        <v>8</v>
      </c>
      <c r="O1690" s="55" t="s">
        <v>1235</v>
      </c>
    </row>
    <row r="1691" spans="1:16" s="55" customFormat="1" x14ac:dyDescent="0.2">
      <c r="A1691" s="2"/>
      <c r="B1691" s="1">
        <v>40617</v>
      </c>
      <c r="C1691" s="55" t="s">
        <v>1324</v>
      </c>
      <c r="D1691" s="55">
        <v>14</v>
      </c>
      <c r="E1691" s="55">
        <v>6</v>
      </c>
      <c r="F1691" s="55">
        <v>2</v>
      </c>
      <c r="G1691" s="55" t="s">
        <v>175</v>
      </c>
      <c r="H1691" s="55" t="s">
        <v>1325</v>
      </c>
      <c r="I1691" s="55">
        <v>1</v>
      </c>
      <c r="J1691" s="33" t="s">
        <v>1101</v>
      </c>
      <c r="K1691" s="137"/>
      <c r="L1691" s="55">
        <v>1</v>
      </c>
      <c r="M1691" s="138">
        <v>1</v>
      </c>
      <c r="N1691" s="139">
        <v>8</v>
      </c>
      <c r="O1691" s="55" t="s">
        <v>1235</v>
      </c>
    </row>
    <row r="1692" spans="1:16" s="55" customFormat="1" x14ac:dyDescent="0.2">
      <c r="A1692" s="2"/>
      <c r="B1692" s="1">
        <v>40618</v>
      </c>
      <c r="C1692" s="55" t="s">
        <v>1326</v>
      </c>
      <c r="D1692" s="55">
        <v>14</v>
      </c>
      <c r="E1692" s="55">
        <v>6</v>
      </c>
      <c r="F1692" s="55">
        <v>2</v>
      </c>
      <c r="G1692" s="55" t="s">
        <v>175</v>
      </c>
      <c r="H1692" s="55" t="s">
        <v>1327</v>
      </c>
      <c r="I1692" s="55">
        <v>1</v>
      </c>
      <c r="J1692" s="33" t="s">
        <v>1101</v>
      </c>
      <c r="K1692" s="137"/>
      <c r="L1692" s="55">
        <v>1</v>
      </c>
      <c r="M1692" s="138">
        <v>1</v>
      </c>
      <c r="N1692" s="139">
        <v>8</v>
      </c>
      <c r="O1692" s="55" t="s">
        <v>1235</v>
      </c>
    </row>
    <row r="1693" spans="1:16" s="55" customFormat="1" x14ac:dyDescent="0.2">
      <c r="A1693" s="2"/>
      <c r="B1693" s="1">
        <v>40619</v>
      </c>
      <c r="C1693" s="55" t="s">
        <v>1328</v>
      </c>
      <c r="D1693" s="55">
        <v>14</v>
      </c>
      <c r="E1693" s="55">
        <v>6</v>
      </c>
      <c r="F1693" s="55">
        <v>2</v>
      </c>
      <c r="G1693" s="55" t="s">
        <v>175</v>
      </c>
      <c r="H1693" s="55" t="s">
        <v>1329</v>
      </c>
      <c r="I1693" s="55">
        <v>1</v>
      </c>
      <c r="J1693" s="33" t="s">
        <v>1101</v>
      </c>
      <c r="K1693" s="137"/>
      <c r="L1693" s="55">
        <v>1</v>
      </c>
      <c r="M1693" s="138">
        <v>1</v>
      </c>
      <c r="N1693" s="139">
        <v>8</v>
      </c>
      <c r="O1693" s="55" t="s">
        <v>1235</v>
      </c>
    </row>
    <row r="1694" spans="1:16" s="55" customFormat="1" x14ac:dyDescent="0.2">
      <c r="A1694" s="2"/>
      <c r="B1694" s="1">
        <v>40620</v>
      </c>
      <c r="C1694" s="55" t="s">
        <v>1330</v>
      </c>
      <c r="D1694" s="55">
        <v>14</v>
      </c>
      <c r="E1694" s="55">
        <v>6</v>
      </c>
      <c r="F1694" s="55">
        <v>2</v>
      </c>
      <c r="G1694" s="55" t="s">
        <v>175</v>
      </c>
      <c r="H1694" s="55" t="s">
        <v>1327</v>
      </c>
      <c r="I1694" s="55">
        <v>1</v>
      </c>
      <c r="J1694" s="33" t="s">
        <v>1101</v>
      </c>
      <c r="K1694" s="137"/>
      <c r="L1694" s="55">
        <v>1</v>
      </c>
      <c r="M1694" s="1">
        <v>1</v>
      </c>
      <c r="N1694" s="1">
        <v>8</v>
      </c>
      <c r="O1694" s="55" t="s">
        <v>1235</v>
      </c>
      <c r="P1694" s="140"/>
    </row>
    <row r="1695" spans="1:16" s="55" customFormat="1" x14ac:dyDescent="0.2">
      <c r="A1695" s="2"/>
      <c r="B1695" s="1">
        <v>40621</v>
      </c>
      <c r="C1695" s="55" t="s">
        <v>1331</v>
      </c>
      <c r="D1695" s="55">
        <v>14</v>
      </c>
      <c r="E1695" s="55">
        <v>6</v>
      </c>
      <c r="F1695" s="55">
        <v>2</v>
      </c>
      <c r="G1695" s="55" t="s">
        <v>175</v>
      </c>
      <c r="H1695" s="55" t="s">
        <v>1332</v>
      </c>
      <c r="I1695" s="55">
        <v>1</v>
      </c>
      <c r="J1695" s="33" t="s">
        <v>1101</v>
      </c>
      <c r="K1695" s="137"/>
      <c r="L1695" s="55">
        <v>1</v>
      </c>
      <c r="M1695" s="1">
        <v>1</v>
      </c>
      <c r="N1695" s="1">
        <v>8</v>
      </c>
      <c r="O1695" s="55" t="s">
        <v>1235</v>
      </c>
      <c r="P1695" s="140"/>
    </row>
    <row r="1696" spans="1:16" s="55" customFormat="1" x14ac:dyDescent="0.2">
      <c r="A1696" s="2"/>
      <c r="B1696" s="1">
        <v>40622</v>
      </c>
      <c r="C1696" s="55" t="s">
        <v>1333</v>
      </c>
      <c r="D1696" s="55">
        <v>14</v>
      </c>
      <c r="E1696" s="55">
        <v>6</v>
      </c>
      <c r="F1696" s="55">
        <v>2</v>
      </c>
      <c r="G1696" s="55" t="s">
        <v>175</v>
      </c>
      <c r="H1696" s="55" t="s">
        <v>1334</v>
      </c>
      <c r="I1696" s="55">
        <v>1</v>
      </c>
      <c r="J1696" s="33" t="s">
        <v>1101</v>
      </c>
      <c r="K1696" s="137"/>
      <c r="L1696" s="55">
        <v>1</v>
      </c>
      <c r="M1696" s="1">
        <v>1</v>
      </c>
      <c r="N1696" s="1">
        <v>8</v>
      </c>
      <c r="O1696" s="55" t="s">
        <v>1235</v>
      </c>
      <c r="P1696" s="140"/>
    </row>
    <row r="1697" spans="1:16" s="55" customFormat="1" x14ac:dyDescent="0.2">
      <c r="A1697" s="2"/>
      <c r="B1697" s="1">
        <v>40623</v>
      </c>
      <c r="C1697" s="55" t="s">
        <v>1335</v>
      </c>
      <c r="D1697" s="55">
        <v>14</v>
      </c>
      <c r="E1697" s="55">
        <v>6</v>
      </c>
      <c r="F1697" s="55">
        <v>2</v>
      </c>
      <c r="G1697" s="55" t="s">
        <v>175</v>
      </c>
      <c r="H1697" s="55" t="s">
        <v>1336</v>
      </c>
      <c r="I1697" s="55">
        <v>1</v>
      </c>
      <c r="J1697" s="33" t="s">
        <v>1101</v>
      </c>
      <c r="K1697" s="137"/>
      <c r="L1697" s="55">
        <v>1</v>
      </c>
      <c r="M1697" s="1">
        <v>1</v>
      </c>
      <c r="N1697" s="1">
        <v>8</v>
      </c>
      <c r="O1697" s="55" t="s">
        <v>1235</v>
      </c>
      <c r="P1697" s="140"/>
    </row>
    <row r="1698" spans="1:16" s="55" customFormat="1" x14ac:dyDescent="0.2">
      <c r="A1698" s="2"/>
      <c r="B1698" s="1">
        <v>40624</v>
      </c>
      <c r="C1698" s="55" t="s">
        <v>1337</v>
      </c>
      <c r="D1698" s="55">
        <v>14</v>
      </c>
      <c r="E1698" s="55">
        <v>6</v>
      </c>
      <c r="F1698" s="55">
        <v>2</v>
      </c>
      <c r="G1698" s="55" t="s">
        <v>175</v>
      </c>
      <c r="H1698" s="55" t="s">
        <v>1338</v>
      </c>
      <c r="I1698" s="55">
        <v>1</v>
      </c>
      <c r="J1698" s="33" t="s">
        <v>1101</v>
      </c>
      <c r="K1698" s="137"/>
      <c r="L1698" s="55">
        <v>1</v>
      </c>
      <c r="M1698" s="1">
        <v>1</v>
      </c>
      <c r="N1698" s="1">
        <v>8</v>
      </c>
      <c r="O1698" s="55" t="s">
        <v>1235</v>
      </c>
      <c r="P1698" s="140"/>
    </row>
    <row r="1699" spans="1:16" x14ac:dyDescent="0.2">
      <c r="A1699" s="2"/>
      <c r="B1699" s="1">
        <v>50001</v>
      </c>
      <c r="C1699" s="146" t="s">
        <v>891</v>
      </c>
      <c r="D1699" s="1">
        <v>19</v>
      </c>
      <c r="E1699" s="1">
        <v>2</v>
      </c>
      <c r="F1699" s="1">
        <v>100</v>
      </c>
      <c r="G1699" s="1" t="s">
        <v>175</v>
      </c>
      <c r="H1699" s="1" t="s">
        <v>753</v>
      </c>
      <c r="I1699" s="1">
        <v>1</v>
      </c>
      <c r="J1699" s="10" t="s">
        <v>1341</v>
      </c>
      <c r="K1699" s="1">
        <v>0</v>
      </c>
      <c r="L1699" s="1">
        <v>0</v>
      </c>
      <c r="M1699" s="11">
        <v>0</v>
      </c>
      <c r="N1699" s="9">
        <v>0</v>
      </c>
      <c r="O1699" s="1" t="s">
        <v>1342</v>
      </c>
    </row>
    <row r="1700" spans="1:16" x14ac:dyDescent="0.2">
      <c r="A1700" s="2"/>
      <c r="B1700" s="1">
        <v>50002</v>
      </c>
      <c r="C1700" s="146" t="s">
        <v>1343</v>
      </c>
      <c r="D1700" s="1">
        <v>19</v>
      </c>
      <c r="E1700" s="1">
        <v>3</v>
      </c>
      <c r="F1700" s="1">
        <v>100</v>
      </c>
      <c r="G1700" s="1" t="s">
        <v>175</v>
      </c>
      <c r="H1700" s="1" t="s">
        <v>606</v>
      </c>
      <c r="I1700" s="1">
        <v>1</v>
      </c>
      <c r="J1700" s="10" t="s">
        <v>1341</v>
      </c>
      <c r="K1700" s="1">
        <v>0</v>
      </c>
      <c r="L1700" s="1">
        <v>0</v>
      </c>
      <c r="M1700" s="11">
        <v>0</v>
      </c>
      <c r="N1700" s="9">
        <v>0</v>
      </c>
      <c r="O1700" s="1" t="s">
        <v>1342</v>
      </c>
    </row>
    <row r="1701" spans="1:16" x14ac:dyDescent="0.2">
      <c r="A1701" s="2"/>
      <c r="B1701" s="1">
        <v>50003</v>
      </c>
      <c r="C1701" s="146" t="s">
        <v>1344</v>
      </c>
      <c r="D1701" s="1">
        <v>19</v>
      </c>
      <c r="E1701" s="1">
        <v>4</v>
      </c>
      <c r="F1701" s="1">
        <v>100</v>
      </c>
      <c r="G1701" s="1" t="s">
        <v>175</v>
      </c>
      <c r="H1701" s="1" t="s">
        <v>714</v>
      </c>
      <c r="I1701" s="1">
        <v>1</v>
      </c>
      <c r="J1701" s="10" t="s">
        <v>1345</v>
      </c>
      <c r="K1701" s="1">
        <v>0</v>
      </c>
      <c r="L1701" s="1">
        <v>0</v>
      </c>
      <c r="M1701" s="11">
        <v>0</v>
      </c>
      <c r="N1701" s="9">
        <v>0</v>
      </c>
      <c r="O1701" s="1" t="s">
        <v>1342</v>
      </c>
    </row>
    <row r="1702" spans="1:16" x14ac:dyDescent="0.2">
      <c r="A1702" s="2"/>
      <c r="B1702" s="1">
        <v>50004</v>
      </c>
      <c r="C1702" s="146" t="s">
        <v>1346</v>
      </c>
      <c r="D1702" s="1">
        <v>19</v>
      </c>
      <c r="E1702" s="1">
        <v>5</v>
      </c>
      <c r="F1702" s="1">
        <v>100</v>
      </c>
      <c r="G1702" s="1" t="s">
        <v>1347</v>
      </c>
      <c r="H1702" s="1" t="s">
        <v>1348</v>
      </c>
      <c r="I1702" s="1">
        <v>1</v>
      </c>
      <c r="J1702" s="10" t="s">
        <v>1341</v>
      </c>
      <c r="K1702" s="1">
        <v>0</v>
      </c>
      <c r="L1702" s="1">
        <v>0</v>
      </c>
      <c r="M1702" s="11">
        <v>0</v>
      </c>
      <c r="N1702" s="9">
        <v>0</v>
      </c>
      <c r="O1702" s="1" t="s">
        <v>1342</v>
      </c>
    </row>
    <row r="1703" spans="1:16" x14ac:dyDescent="0.2">
      <c r="A1703" s="2"/>
      <c r="B1703" s="1">
        <v>50005</v>
      </c>
      <c r="C1703" s="146" t="s">
        <v>1349</v>
      </c>
      <c r="D1703" s="1">
        <v>19</v>
      </c>
      <c r="E1703" s="1">
        <v>6</v>
      </c>
      <c r="F1703" s="1">
        <v>100</v>
      </c>
      <c r="G1703" s="1" t="s">
        <v>175</v>
      </c>
      <c r="H1703" s="1" t="s">
        <v>708</v>
      </c>
      <c r="I1703" s="1">
        <v>1</v>
      </c>
      <c r="J1703" s="10" t="s">
        <v>1345</v>
      </c>
      <c r="K1703" s="1">
        <v>0</v>
      </c>
      <c r="L1703" s="1">
        <v>0</v>
      </c>
      <c r="M1703" s="11">
        <v>0</v>
      </c>
      <c r="N1703" s="9">
        <v>0</v>
      </c>
      <c r="O1703" s="1" t="s">
        <v>1342</v>
      </c>
    </row>
    <row r="1704" spans="1:16" x14ac:dyDescent="0.2">
      <c r="A1704" s="2"/>
      <c r="B1704" s="1">
        <v>50006</v>
      </c>
      <c r="C1704" s="146" t="s">
        <v>1350</v>
      </c>
      <c r="D1704" s="1">
        <v>19</v>
      </c>
      <c r="E1704" s="1">
        <v>7</v>
      </c>
      <c r="F1704" s="1">
        <v>100</v>
      </c>
      <c r="G1704" s="1" t="s">
        <v>175</v>
      </c>
      <c r="H1704" s="1" t="s">
        <v>727</v>
      </c>
      <c r="I1704" s="1">
        <v>1</v>
      </c>
      <c r="J1704" s="10" t="s">
        <v>1345</v>
      </c>
      <c r="K1704" s="1">
        <v>0</v>
      </c>
      <c r="L1704" s="1">
        <v>0</v>
      </c>
      <c r="M1704" s="11">
        <v>0</v>
      </c>
      <c r="N1704" s="9">
        <v>0</v>
      </c>
      <c r="O1704" s="1" t="s">
        <v>1342</v>
      </c>
    </row>
    <row r="1705" spans="1:16" x14ac:dyDescent="0.2">
      <c r="A1705" s="2"/>
      <c r="B1705" s="1">
        <v>50007</v>
      </c>
      <c r="C1705" s="146" t="s">
        <v>1351</v>
      </c>
      <c r="D1705" s="1">
        <v>19</v>
      </c>
      <c r="E1705" s="1">
        <v>8</v>
      </c>
      <c r="F1705" s="1">
        <v>100</v>
      </c>
      <c r="G1705" s="1" t="s">
        <v>175</v>
      </c>
      <c r="H1705" s="1" t="s">
        <v>710</v>
      </c>
      <c r="I1705" s="1">
        <v>1</v>
      </c>
      <c r="J1705" s="10" t="s">
        <v>1345</v>
      </c>
      <c r="K1705" s="1">
        <v>0</v>
      </c>
      <c r="L1705" s="1">
        <v>0</v>
      </c>
      <c r="M1705" s="11">
        <v>0</v>
      </c>
      <c r="N1705" s="9">
        <v>0</v>
      </c>
      <c r="O1705" s="1" t="s">
        <v>1342</v>
      </c>
    </row>
    <row r="1706" spans="1:16" x14ac:dyDescent="0.2">
      <c r="A1706" s="2"/>
      <c r="B1706" s="1">
        <v>50008</v>
      </c>
      <c r="C1706" s="146" t="s">
        <v>1352</v>
      </c>
      <c r="D1706" s="1">
        <v>19</v>
      </c>
      <c r="E1706" s="1">
        <v>9</v>
      </c>
      <c r="F1706" s="1">
        <v>100</v>
      </c>
      <c r="G1706" s="1" t="s">
        <v>175</v>
      </c>
      <c r="H1706" s="1" t="s">
        <v>1353</v>
      </c>
      <c r="I1706" s="1">
        <v>1</v>
      </c>
      <c r="J1706" s="10" t="s">
        <v>1345</v>
      </c>
      <c r="K1706" s="1">
        <v>0</v>
      </c>
      <c r="L1706" s="1">
        <v>0</v>
      </c>
      <c r="M1706" s="11">
        <v>0</v>
      </c>
      <c r="N1706" s="9">
        <v>0</v>
      </c>
      <c r="O1706" s="1" t="s">
        <v>1342</v>
      </c>
    </row>
    <row r="1707" spans="1:16" x14ac:dyDescent="0.2">
      <c r="A1707" s="2"/>
      <c r="B1707" s="1">
        <v>50009</v>
      </c>
      <c r="C1707" s="146" t="s">
        <v>1354</v>
      </c>
      <c r="D1707" s="1">
        <v>19</v>
      </c>
      <c r="E1707" s="1">
        <v>10</v>
      </c>
      <c r="F1707" s="1">
        <v>100</v>
      </c>
      <c r="G1707" s="1" t="s">
        <v>175</v>
      </c>
      <c r="H1707" s="1" t="s">
        <v>649</v>
      </c>
      <c r="I1707" s="1">
        <v>1</v>
      </c>
      <c r="J1707" s="10" t="s">
        <v>1345</v>
      </c>
      <c r="K1707" s="1">
        <v>0</v>
      </c>
      <c r="L1707" s="1">
        <v>0</v>
      </c>
      <c r="M1707" s="11">
        <v>0</v>
      </c>
      <c r="N1707" s="9">
        <v>0</v>
      </c>
      <c r="O1707" s="1" t="s">
        <v>1342</v>
      </c>
    </row>
    <row r="1708" spans="1:16" x14ac:dyDescent="0.2">
      <c r="A1708" s="2"/>
      <c r="B1708" s="1">
        <v>50010</v>
      </c>
      <c r="C1708" s="146" t="s">
        <v>1355</v>
      </c>
      <c r="D1708" s="1">
        <v>19</v>
      </c>
      <c r="E1708" s="1">
        <v>11</v>
      </c>
      <c r="F1708" s="1">
        <v>100</v>
      </c>
      <c r="G1708" s="1" t="s">
        <v>175</v>
      </c>
      <c r="H1708" s="1" t="s">
        <v>1356</v>
      </c>
      <c r="I1708" s="1">
        <v>1</v>
      </c>
      <c r="J1708" s="10" t="s">
        <v>1357</v>
      </c>
      <c r="K1708" s="1">
        <v>0</v>
      </c>
      <c r="L1708" s="1">
        <v>0</v>
      </c>
      <c r="M1708" s="11">
        <v>0</v>
      </c>
      <c r="N1708" s="9">
        <v>0</v>
      </c>
      <c r="O1708" s="1" t="s">
        <v>1342</v>
      </c>
    </row>
    <row r="1709" spans="1:16" x14ac:dyDescent="0.2">
      <c r="A1709" s="2"/>
      <c r="B1709" s="1">
        <v>50011</v>
      </c>
      <c r="C1709" s="146" t="s">
        <v>1358</v>
      </c>
      <c r="D1709" s="1">
        <v>19</v>
      </c>
      <c r="E1709" s="1">
        <v>12</v>
      </c>
      <c r="F1709" s="1">
        <v>100</v>
      </c>
      <c r="G1709" s="1" t="s">
        <v>175</v>
      </c>
      <c r="H1709" s="1" t="s">
        <v>1359</v>
      </c>
      <c r="I1709" s="1">
        <v>1</v>
      </c>
      <c r="J1709" s="10" t="s">
        <v>1357</v>
      </c>
      <c r="K1709" s="1">
        <v>0</v>
      </c>
      <c r="L1709" s="1">
        <v>0</v>
      </c>
      <c r="M1709" s="11">
        <v>0</v>
      </c>
      <c r="N1709" s="9">
        <v>0</v>
      </c>
      <c r="O1709" s="1" t="s">
        <v>1342</v>
      </c>
    </row>
    <row r="1710" spans="1:16" x14ac:dyDescent="0.2">
      <c r="A1710" s="2"/>
      <c r="B1710" s="1">
        <v>50012</v>
      </c>
      <c r="C1710" s="146" t="s">
        <v>1360</v>
      </c>
      <c r="D1710" s="1">
        <v>19</v>
      </c>
      <c r="E1710" s="1">
        <v>13</v>
      </c>
      <c r="F1710" s="1">
        <v>100</v>
      </c>
      <c r="G1710" s="1" t="s">
        <v>175</v>
      </c>
      <c r="H1710" s="1" t="s">
        <v>1361</v>
      </c>
      <c r="I1710" s="1">
        <v>1</v>
      </c>
      <c r="J1710" s="10" t="s">
        <v>1357</v>
      </c>
      <c r="K1710" s="1">
        <v>0</v>
      </c>
      <c r="L1710" s="1">
        <v>0</v>
      </c>
      <c r="M1710" s="11">
        <v>0</v>
      </c>
      <c r="N1710" s="9">
        <v>0</v>
      </c>
      <c r="O1710" s="1" t="s">
        <v>1342</v>
      </c>
    </row>
    <row r="1711" spans="1:16" x14ac:dyDescent="0.2">
      <c r="A1711" s="2"/>
      <c r="B1711" s="1">
        <v>50013</v>
      </c>
      <c r="C1711" s="146" t="s">
        <v>71</v>
      </c>
      <c r="D1711" s="1">
        <v>19</v>
      </c>
      <c r="E1711" s="1">
        <v>14</v>
      </c>
      <c r="F1711" s="1">
        <v>100</v>
      </c>
      <c r="G1711" s="1" t="s">
        <v>175</v>
      </c>
      <c r="H1711" s="1" t="s">
        <v>72</v>
      </c>
      <c r="I1711" s="1">
        <v>1</v>
      </c>
      <c r="J1711" s="10" t="s">
        <v>1357</v>
      </c>
      <c r="K1711" s="1">
        <v>0</v>
      </c>
      <c r="L1711" s="1">
        <v>0</v>
      </c>
      <c r="M1711" s="11">
        <v>0</v>
      </c>
      <c r="N1711" s="9">
        <v>0</v>
      </c>
      <c r="O1711" s="1" t="s">
        <v>1342</v>
      </c>
    </row>
    <row r="1712" spans="1:16" x14ac:dyDescent="0.2">
      <c r="A1712" s="2"/>
      <c r="B1712" s="1">
        <v>50014</v>
      </c>
      <c r="C1712" s="146" t="s">
        <v>1115</v>
      </c>
      <c r="D1712" s="1">
        <v>19</v>
      </c>
      <c r="E1712" s="1">
        <v>15</v>
      </c>
      <c r="F1712" s="1">
        <v>100</v>
      </c>
      <c r="G1712" s="1" t="s">
        <v>175</v>
      </c>
      <c r="H1712" s="1" t="s">
        <v>1116</v>
      </c>
      <c r="I1712" s="1">
        <v>1</v>
      </c>
      <c r="J1712" s="10" t="s">
        <v>1362</v>
      </c>
      <c r="K1712" s="1">
        <v>0</v>
      </c>
      <c r="L1712" s="1">
        <v>0</v>
      </c>
      <c r="M1712" s="11">
        <v>0</v>
      </c>
      <c r="N1712" s="9">
        <v>0</v>
      </c>
      <c r="O1712" s="1" t="s">
        <v>1342</v>
      </c>
    </row>
    <row r="1713" spans="1:15" x14ac:dyDescent="0.2">
      <c r="A1713" s="2"/>
      <c r="B1713" s="1">
        <v>50015</v>
      </c>
      <c r="C1713" s="146" t="s">
        <v>1118</v>
      </c>
      <c r="D1713" s="1">
        <v>19</v>
      </c>
      <c r="E1713" s="1">
        <v>16</v>
      </c>
      <c r="F1713" s="1">
        <v>100</v>
      </c>
      <c r="G1713" s="1" t="s">
        <v>175</v>
      </c>
      <c r="H1713" s="1" t="s">
        <v>1116</v>
      </c>
      <c r="I1713" s="1">
        <v>1</v>
      </c>
      <c r="J1713" s="10" t="s">
        <v>1362</v>
      </c>
      <c r="K1713" s="1">
        <v>0</v>
      </c>
      <c r="L1713" s="1">
        <v>0</v>
      </c>
      <c r="M1713" s="11">
        <v>0</v>
      </c>
      <c r="N1713" s="9">
        <v>0</v>
      </c>
      <c r="O1713" s="1" t="s">
        <v>1342</v>
      </c>
    </row>
    <row r="1714" spans="1:15" x14ac:dyDescent="0.2">
      <c r="A1714" s="2"/>
      <c r="B1714" s="1">
        <v>50016</v>
      </c>
      <c r="C1714" s="146" t="s">
        <v>1119</v>
      </c>
      <c r="D1714" s="1">
        <v>19</v>
      </c>
      <c r="E1714" s="1">
        <v>17</v>
      </c>
      <c r="F1714" s="1">
        <v>100</v>
      </c>
      <c r="G1714" s="1" t="s">
        <v>175</v>
      </c>
      <c r="H1714" s="1" t="s">
        <v>1120</v>
      </c>
      <c r="I1714" s="1">
        <v>1</v>
      </c>
      <c r="J1714" s="10" t="s">
        <v>1362</v>
      </c>
      <c r="K1714" s="1">
        <v>0</v>
      </c>
      <c r="L1714" s="1">
        <v>0</v>
      </c>
      <c r="M1714" s="11">
        <v>0</v>
      </c>
      <c r="N1714" s="9">
        <v>0</v>
      </c>
      <c r="O1714" s="1" t="s">
        <v>1342</v>
      </c>
    </row>
    <row r="1715" spans="1:15" x14ac:dyDescent="0.2">
      <c r="A1715" s="2"/>
      <c r="B1715" s="1">
        <v>50017</v>
      </c>
      <c r="C1715" s="146" t="s">
        <v>1121</v>
      </c>
      <c r="D1715" s="1">
        <v>19</v>
      </c>
      <c r="E1715" s="1">
        <v>18</v>
      </c>
      <c r="F1715" s="1">
        <v>100</v>
      </c>
      <c r="G1715" s="1" t="s">
        <v>175</v>
      </c>
      <c r="H1715" s="1" t="s">
        <v>1120</v>
      </c>
      <c r="I1715" s="1">
        <v>1</v>
      </c>
      <c r="J1715" s="10" t="s">
        <v>1362</v>
      </c>
      <c r="K1715" s="1">
        <v>0</v>
      </c>
      <c r="L1715" s="1">
        <v>0</v>
      </c>
      <c r="M1715" s="11">
        <v>0</v>
      </c>
      <c r="N1715" s="9">
        <v>0</v>
      </c>
      <c r="O1715" s="1" t="s">
        <v>1342</v>
      </c>
    </row>
    <row r="1716" spans="1:15" x14ac:dyDescent="0.2">
      <c r="A1716" s="2"/>
      <c r="B1716" s="1">
        <v>50018</v>
      </c>
      <c r="C1716" s="146" t="s">
        <v>1363</v>
      </c>
      <c r="D1716" s="1">
        <v>19</v>
      </c>
      <c r="E1716" s="1">
        <v>1</v>
      </c>
      <c r="F1716" s="1">
        <v>100</v>
      </c>
      <c r="G1716" s="1" t="s">
        <v>1347</v>
      </c>
      <c r="H1716" s="1" t="s">
        <v>1364</v>
      </c>
      <c r="I1716" s="1">
        <v>1</v>
      </c>
      <c r="J1716" s="10" t="s">
        <v>1341</v>
      </c>
      <c r="K1716" s="1">
        <v>0</v>
      </c>
      <c r="L1716" s="1">
        <v>0</v>
      </c>
      <c r="M1716" s="11">
        <v>0</v>
      </c>
      <c r="N1716" s="9">
        <v>0</v>
      </c>
      <c r="O1716" s="1" t="s">
        <v>1342</v>
      </c>
    </row>
    <row r="1717" spans="1:15" x14ac:dyDescent="0.2">
      <c r="A1717" s="2"/>
      <c r="B1717" s="1">
        <v>50019</v>
      </c>
      <c r="C1717" s="2" t="s">
        <v>1365</v>
      </c>
      <c r="D1717" s="1">
        <v>67</v>
      </c>
      <c r="E1717" s="1">
        <v>1</v>
      </c>
      <c r="F1717" s="1">
        <v>100</v>
      </c>
      <c r="G1717" s="1" t="s">
        <v>1347</v>
      </c>
      <c r="H1717" s="1" t="s">
        <v>1366</v>
      </c>
      <c r="I1717" s="1">
        <v>1</v>
      </c>
      <c r="J1717" s="10" t="s">
        <v>1341</v>
      </c>
      <c r="K1717" s="1">
        <v>0</v>
      </c>
      <c r="L1717" s="1">
        <v>0</v>
      </c>
      <c r="M1717" s="11">
        <v>0</v>
      </c>
      <c r="N1717" s="9">
        <v>0</v>
      </c>
      <c r="O1717" s="1" t="s">
        <v>1367</v>
      </c>
    </row>
    <row r="1718" spans="1:15" x14ac:dyDescent="0.2">
      <c r="A1718" s="2"/>
      <c r="B1718" s="1">
        <v>50020</v>
      </c>
      <c r="C1718" s="2" t="s">
        <v>1368</v>
      </c>
      <c r="D1718" s="1">
        <v>67</v>
      </c>
      <c r="E1718" s="1">
        <v>2</v>
      </c>
      <c r="F1718" s="1">
        <v>100</v>
      </c>
      <c r="G1718" s="1" t="s">
        <v>175</v>
      </c>
      <c r="H1718" s="1" t="s">
        <v>1369</v>
      </c>
      <c r="I1718" s="1">
        <v>1</v>
      </c>
      <c r="J1718" s="10" t="s">
        <v>1341</v>
      </c>
      <c r="K1718" s="1">
        <v>0</v>
      </c>
      <c r="L1718" s="1">
        <v>0</v>
      </c>
      <c r="M1718" s="11">
        <v>0</v>
      </c>
      <c r="N1718" s="9">
        <v>0</v>
      </c>
      <c r="O1718" s="1" t="s">
        <v>1367</v>
      </c>
    </row>
    <row r="1719" spans="1:15" x14ac:dyDescent="0.2">
      <c r="A1719" s="2"/>
      <c r="B1719" s="1">
        <v>50021</v>
      </c>
      <c r="C1719" s="2" t="s">
        <v>1370</v>
      </c>
      <c r="D1719" s="1">
        <v>67</v>
      </c>
      <c r="E1719" s="1">
        <v>4</v>
      </c>
      <c r="F1719" s="1">
        <v>100</v>
      </c>
      <c r="G1719" s="1" t="s">
        <v>175</v>
      </c>
      <c r="H1719" s="1" t="s">
        <v>523</v>
      </c>
      <c r="I1719" s="1">
        <v>1</v>
      </c>
      <c r="J1719" s="10" t="s">
        <v>1345</v>
      </c>
      <c r="K1719" s="1">
        <v>0</v>
      </c>
      <c r="L1719" s="1">
        <v>0</v>
      </c>
      <c r="M1719" s="11">
        <v>0</v>
      </c>
      <c r="N1719" s="9">
        <v>0</v>
      </c>
      <c r="O1719" s="1" t="s">
        <v>1367</v>
      </c>
    </row>
    <row r="1720" spans="1:15" x14ac:dyDescent="0.2">
      <c r="A1720" s="2"/>
      <c r="B1720" s="1">
        <v>50022</v>
      </c>
      <c r="C1720" s="2" t="s">
        <v>525</v>
      </c>
      <c r="D1720" s="1">
        <v>67</v>
      </c>
      <c r="E1720" s="1">
        <v>3</v>
      </c>
      <c r="F1720" s="1">
        <v>100</v>
      </c>
      <c r="G1720" s="1" t="s">
        <v>175</v>
      </c>
      <c r="H1720" s="1" t="s">
        <v>729</v>
      </c>
      <c r="I1720" s="1">
        <v>1</v>
      </c>
      <c r="J1720" s="10" t="s">
        <v>1341</v>
      </c>
      <c r="K1720" s="1">
        <v>0</v>
      </c>
      <c r="L1720" s="1">
        <v>0</v>
      </c>
      <c r="M1720" s="11">
        <v>0</v>
      </c>
      <c r="N1720" s="9">
        <v>0</v>
      </c>
      <c r="O1720" s="1" t="s">
        <v>1367</v>
      </c>
    </row>
    <row r="1721" spans="1:15" x14ac:dyDescent="0.2">
      <c r="A1721" s="2"/>
      <c r="B1721" s="1">
        <v>50023</v>
      </c>
      <c r="C1721" s="2" t="s">
        <v>1371</v>
      </c>
      <c r="D1721" s="1">
        <v>67</v>
      </c>
      <c r="E1721" s="1">
        <v>5</v>
      </c>
      <c r="F1721" s="1">
        <v>100</v>
      </c>
      <c r="G1721" s="1" t="s">
        <v>175</v>
      </c>
      <c r="H1721" s="1" t="s">
        <v>716</v>
      </c>
      <c r="I1721" s="1">
        <v>1</v>
      </c>
      <c r="J1721" s="10" t="s">
        <v>1345</v>
      </c>
      <c r="K1721" s="1">
        <v>0</v>
      </c>
      <c r="L1721" s="1">
        <v>0</v>
      </c>
      <c r="M1721" s="11">
        <v>0</v>
      </c>
      <c r="N1721" s="9">
        <v>0</v>
      </c>
      <c r="O1721" s="1" t="s">
        <v>1367</v>
      </c>
    </row>
    <row r="1722" spans="1:15" x14ac:dyDescent="0.2">
      <c r="A1722" s="2"/>
      <c r="B1722" s="1">
        <v>50024</v>
      </c>
      <c r="C1722" s="2" t="s">
        <v>679</v>
      </c>
      <c r="D1722" s="1">
        <v>67</v>
      </c>
      <c r="E1722" s="1">
        <v>6</v>
      </c>
      <c r="F1722" s="1">
        <v>100</v>
      </c>
      <c r="G1722" s="1" t="s">
        <v>175</v>
      </c>
      <c r="H1722" s="1" t="s">
        <v>1372</v>
      </c>
      <c r="I1722" s="1">
        <v>1</v>
      </c>
      <c r="J1722" s="10" t="s">
        <v>1345</v>
      </c>
      <c r="K1722" s="1">
        <v>0</v>
      </c>
      <c r="L1722" s="1">
        <v>0</v>
      </c>
      <c r="M1722" s="11">
        <v>0</v>
      </c>
      <c r="N1722" s="9">
        <v>0</v>
      </c>
      <c r="O1722" s="1" t="s">
        <v>1367</v>
      </c>
    </row>
    <row r="1723" spans="1:15" x14ac:dyDescent="0.2">
      <c r="A1723" s="2"/>
      <c r="B1723" s="1">
        <v>50025</v>
      </c>
      <c r="C1723" s="2" t="s">
        <v>1373</v>
      </c>
      <c r="D1723" s="1">
        <v>67</v>
      </c>
      <c r="E1723" s="1">
        <v>7</v>
      </c>
      <c r="F1723" s="1">
        <v>100</v>
      </c>
      <c r="G1723" s="1" t="s">
        <v>175</v>
      </c>
      <c r="H1723" s="1" t="s">
        <v>736</v>
      </c>
      <c r="I1723" s="1">
        <v>1</v>
      </c>
      <c r="J1723" s="10" t="s">
        <v>1345</v>
      </c>
      <c r="K1723" s="1">
        <v>0</v>
      </c>
      <c r="L1723" s="1">
        <v>0</v>
      </c>
      <c r="M1723" s="11">
        <v>0</v>
      </c>
      <c r="N1723" s="9">
        <v>0</v>
      </c>
      <c r="O1723" s="1" t="s">
        <v>1367</v>
      </c>
    </row>
    <row r="1724" spans="1:15" x14ac:dyDescent="0.2">
      <c r="A1724" s="2"/>
      <c r="B1724" s="1">
        <v>50026</v>
      </c>
      <c r="C1724" s="2" t="s">
        <v>63</v>
      </c>
      <c r="D1724" s="1">
        <v>67</v>
      </c>
      <c r="E1724" s="1">
        <v>8</v>
      </c>
      <c r="F1724" s="1">
        <v>100</v>
      </c>
      <c r="G1724" s="1" t="s">
        <v>175</v>
      </c>
      <c r="H1724" s="1" t="s">
        <v>65</v>
      </c>
      <c r="I1724" s="1">
        <v>1</v>
      </c>
      <c r="J1724" s="10" t="s">
        <v>1345</v>
      </c>
      <c r="K1724" s="1">
        <v>0</v>
      </c>
      <c r="L1724" s="1">
        <v>0</v>
      </c>
      <c r="M1724" s="11">
        <v>0</v>
      </c>
      <c r="N1724" s="9">
        <v>0</v>
      </c>
      <c r="O1724" s="1" t="s">
        <v>1367</v>
      </c>
    </row>
    <row r="1725" spans="1:15" x14ac:dyDescent="0.2">
      <c r="A1725" s="2"/>
      <c r="B1725" s="1">
        <v>50027</v>
      </c>
      <c r="C1725" s="2" t="s">
        <v>899</v>
      </c>
      <c r="D1725" s="1">
        <v>67</v>
      </c>
      <c r="E1725" s="1">
        <v>9</v>
      </c>
      <c r="F1725" s="1">
        <v>100</v>
      </c>
      <c r="G1725" s="1" t="s">
        <v>175</v>
      </c>
      <c r="H1725" s="1" t="s">
        <v>643</v>
      </c>
      <c r="I1725" s="1">
        <v>1</v>
      </c>
      <c r="J1725" s="10" t="s">
        <v>1345</v>
      </c>
      <c r="K1725" s="1">
        <v>0</v>
      </c>
      <c r="L1725" s="1">
        <v>0</v>
      </c>
      <c r="M1725" s="11">
        <v>0</v>
      </c>
      <c r="N1725" s="9">
        <v>0</v>
      </c>
      <c r="O1725" s="1" t="s">
        <v>1367</v>
      </c>
    </row>
    <row r="1726" spans="1:15" x14ac:dyDescent="0.2">
      <c r="A1726" s="2"/>
      <c r="B1726" s="1">
        <v>50028</v>
      </c>
      <c r="C1726" s="2" t="s">
        <v>1374</v>
      </c>
      <c r="D1726" s="1">
        <v>67</v>
      </c>
      <c r="E1726" s="1">
        <v>10</v>
      </c>
      <c r="F1726" s="1">
        <v>100</v>
      </c>
      <c r="G1726" s="1" t="s">
        <v>175</v>
      </c>
      <c r="H1726" s="1" t="s">
        <v>719</v>
      </c>
      <c r="I1726" s="1">
        <v>1</v>
      </c>
      <c r="J1726" s="10" t="s">
        <v>1357</v>
      </c>
      <c r="K1726" s="1">
        <v>0</v>
      </c>
      <c r="L1726" s="1">
        <v>0</v>
      </c>
      <c r="M1726" s="11">
        <v>0</v>
      </c>
      <c r="N1726" s="9">
        <v>0</v>
      </c>
      <c r="O1726" s="1" t="s">
        <v>1367</v>
      </c>
    </row>
    <row r="1727" spans="1:15" x14ac:dyDescent="0.2">
      <c r="A1727" s="2"/>
      <c r="B1727" s="1">
        <v>50029</v>
      </c>
      <c r="C1727" s="2" t="s">
        <v>1375</v>
      </c>
      <c r="D1727" s="1">
        <v>67</v>
      </c>
      <c r="E1727" s="1">
        <v>11</v>
      </c>
      <c r="F1727" s="1">
        <v>100</v>
      </c>
      <c r="G1727" s="1" t="s">
        <v>175</v>
      </c>
      <c r="H1727" s="1" t="s">
        <v>1376</v>
      </c>
      <c r="I1727" s="1">
        <v>1</v>
      </c>
      <c r="J1727" s="10" t="s">
        <v>1357</v>
      </c>
      <c r="K1727" s="1">
        <v>0</v>
      </c>
      <c r="L1727" s="1">
        <v>0</v>
      </c>
      <c r="M1727" s="11">
        <v>0</v>
      </c>
      <c r="N1727" s="9">
        <v>0</v>
      </c>
      <c r="O1727" s="1" t="s">
        <v>1367</v>
      </c>
    </row>
    <row r="1728" spans="1:15" x14ac:dyDescent="0.2">
      <c r="A1728" s="2"/>
      <c r="B1728" s="1">
        <v>50030</v>
      </c>
      <c r="C1728" s="2" t="s">
        <v>1377</v>
      </c>
      <c r="D1728" s="1">
        <v>67</v>
      </c>
      <c r="E1728" s="1">
        <v>12</v>
      </c>
      <c r="F1728" s="1">
        <v>100</v>
      </c>
      <c r="G1728" s="1" t="s">
        <v>175</v>
      </c>
      <c r="H1728" s="1" t="s">
        <v>1378</v>
      </c>
      <c r="I1728" s="1">
        <v>1</v>
      </c>
      <c r="J1728" s="10" t="s">
        <v>1357</v>
      </c>
      <c r="K1728" s="1">
        <v>0</v>
      </c>
      <c r="L1728" s="1">
        <v>0</v>
      </c>
      <c r="M1728" s="11">
        <v>0</v>
      </c>
      <c r="N1728" s="9">
        <v>0</v>
      </c>
      <c r="O1728" s="1" t="s">
        <v>1367</v>
      </c>
    </row>
    <row r="1729" spans="1:15" x14ac:dyDescent="0.2">
      <c r="A1729" s="2"/>
      <c r="B1729" s="1">
        <v>50031</v>
      </c>
      <c r="C1729" s="2" t="s">
        <v>74</v>
      </c>
      <c r="D1729" s="1">
        <v>67</v>
      </c>
      <c r="E1729" s="1">
        <v>13</v>
      </c>
      <c r="F1729" s="1">
        <v>100</v>
      </c>
      <c r="G1729" s="1" t="s">
        <v>175</v>
      </c>
      <c r="H1729" s="1" t="s">
        <v>75</v>
      </c>
      <c r="I1729" s="1">
        <v>1</v>
      </c>
      <c r="J1729" s="10" t="s">
        <v>1357</v>
      </c>
      <c r="K1729" s="1">
        <v>0</v>
      </c>
      <c r="L1729" s="1">
        <v>0</v>
      </c>
      <c r="M1729" s="11">
        <v>0</v>
      </c>
      <c r="N1729" s="9">
        <v>0</v>
      </c>
      <c r="O1729" s="1" t="s">
        <v>1367</v>
      </c>
    </row>
    <row r="1730" spans="1:15" x14ac:dyDescent="0.2">
      <c r="A1730" s="2"/>
      <c r="B1730" s="1">
        <v>50032</v>
      </c>
      <c r="C1730" s="2" t="s">
        <v>1122</v>
      </c>
      <c r="D1730" s="1">
        <v>67</v>
      </c>
      <c r="E1730" s="1">
        <v>14</v>
      </c>
      <c r="F1730" s="1">
        <v>100</v>
      </c>
      <c r="G1730" s="1" t="s">
        <v>175</v>
      </c>
      <c r="H1730" s="1" t="s">
        <v>1123</v>
      </c>
      <c r="I1730" s="1">
        <v>1</v>
      </c>
      <c r="J1730" s="10" t="s">
        <v>1362</v>
      </c>
      <c r="K1730" s="1">
        <v>0</v>
      </c>
      <c r="L1730" s="1">
        <v>0</v>
      </c>
      <c r="M1730" s="11">
        <v>0</v>
      </c>
      <c r="N1730" s="9">
        <v>0</v>
      </c>
      <c r="O1730" s="1" t="s">
        <v>1367</v>
      </c>
    </row>
    <row r="1731" spans="1:15" x14ac:dyDescent="0.2">
      <c r="A1731" s="2"/>
      <c r="B1731" s="1">
        <v>50033</v>
      </c>
      <c r="C1731" s="2" t="s">
        <v>1124</v>
      </c>
      <c r="D1731" s="1">
        <v>67</v>
      </c>
      <c r="E1731" s="1">
        <v>15</v>
      </c>
      <c r="F1731" s="1">
        <v>100</v>
      </c>
      <c r="G1731" s="1" t="s">
        <v>175</v>
      </c>
      <c r="H1731" s="1" t="s">
        <v>1125</v>
      </c>
      <c r="I1731" s="1">
        <v>1</v>
      </c>
      <c r="J1731" s="10" t="s">
        <v>1362</v>
      </c>
      <c r="K1731" s="1">
        <v>0</v>
      </c>
      <c r="L1731" s="1">
        <v>0</v>
      </c>
      <c r="M1731" s="11">
        <v>0</v>
      </c>
      <c r="N1731" s="9">
        <v>0</v>
      </c>
      <c r="O1731" s="1" t="s">
        <v>1367</v>
      </c>
    </row>
    <row r="1732" spans="1:15" x14ac:dyDescent="0.2">
      <c r="A1732" s="2"/>
      <c r="B1732" s="1">
        <v>50034</v>
      </c>
      <c r="C1732" s="2" t="s">
        <v>1126</v>
      </c>
      <c r="D1732" s="1">
        <v>67</v>
      </c>
      <c r="E1732" s="1">
        <v>16</v>
      </c>
      <c r="F1732" s="1">
        <v>100</v>
      </c>
      <c r="G1732" s="1" t="s">
        <v>175</v>
      </c>
      <c r="H1732" s="1" t="s">
        <v>1123</v>
      </c>
      <c r="I1732" s="1">
        <v>1</v>
      </c>
      <c r="J1732" s="10" t="s">
        <v>1362</v>
      </c>
      <c r="K1732" s="1">
        <v>0</v>
      </c>
      <c r="L1732" s="1">
        <v>0</v>
      </c>
      <c r="M1732" s="11">
        <v>0</v>
      </c>
      <c r="N1732" s="9">
        <v>0</v>
      </c>
      <c r="O1732" s="1" t="s">
        <v>1367</v>
      </c>
    </row>
    <row r="1733" spans="1:15" x14ac:dyDescent="0.2">
      <c r="A1733" s="2"/>
      <c r="B1733" s="1">
        <v>50035</v>
      </c>
      <c r="C1733" s="2" t="s">
        <v>1127</v>
      </c>
      <c r="D1733" s="1">
        <v>67</v>
      </c>
      <c r="E1733" s="1">
        <v>17</v>
      </c>
      <c r="F1733" s="1">
        <v>100</v>
      </c>
      <c r="G1733" s="1" t="s">
        <v>175</v>
      </c>
      <c r="H1733" s="1" t="s">
        <v>1125</v>
      </c>
      <c r="I1733" s="1">
        <v>1</v>
      </c>
      <c r="J1733" s="10" t="s">
        <v>1362</v>
      </c>
      <c r="K1733" s="1">
        <v>0</v>
      </c>
      <c r="L1733" s="1">
        <v>0</v>
      </c>
      <c r="M1733" s="11">
        <v>0</v>
      </c>
      <c r="N1733" s="9">
        <v>0</v>
      </c>
      <c r="O1733" s="1" t="s">
        <v>1367</v>
      </c>
    </row>
    <row r="1734" spans="1:15" x14ac:dyDescent="0.2">
      <c r="A1734" s="2"/>
      <c r="B1734" s="1">
        <v>50036</v>
      </c>
      <c r="C1734" s="101" t="s">
        <v>1379</v>
      </c>
      <c r="D1734" s="1">
        <v>68</v>
      </c>
      <c r="E1734" s="1">
        <v>1</v>
      </c>
      <c r="F1734" s="1">
        <v>100</v>
      </c>
      <c r="G1734" s="1" t="s">
        <v>1347</v>
      </c>
      <c r="H1734" s="1" t="s">
        <v>1380</v>
      </c>
      <c r="I1734" s="1">
        <v>1</v>
      </c>
      <c r="J1734" s="10" t="s">
        <v>1341</v>
      </c>
      <c r="K1734" s="1">
        <v>0</v>
      </c>
      <c r="L1734" s="1">
        <v>0</v>
      </c>
      <c r="M1734" s="11">
        <v>0</v>
      </c>
      <c r="N1734" s="9">
        <v>0</v>
      </c>
      <c r="O1734" s="1" t="s">
        <v>1381</v>
      </c>
    </row>
    <row r="1735" spans="1:15" x14ac:dyDescent="0.2">
      <c r="A1735" s="2"/>
      <c r="B1735" s="1">
        <v>50037</v>
      </c>
      <c r="C1735" s="101" t="s">
        <v>1382</v>
      </c>
      <c r="D1735" s="1">
        <v>68</v>
      </c>
      <c r="E1735" s="1">
        <v>2</v>
      </c>
      <c r="F1735" s="1">
        <v>100</v>
      </c>
      <c r="G1735" s="1" t="s">
        <v>175</v>
      </c>
      <c r="H1735" s="1" t="s">
        <v>1383</v>
      </c>
      <c r="I1735" s="1">
        <v>1</v>
      </c>
      <c r="J1735" s="10" t="s">
        <v>1341</v>
      </c>
      <c r="K1735" s="1">
        <v>0</v>
      </c>
      <c r="L1735" s="1">
        <v>0</v>
      </c>
      <c r="M1735" s="11">
        <v>0</v>
      </c>
      <c r="N1735" s="9">
        <v>0</v>
      </c>
      <c r="O1735" s="1" t="s">
        <v>1381</v>
      </c>
    </row>
    <row r="1736" spans="1:15" x14ac:dyDescent="0.2">
      <c r="A1736" s="2"/>
      <c r="B1736" s="1">
        <v>50038</v>
      </c>
      <c r="C1736" s="101" t="s">
        <v>1384</v>
      </c>
      <c r="D1736" s="1">
        <v>68</v>
      </c>
      <c r="E1736" s="1">
        <v>3</v>
      </c>
      <c r="F1736" s="1">
        <v>100</v>
      </c>
      <c r="G1736" s="1" t="s">
        <v>175</v>
      </c>
      <c r="H1736" s="1" t="s">
        <v>1385</v>
      </c>
      <c r="I1736" s="1">
        <v>1</v>
      </c>
      <c r="J1736" s="10" t="s">
        <v>1341</v>
      </c>
      <c r="K1736" s="1">
        <v>0</v>
      </c>
      <c r="L1736" s="1">
        <v>0</v>
      </c>
      <c r="M1736" s="11">
        <v>0</v>
      </c>
      <c r="N1736" s="9">
        <v>0</v>
      </c>
      <c r="O1736" s="1" t="s">
        <v>1381</v>
      </c>
    </row>
    <row r="1737" spans="1:15" x14ac:dyDescent="0.2">
      <c r="A1737" s="2"/>
      <c r="B1737" s="1">
        <v>50039</v>
      </c>
      <c r="C1737" s="101" t="s">
        <v>1386</v>
      </c>
      <c r="D1737" s="1">
        <v>68</v>
      </c>
      <c r="E1737" s="1">
        <v>4</v>
      </c>
      <c r="F1737" s="1">
        <v>100</v>
      </c>
      <c r="G1737" s="1" t="s">
        <v>175</v>
      </c>
      <c r="H1737" s="1" t="s">
        <v>632</v>
      </c>
      <c r="I1737" s="1">
        <v>1</v>
      </c>
      <c r="J1737" s="10" t="s">
        <v>1345</v>
      </c>
      <c r="K1737" s="1">
        <v>0</v>
      </c>
      <c r="L1737" s="1">
        <v>0</v>
      </c>
      <c r="M1737" s="11">
        <v>0</v>
      </c>
      <c r="N1737" s="9">
        <v>0</v>
      </c>
      <c r="O1737" s="1" t="s">
        <v>1381</v>
      </c>
    </row>
    <row r="1738" spans="1:15" x14ac:dyDescent="0.2">
      <c r="A1738" s="2"/>
      <c r="B1738" s="1">
        <v>50040</v>
      </c>
      <c r="C1738" s="101" t="s">
        <v>1387</v>
      </c>
      <c r="D1738" s="1">
        <v>68</v>
      </c>
      <c r="E1738" s="1">
        <v>5</v>
      </c>
      <c r="F1738" s="1">
        <v>100</v>
      </c>
      <c r="G1738" s="1" t="s">
        <v>175</v>
      </c>
      <c r="H1738" s="1" t="s">
        <v>526</v>
      </c>
      <c r="I1738" s="1">
        <v>1</v>
      </c>
      <c r="J1738" s="10" t="s">
        <v>1345</v>
      </c>
      <c r="K1738" s="1">
        <v>0</v>
      </c>
      <c r="L1738" s="1">
        <v>0</v>
      </c>
      <c r="M1738" s="11">
        <v>0</v>
      </c>
      <c r="N1738" s="9">
        <v>0</v>
      </c>
      <c r="O1738" s="1" t="s">
        <v>1381</v>
      </c>
    </row>
    <row r="1739" spans="1:15" x14ac:dyDescent="0.2">
      <c r="A1739" s="2"/>
      <c r="B1739" s="1">
        <v>50041</v>
      </c>
      <c r="C1739" s="101" t="s">
        <v>1382</v>
      </c>
      <c r="D1739" s="1">
        <v>68</v>
      </c>
      <c r="E1739" s="1">
        <v>6</v>
      </c>
      <c r="F1739" s="1">
        <v>100</v>
      </c>
      <c r="G1739" s="1" t="s">
        <v>175</v>
      </c>
      <c r="H1739" s="1" t="s">
        <v>680</v>
      </c>
      <c r="I1739" s="1">
        <v>1</v>
      </c>
      <c r="J1739" s="10" t="s">
        <v>1345</v>
      </c>
      <c r="K1739" s="1">
        <v>0</v>
      </c>
      <c r="L1739" s="1">
        <v>0</v>
      </c>
      <c r="M1739" s="11">
        <v>0</v>
      </c>
      <c r="N1739" s="9">
        <v>0</v>
      </c>
      <c r="O1739" s="1" t="s">
        <v>1381</v>
      </c>
    </row>
    <row r="1740" spans="1:15" x14ac:dyDescent="0.2">
      <c r="A1740" s="2"/>
      <c r="B1740" s="1">
        <v>50042</v>
      </c>
      <c r="C1740" s="101" t="s">
        <v>1388</v>
      </c>
      <c r="D1740" s="1">
        <v>68</v>
      </c>
      <c r="E1740" s="1">
        <v>7</v>
      </c>
      <c r="F1740" s="1">
        <v>100</v>
      </c>
      <c r="G1740" s="1" t="s">
        <v>175</v>
      </c>
      <c r="H1740" s="1" t="s">
        <v>732</v>
      </c>
      <c r="I1740" s="1">
        <v>1</v>
      </c>
      <c r="J1740" s="10" t="s">
        <v>1345</v>
      </c>
      <c r="K1740" s="1">
        <v>0</v>
      </c>
      <c r="L1740" s="1">
        <v>0</v>
      </c>
      <c r="M1740" s="11">
        <v>0</v>
      </c>
      <c r="N1740" s="9">
        <v>0</v>
      </c>
      <c r="O1740" s="1" t="s">
        <v>1381</v>
      </c>
    </row>
    <row r="1741" spans="1:15" x14ac:dyDescent="0.2">
      <c r="A1741" s="2"/>
      <c r="B1741" s="1">
        <v>50043</v>
      </c>
      <c r="C1741" s="101" t="s">
        <v>67</v>
      </c>
      <c r="D1741" s="1">
        <v>68</v>
      </c>
      <c r="E1741" s="1">
        <v>8</v>
      </c>
      <c r="F1741" s="1">
        <v>100</v>
      </c>
      <c r="G1741" s="1" t="s">
        <v>175</v>
      </c>
      <c r="H1741" s="1" t="s">
        <v>68</v>
      </c>
      <c r="I1741" s="1">
        <v>1</v>
      </c>
      <c r="J1741" s="10" t="s">
        <v>1345</v>
      </c>
      <c r="K1741" s="1">
        <v>0</v>
      </c>
      <c r="L1741" s="1">
        <v>0</v>
      </c>
      <c r="M1741" s="11">
        <v>0</v>
      </c>
      <c r="N1741" s="9">
        <v>0</v>
      </c>
      <c r="O1741" s="1" t="s">
        <v>1381</v>
      </c>
    </row>
    <row r="1742" spans="1:15" x14ac:dyDescent="0.2">
      <c r="A1742" s="2"/>
      <c r="B1742" s="1">
        <v>50044</v>
      </c>
      <c r="C1742" s="101" t="s">
        <v>1389</v>
      </c>
      <c r="D1742" s="1">
        <v>68</v>
      </c>
      <c r="E1742" s="1">
        <v>9</v>
      </c>
      <c r="F1742" s="1">
        <v>100</v>
      </c>
      <c r="G1742" s="1" t="s">
        <v>175</v>
      </c>
      <c r="H1742" s="1" t="s">
        <v>645</v>
      </c>
      <c r="I1742" s="1">
        <v>1</v>
      </c>
      <c r="J1742" s="10" t="s">
        <v>1345</v>
      </c>
      <c r="K1742" s="1">
        <v>0</v>
      </c>
      <c r="L1742" s="1">
        <v>0</v>
      </c>
      <c r="M1742" s="11">
        <v>0</v>
      </c>
      <c r="N1742" s="9">
        <v>0</v>
      </c>
      <c r="O1742" s="1" t="s">
        <v>1381</v>
      </c>
    </row>
    <row r="1743" spans="1:15" x14ac:dyDescent="0.2">
      <c r="A1743" s="2"/>
      <c r="B1743" s="1">
        <v>50045</v>
      </c>
      <c r="C1743" s="101" t="s">
        <v>1390</v>
      </c>
      <c r="D1743" s="1">
        <v>68</v>
      </c>
      <c r="E1743" s="1">
        <v>10</v>
      </c>
      <c r="F1743" s="1">
        <v>100</v>
      </c>
      <c r="G1743" s="1" t="s">
        <v>175</v>
      </c>
      <c r="H1743" s="1" t="s">
        <v>1391</v>
      </c>
      <c r="I1743" s="1">
        <v>1</v>
      </c>
      <c r="J1743" s="10" t="s">
        <v>1357</v>
      </c>
      <c r="K1743" s="1">
        <v>0</v>
      </c>
      <c r="L1743" s="1">
        <v>0</v>
      </c>
      <c r="M1743" s="11">
        <v>0</v>
      </c>
      <c r="N1743" s="9">
        <v>0</v>
      </c>
      <c r="O1743" s="1" t="s">
        <v>1381</v>
      </c>
    </row>
    <row r="1744" spans="1:15" x14ac:dyDescent="0.2">
      <c r="A1744" s="2"/>
      <c r="B1744" s="1">
        <v>50046</v>
      </c>
      <c r="C1744" s="101" t="s">
        <v>1392</v>
      </c>
      <c r="D1744" s="1">
        <v>68</v>
      </c>
      <c r="E1744" s="1">
        <v>11</v>
      </c>
      <c r="F1744" s="1">
        <v>100</v>
      </c>
      <c r="G1744" s="1" t="s">
        <v>175</v>
      </c>
      <c r="H1744" s="1" t="s">
        <v>1393</v>
      </c>
      <c r="I1744" s="1">
        <v>1</v>
      </c>
      <c r="J1744" s="10" t="s">
        <v>1357</v>
      </c>
      <c r="K1744" s="1">
        <v>0</v>
      </c>
      <c r="L1744" s="1">
        <v>0</v>
      </c>
      <c r="M1744" s="11">
        <v>0</v>
      </c>
      <c r="N1744" s="9">
        <v>0</v>
      </c>
      <c r="O1744" s="1" t="s">
        <v>1381</v>
      </c>
    </row>
    <row r="1745" spans="1:15" x14ac:dyDescent="0.2">
      <c r="A1745" s="2"/>
      <c r="B1745" s="1">
        <v>50047</v>
      </c>
      <c r="C1745" s="101" t="s">
        <v>1394</v>
      </c>
      <c r="D1745" s="1">
        <v>68</v>
      </c>
      <c r="E1745" s="1">
        <v>12</v>
      </c>
      <c r="F1745" s="1">
        <v>100</v>
      </c>
      <c r="G1745" s="1" t="s">
        <v>175</v>
      </c>
      <c r="H1745" s="1" t="s">
        <v>1395</v>
      </c>
      <c r="I1745" s="1">
        <v>1</v>
      </c>
      <c r="J1745" s="10" t="s">
        <v>1357</v>
      </c>
      <c r="K1745" s="1">
        <v>0</v>
      </c>
      <c r="L1745" s="1">
        <v>0</v>
      </c>
      <c r="M1745" s="11">
        <v>0</v>
      </c>
      <c r="N1745" s="9">
        <v>0</v>
      </c>
      <c r="O1745" s="1" t="s">
        <v>1381</v>
      </c>
    </row>
    <row r="1746" spans="1:15" x14ac:dyDescent="0.2">
      <c r="A1746" s="2"/>
      <c r="B1746" s="1">
        <v>50048</v>
      </c>
      <c r="C1746" s="101" t="s">
        <v>76</v>
      </c>
      <c r="D1746" s="1">
        <v>68</v>
      </c>
      <c r="E1746" s="1">
        <v>13</v>
      </c>
      <c r="F1746" s="1">
        <v>100</v>
      </c>
      <c r="G1746" s="1" t="s">
        <v>175</v>
      </c>
      <c r="H1746" s="1" t="s">
        <v>77</v>
      </c>
      <c r="I1746" s="1">
        <v>1</v>
      </c>
      <c r="J1746" s="10" t="s">
        <v>1357</v>
      </c>
      <c r="K1746" s="1">
        <v>0</v>
      </c>
      <c r="L1746" s="1">
        <v>0</v>
      </c>
      <c r="M1746" s="11">
        <v>0</v>
      </c>
      <c r="N1746" s="9">
        <v>0</v>
      </c>
      <c r="O1746" s="1" t="s">
        <v>1381</v>
      </c>
    </row>
    <row r="1747" spans="1:15" x14ac:dyDescent="0.2">
      <c r="A1747" s="2"/>
      <c r="B1747" s="1">
        <v>50049</v>
      </c>
      <c r="C1747" s="101" t="s">
        <v>1128</v>
      </c>
      <c r="D1747" s="1">
        <v>68</v>
      </c>
      <c r="E1747" s="1">
        <v>14</v>
      </c>
      <c r="F1747" s="1">
        <v>100</v>
      </c>
      <c r="G1747" s="1" t="s">
        <v>175</v>
      </c>
      <c r="H1747" s="1" t="s">
        <v>1129</v>
      </c>
      <c r="I1747" s="1">
        <v>1</v>
      </c>
      <c r="J1747" s="10" t="s">
        <v>1362</v>
      </c>
      <c r="K1747" s="1">
        <v>0</v>
      </c>
      <c r="L1747" s="1">
        <v>0</v>
      </c>
      <c r="M1747" s="11">
        <v>0</v>
      </c>
      <c r="N1747" s="9">
        <v>0</v>
      </c>
      <c r="O1747" s="1" t="s">
        <v>1381</v>
      </c>
    </row>
    <row r="1748" spans="1:15" x14ac:dyDescent="0.2">
      <c r="A1748" s="2"/>
      <c r="B1748" s="1">
        <v>50050</v>
      </c>
      <c r="C1748" s="101" t="s">
        <v>1130</v>
      </c>
      <c r="D1748" s="1">
        <v>68</v>
      </c>
      <c r="E1748" s="1">
        <v>15</v>
      </c>
      <c r="F1748" s="1">
        <v>100</v>
      </c>
      <c r="G1748" s="1" t="s">
        <v>175</v>
      </c>
      <c r="H1748" s="1" t="s">
        <v>1131</v>
      </c>
      <c r="I1748" s="1">
        <v>1</v>
      </c>
      <c r="J1748" s="10" t="s">
        <v>1362</v>
      </c>
      <c r="K1748" s="1">
        <v>0</v>
      </c>
      <c r="L1748" s="1">
        <v>0</v>
      </c>
      <c r="M1748" s="11">
        <v>0</v>
      </c>
      <c r="N1748" s="9">
        <v>0</v>
      </c>
      <c r="O1748" s="1" t="s">
        <v>1381</v>
      </c>
    </row>
    <row r="1749" spans="1:15" x14ac:dyDescent="0.2">
      <c r="A1749" s="2"/>
      <c r="B1749" s="1">
        <v>50051</v>
      </c>
      <c r="C1749" s="101" t="s">
        <v>1132</v>
      </c>
      <c r="D1749" s="1">
        <v>68</v>
      </c>
      <c r="E1749" s="1">
        <v>16</v>
      </c>
      <c r="F1749" s="1">
        <v>100</v>
      </c>
      <c r="G1749" s="1" t="s">
        <v>175</v>
      </c>
      <c r="H1749" s="1" t="s">
        <v>1129</v>
      </c>
      <c r="I1749" s="1">
        <v>1</v>
      </c>
      <c r="J1749" s="10" t="s">
        <v>1362</v>
      </c>
      <c r="K1749" s="1">
        <v>0</v>
      </c>
      <c r="L1749" s="1">
        <v>0</v>
      </c>
      <c r="M1749" s="11">
        <v>0</v>
      </c>
      <c r="N1749" s="9">
        <v>0</v>
      </c>
      <c r="O1749" s="1" t="s">
        <v>1381</v>
      </c>
    </row>
    <row r="1750" spans="1:15" x14ac:dyDescent="0.2">
      <c r="A1750" s="2"/>
      <c r="B1750" s="1">
        <v>50053</v>
      </c>
      <c r="C1750" s="101" t="s">
        <v>1133</v>
      </c>
      <c r="D1750" s="1">
        <v>68</v>
      </c>
      <c r="E1750" s="1">
        <v>17</v>
      </c>
      <c r="F1750" s="1">
        <v>100</v>
      </c>
      <c r="G1750" s="1" t="s">
        <v>175</v>
      </c>
      <c r="H1750" s="1" t="s">
        <v>1131</v>
      </c>
      <c r="I1750" s="1">
        <v>1</v>
      </c>
      <c r="J1750" s="10" t="s">
        <v>1362</v>
      </c>
      <c r="K1750" s="1">
        <v>0</v>
      </c>
      <c r="L1750" s="1">
        <v>0</v>
      </c>
      <c r="M1750" s="11">
        <v>0</v>
      </c>
      <c r="N1750" s="9">
        <v>0</v>
      </c>
      <c r="O1750" s="1" t="s">
        <v>1381</v>
      </c>
    </row>
    <row r="1751" spans="1:15" x14ac:dyDescent="0.2">
      <c r="A1751" s="2"/>
      <c r="B1751" s="1">
        <v>50054</v>
      </c>
      <c r="C1751" s="5" t="s">
        <v>1396</v>
      </c>
      <c r="D1751" s="1">
        <v>69</v>
      </c>
      <c r="E1751" s="1">
        <v>3</v>
      </c>
      <c r="F1751" s="1">
        <v>100</v>
      </c>
      <c r="G1751" s="1" t="s">
        <v>175</v>
      </c>
      <c r="H1751" s="1" t="s">
        <v>629</v>
      </c>
      <c r="I1751" s="1">
        <v>1</v>
      </c>
      <c r="J1751" s="10" t="s">
        <v>1345</v>
      </c>
      <c r="K1751" s="1">
        <v>0</v>
      </c>
      <c r="L1751" s="1">
        <v>0</v>
      </c>
      <c r="M1751" s="11">
        <v>0</v>
      </c>
      <c r="N1751" s="9">
        <v>0</v>
      </c>
      <c r="O1751" s="1" t="s">
        <v>1397</v>
      </c>
    </row>
    <row r="1752" spans="1:15" x14ac:dyDescent="0.2">
      <c r="A1752" s="2"/>
      <c r="B1752" s="1">
        <v>50055</v>
      </c>
      <c r="C1752" s="5" t="s">
        <v>528</v>
      </c>
      <c r="D1752" s="1">
        <v>69</v>
      </c>
      <c r="E1752" s="1">
        <v>1</v>
      </c>
      <c r="F1752" s="1">
        <v>100</v>
      </c>
      <c r="G1752" s="1" t="s">
        <v>175</v>
      </c>
      <c r="H1752" s="1" t="s">
        <v>1398</v>
      </c>
      <c r="I1752" s="1">
        <v>1</v>
      </c>
      <c r="J1752" s="10" t="s">
        <v>1341</v>
      </c>
      <c r="K1752" s="1">
        <v>0</v>
      </c>
      <c r="L1752" s="1">
        <v>0</v>
      </c>
      <c r="M1752" s="11">
        <v>0</v>
      </c>
      <c r="N1752" s="9">
        <v>0</v>
      </c>
      <c r="O1752" s="1" t="s">
        <v>1397</v>
      </c>
    </row>
    <row r="1753" spans="1:15" x14ac:dyDescent="0.2">
      <c r="A1753" s="2"/>
      <c r="B1753" s="1">
        <v>50056</v>
      </c>
      <c r="C1753" s="5" t="s">
        <v>1399</v>
      </c>
      <c r="D1753" s="1">
        <v>69</v>
      </c>
      <c r="E1753" s="1">
        <v>4</v>
      </c>
      <c r="F1753" s="1">
        <v>100</v>
      </c>
      <c r="G1753" s="1" t="s">
        <v>175</v>
      </c>
      <c r="H1753" s="1" t="s">
        <v>1400</v>
      </c>
      <c r="I1753" s="1">
        <v>1</v>
      </c>
      <c r="J1753" s="10" t="s">
        <v>1345</v>
      </c>
      <c r="K1753" s="1">
        <v>0</v>
      </c>
      <c r="L1753" s="1">
        <v>0</v>
      </c>
      <c r="M1753" s="11">
        <v>0</v>
      </c>
      <c r="N1753" s="9">
        <v>0</v>
      </c>
      <c r="O1753" s="1" t="s">
        <v>1397</v>
      </c>
    </row>
    <row r="1754" spans="1:15" x14ac:dyDescent="0.2">
      <c r="A1754" s="2"/>
      <c r="B1754" s="1">
        <v>50057</v>
      </c>
      <c r="C1754" s="5" t="s">
        <v>894</v>
      </c>
      <c r="D1754" s="1">
        <v>69</v>
      </c>
      <c r="E1754" s="1">
        <v>6</v>
      </c>
      <c r="F1754" s="1">
        <v>100</v>
      </c>
      <c r="G1754" s="1" t="s">
        <v>175</v>
      </c>
      <c r="H1754" s="1" t="s">
        <v>640</v>
      </c>
      <c r="I1754" s="1">
        <v>1</v>
      </c>
      <c r="J1754" s="10" t="s">
        <v>1345</v>
      </c>
      <c r="K1754" s="1">
        <v>0</v>
      </c>
      <c r="L1754" s="1">
        <v>0</v>
      </c>
      <c r="M1754" s="11">
        <v>0</v>
      </c>
      <c r="N1754" s="9">
        <v>0</v>
      </c>
      <c r="O1754" s="1" t="s">
        <v>1397</v>
      </c>
    </row>
    <row r="1755" spans="1:15" x14ac:dyDescent="0.2">
      <c r="A1755" s="2"/>
      <c r="B1755" s="1">
        <v>50058</v>
      </c>
      <c r="C1755" s="5" t="s">
        <v>1401</v>
      </c>
      <c r="D1755" s="1">
        <v>69</v>
      </c>
      <c r="E1755" s="1">
        <v>7</v>
      </c>
      <c r="F1755" s="1">
        <v>100</v>
      </c>
      <c r="G1755" s="1" t="s">
        <v>175</v>
      </c>
      <c r="H1755" s="1" t="s">
        <v>647</v>
      </c>
      <c r="I1755" s="1">
        <v>1</v>
      </c>
      <c r="J1755" s="10" t="s">
        <v>1345</v>
      </c>
      <c r="K1755" s="1">
        <v>0</v>
      </c>
      <c r="L1755" s="1">
        <v>0</v>
      </c>
      <c r="M1755" s="11">
        <v>0</v>
      </c>
      <c r="N1755" s="9">
        <v>0</v>
      </c>
      <c r="O1755" s="1" t="s">
        <v>1397</v>
      </c>
    </row>
    <row r="1756" spans="1:15" x14ac:dyDescent="0.2">
      <c r="A1756" s="2"/>
      <c r="B1756" s="1">
        <v>50059</v>
      </c>
      <c r="C1756" s="5" t="s">
        <v>69</v>
      </c>
      <c r="D1756" s="1">
        <v>69</v>
      </c>
      <c r="E1756" s="1">
        <v>8</v>
      </c>
      <c r="F1756" s="1">
        <v>100</v>
      </c>
      <c r="G1756" s="1" t="s">
        <v>175</v>
      </c>
      <c r="H1756" s="1" t="s">
        <v>70</v>
      </c>
      <c r="I1756" s="1">
        <v>1</v>
      </c>
      <c r="J1756" s="10" t="s">
        <v>1345</v>
      </c>
      <c r="K1756" s="1">
        <v>0</v>
      </c>
      <c r="L1756" s="1">
        <v>0</v>
      </c>
      <c r="M1756" s="11">
        <v>0</v>
      </c>
      <c r="N1756" s="9">
        <v>0</v>
      </c>
      <c r="O1756" s="1" t="s">
        <v>1397</v>
      </c>
    </row>
    <row r="1757" spans="1:15" x14ac:dyDescent="0.2">
      <c r="A1757" s="2"/>
      <c r="B1757" s="1">
        <v>50060</v>
      </c>
      <c r="C1757" s="5" t="s">
        <v>1402</v>
      </c>
      <c r="D1757" s="1">
        <v>69</v>
      </c>
      <c r="E1757" s="1">
        <v>2</v>
      </c>
      <c r="F1757" s="1">
        <v>100</v>
      </c>
      <c r="G1757" s="1" t="s">
        <v>175</v>
      </c>
      <c r="H1757" s="1" t="s">
        <v>740</v>
      </c>
      <c r="I1757" s="1">
        <v>1</v>
      </c>
      <c r="J1757" s="10" t="s">
        <v>1341</v>
      </c>
      <c r="K1757" s="1">
        <v>0</v>
      </c>
      <c r="L1757" s="1">
        <v>0</v>
      </c>
      <c r="M1757" s="11">
        <v>0</v>
      </c>
      <c r="N1757" s="9">
        <v>0</v>
      </c>
      <c r="O1757" s="1" t="s">
        <v>1397</v>
      </c>
    </row>
    <row r="1758" spans="1:15" x14ac:dyDescent="0.2">
      <c r="A1758" s="2"/>
      <c r="B1758" s="1">
        <v>50061</v>
      </c>
      <c r="C1758" s="5" t="s">
        <v>1403</v>
      </c>
      <c r="D1758" s="1">
        <v>69</v>
      </c>
      <c r="E1758" s="1">
        <v>9</v>
      </c>
      <c r="F1758" s="1">
        <v>100</v>
      </c>
      <c r="G1758" s="1" t="s">
        <v>175</v>
      </c>
      <c r="H1758" s="1" t="s">
        <v>722</v>
      </c>
      <c r="I1758" s="1">
        <v>1</v>
      </c>
      <c r="J1758" s="10" t="s">
        <v>1345</v>
      </c>
      <c r="K1758" s="1">
        <v>0</v>
      </c>
      <c r="L1758" s="1">
        <v>0</v>
      </c>
      <c r="M1758" s="11">
        <v>0</v>
      </c>
      <c r="N1758" s="9">
        <v>0</v>
      </c>
      <c r="O1758" s="1" t="s">
        <v>1397</v>
      </c>
    </row>
    <row r="1759" spans="1:15" x14ac:dyDescent="0.2">
      <c r="A1759" s="2"/>
      <c r="B1759" s="1">
        <v>50062</v>
      </c>
      <c r="C1759" s="5" t="s">
        <v>1404</v>
      </c>
      <c r="D1759" s="1">
        <v>69</v>
      </c>
      <c r="E1759" s="1">
        <v>10</v>
      </c>
      <c r="F1759" s="1">
        <v>100</v>
      </c>
      <c r="G1759" s="1" t="s">
        <v>175</v>
      </c>
      <c r="H1759" s="1" t="s">
        <v>1405</v>
      </c>
      <c r="I1759" s="1">
        <v>1</v>
      </c>
      <c r="J1759" s="10" t="s">
        <v>1357</v>
      </c>
      <c r="K1759" s="1">
        <v>0</v>
      </c>
      <c r="L1759" s="1">
        <v>0</v>
      </c>
      <c r="M1759" s="11">
        <v>0</v>
      </c>
      <c r="N1759" s="9">
        <v>0</v>
      </c>
      <c r="O1759" s="1" t="s">
        <v>1397</v>
      </c>
    </row>
    <row r="1760" spans="1:15" x14ac:dyDescent="0.2">
      <c r="A1760" s="2"/>
      <c r="B1760" s="1">
        <v>50063</v>
      </c>
      <c r="C1760" s="5" t="s">
        <v>903</v>
      </c>
      <c r="D1760" s="1">
        <v>69</v>
      </c>
      <c r="E1760" s="1">
        <v>11</v>
      </c>
      <c r="F1760" s="1">
        <v>100</v>
      </c>
      <c r="G1760" s="1" t="s">
        <v>175</v>
      </c>
      <c r="H1760" s="1" t="s">
        <v>1406</v>
      </c>
      <c r="I1760" s="1">
        <v>1</v>
      </c>
      <c r="J1760" s="10" t="s">
        <v>1357</v>
      </c>
      <c r="K1760" s="1">
        <v>0</v>
      </c>
      <c r="L1760" s="1">
        <v>0</v>
      </c>
      <c r="M1760" s="11">
        <v>0</v>
      </c>
      <c r="N1760" s="9">
        <v>0</v>
      </c>
      <c r="O1760" s="1" t="s">
        <v>1397</v>
      </c>
    </row>
    <row r="1761" spans="1:20" x14ac:dyDescent="0.2">
      <c r="A1761" s="2"/>
      <c r="B1761" s="1">
        <v>50064</v>
      </c>
      <c r="C1761" s="5" t="s">
        <v>1407</v>
      </c>
      <c r="D1761" s="1">
        <v>69</v>
      </c>
      <c r="E1761" s="1">
        <v>12</v>
      </c>
      <c r="F1761" s="1">
        <v>100</v>
      </c>
      <c r="G1761" s="1" t="s">
        <v>175</v>
      </c>
      <c r="H1761" s="1" t="s">
        <v>1408</v>
      </c>
      <c r="I1761" s="1">
        <v>1</v>
      </c>
      <c r="J1761" s="10" t="s">
        <v>1357</v>
      </c>
      <c r="K1761" s="1">
        <v>0</v>
      </c>
      <c r="L1761" s="1">
        <v>0</v>
      </c>
      <c r="M1761" s="11">
        <v>0</v>
      </c>
      <c r="N1761" s="9">
        <v>0</v>
      </c>
      <c r="O1761" s="1" t="s">
        <v>1397</v>
      </c>
    </row>
    <row r="1762" spans="1:20" x14ac:dyDescent="0.2">
      <c r="A1762" s="2"/>
      <c r="B1762" s="1">
        <v>50065</v>
      </c>
      <c r="C1762" s="5" t="s">
        <v>78</v>
      </c>
      <c r="D1762" s="1">
        <v>69</v>
      </c>
      <c r="E1762" s="1">
        <v>13</v>
      </c>
      <c r="F1762" s="1">
        <v>100</v>
      </c>
      <c r="G1762" s="1" t="s">
        <v>175</v>
      </c>
      <c r="H1762" s="1" t="s">
        <v>79</v>
      </c>
      <c r="I1762" s="1">
        <v>1</v>
      </c>
      <c r="J1762" s="10" t="s">
        <v>1357</v>
      </c>
      <c r="K1762" s="1">
        <v>0</v>
      </c>
      <c r="L1762" s="1">
        <v>0</v>
      </c>
      <c r="M1762" s="11">
        <v>0</v>
      </c>
      <c r="N1762" s="9">
        <v>0</v>
      </c>
      <c r="O1762" s="1" t="s">
        <v>1397</v>
      </c>
    </row>
    <row r="1763" spans="1:20" x14ac:dyDescent="0.2">
      <c r="A1763" s="2"/>
      <c r="B1763" s="1">
        <v>50066</v>
      </c>
      <c r="C1763" s="5" t="s">
        <v>1134</v>
      </c>
      <c r="D1763" s="1">
        <v>69</v>
      </c>
      <c r="E1763" s="1">
        <v>14</v>
      </c>
      <c r="F1763" s="1">
        <v>100</v>
      </c>
      <c r="G1763" s="1" t="s">
        <v>175</v>
      </c>
      <c r="H1763" s="1" t="s">
        <v>1135</v>
      </c>
      <c r="I1763" s="1">
        <v>1</v>
      </c>
      <c r="J1763" s="10" t="s">
        <v>1362</v>
      </c>
      <c r="K1763" s="1">
        <v>0</v>
      </c>
      <c r="L1763" s="1">
        <v>0</v>
      </c>
      <c r="M1763" s="11">
        <v>0</v>
      </c>
      <c r="N1763" s="9">
        <v>0</v>
      </c>
      <c r="O1763" s="1" t="s">
        <v>1397</v>
      </c>
    </row>
    <row r="1764" spans="1:20" x14ac:dyDescent="0.2">
      <c r="A1764" s="2"/>
      <c r="B1764" s="1">
        <v>50067</v>
      </c>
      <c r="C1764" s="5" t="s">
        <v>1136</v>
      </c>
      <c r="D1764" s="1">
        <v>69</v>
      </c>
      <c r="E1764" s="1">
        <v>15</v>
      </c>
      <c r="F1764" s="1">
        <v>100</v>
      </c>
      <c r="G1764" s="1" t="s">
        <v>175</v>
      </c>
      <c r="H1764" s="1" t="s">
        <v>1137</v>
      </c>
      <c r="I1764" s="1">
        <v>1</v>
      </c>
      <c r="J1764" s="10" t="s">
        <v>1362</v>
      </c>
      <c r="K1764" s="1">
        <v>0</v>
      </c>
      <c r="L1764" s="1">
        <v>0</v>
      </c>
      <c r="M1764" s="11">
        <v>0</v>
      </c>
      <c r="N1764" s="9">
        <v>0</v>
      </c>
      <c r="O1764" s="1" t="s">
        <v>1397</v>
      </c>
    </row>
    <row r="1765" spans="1:20" x14ac:dyDescent="0.2">
      <c r="A1765" s="2"/>
      <c r="B1765" s="1">
        <v>50068</v>
      </c>
      <c r="C1765" s="5" t="s">
        <v>1138</v>
      </c>
      <c r="D1765" s="1">
        <v>69</v>
      </c>
      <c r="E1765" s="1">
        <v>16</v>
      </c>
      <c r="F1765" s="1">
        <v>100</v>
      </c>
      <c r="G1765" s="1" t="s">
        <v>175</v>
      </c>
      <c r="H1765" s="1" t="s">
        <v>1135</v>
      </c>
      <c r="I1765" s="1">
        <v>1</v>
      </c>
      <c r="J1765" s="10" t="s">
        <v>1362</v>
      </c>
      <c r="K1765" s="1">
        <v>0</v>
      </c>
      <c r="L1765" s="1">
        <v>0</v>
      </c>
      <c r="M1765" s="11">
        <v>0</v>
      </c>
      <c r="N1765" s="9">
        <v>0</v>
      </c>
      <c r="O1765" s="1" t="s">
        <v>1397</v>
      </c>
    </row>
    <row r="1766" spans="1:20" x14ac:dyDescent="0.2">
      <c r="A1766" s="2"/>
      <c r="B1766" s="1">
        <v>50069</v>
      </c>
      <c r="C1766" s="5" t="s">
        <v>1139</v>
      </c>
      <c r="D1766" s="1">
        <v>69</v>
      </c>
      <c r="E1766" s="1">
        <v>17</v>
      </c>
      <c r="F1766" s="1">
        <v>100</v>
      </c>
      <c r="G1766" s="1" t="s">
        <v>175</v>
      </c>
      <c r="H1766" s="1" t="s">
        <v>1137</v>
      </c>
      <c r="I1766" s="1">
        <v>1</v>
      </c>
      <c r="J1766" s="10" t="s">
        <v>1362</v>
      </c>
      <c r="K1766" s="1">
        <v>0</v>
      </c>
      <c r="L1766" s="1">
        <v>0</v>
      </c>
      <c r="M1766" s="11">
        <v>0</v>
      </c>
      <c r="N1766" s="9">
        <v>0</v>
      </c>
      <c r="O1766" s="1" t="s">
        <v>1397</v>
      </c>
    </row>
    <row r="1767" spans="1:20" x14ac:dyDescent="0.2">
      <c r="A1767" s="2"/>
      <c r="B1767" s="1">
        <v>50070</v>
      </c>
      <c r="C1767" s="5" t="s">
        <v>69</v>
      </c>
      <c r="D1767" s="1">
        <v>69</v>
      </c>
      <c r="E1767" s="1">
        <v>5</v>
      </c>
      <c r="F1767" s="1">
        <v>100</v>
      </c>
      <c r="G1767" s="1" t="s">
        <v>1347</v>
      </c>
      <c r="H1767" s="1" t="s">
        <v>1409</v>
      </c>
      <c r="I1767" s="1">
        <v>1</v>
      </c>
      <c r="J1767" s="10" t="s">
        <v>1341</v>
      </c>
      <c r="K1767" s="1">
        <v>0</v>
      </c>
      <c r="L1767" s="1">
        <v>0</v>
      </c>
      <c r="M1767" s="11">
        <v>0</v>
      </c>
      <c r="N1767" s="9">
        <v>0</v>
      </c>
      <c r="O1767" s="1" t="s">
        <v>1397</v>
      </c>
    </row>
    <row r="1768" spans="1:20" x14ac:dyDescent="0.2">
      <c r="B1768" s="1">
        <v>3129</v>
      </c>
      <c r="C1768" s="51" t="s">
        <v>1410</v>
      </c>
      <c r="D1768" s="51">
        <v>58</v>
      </c>
      <c r="E1768" s="51">
        <v>15</v>
      </c>
      <c r="F1768" s="51">
        <v>100</v>
      </c>
      <c r="G1768" s="51" t="s">
        <v>668</v>
      </c>
      <c r="H1768" s="51" t="s">
        <v>1411</v>
      </c>
      <c r="I1768" s="51">
        <v>1</v>
      </c>
      <c r="J1768" s="124" t="s">
        <v>1412</v>
      </c>
      <c r="K1768" s="51">
        <v>0</v>
      </c>
      <c r="L1768" s="51">
        <v>0</v>
      </c>
      <c r="M1768" s="8">
        <v>0</v>
      </c>
      <c r="N1768" s="9">
        <v>0</v>
      </c>
      <c r="O1768" s="51" t="s">
        <v>1413</v>
      </c>
      <c r="T1768" s="51"/>
    </row>
    <row r="1769" spans="1:20" x14ac:dyDescent="0.2">
      <c r="B1769" s="1">
        <v>3130</v>
      </c>
      <c r="C1769" s="51" t="s">
        <v>1414</v>
      </c>
      <c r="D1769" s="51">
        <v>58</v>
      </c>
      <c r="E1769" s="51">
        <v>2</v>
      </c>
      <c r="F1769" s="51">
        <v>100</v>
      </c>
      <c r="G1769" s="51" t="s">
        <v>668</v>
      </c>
      <c r="H1769" s="51" t="s">
        <v>1415</v>
      </c>
      <c r="I1769" s="51">
        <v>1</v>
      </c>
      <c r="J1769" s="124" t="s">
        <v>1412</v>
      </c>
      <c r="K1769" s="51">
        <v>0</v>
      </c>
      <c r="L1769" s="51">
        <v>0</v>
      </c>
      <c r="M1769" s="8">
        <v>0</v>
      </c>
      <c r="N1769" s="9">
        <v>0</v>
      </c>
      <c r="O1769" s="51" t="s">
        <v>1413</v>
      </c>
      <c r="T1769" s="51"/>
    </row>
    <row r="1770" spans="1:20" x14ac:dyDescent="0.2">
      <c r="B1770" s="1">
        <v>3131</v>
      </c>
      <c r="C1770" s="51" t="s">
        <v>1416</v>
      </c>
      <c r="D1770" s="51">
        <v>58</v>
      </c>
      <c r="E1770" s="51">
        <v>3</v>
      </c>
      <c r="F1770" s="51">
        <v>100</v>
      </c>
      <c r="G1770" s="51" t="s">
        <v>668</v>
      </c>
      <c r="H1770" s="51" t="s">
        <v>1417</v>
      </c>
      <c r="I1770" s="51">
        <v>1</v>
      </c>
      <c r="J1770" s="124" t="s">
        <v>1412</v>
      </c>
      <c r="K1770" s="51">
        <v>0</v>
      </c>
      <c r="L1770" s="51">
        <v>0</v>
      </c>
      <c r="M1770" s="8">
        <v>0</v>
      </c>
      <c r="N1770" s="9">
        <v>0</v>
      </c>
      <c r="O1770" s="51" t="s">
        <v>1413</v>
      </c>
      <c r="T1770" s="51"/>
    </row>
    <row r="1771" spans="1:20" x14ac:dyDescent="0.2">
      <c r="B1771" s="1">
        <v>3132</v>
      </c>
      <c r="C1771" s="51" t="s">
        <v>1418</v>
      </c>
      <c r="D1771" s="51">
        <v>58</v>
      </c>
      <c r="E1771" s="51">
        <v>4</v>
      </c>
      <c r="F1771" s="51">
        <v>100</v>
      </c>
      <c r="G1771" s="51" t="s">
        <v>668</v>
      </c>
      <c r="H1771" s="51" t="s">
        <v>1419</v>
      </c>
      <c r="I1771" s="51">
        <v>1</v>
      </c>
      <c r="J1771" s="124" t="s">
        <v>1412</v>
      </c>
      <c r="K1771" s="51">
        <v>0</v>
      </c>
      <c r="L1771" s="51">
        <v>0</v>
      </c>
      <c r="M1771" s="8">
        <v>0</v>
      </c>
      <c r="N1771" s="9">
        <v>0</v>
      </c>
      <c r="O1771" s="51" t="s">
        <v>1413</v>
      </c>
      <c r="T1771" s="51"/>
    </row>
    <row r="1772" spans="1:20" x14ac:dyDescent="0.2">
      <c r="B1772" s="1">
        <v>3133</v>
      </c>
      <c r="C1772" s="51" t="s">
        <v>1420</v>
      </c>
      <c r="D1772" s="51">
        <v>58</v>
      </c>
      <c r="E1772" s="51">
        <v>5</v>
      </c>
      <c r="F1772" s="51">
        <v>100</v>
      </c>
      <c r="G1772" s="51" t="s">
        <v>668</v>
      </c>
      <c r="H1772" s="51" t="s">
        <v>1421</v>
      </c>
      <c r="I1772" s="51">
        <v>1</v>
      </c>
      <c r="J1772" s="124" t="s">
        <v>1412</v>
      </c>
      <c r="K1772" s="51">
        <v>0</v>
      </c>
      <c r="L1772" s="51">
        <v>0</v>
      </c>
      <c r="M1772" s="8">
        <v>0</v>
      </c>
      <c r="N1772" s="9">
        <v>0</v>
      </c>
      <c r="O1772" s="51" t="s">
        <v>1413</v>
      </c>
      <c r="T1772" s="51"/>
    </row>
    <row r="1773" spans="1:20" x14ac:dyDescent="0.2">
      <c r="B1773" s="1">
        <v>3134</v>
      </c>
      <c r="C1773" s="51" t="s">
        <v>1422</v>
      </c>
      <c r="D1773" s="51">
        <v>58</v>
      </c>
      <c r="E1773" s="51">
        <v>6</v>
      </c>
      <c r="F1773" s="51">
        <v>100</v>
      </c>
      <c r="G1773" s="51" t="s">
        <v>668</v>
      </c>
      <c r="H1773" s="51" t="s">
        <v>1423</v>
      </c>
      <c r="I1773" s="51">
        <v>1</v>
      </c>
      <c r="J1773" s="124" t="s">
        <v>1412</v>
      </c>
      <c r="K1773" s="51">
        <v>0</v>
      </c>
      <c r="L1773" s="51">
        <v>0</v>
      </c>
      <c r="M1773" s="8">
        <v>0</v>
      </c>
      <c r="N1773" s="9">
        <v>0</v>
      </c>
      <c r="O1773" s="51" t="s">
        <v>1413</v>
      </c>
      <c r="T1773" s="51"/>
    </row>
    <row r="1774" spans="1:20" x14ac:dyDescent="0.2">
      <c r="B1774" s="1">
        <v>3135</v>
      </c>
      <c r="C1774" s="51" t="s">
        <v>1424</v>
      </c>
      <c r="D1774" s="51">
        <v>58</v>
      </c>
      <c r="E1774" s="51">
        <v>7</v>
      </c>
      <c r="F1774" s="51">
        <v>100</v>
      </c>
      <c r="G1774" s="51" t="s">
        <v>668</v>
      </c>
      <c r="H1774" s="51" t="s">
        <v>1425</v>
      </c>
      <c r="I1774" s="51">
        <v>1</v>
      </c>
      <c r="J1774" s="124" t="s">
        <v>1412</v>
      </c>
      <c r="K1774" s="51">
        <v>0</v>
      </c>
      <c r="L1774" s="51">
        <v>0</v>
      </c>
      <c r="M1774" s="8">
        <v>0</v>
      </c>
      <c r="N1774" s="9">
        <v>0</v>
      </c>
      <c r="O1774" s="51" t="s">
        <v>1413</v>
      </c>
      <c r="T1774" s="51"/>
    </row>
    <row r="1775" spans="1:20" x14ac:dyDescent="0.2">
      <c r="B1775" s="1">
        <v>3136</v>
      </c>
      <c r="C1775" s="51" t="s">
        <v>1426</v>
      </c>
      <c r="D1775" s="51">
        <v>58</v>
      </c>
      <c r="E1775" s="51">
        <v>8</v>
      </c>
      <c r="F1775" s="51">
        <v>100</v>
      </c>
      <c r="G1775" s="51" t="s">
        <v>668</v>
      </c>
      <c r="H1775" s="51" t="s">
        <v>1427</v>
      </c>
      <c r="I1775" s="51">
        <v>1</v>
      </c>
      <c r="J1775" s="124" t="s">
        <v>1412</v>
      </c>
      <c r="K1775" s="51">
        <v>0</v>
      </c>
      <c r="L1775" s="51">
        <v>0</v>
      </c>
      <c r="M1775" s="8">
        <v>0</v>
      </c>
      <c r="N1775" s="9">
        <v>0</v>
      </c>
      <c r="O1775" s="51" t="s">
        <v>1413</v>
      </c>
      <c r="T1775" s="51"/>
    </row>
    <row r="1776" spans="1:20" x14ac:dyDescent="0.2">
      <c r="B1776" s="1">
        <v>3137</v>
      </c>
      <c r="C1776" s="51" t="s">
        <v>1428</v>
      </c>
      <c r="D1776" s="51">
        <v>58</v>
      </c>
      <c r="E1776" s="51">
        <v>16</v>
      </c>
      <c r="F1776" s="51">
        <v>100</v>
      </c>
      <c r="G1776" s="51" t="s">
        <v>625</v>
      </c>
      <c r="H1776" s="51" t="s">
        <v>1323</v>
      </c>
      <c r="I1776" s="51">
        <v>1</v>
      </c>
      <c r="J1776" s="124" t="s">
        <v>1429</v>
      </c>
      <c r="K1776" s="51">
        <v>0</v>
      </c>
      <c r="L1776" s="51">
        <v>0</v>
      </c>
      <c r="M1776" s="8">
        <v>0</v>
      </c>
      <c r="N1776" s="9">
        <v>0</v>
      </c>
      <c r="O1776" s="51" t="s">
        <v>1413</v>
      </c>
      <c r="T1776" s="51"/>
    </row>
    <row r="1777" spans="1:20" x14ac:dyDescent="0.2">
      <c r="B1777" s="1">
        <v>3138</v>
      </c>
      <c r="C1777" s="51" t="s">
        <v>1430</v>
      </c>
      <c r="D1777" s="51">
        <v>58</v>
      </c>
      <c r="E1777" s="51">
        <v>17</v>
      </c>
      <c r="F1777" s="51">
        <v>100</v>
      </c>
      <c r="G1777" s="51" t="s">
        <v>625</v>
      </c>
      <c r="H1777" s="51" t="s">
        <v>1325</v>
      </c>
      <c r="I1777" s="51">
        <v>1</v>
      </c>
      <c r="J1777" s="124" t="s">
        <v>1429</v>
      </c>
      <c r="K1777" s="51">
        <v>0</v>
      </c>
      <c r="L1777" s="51">
        <v>0</v>
      </c>
      <c r="M1777" s="8">
        <v>0</v>
      </c>
      <c r="N1777" s="9">
        <v>0</v>
      </c>
      <c r="O1777" s="51" t="s">
        <v>1413</v>
      </c>
      <c r="T1777" s="51"/>
    </row>
    <row r="1778" spans="1:20" x14ac:dyDescent="0.2">
      <c r="B1778" s="1">
        <v>3139</v>
      </c>
      <c r="C1778" s="51" t="s">
        <v>1431</v>
      </c>
      <c r="D1778" s="51">
        <v>58</v>
      </c>
      <c r="E1778" s="51">
        <v>18</v>
      </c>
      <c r="F1778" s="51">
        <v>100</v>
      </c>
      <c r="G1778" s="51" t="s">
        <v>625</v>
      </c>
      <c r="H1778" s="51" t="s">
        <v>1327</v>
      </c>
      <c r="I1778" s="51">
        <v>1</v>
      </c>
      <c r="J1778" s="124" t="s">
        <v>1429</v>
      </c>
      <c r="K1778" s="51">
        <v>0</v>
      </c>
      <c r="L1778" s="51">
        <v>0</v>
      </c>
      <c r="M1778" s="8">
        <v>0</v>
      </c>
      <c r="N1778" s="9">
        <v>0</v>
      </c>
      <c r="O1778" s="51" t="s">
        <v>1413</v>
      </c>
      <c r="T1778" s="51"/>
    </row>
    <row r="1779" spans="1:20" x14ac:dyDescent="0.2">
      <c r="B1779" s="1">
        <v>3140</v>
      </c>
      <c r="C1779" s="51" t="s">
        <v>1432</v>
      </c>
      <c r="D1779" s="51">
        <v>58</v>
      </c>
      <c r="E1779" s="51">
        <v>19</v>
      </c>
      <c r="F1779" s="51">
        <v>100</v>
      </c>
      <c r="G1779" s="51" t="s">
        <v>625</v>
      </c>
      <c r="H1779" s="51" t="s">
        <v>1307</v>
      </c>
      <c r="I1779" s="51">
        <v>1</v>
      </c>
      <c r="J1779" s="124" t="s">
        <v>1429</v>
      </c>
      <c r="K1779" s="51">
        <v>0</v>
      </c>
      <c r="L1779" s="51">
        <v>0</v>
      </c>
      <c r="M1779" s="8">
        <v>0</v>
      </c>
      <c r="N1779" s="9">
        <v>0</v>
      </c>
      <c r="O1779" s="51" t="s">
        <v>1413</v>
      </c>
      <c r="T1779" s="51"/>
    </row>
    <row r="1780" spans="1:20" x14ac:dyDescent="0.2">
      <c r="A1780" s="1" t="s">
        <v>1433</v>
      </c>
      <c r="B1780" s="1">
        <v>3190</v>
      </c>
      <c r="C1780" s="51" t="s">
        <v>1434</v>
      </c>
      <c r="D1780" s="51">
        <v>58</v>
      </c>
      <c r="E1780" s="51">
        <v>20</v>
      </c>
      <c r="F1780" s="51">
        <v>100</v>
      </c>
      <c r="G1780" s="51" t="s">
        <v>625</v>
      </c>
      <c r="H1780" s="51" t="s">
        <v>1309</v>
      </c>
      <c r="I1780" s="51">
        <v>1</v>
      </c>
      <c r="J1780" s="124" t="s">
        <v>1429</v>
      </c>
      <c r="K1780" s="51">
        <v>0</v>
      </c>
      <c r="L1780" s="51">
        <v>0</v>
      </c>
      <c r="M1780" s="8">
        <v>0</v>
      </c>
      <c r="N1780" s="9">
        <v>0</v>
      </c>
      <c r="O1780" s="51" t="s">
        <v>1413</v>
      </c>
      <c r="T1780" s="51"/>
    </row>
    <row r="1781" spans="1:20" x14ac:dyDescent="0.2">
      <c r="B1781" s="1">
        <v>3191</v>
      </c>
      <c r="C1781" s="51" t="s">
        <v>1435</v>
      </c>
      <c r="D1781" s="51">
        <v>58</v>
      </c>
      <c r="E1781" s="51">
        <v>21</v>
      </c>
      <c r="F1781" s="51">
        <v>100</v>
      </c>
      <c r="G1781" s="51" t="s">
        <v>625</v>
      </c>
      <c r="H1781" s="51" t="s">
        <v>1311</v>
      </c>
      <c r="I1781" s="51">
        <v>1</v>
      </c>
      <c r="J1781" s="124" t="s">
        <v>1429</v>
      </c>
      <c r="K1781" s="51">
        <v>0</v>
      </c>
      <c r="L1781" s="51">
        <v>0</v>
      </c>
      <c r="M1781" s="8">
        <v>0</v>
      </c>
      <c r="N1781" s="9">
        <v>0</v>
      </c>
      <c r="O1781" s="51" t="s">
        <v>1413</v>
      </c>
      <c r="T1781" s="51"/>
    </row>
    <row r="1782" spans="1:20" x14ac:dyDescent="0.2">
      <c r="B1782" s="1">
        <v>3141</v>
      </c>
      <c r="C1782" s="51" t="s">
        <v>1436</v>
      </c>
      <c r="D1782" s="51">
        <v>58</v>
      </c>
      <c r="E1782" s="51">
        <v>22</v>
      </c>
      <c r="F1782" s="51">
        <v>100</v>
      </c>
      <c r="G1782" s="51" t="s">
        <v>625</v>
      </c>
      <c r="H1782" s="51" t="s">
        <v>1321</v>
      </c>
      <c r="I1782" s="51">
        <v>1</v>
      </c>
      <c r="J1782" s="124" t="s">
        <v>1429</v>
      </c>
      <c r="K1782" s="51">
        <v>0</v>
      </c>
      <c r="L1782" s="51">
        <v>0</v>
      </c>
      <c r="M1782" s="8">
        <v>0</v>
      </c>
      <c r="N1782" s="9">
        <v>0</v>
      </c>
      <c r="O1782" s="51" t="s">
        <v>1413</v>
      </c>
      <c r="T1782" s="51"/>
    </row>
    <row r="1783" spans="1:20" x14ac:dyDescent="0.2">
      <c r="B1783" s="1">
        <v>3142</v>
      </c>
      <c r="C1783" s="51" t="s">
        <v>1437</v>
      </c>
      <c r="D1783" s="51">
        <v>58</v>
      </c>
      <c r="E1783" s="51">
        <v>23</v>
      </c>
      <c r="F1783" s="51">
        <v>100</v>
      </c>
      <c r="G1783" s="51" t="s">
        <v>625</v>
      </c>
      <c r="H1783" s="51" t="s">
        <v>1313</v>
      </c>
      <c r="I1783" s="51">
        <v>1</v>
      </c>
      <c r="J1783" s="124" t="s">
        <v>1429</v>
      </c>
      <c r="K1783" s="51">
        <v>0</v>
      </c>
      <c r="L1783" s="51">
        <v>0</v>
      </c>
      <c r="M1783" s="8">
        <v>0</v>
      </c>
      <c r="N1783" s="9">
        <v>0</v>
      </c>
      <c r="O1783" s="51" t="s">
        <v>1413</v>
      </c>
      <c r="T1783" s="51"/>
    </row>
    <row r="1784" spans="1:20" x14ac:dyDescent="0.2">
      <c r="B1784" s="1">
        <v>3143</v>
      </c>
      <c r="C1784" s="51" t="s">
        <v>1438</v>
      </c>
      <c r="D1784" s="51">
        <v>58</v>
      </c>
      <c r="E1784" s="51">
        <v>24</v>
      </c>
      <c r="F1784" s="51">
        <v>100</v>
      </c>
      <c r="G1784" s="51" t="s">
        <v>625</v>
      </c>
      <c r="H1784" s="51" t="s">
        <v>1329</v>
      </c>
      <c r="I1784" s="51">
        <v>1</v>
      </c>
      <c r="J1784" s="124" t="s">
        <v>1429</v>
      </c>
      <c r="K1784" s="51">
        <v>0</v>
      </c>
      <c r="L1784" s="51">
        <v>0</v>
      </c>
      <c r="M1784" s="8">
        <v>0</v>
      </c>
      <c r="N1784" s="9">
        <v>0</v>
      </c>
      <c r="O1784" s="51" t="s">
        <v>1413</v>
      </c>
      <c r="T1784" s="51"/>
    </row>
    <row r="1785" spans="1:20" x14ac:dyDescent="0.2">
      <c r="B1785" s="1">
        <v>3144</v>
      </c>
      <c r="C1785" s="51" t="s">
        <v>1439</v>
      </c>
      <c r="D1785" s="51">
        <v>58</v>
      </c>
      <c r="E1785" s="51">
        <v>25</v>
      </c>
      <c r="F1785" s="51">
        <v>100</v>
      </c>
      <c r="G1785" s="51" t="s">
        <v>625</v>
      </c>
      <c r="H1785" s="51" t="s">
        <v>1315</v>
      </c>
      <c r="I1785" s="51">
        <v>1</v>
      </c>
      <c r="J1785" s="124" t="s">
        <v>1429</v>
      </c>
      <c r="K1785" s="51">
        <v>0</v>
      </c>
      <c r="L1785" s="51">
        <v>0</v>
      </c>
      <c r="M1785" s="8">
        <v>0</v>
      </c>
      <c r="N1785" s="9">
        <v>0</v>
      </c>
      <c r="O1785" s="51" t="s">
        <v>1413</v>
      </c>
      <c r="T1785" s="51"/>
    </row>
    <row r="1786" spans="1:20" x14ac:dyDescent="0.2">
      <c r="B1786" s="1">
        <v>3145</v>
      </c>
      <c r="C1786" s="51" t="s">
        <v>1440</v>
      </c>
      <c r="D1786" s="51">
        <v>58</v>
      </c>
      <c r="E1786" s="51">
        <v>26</v>
      </c>
      <c r="F1786" s="51">
        <v>100</v>
      </c>
      <c r="G1786" s="51" t="s">
        <v>625</v>
      </c>
      <c r="H1786" s="51" t="s">
        <v>1300</v>
      </c>
      <c r="I1786" s="51">
        <v>1</v>
      </c>
      <c r="J1786" s="124" t="s">
        <v>1429</v>
      </c>
      <c r="K1786" s="51">
        <v>0</v>
      </c>
      <c r="L1786" s="51">
        <v>0</v>
      </c>
      <c r="M1786" s="8">
        <v>0</v>
      </c>
      <c r="N1786" s="9">
        <v>0</v>
      </c>
      <c r="O1786" s="51" t="s">
        <v>1413</v>
      </c>
      <c r="T1786" s="51"/>
    </row>
    <row r="1787" spans="1:20" x14ac:dyDescent="0.2">
      <c r="B1787" s="1">
        <v>3146</v>
      </c>
      <c r="C1787" s="51" t="s">
        <v>1441</v>
      </c>
      <c r="D1787" s="51">
        <v>58</v>
      </c>
      <c r="E1787" s="51">
        <v>27</v>
      </c>
      <c r="F1787" s="51">
        <v>100</v>
      </c>
      <c r="G1787" s="51" t="s">
        <v>625</v>
      </c>
      <c r="H1787" s="51" t="s">
        <v>1319</v>
      </c>
      <c r="I1787" s="51">
        <v>1</v>
      </c>
      <c r="J1787" s="124" t="s">
        <v>1429</v>
      </c>
      <c r="K1787" s="51">
        <v>0</v>
      </c>
      <c r="L1787" s="51">
        <v>0</v>
      </c>
      <c r="M1787" s="8">
        <v>0</v>
      </c>
      <c r="N1787" s="9">
        <v>0</v>
      </c>
      <c r="O1787" s="51" t="s">
        <v>1413</v>
      </c>
      <c r="T1787" s="51"/>
    </row>
    <row r="1788" spans="1:20" x14ac:dyDescent="0.2">
      <c r="B1788" s="1">
        <v>3147</v>
      </c>
      <c r="C1788" s="51" t="s">
        <v>1442</v>
      </c>
      <c r="D1788" s="51">
        <v>58</v>
      </c>
      <c r="E1788" s="51">
        <v>28</v>
      </c>
      <c r="F1788" s="51">
        <v>100</v>
      </c>
      <c r="G1788" s="51" t="s">
        <v>625</v>
      </c>
      <c r="H1788" s="51" t="s">
        <v>1303</v>
      </c>
      <c r="I1788" s="51">
        <v>1</v>
      </c>
      <c r="J1788" s="124" t="s">
        <v>1429</v>
      </c>
      <c r="K1788" s="51">
        <v>0</v>
      </c>
      <c r="L1788" s="51">
        <v>0</v>
      </c>
      <c r="M1788" s="8">
        <v>0</v>
      </c>
      <c r="N1788" s="9">
        <v>0</v>
      </c>
      <c r="O1788" s="51" t="s">
        <v>1413</v>
      </c>
      <c r="T1788" s="51"/>
    </row>
    <row r="1789" spans="1:20" x14ac:dyDescent="0.2">
      <c r="B1789" s="1">
        <v>3148</v>
      </c>
      <c r="C1789" s="51" t="s">
        <v>1443</v>
      </c>
      <c r="D1789" s="51">
        <v>58</v>
      </c>
      <c r="E1789" s="51">
        <v>29</v>
      </c>
      <c r="F1789" s="51">
        <v>100</v>
      </c>
      <c r="G1789" s="51" t="s">
        <v>625</v>
      </c>
      <c r="H1789" s="51" t="s">
        <v>1317</v>
      </c>
      <c r="I1789" s="51">
        <v>1</v>
      </c>
      <c r="J1789" s="124" t="s">
        <v>1429</v>
      </c>
      <c r="K1789" s="51">
        <v>0</v>
      </c>
      <c r="L1789" s="51">
        <v>0</v>
      </c>
      <c r="M1789" s="8">
        <v>0</v>
      </c>
      <c r="N1789" s="9">
        <v>0</v>
      </c>
      <c r="O1789" s="51" t="s">
        <v>1413</v>
      </c>
      <c r="T1789" s="51"/>
    </row>
    <row r="1790" spans="1:20" x14ac:dyDescent="0.2">
      <c r="B1790" s="1">
        <v>3149</v>
      </c>
      <c r="C1790" s="51" t="s">
        <v>1444</v>
      </c>
      <c r="D1790" s="51">
        <v>58</v>
      </c>
      <c r="E1790" s="51">
        <v>30</v>
      </c>
      <c r="F1790" s="51">
        <v>100</v>
      </c>
      <c r="G1790" s="51" t="s">
        <v>625</v>
      </c>
      <c r="H1790" s="51" t="s">
        <v>1305</v>
      </c>
      <c r="I1790" s="51">
        <v>1</v>
      </c>
      <c r="J1790" s="124" t="s">
        <v>1429</v>
      </c>
      <c r="K1790" s="51">
        <v>0</v>
      </c>
      <c r="L1790" s="51">
        <v>0</v>
      </c>
      <c r="M1790" s="8">
        <v>0</v>
      </c>
      <c r="N1790" s="9">
        <v>0</v>
      </c>
      <c r="O1790" s="51" t="s">
        <v>1413</v>
      </c>
      <c r="T1790" s="51"/>
    </row>
    <row r="1791" spans="1:20" x14ac:dyDescent="0.2">
      <c r="B1791" s="1">
        <v>3150</v>
      </c>
      <c r="C1791" s="51" t="s">
        <v>1445</v>
      </c>
      <c r="D1791" s="51">
        <v>58</v>
      </c>
      <c r="E1791" s="51">
        <v>31</v>
      </c>
      <c r="F1791" s="51">
        <v>100</v>
      </c>
      <c r="G1791" s="51" t="s">
        <v>625</v>
      </c>
      <c r="H1791" s="51" t="s">
        <v>1251</v>
      </c>
      <c r="I1791" s="51">
        <v>1</v>
      </c>
      <c r="J1791" s="124" t="s">
        <v>1446</v>
      </c>
      <c r="K1791" s="51">
        <v>0</v>
      </c>
      <c r="L1791" s="51">
        <v>0</v>
      </c>
      <c r="M1791" s="8">
        <v>0</v>
      </c>
      <c r="N1791" s="9">
        <v>0</v>
      </c>
      <c r="O1791" s="51" t="s">
        <v>1413</v>
      </c>
      <c r="T1791" s="51"/>
    </row>
    <row r="1792" spans="1:20" x14ac:dyDescent="0.2">
      <c r="B1792" s="1">
        <v>3151</v>
      </c>
      <c r="C1792" s="51" t="s">
        <v>1447</v>
      </c>
      <c r="D1792" s="51">
        <v>58</v>
      </c>
      <c r="E1792" s="51">
        <v>32</v>
      </c>
      <c r="F1792" s="51">
        <v>100</v>
      </c>
      <c r="G1792" s="51" t="s">
        <v>625</v>
      </c>
      <c r="H1792" s="51" t="s">
        <v>1254</v>
      </c>
      <c r="I1792" s="51">
        <v>1</v>
      </c>
      <c r="J1792" s="124" t="s">
        <v>1446</v>
      </c>
      <c r="K1792" s="51">
        <v>0</v>
      </c>
      <c r="L1792" s="51">
        <v>0</v>
      </c>
      <c r="M1792" s="8">
        <v>0</v>
      </c>
      <c r="N1792" s="9">
        <v>0</v>
      </c>
      <c r="O1792" s="51" t="s">
        <v>1413</v>
      </c>
      <c r="T1792" s="51"/>
    </row>
    <row r="1793" spans="2:20" x14ac:dyDescent="0.2">
      <c r="B1793" s="1">
        <v>3152</v>
      </c>
      <c r="C1793" s="51" t="s">
        <v>1448</v>
      </c>
      <c r="D1793" s="51">
        <v>58</v>
      </c>
      <c r="E1793" s="51">
        <v>33</v>
      </c>
      <c r="F1793" s="51">
        <v>100</v>
      </c>
      <c r="G1793" s="51" t="s">
        <v>625</v>
      </c>
      <c r="H1793" s="51" t="s">
        <v>1256</v>
      </c>
      <c r="I1793" s="51">
        <v>1</v>
      </c>
      <c r="J1793" s="124" t="s">
        <v>1446</v>
      </c>
      <c r="K1793" s="51">
        <v>0</v>
      </c>
      <c r="L1793" s="51">
        <v>0</v>
      </c>
      <c r="M1793" s="8">
        <v>0</v>
      </c>
      <c r="N1793" s="9">
        <v>0</v>
      </c>
      <c r="O1793" s="51" t="s">
        <v>1413</v>
      </c>
      <c r="T1793" s="51"/>
    </row>
    <row r="1794" spans="2:20" x14ac:dyDescent="0.2">
      <c r="B1794" s="1">
        <v>3153</v>
      </c>
      <c r="C1794" s="51" t="s">
        <v>1449</v>
      </c>
      <c r="D1794" s="51">
        <v>58</v>
      </c>
      <c r="E1794" s="51">
        <v>34</v>
      </c>
      <c r="F1794" s="51">
        <v>100</v>
      </c>
      <c r="G1794" s="51" t="s">
        <v>625</v>
      </c>
      <c r="H1794" s="51" t="s">
        <v>1258</v>
      </c>
      <c r="I1794" s="51">
        <v>1</v>
      </c>
      <c r="J1794" s="124" t="s">
        <v>1446</v>
      </c>
      <c r="K1794" s="51">
        <v>0</v>
      </c>
      <c r="L1794" s="51">
        <v>0</v>
      </c>
      <c r="M1794" s="8">
        <v>0</v>
      </c>
      <c r="N1794" s="9">
        <v>0</v>
      </c>
      <c r="O1794" s="51" t="s">
        <v>1413</v>
      </c>
      <c r="T1794" s="51"/>
    </row>
    <row r="1795" spans="2:20" x14ac:dyDescent="0.2">
      <c r="B1795" s="1">
        <v>3154</v>
      </c>
      <c r="C1795" s="51" t="s">
        <v>1450</v>
      </c>
      <c r="D1795" s="51">
        <v>58</v>
      </c>
      <c r="E1795" s="51">
        <v>35</v>
      </c>
      <c r="F1795" s="51">
        <v>100</v>
      </c>
      <c r="G1795" s="51" t="s">
        <v>625</v>
      </c>
      <c r="H1795" s="51" t="s">
        <v>1260</v>
      </c>
      <c r="I1795" s="51">
        <v>1</v>
      </c>
      <c r="J1795" s="124" t="s">
        <v>1446</v>
      </c>
      <c r="K1795" s="51">
        <v>0</v>
      </c>
      <c r="L1795" s="51">
        <v>0</v>
      </c>
      <c r="M1795" s="8">
        <v>0</v>
      </c>
      <c r="N1795" s="9">
        <v>0</v>
      </c>
      <c r="O1795" s="51" t="s">
        <v>1413</v>
      </c>
      <c r="T1795" s="51"/>
    </row>
    <row r="1796" spans="2:20" x14ac:dyDescent="0.2">
      <c r="B1796" s="1">
        <v>3155</v>
      </c>
      <c r="C1796" s="51" t="s">
        <v>1451</v>
      </c>
      <c r="D1796" s="51">
        <v>58</v>
      </c>
      <c r="E1796" s="51">
        <v>36</v>
      </c>
      <c r="F1796" s="51">
        <v>100</v>
      </c>
      <c r="G1796" s="51" t="s">
        <v>625</v>
      </c>
      <c r="H1796" s="51" t="s">
        <v>1262</v>
      </c>
      <c r="I1796" s="51">
        <v>1</v>
      </c>
      <c r="J1796" s="124" t="s">
        <v>1446</v>
      </c>
      <c r="K1796" s="51">
        <v>0</v>
      </c>
      <c r="L1796" s="51">
        <v>0</v>
      </c>
      <c r="M1796" s="8">
        <v>0</v>
      </c>
      <c r="N1796" s="9">
        <v>0</v>
      </c>
      <c r="O1796" s="51" t="s">
        <v>1413</v>
      </c>
      <c r="T1796" s="51"/>
    </row>
    <row r="1797" spans="2:20" x14ac:dyDescent="0.2">
      <c r="B1797" s="1">
        <v>3156</v>
      </c>
      <c r="C1797" s="51" t="s">
        <v>1452</v>
      </c>
      <c r="D1797" s="51">
        <v>58</v>
      </c>
      <c r="E1797" s="51">
        <v>37</v>
      </c>
      <c r="F1797" s="51">
        <v>100</v>
      </c>
      <c r="G1797" s="51" t="s">
        <v>625</v>
      </c>
      <c r="H1797" s="51" t="s">
        <v>1264</v>
      </c>
      <c r="I1797" s="51">
        <v>1</v>
      </c>
      <c r="J1797" s="124" t="s">
        <v>1446</v>
      </c>
      <c r="K1797" s="51">
        <v>0</v>
      </c>
      <c r="L1797" s="51">
        <v>0</v>
      </c>
      <c r="M1797" s="8">
        <v>0</v>
      </c>
      <c r="N1797" s="9">
        <v>0</v>
      </c>
      <c r="O1797" s="51" t="s">
        <v>1413</v>
      </c>
      <c r="T1797" s="51"/>
    </row>
    <row r="1798" spans="2:20" x14ac:dyDescent="0.2">
      <c r="B1798" s="1">
        <v>3157</v>
      </c>
      <c r="C1798" s="51" t="s">
        <v>1453</v>
      </c>
      <c r="D1798" s="51">
        <v>58</v>
      </c>
      <c r="E1798" s="51">
        <v>38</v>
      </c>
      <c r="F1798" s="51">
        <v>100</v>
      </c>
      <c r="G1798" s="51" t="s">
        <v>625</v>
      </c>
      <c r="H1798" s="51" t="s">
        <v>1266</v>
      </c>
      <c r="I1798" s="51">
        <v>1</v>
      </c>
      <c r="J1798" s="124" t="s">
        <v>1446</v>
      </c>
      <c r="K1798" s="51">
        <v>0</v>
      </c>
      <c r="L1798" s="51">
        <v>0</v>
      </c>
      <c r="M1798" s="8">
        <v>0</v>
      </c>
      <c r="N1798" s="9">
        <v>0</v>
      </c>
      <c r="O1798" s="51" t="s">
        <v>1413</v>
      </c>
      <c r="T1798" s="51"/>
    </row>
    <row r="1799" spans="2:20" x14ac:dyDescent="0.2">
      <c r="B1799" s="1">
        <v>3158</v>
      </c>
      <c r="C1799" s="51" t="s">
        <v>1454</v>
      </c>
      <c r="D1799" s="51">
        <v>58</v>
      </c>
      <c r="E1799" s="51">
        <v>39</v>
      </c>
      <c r="F1799" s="51">
        <v>100</v>
      </c>
      <c r="G1799" s="51" t="s">
        <v>625</v>
      </c>
      <c r="H1799" s="51" t="s">
        <v>1268</v>
      </c>
      <c r="I1799" s="51">
        <v>1</v>
      </c>
      <c r="J1799" s="124" t="s">
        <v>1446</v>
      </c>
      <c r="K1799" s="51">
        <v>0</v>
      </c>
      <c r="L1799" s="51">
        <v>0</v>
      </c>
      <c r="M1799" s="8">
        <v>0</v>
      </c>
      <c r="N1799" s="9">
        <v>0</v>
      </c>
      <c r="O1799" s="51" t="s">
        <v>1413</v>
      </c>
      <c r="T1799" s="51"/>
    </row>
    <row r="1800" spans="2:20" x14ac:dyDescent="0.2">
      <c r="B1800" s="1">
        <v>3159</v>
      </c>
      <c r="C1800" s="51" t="s">
        <v>1455</v>
      </c>
      <c r="D1800" s="51">
        <v>58</v>
      </c>
      <c r="E1800" s="51">
        <v>40</v>
      </c>
      <c r="F1800" s="51">
        <v>100</v>
      </c>
      <c r="G1800" s="51" t="s">
        <v>625</v>
      </c>
      <c r="H1800" s="51" t="s">
        <v>1270</v>
      </c>
      <c r="I1800" s="51">
        <v>1</v>
      </c>
      <c r="J1800" s="124" t="s">
        <v>1446</v>
      </c>
      <c r="K1800" s="51">
        <v>0</v>
      </c>
      <c r="L1800" s="51">
        <v>0</v>
      </c>
      <c r="M1800" s="8">
        <v>0</v>
      </c>
      <c r="N1800" s="9">
        <v>0</v>
      </c>
      <c r="O1800" s="51" t="s">
        <v>1413</v>
      </c>
      <c r="T1800" s="51"/>
    </row>
    <row r="1801" spans="2:20" x14ac:dyDescent="0.2">
      <c r="B1801" s="1">
        <v>3160</v>
      </c>
      <c r="C1801" s="51" t="s">
        <v>1456</v>
      </c>
      <c r="D1801" s="51">
        <v>58</v>
      </c>
      <c r="E1801" s="51">
        <v>41</v>
      </c>
      <c r="F1801" s="51">
        <v>100</v>
      </c>
      <c r="G1801" s="51" t="s">
        <v>625</v>
      </c>
      <c r="H1801" s="51" t="s">
        <v>1272</v>
      </c>
      <c r="I1801" s="51">
        <v>1</v>
      </c>
      <c r="J1801" s="124" t="s">
        <v>1446</v>
      </c>
      <c r="K1801" s="51">
        <v>0</v>
      </c>
      <c r="L1801" s="51">
        <v>0</v>
      </c>
      <c r="M1801" s="8">
        <v>0</v>
      </c>
      <c r="N1801" s="9">
        <v>0</v>
      </c>
      <c r="O1801" s="51" t="s">
        <v>1413</v>
      </c>
      <c r="T1801" s="51"/>
    </row>
    <row r="1802" spans="2:20" x14ac:dyDescent="0.2">
      <c r="B1802" s="1">
        <v>3161</v>
      </c>
      <c r="C1802" s="51" t="s">
        <v>1457</v>
      </c>
      <c r="D1802" s="51">
        <v>58</v>
      </c>
      <c r="E1802" s="51">
        <v>42</v>
      </c>
      <c r="F1802" s="51">
        <v>100</v>
      </c>
      <c r="G1802" s="51" t="s">
        <v>625</v>
      </c>
      <c r="H1802" s="51" t="s">
        <v>1274</v>
      </c>
      <c r="I1802" s="51">
        <v>1</v>
      </c>
      <c r="J1802" s="124" t="s">
        <v>1446</v>
      </c>
      <c r="K1802" s="51">
        <v>0</v>
      </c>
      <c r="L1802" s="51">
        <v>0</v>
      </c>
      <c r="M1802" s="8">
        <v>0</v>
      </c>
      <c r="N1802" s="9">
        <v>0</v>
      </c>
      <c r="O1802" s="51" t="s">
        <v>1413</v>
      </c>
      <c r="T1802" s="51"/>
    </row>
    <row r="1803" spans="2:20" x14ac:dyDescent="0.2">
      <c r="B1803" s="1">
        <v>3162</v>
      </c>
      <c r="C1803" s="51" t="s">
        <v>1458</v>
      </c>
      <c r="D1803" s="51">
        <v>58</v>
      </c>
      <c r="E1803" s="51">
        <v>43</v>
      </c>
      <c r="F1803" s="51">
        <v>100</v>
      </c>
      <c r="G1803" s="51" t="s">
        <v>625</v>
      </c>
      <c r="H1803" s="51" t="s">
        <v>1276</v>
      </c>
      <c r="I1803" s="51">
        <v>1</v>
      </c>
      <c r="J1803" s="124" t="s">
        <v>1446</v>
      </c>
      <c r="K1803" s="51">
        <v>0</v>
      </c>
      <c r="L1803" s="51">
        <v>0</v>
      </c>
      <c r="M1803" s="8">
        <v>0</v>
      </c>
      <c r="N1803" s="9">
        <v>0</v>
      </c>
      <c r="O1803" s="51" t="s">
        <v>1413</v>
      </c>
      <c r="T1803" s="51"/>
    </row>
    <row r="1804" spans="2:20" x14ac:dyDescent="0.2">
      <c r="B1804" s="1">
        <v>3163</v>
      </c>
      <c r="C1804" s="51" t="s">
        <v>1459</v>
      </c>
      <c r="D1804" s="51">
        <v>58</v>
      </c>
      <c r="E1804" s="51">
        <v>44</v>
      </c>
      <c r="F1804" s="51">
        <v>100</v>
      </c>
      <c r="G1804" s="51" t="s">
        <v>625</v>
      </c>
      <c r="H1804" s="51" t="s">
        <v>1278</v>
      </c>
      <c r="I1804" s="51">
        <v>1</v>
      </c>
      <c r="J1804" s="124" t="s">
        <v>1446</v>
      </c>
      <c r="K1804" s="51">
        <v>0</v>
      </c>
      <c r="L1804" s="51">
        <v>0</v>
      </c>
      <c r="M1804" s="8">
        <v>0</v>
      </c>
      <c r="N1804" s="9">
        <v>0</v>
      </c>
      <c r="O1804" s="51" t="s">
        <v>1413</v>
      </c>
      <c r="T1804" s="51"/>
    </row>
    <row r="1805" spans="2:20" x14ac:dyDescent="0.2">
      <c r="B1805" s="1">
        <v>3164</v>
      </c>
      <c r="C1805" s="51" t="s">
        <v>1460</v>
      </c>
      <c r="D1805" s="51">
        <v>58</v>
      </c>
      <c r="E1805" s="51">
        <v>45</v>
      </c>
      <c r="F1805" s="51">
        <v>100</v>
      </c>
      <c r="G1805" s="51" t="s">
        <v>625</v>
      </c>
      <c r="H1805" s="51" t="s">
        <v>1280</v>
      </c>
      <c r="I1805" s="51">
        <v>1</v>
      </c>
      <c r="J1805" s="124" t="s">
        <v>1446</v>
      </c>
      <c r="K1805" s="51">
        <v>0</v>
      </c>
      <c r="L1805" s="51">
        <v>0</v>
      </c>
      <c r="M1805" s="8">
        <v>0</v>
      </c>
      <c r="N1805" s="9">
        <v>0</v>
      </c>
      <c r="O1805" s="51" t="s">
        <v>1413</v>
      </c>
      <c r="T1805" s="51"/>
    </row>
    <row r="1806" spans="2:20" x14ac:dyDescent="0.2">
      <c r="B1806" s="1">
        <v>3165</v>
      </c>
      <c r="C1806" s="51" t="s">
        <v>1461</v>
      </c>
      <c r="D1806" s="51">
        <v>58</v>
      </c>
      <c r="E1806" s="51">
        <v>46</v>
      </c>
      <c r="F1806" s="51">
        <v>100</v>
      </c>
      <c r="G1806" s="51" t="s">
        <v>625</v>
      </c>
      <c r="H1806" s="51" t="s">
        <v>1282</v>
      </c>
      <c r="I1806" s="51">
        <v>1</v>
      </c>
      <c r="J1806" s="124" t="s">
        <v>1446</v>
      </c>
      <c r="K1806" s="51">
        <v>0</v>
      </c>
      <c r="L1806" s="51">
        <v>0</v>
      </c>
      <c r="M1806" s="8">
        <v>0</v>
      </c>
      <c r="N1806" s="9">
        <v>0</v>
      </c>
      <c r="O1806" s="51" t="s">
        <v>1413</v>
      </c>
      <c r="T1806" s="51"/>
    </row>
    <row r="1807" spans="2:20" x14ac:dyDescent="0.2">
      <c r="B1807" s="1">
        <v>3166</v>
      </c>
      <c r="C1807" s="51" t="s">
        <v>1462</v>
      </c>
      <c r="D1807" s="51">
        <v>58</v>
      </c>
      <c r="E1807" s="51">
        <v>47</v>
      </c>
      <c r="F1807" s="51">
        <v>100</v>
      </c>
      <c r="G1807" s="51" t="s">
        <v>625</v>
      </c>
      <c r="H1807" s="51" t="s">
        <v>1284</v>
      </c>
      <c r="I1807" s="51">
        <v>1</v>
      </c>
      <c r="J1807" s="124" t="s">
        <v>1446</v>
      </c>
      <c r="K1807" s="51">
        <v>0</v>
      </c>
      <c r="L1807" s="51">
        <v>0</v>
      </c>
      <c r="M1807" s="8">
        <v>0</v>
      </c>
      <c r="N1807" s="9">
        <v>0</v>
      </c>
      <c r="O1807" s="51" t="s">
        <v>1413</v>
      </c>
      <c r="T1807" s="51"/>
    </row>
    <row r="1808" spans="2:20" x14ac:dyDescent="0.2">
      <c r="B1808" s="1">
        <v>3167</v>
      </c>
      <c r="C1808" s="51" t="s">
        <v>1463</v>
      </c>
      <c r="D1808" s="51">
        <v>58</v>
      </c>
      <c r="E1808" s="51">
        <v>48</v>
      </c>
      <c r="F1808" s="51">
        <v>100</v>
      </c>
      <c r="G1808" s="51" t="s">
        <v>625</v>
      </c>
      <c r="H1808" s="51" t="s">
        <v>1286</v>
      </c>
      <c r="I1808" s="51">
        <v>1</v>
      </c>
      <c r="J1808" s="124" t="s">
        <v>1446</v>
      </c>
      <c r="K1808" s="51">
        <v>0</v>
      </c>
      <c r="L1808" s="51">
        <v>0</v>
      </c>
      <c r="M1808" s="8">
        <v>0</v>
      </c>
      <c r="N1808" s="9">
        <v>0</v>
      </c>
      <c r="O1808" s="51" t="s">
        <v>1413</v>
      </c>
      <c r="T1808" s="51"/>
    </row>
    <row r="1809" spans="2:20" x14ac:dyDescent="0.2">
      <c r="B1809" s="1">
        <v>3168</v>
      </c>
      <c r="C1809" s="51" t="s">
        <v>1464</v>
      </c>
      <c r="D1809" s="51">
        <v>58</v>
      </c>
      <c r="E1809" s="51">
        <v>49</v>
      </c>
      <c r="F1809" s="51">
        <v>100</v>
      </c>
      <c r="G1809" s="51" t="s">
        <v>625</v>
      </c>
      <c r="H1809" s="51" t="s">
        <v>1288</v>
      </c>
      <c r="I1809" s="51">
        <v>1</v>
      </c>
      <c r="J1809" s="124" t="s">
        <v>1446</v>
      </c>
      <c r="K1809" s="51">
        <v>0</v>
      </c>
      <c r="L1809" s="51">
        <v>0</v>
      </c>
      <c r="M1809" s="8">
        <v>0</v>
      </c>
      <c r="N1809" s="9">
        <v>0</v>
      </c>
      <c r="O1809" s="51" t="s">
        <v>1413</v>
      </c>
      <c r="T1809" s="51"/>
    </row>
    <row r="1810" spans="2:20" x14ac:dyDescent="0.2">
      <c r="B1810" s="1">
        <v>3169</v>
      </c>
      <c r="C1810" s="51" t="s">
        <v>1465</v>
      </c>
      <c r="D1810" s="51">
        <v>58</v>
      </c>
      <c r="E1810" s="51">
        <v>50</v>
      </c>
      <c r="F1810" s="51">
        <v>100</v>
      </c>
      <c r="G1810" s="51" t="s">
        <v>625</v>
      </c>
      <c r="H1810" s="51" t="s">
        <v>1290</v>
      </c>
      <c r="I1810" s="51">
        <v>1</v>
      </c>
      <c r="J1810" s="124" t="s">
        <v>1446</v>
      </c>
      <c r="K1810" s="51">
        <v>0</v>
      </c>
      <c r="L1810" s="51">
        <v>0</v>
      </c>
      <c r="M1810" s="8">
        <v>0</v>
      </c>
      <c r="N1810" s="9">
        <v>0</v>
      </c>
      <c r="O1810" s="51" t="s">
        <v>1413</v>
      </c>
      <c r="T1810" s="51"/>
    </row>
    <row r="1811" spans="2:20" x14ac:dyDescent="0.2">
      <c r="B1811" s="1">
        <v>3170</v>
      </c>
      <c r="C1811" s="51" t="s">
        <v>1466</v>
      </c>
      <c r="D1811" s="51">
        <v>58</v>
      </c>
      <c r="E1811" s="51">
        <v>51</v>
      </c>
      <c r="F1811" s="51">
        <v>100</v>
      </c>
      <c r="G1811" s="51" t="s">
        <v>625</v>
      </c>
      <c r="H1811" s="51" t="s">
        <v>1292</v>
      </c>
      <c r="I1811" s="51">
        <v>1</v>
      </c>
      <c r="J1811" s="124" t="s">
        <v>1446</v>
      </c>
      <c r="K1811" s="51">
        <v>0</v>
      </c>
      <c r="L1811" s="51">
        <v>0</v>
      </c>
      <c r="M1811" s="8">
        <v>0</v>
      </c>
      <c r="N1811" s="9">
        <v>0</v>
      </c>
      <c r="O1811" s="51" t="s">
        <v>1413</v>
      </c>
      <c r="T1811" s="51"/>
    </row>
    <row r="1812" spans="2:20" x14ac:dyDescent="0.2">
      <c r="B1812" s="1">
        <v>3171</v>
      </c>
      <c r="C1812" s="51" t="s">
        <v>1467</v>
      </c>
      <c r="D1812" s="51">
        <v>58</v>
      </c>
      <c r="E1812" s="51">
        <v>52</v>
      </c>
      <c r="F1812" s="51">
        <v>100</v>
      </c>
      <c r="G1812" s="51" t="s">
        <v>625</v>
      </c>
      <c r="H1812" s="51" t="s">
        <v>1294</v>
      </c>
      <c r="I1812" s="51">
        <v>1</v>
      </c>
      <c r="J1812" s="124" t="s">
        <v>1446</v>
      </c>
      <c r="K1812" s="51">
        <v>0</v>
      </c>
      <c r="L1812" s="51">
        <v>0</v>
      </c>
      <c r="M1812" s="8">
        <v>0</v>
      </c>
      <c r="N1812" s="9">
        <v>0</v>
      </c>
      <c r="O1812" s="51" t="s">
        <v>1413</v>
      </c>
      <c r="T1812" s="51"/>
    </row>
    <row r="1813" spans="2:20" x14ac:dyDescent="0.2">
      <c r="B1813" s="1">
        <v>3172</v>
      </c>
      <c r="C1813" s="51" t="s">
        <v>1468</v>
      </c>
      <c r="D1813" s="51">
        <v>58</v>
      </c>
      <c r="E1813" s="1">
        <v>53</v>
      </c>
      <c r="F1813" s="51">
        <v>100</v>
      </c>
      <c r="G1813" s="51" t="s">
        <v>625</v>
      </c>
      <c r="H1813" s="51" t="s">
        <v>1296</v>
      </c>
      <c r="I1813" s="51">
        <v>1</v>
      </c>
      <c r="J1813" s="124" t="s">
        <v>1446</v>
      </c>
      <c r="K1813" s="51">
        <v>0</v>
      </c>
      <c r="L1813" s="51">
        <v>0</v>
      </c>
      <c r="M1813" s="8">
        <v>0</v>
      </c>
      <c r="N1813" s="9">
        <v>0</v>
      </c>
      <c r="O1813" s="51" t="s">
        <v>1413</v>
      </c>
      <c r="T1813" s="51"/>
    </row>
    <row r="1814" spans="2:20" x14ac:dyDescent="0.2">
      <c r="B1814" s="1">
        <v>3173</v>
      </c>
      <c r="C1814" s="51" t="s">
        <v>1469</v>
      </c>
      <c r="D1814" s="51">
        <v>58</v>
      </c>
      <c r="E1814" s="1">
        <v>54</v>
      </c>
      <c r="F1814" s="51">
        <v>100</v>
      </c>
      <c r="G1814" s="51" t="s">
        <v>625</v>
      </c>
      <c r="H1814" s="51" t="s">
        <v>1298</v>
      </c>
      <c r="I1814" s="51">
        <v>1</v>
      </c>
      <c r="J1814" s="124" t="s">
        <v>1446</v>
      </c>
      <c r="K1814" s="51">
        <v>0</v>
      </c>
      <c r="L1814" s="51">
        <v>0</v>
      </c>
      <c r="M1814" s="8">
        <v>0</v>
      </c>
      <c r="N1814" s="9">
        <v>0</v>
      </c>
      <c r="O1814" s="51" t="s">
        <v>1413</v>
      </c>
      <c r="T1814" s="51"/>
    </row>
    <row r="1815" spans="2:20" x14ac:dyDescent="0.2">
      <c r="B1815" s="1">
        <v>3174</v>
      </c>
      <c r="C1815" s="1" t="s">
        <v>1470</v>
      </c>
      <c r="D1815" s="51">
        <v>58</v>
      </c>
      <c r="E1815" s="51">
        <v>9</v>
      </c>
      <c r="F1815" s="51">
        <v>100</v>
      </c>
      <c r="G1815" s="51" t="s">
        <v>668</v>
      </c>
      <c r="H1815" s="51" t="s">
        <v>1471</v>
      </c>
      <c r="I1815" s="51">
        <v>1</v>
      </c>
      <c r="J1815" s="124" t="s">
        <v>1412</v>
      </c>
      <c r="K1815" s="51">
        <v>0</v>
      </c>
      <c r="L1815" s="51">
        <v>0</v>
      </c>
      <c r="M1815" s="8">
        <v>0</v>
      </c>
      <c r="N1815" s="9">
        <v>0</v>
      </c>
      <c r="O1815" s="51" t="s">
        <v>1413</v>
      </c>
      <c r="T1815" s="51"/>
    </row>
    <row r="1816" spans="2:20" x14ac:dyDescent="0.2">
      <c r="B1816" s="1">
        <v>3175</v>
      </c>
      <c r="C1816" s="1" t="s">
        <v>1472</v>
      </c>
      <c r="D1816" s="51">
        <v>58</v>
      </c>
      <c r="E1816" s="51">
        <v>10</v>
      </c>
      <c r="F1816" s="51">
        <v>100</v>
      </c>
      <c r="G1816" s="51" t="s">
        <v>668</v>
      </c>
      <c r="H1816" s="51" t="s">
        <v>1473</v>
      </c>
      <c r="I1816" s="51">
        <v>1</v>
      </c>
      <c r="J1816" s="124" t="s">
        <v>1412</v>
      </c>
      <c r="K1816" s="51">
        <v>0</v>
      </c>
      <c r="L1816" s="51">
        <v>0</v>
      </c>
      <c r="M1816" s="8">
        <v>0</v>
      </c>
      <c r="N1816" s="9">
        <v>0</v>
      </c>
      <c r="O1816" s="51" t="s">
        <v>1413</v>
      </c>
      <c r="T1816" s="51"/>
    </row>
    <row r="1817" spans="2:20" x14ac:dyDescent="0.2">
      <c r="B1817" s="1">
        <v>3176</v>
      </c>
      <c r="C1817" s="1" t="s">
        <v>1474</v>
      </c>
      <c r="D1817" s="51">
        <v>58</v>
      </c>
      <c r="E1817" s="51">
        <v>11</v>
      </c>
      <c r="F1817" s="51">
        <v>100</v>
      </c>
      <c r="G1817" s="51" t="s">
        <v>668</v>
      </c>
      <c r="H1817" s="51" t="s">
        <v>1475</v>
      </c>
      <c r="I1817" s="51">
        <v>1</v>
      </c>
      <c r="J1817" s="124" t="s">
        <v>1412</v>
      </c>
      <c r="K1817" s="51">
        <v>0</v>
      </c>
      <c r="L1817" s="51">
        <v>0</v>
      </c>
      <c r="M1817" s="8">
        <v>0</v>
      </c>
      <c r="N1817" s="9">
        <v>0</v>
      </c>
      <c r="O1817" s="51" t="s">
        <v>1413</v>
      </c>
      <c r="T1817" s="51"/>
    </row>
    <row r="1818" spans="2:20" x14ac:dyDescent="0.2">
      <c r="B1818" s="1">
        <v>3177</v>
      </c>
      <c r="C1818" s="1" t="s">
        <v>1476</v>
      </c>
      <c r="D1818" s="51">
        <v>58</v>
      </c>
      <c r="E1818" s="51">
        <v>12</v>
      </c>
      <c r="F1818" s="51">
        <v>100</v>
      </c>
      <c r="G1818" s="51" t="s">
        <v>668</v>
      </c>
      <c r="H1818" s="51" t="s">
        <v>1477</v>
      </c>
      <c r="I1818" s="51">
        <v>1</v>
      </c>
      <c r="J1818" s="124" t="s">
        <v>1412</v>
      </c>
      <c r="K1818" s="51">
        <v>0</v>
      </c>
      <c r="L1818" s="51">
        <v>0</v>
      </c>
      <c r="M1818" s="8">
        <v>0</v>
      </c>
      <c r="N1818" s="9">
        <v>0</v>
      </c>
      <c r="O1818" s="51" t="s">
        <v>1413</v>
      </c>
      <c r="T1818" s="51"/>
    </row>
    <row r="1819" spans="2:20" x14ac:dyDescent="0.2">
      <c r="B1819" s="1">
        <v>3178</v>
      </c>
      <c r="C1819" s="1" t="s">
        <v>1478</v>
      </c>
      <c r="D1819" s="51">
        <v>58</v>
      </c>
      <c r="E1819" s="51">
        <v>13</v>
      </c>
      <c r="F1819" s="51">
        <v>100</v>
      </c>
      <c r="G1819" s="51" t="s">
        <v>668</v>
      </c>
      <c r="H1819" s="51" t="s">
        <v>1479</v>
      </c>
      <c r="I1819" s="51">
        <v>1</v>
      </c>
      <c r="J1819" s="124" t="s">
        <v>1412</v>
      </c>
      <c r="K1819" s="51">
        <v>0</v>
      </c>
      <c r="L1819" s="51">
        <v>0</v>
      </c>
      <c r="M1819" s="8">
        <v>0</v>
      </c>
      <c r="N1819" s="9">
        <v>0</v>
      </c>
      <c r="O1819" s="51" t="s">
        <v>1413</v>
      </c>
      <c r="T1819" s="51"/>
    </row>
    <row r="1820" spans="2:20" x14ac:dyDescent="0.2">
      <c r="B1820" s="1">
        <v>3192</v>
      </c>
      <c r="C1820" s="1" t="s">
        <v>1480</v>
      </c>
      <c r="D1820" s="51">
        <v>58</v>
      </c>
      <c r="E1820" s="51">
        <v>14</v>
      </c>
      <c r="F1820" s="51">
        <v>100</v>
      </c>
      <c r="G1820" s="51" t="s">
        <v>668</v>
      </c>
      <c r="H1820" s="51" t="s">
        <v>1481</v>
      </c>
      <c r="I1820" s="51">
        <v>1</v>
      </c>
      <c r="J1820" s="124" t="s">
        <v>1412</v>
      </c>
      <c r="K1820" s="51">
        <v>0</v>
      </c>
      <c r="L1820" s="51">
        <v>0</v>
      </c>
      <c r="M1820" s="8">
        <v>0</v>
      </c>
      <c r="N1820" s="9">
        <v>0</v>
      </c>
      <c r="O1820" s="51" t="s">
        <v>1413</v>
      </c>
      <c r="T1820" s="51"/>
    </row>
    <row r="1821" spans="2:20" x14ac:dyDescent="0.2">
      <c r="B1821" s="1">
        <v>3193</v>
      </c>
      <c r="C1821" s="1" t="s">
        <v>1482</v>
      </c>
      <c r="D1821" s="51">
        <v>58</v>
      </c>
      <c r="E1821" s="51">
        <v>1</v>
      </c>
      <c r="F1821" s="51">
        <v>100</v>
      </c>
      <c r="G1821" s="51" t="s">
        <v>625</v>
      </c>
      <c r="H1821" s="51" t="s">
        <v>1483</v>
      </c>
      <c r="I1821" s="51">
        <v>1</v>
      </c>
      <c r="J1821" s="124" t="s">
        <v>1429</v>
      </c>
      <c r="K1821" s="51">
        <v>0</v>
      </c>
      <c r="L1821" s="51">
        <v>0</v>
      </c>
      <c r="M1821" s="8">
        <v>0</v>
      </c>
      <c r="N1821" s="9">
        <v>0</v>
      </c>
      <c r="O1821" s="51" t="s">
        <v>1413</v>
      </c>
      <c r="T1821" s="51"/>
    </row>
    <row r="1822" spans="2:20" x14ac:dyDescent="0.2">
      <c r="B1822" s="1">
        <v>3180</v>
      </c>
      <c r="C1822" s="1" t="s">
        <v>1484</v>
      </c>
      <c r="D1822" s="1">
        <v>59</v>
      </c>
      <c r="E1822" s="1">
        <v>7</v>
      </c>
      <c r="F1822" s="1">
        <v>100000</v>
      </c>
      <c r="G1822" s="1" t="s">
        <v>486</v>
      </c>
      <c r="H1822" s="1" t="s">
        <v>603</v>
      </c>
      <c r="I1822" s="1">
        <v>1</v>
      </c>
      <c r="J1822" s="33" t="s">
        <v>595</v>
      </c>
      <c r="K1822" s="1">
        <v>0</v>
      </c>
      <c r="L1822" s="1">
        <v>1</v>
      </c>
      <c r="M1822" s="1">
        <v>0</v>
      </c>
      <c r="N1822" s="1">
        <v>0</v>
      </c>
      <c r="O1822" s="1" t="s">
        <v>1485</v>
      </c>
    </row>
    <row r="1823" spans="2:20" x14ac:dyDescent="0.2">
      <c r="B1823" s="1">
        <v>3181</v>
      </c>
      <c r="C1823" s="1" t="s">
        <v>1486</v>
      </c>
      <c r="D1823" s="1">
        <v>59</v>
      </c>
      <c r="E1823" s="1">
        <v>8</v>
      </c>
      <c r="F1823" s="1">
        <v>100000</v>
      </c>
      <c r="G1823" s="1" t="s">
        <v>625</v>
      </c>
      <c r="H1823" s="1" t="s">
        <v>697</v>
      </c>
      <c r="I1823" s="1">
        <v>1</v>
      </c>
      <c r="J1823" s="33" t="s">
        <v>1487</v>
      </c>
      <c r="K1823" s="1">
        <v>0</v>
      </c>
      <c r="L1823" s="1">
        <v>10</v>
      </c>
      <c r="M1823" s="1">
        <v>1</v>
      </c>
      <c r="N1823" s="1">
        <v>2</v>
      </c>
      <c r="O1823" s="1" t="s">
        <v>1485</v>
      </c>
    </row>
    <row r="1824" spans="2:20" x14ac:dyDescent="0.2">
      <c r="B1824" s="1">
        <v>3182</v>
      </c>
      <c r="C1824" s="1" t="s">
        <v>1488</v>
      </c>
      <c r="D1824" s="1">
        <v>59</v>
      </c>
      <c r="E1824" s="1">
        <v>9</v>
      </c>
      <c r="F1824" s="1">
        <v>100000</v>
      </c>
      <c r="G1824" s="1" t="s">
        <v>625</v>
      </c>
      <c r="H1824" s="1" t="s">
        <v>490</v>
      </c>
      <c r="I1824" s="1">
        <v>1</v>
      </c>
      <c r="J1824" s="33" t="s">
        <v>1489</v>
      </c>
      <c r="K1824" s="1">
        <v>0</v>
      </c>
      <c r="L1824" s="1">
        <v>5</v>
      </c>
      <c r="M1824" s="1">
        <v>1</v>
      </c>
      <c r="N1824" s="1">
        <v>4</v>
      </c>
      <c r="O1824" s="1" t="s">
        <v>1485</v>
      </c>
    </row>
    <row r="1825" spans="2:20" x14ac:dyDescent="0.2">
      <c r="B1825" s="1">
        <v>3183</v>
      </c>
      <c r="C1825" s="1" t="s">
        <v>1490</v>
      </c>
      <c r="D1825" s="1">
        <v>59</v>
      </c>
      <c r="E1825" s="1">
        <v>2</v>
      </c>
      <c r="F1825" s="1">
        <v>100000</v>
      </c>
      <c r="G1825" s="1" t="s">
        <v>625</v>
      </c>
      <c r="H1825" s="1" t="s">
        <v>1491</v>
      </c>
      <c r="I1825" s="1">
        <v>1</v>
      </c>
      <c r="J1825" s="33" t="s">
        <v>327</v>
      </c>
      <c r="K1825" s="1">
        <v>0</v>
      </c>
      <c r="L1825" s="1">
        <v>5</v>
      </c>
      <c r="M1825" s="1">
        <v>0</v>
      </c>
      <c r="N1825" s="1">
        <v>0</v>
      </c>
      <c r="O1825" s="1" t="s">
        <v>1485</v>
      </c>
    </row>
    <row r="1826" spans="2:20" x14ac:dyDescent="0.2">
      <c r="B1826" s="1">
        <v>3184</v>
      </c>
      <c r="C1826" s="1" t="s">
        <v>436</v>
      </c>
      <c r="D1826" s="1">
        <v>59</v>
      </c>
      <c r="E1826" s="1">
        <v>10</v>
      </c>
      <c r="F1826" s="1">
        <v>100000</v>
      </c>
      <c r="G1826" s="1" t="s">
        <v>625</v>
      </c>
      <c r="H1826" s="1" t="s">
        <v>319</v>
      </c>
      <c r="I1826" s="1">
        <v>1</v>
      </c>
      <c r="J1826" s="33" t="s">
        <v>1492</v>
      </c>
      <c r="K1826" s="1">
        <v>0</v>
      </c>
      <c r="L1826" s="1">
        <v>1</v>
      </c>
      <c r="M1826" s="1">
        <v>1</v>
      </c>
      <c r="N1826" s="1">
        <v>1</v>
      </c>
      <c r="O1826" s="1" t="s">
        <v>1485</v>
      </c>
    </row>
    <row r="1827" spans="2:20" x14ac:dyDescent="0.2">
      <c r="B1827" s="1">
        <v>3185</v>
      </c>
      <c r="C1827" s="1" t="s">
        <v>1493</v>
      </c>
      <c r="D1827" s="1">
        <v>59</v>
      </c>
      <c r="E1827" s="1">
        <v>3</v>
      </c>
      <c r="F1827" s="1">
        <v>100000</v>
      </c>
      <c r="G1827" s="1" t="s">
        <v>625</v>
      </c>
      <c r="H1827" s="1" t="s">
        <v>1494</v>
      </c>
      <c r="I1827" s="1">
        <v>1</v>
      </c>
      <c r="J1827" s="33" t="s">
        <v>1495</v>
      </c>
      <c r="K1827" s="1">
        <v>0</v>
      </c>
      <c r="L1827" s="1">
        <v>20</v>
      </c>
      <c r="M1827" s="1">
        <v>0</v>
      </c>
      <c r="N1827" s="1">
        <v>0</v>
      </c>
      <c r="O1827" s="1" t="s">
        <v>1485</v>
      </c>
    </row>
    <row r="1828" spans="2:20" x14ac:dyDescent="0.2">
      <c r="B1828" s="1">
        <v>3186</v>
      </c>
      <c r="C1828" s="1" t="s">
        <v>1496</v>
      </c>
      <c r="D1828" s="1">
        <v>59</v>
      </c>
      <c r="E1828" s="1">
        <v>1</v>
      </c>
      <c r="F1828" s="1">
        <v>100000</v>
      </c>
      <c r="G1828" s="1" t="s">
        <v>625</v>
      </c>
      <c r="H1828" s="1" t="s">
        <v>319</v>
      </c>
      <c r="I1828" s="1">
        <v>1</v>
      </c>
      <c r="J1828" s="33" t="s">
        <v>430</v>
      </c>
      <c r="K1828" s="1">
        <v>0</v>
      </c>
      <c r="L1828" s="1">
        <v>1</v>
      </c>
      <c r="M1828" s="1">
        <v>1</v>
      </c>
      <c r="N1828" s="1">
        <v>1</v>
      </c>
      <c r="O1828" s="1" t="s">
        <v>1485</v>
      </c>
    </row>
    <row r="1829" spans="2:20" x14ac:dyDescent="0.2">
      <c r="B1829" s="1">
        <v>3187</v>
      </c>
      <c r="C1829" s="1" t="s">
        <v>1497</v>
      </c>
      <c r="D1829" s="1">
        <v>59</v>
      </c>
      <c r="E1829" s="1">
        <v>4</v>
      </c>
      <c r="F1829" s="1">
        <v>100000</v>
      </c>
      <c r="G1829" s="1" t="s">
        <v>486</v>
      </c>
      <c r="H1829" s="1" t="s">
        <v>1498</v>
      </c>
      <c r="I1829" s="1">
        <v>1</v>
      </c>
      <c r="J1829" s="33" t="s">
        <v>433</v>
      </c>
      <c r="K1829" s="1">
        <v>0</v>
      </c>
      <c r="L1829" s="1">
        <v>20</v>
      </c>
      <c r="M1829" s="1">
        <v>1</v>
      </c>
      <c r="N1829" s="1">
        <v>5</v>
      </c>
      <c r="O1829" s="1" t="s">
        <v>1485</v>
      </c>
    </row>
    <row r="1830" spans="2:20" x14ac:dyDescent="0.2">
      <c r="B1830" s="1">
        <v>3188</v>
      </c>
      <c r="C1830" s="1" t="s">
        <v>1497</v>
      </c>
      <c r="D1830" s="1">
        <v>59</v>
      </c>
      <c r="E1830" s="1">
        <v>5</v>
      </c>
      <c r="F1830" s="1">
        <v>100000</v>
      </c>
      <c r="G1830" s="1" t="s">
        <v>486</v>
      </c>
      <c r="H1830" s="1" t="s">
        <v>1498</v>
      </c>
      <c r="I1830" s="1">
        <v>1</v>
      </c>
      <c r="J1830" s="33" t="s">
        <v>433</v>
      </c>
      <c r="K1830" s="1">
        <v>0</v>
      </c>
      <c r="L1830" s="1">
        <v>30</v>
      </c>
      <c r="M1830" s="1">
        <v>0</v>
      </c>
      <c r="N1830" s="1">
        <v>0</v>
      </c>
      <c r="O1830" s="1" t="s">
        <v>1485</v>
      </c>
    </row>
    <row r="1831" spans="2:20" x14ac:dyDescent="0.2">
      <c r="B1831" s="1">
        <v>3189</v>
      </c>
      <c r="C1831" s="1" t="s">
        <v>1499</v>
      </c>
      <c r="D1831" s="1">
        <v>59</v>
      </c>
      <c r="E1831" s="1">
        <v>6</v>
      </c>
      <c r="F1831" s="1">
        <v>100000</v>
      </c>
      <c r="G1831" s="1" t="s">
        <v>486</v>
      </c>
      <c r="H1831" s="1" t="s">
        <v>1500</v>
      </c>
      <c r="I1831" s="1">
        <v>1</v>
      </c>
      <c r="J1831" s="33" t="s">
        <v>599</v>
      </c>
      <c r="K1831" s="1">
        <v>0</v>
      </c>
      <c r="L1831" s="1">
        <v>1</v>
      </c>
      <c r="M1831" s="1">
        <v>0</v>
      </c>
      <c r="N1831" s="1">
        <v>0</v>
      </c>
      <c r="O1831" s="1" t="s">
        <v>1485</v>
      </c>
    </row>
    <row r="1832" spans="2:20" x14ac:dyDescent="0.2">
      <c r="B1832" s="1">
        <v>3001</v>
      </c>
      <c r="C1832" s="5" t="s">
        <v>55</v>
      </c>
      <c r="D1832" s="5">
        <v>56</v>
      </c>
      <c r="E1832" s="5">
        <v>1</v>
      </c>
      <c r="F1832" s="5">
        <v>1050</v>
      </c>
      <c r="G1832" s="5" t="s">
        <v>625</v>
      </c>
      <c r="H1832" s="1" t="s">
        <v>1501</v>
      </c>
      <c r="I1832" s="5">
        <v>1</v>
      </c>
      <c r="J1832" s="33" t="s">
        <v>324</v>
      </c>
      <c r="K1832" s="7">
        <v>0</v>
      </c>
      <c r="L1832" s="7">
        <v>1</v>
      </c>
      <c r="M1832" s="7">
        <v>0</v>
      </c>
      <c r="N1832" s="5">
        <v>0</v>
      </c>
      <c r="O1832" s="1" t="s">
        <v>1502</v>
      </c>
      <c r="T1832" s="5"/>
    </row>
    <row r="1833" spans="2:20" x14ac:dyDescent="0.2">
      <c r="B1833" s="1">
        <v>3002</v>
      </c>
      <c r="C1833" s="5" t="s">
        <v>59</v>
      </c>
      <c r="D1833" s="5">
        <v>56</v>
      </c>
      <c r="E1833" s="5">
        <v>1</v>
      </c>
      <c r="F1833" s="5">
        <v>1050</v>
      </c>
      <c r="G1833" s="5" t="s">
        <v>625</v>
      </c>
      <c r="H1833" s="1" t="s">
        <v>1503</v>
      </c>
      <c r="I1833" s="5">
        <v>1</v>
      </c>
      <c r="J1833" s="33" t="s">
        <v>324</v>
      </c>
      <c r="K1833" s="7">
        <v>0</v>
      </c>
      <c r="L1833" s="7">
        <v>1</v>
      </c>
      <c r="M1833" s="7">
        <v>0</v>
      </c>
      <c r="N1833" s="5">
        <v>0</v>
      </c>
      <c r="O1833" s="1" t="s">
        <v>1502</v>
      </c>
      <c r="T1833" s="5"/>
    </row>
    <row r="1834" spans="2:20" x14ac:dyDescent="0.2">
      <c r="B1834" s="1">
        <v>3003</v>
      </c>
      <c r="C1834" s="5" t="s">
        <v>61</v>
      </c>
      <c r="D1834" s="5">
        <v>56</v>
      </c>
      <c r="E1834" s="5">
        <v>1</v>
      </c>
      <c r="F1834" s="5">
        <v>1050</v>
      </c>
      <c r="G1834" s="5" t="s">
        <v>625</v>
      </c>
      <c r="H1834" s="1" t="s">
        <v>1504</v>
      </c>
      <c r="I1834" s="5">
        <v>1</v>
      </c>
      <c r="J1834" s="33" t="s">
        <v>324</v>
      </c>
      <c r="K1834" s="7">
        <v>0</v>
      </c>
      <c r="L1834" s="7">
        <v>1</v>
      </c>
      <c r="M1834" s="7">
        <v>0</v>
      </c>
      <c r="N1834" s="5">
        <v>0</v>
      </c>
      <c r="O1834" s="1" t="s">
        <v>1502</v>
      </c>
      <c r="T1834" s="5"/>
    </row>
    <row r="1835" spans="2:20" x14ac:dyDescent="0.2">
      <c r="B1835" s="1">
        <v>3004</v>
      </c>
      <c r="C1835" s="5" t="s">
        <v>57</v>
      </c>
      <c r="D1835" s="5">
        <v>56</v>
      </c>
      <c r="E1835" s="5">
        <v>1</v>
      </c>
      <c r="F1835" s="5">
        <v>1050</v>
      </c>
      <c r="G1835" s="5" t="s">
        <v>625</v>
      </c>
      <c r="H1835" s="1" t="s">
        <v>1505</v>
      </c>
      <c r="I1835" s="5">
        <v>1</v>
      </c>
      <c r="J1835" s="33" t="s">
        <v>324</v>
      </c>
      <c r="K1835" s="7">
        <v>0</v>
      </c>
      <c r="L1835" s="7">
        <v>1</v>
      </c>
      <c r="M1835" s="7">
        <v>0</v>
      </c>
      <c r="N1835" s="5">
        <v>0</v>
      </c>
      <c r="O1835" s="1" t="s">
        <v>1502</v>
      </c>
      <c r="T1835" s="5"/>
    </row>
    <row r="1836" spans="2:20" x14ac:dyDescent="0.2">
      <c r="B1836" s="1">
        <v>3005</v>
      </c>
      <c r="C1836" s="5" t="s">
        <v>685</v>
      </c>
      <c r="D1836" s="5">
        <v>56</v>
      </c>
      <c r="E1836" s="5">
        <v>1</v>
      </c>
      <c r="F1836" s="5">
        <v>1050</v>
      </c>
      <c r="G1836" s="5" t="s">
        <v>625</v>
      </c>
      <c r="H1836" s="1" t="s">
        <v>1506</v>
      </c>
      <c r="I1836" s="5">
        <v>1</v>
      </c>
      <c r="J1836" s="33" t="s">
        <v>595</v>
      </c>
      <c r="K1836" s="7">
        <v>0</v>
      </c>
      <c r="L1836" s="7">
        <v>1</v>
      </c>
      <c r="M1836" s="7">
        <v>0</v>
      </c>
      <c r="N1836" s="5">
        <v>0</v>
      </c>
      <c r="O1836" s="1" t="s">
        <v>1502</v>
      </c>
      <c r="T1836" s="5"/>
    </row>
    <row r="1837" spans="2:20" x14ac:dyDescent="0.2">
      <c r="B1837" s="1">
        <v>3006</v>
      </c>
      <c r="C1837" s="5" t="s">
        <v>55</v>
      </c>
      <c r="D1837" s="5">
        <v>56</v>
      </c>
      <c r="E1837" s="5">
        <v>1</v>
      </c>
      <c r="F1837" s="5">
        <v>1050</v>
      </c>
      <c r="G1837" s="5" t="s">
        <v>625</v>
      </c>
      <c r="H1837" s="1" t="s">
        <v>1507</v>
      </c>
      <c r="I1837" s="5">
        <v>1</v>
      </c>
      <c r="J1837" s="33" t="s">
        <v>1508</v>
      </c>
      <c r="K1837" s="7">
        <v>0</v>
      </c>
      <c r="L1837" s="7">
        <v>1</v>
      </c>
      <c r="M1837" s="7">
        <v>0</v>
      </c>
      <c r="N1837" s="5">
        <v>0</v>
      </c>
      <c r="O1837" s="1" t="s">
        <v>1502</v>
      </c>
      <c r="T1837" s="5"/>
    </row>
    <row r="1838" spans="2:20" x14ac:dyDescent="0.2">
      <c r="B1838" s="1">
        <v>3007</v>
      </c>
      <c r="C1838" s="5" t="s">
        <v>59</v>
      </c>
      <c r="D1838" s="5">
        <v>56</v>
      </c>
      <c r="E1838" s="5">
        <v>1</v>
      </c>
      <c r="F1838" s="5">
        <v>1050</v>
      </c>
      <c r="G1838" s="5" t="s">
        <v>625</v>
      </c>
      <c r="H1838" s="1" t="s">
        <v>1509</v>
      </c>
      <c r="I1838" s="5">
        <v>1</v>
      </c>
      <c r="J1838" s="33" t="s">
        <v>1508</v>
      </c>
      <c r="K1838" s="7">
        <v>0</v>
      </c>
      <c r="L1838" s="7">
        <v>1</v>
      </c>
      <c r="M1838" s="7">
        <v>0</v>
      </c>
      <c r="N1838" s="5">
        <v>0</v>
      </c>
      <c r="O1838" s="1" t="s">
        <v>1502</v>
      </c>
      <c r="T1838" s="5"/>
    </row>
    <row r="1839" spans="2:20" x14ac:dyDescent="0.2">
      <c r="B1839" s="1">
        <v>3008</v>
      </c>
      <c r="C1839" s="5" t="s">
        <v>61</v>
      </c>
      <c r="D1839" s="5">
        <v>56</v>
      </c>
      <c r="E1839" s="5">
        <v>1</v>
      </c>
      <c r="F1839" s="5">
        <v>1050</v>
      </c>
      <c r="G1839" s="5" t="s">
        <v>625</v>
      </c>
      <c r="H1839" s="1" t="s">
        <v>1510</v>
      </c>
      <c r="I1839" s="5">
        <v>1</v>
      </c>
      <c r="J1839" s="33" t="s">
        <v>1508</v>
      </c>
      <c r="K1839" s="7">
        <v>0</v>
      </c>
      <c r="L1839" s="7">
        <v>1</v>
      </c>
      <c r="M1839" s="7">
        <v>0</v>
      </c>
      <c r="N1839" s="5">
        <v>0</v>
      </c>
      <c r="O1839" s="1" t="s">
        <v>1502</v>
      </c>
      <c r="T1839" s="5"/>
    </row>
    <row r="1840" spans="2:20" x14ac:dyDescent="0.2">
      <c r="B1840" s="1">
        <v>3009</v>
      </c>
      <c r="C1840" s="5" t="s">
        <v>57</v>
      </c>
      <c r="D1840" s="5">
        <v>56</v>
      </c>
      <c r="E1840" s="5">
        <v>1</v>
      </c>
      <c r="F1840" s="5">
        <v>1050</v>
      </c>
      <c r="G1840" s="5" t="s">
        <v>625</v>
      </c>
      <c r="H1840" s="1" t="s">
        <v>1511</v>
      </c>
      <c r="I1840" s="5">
        <v>1</v>
      </c>
      <c r="J1840" s="33" t="s">
        <v>1508</v>
      </c>
      <c r="K1840" s="7">
        <v>0</v>
      </c>
      <c r="L1840" s="7">
        <v>1</v>
      </c>
      <c r="M1840" s="7">
        <v>0</v>
      </c>
      <c r="N1840" s="5">
        <v>0</v>
      </c>
      <c r="O1840" s="1" t="s">
        <v>1502</v>
      </c>
      <c r="T1840" s="5"/>
    </row>
    <row r="1841" spans="2:20" x14ac:dyDescent="0.2">
      <c r="B1841" s="1">
        <v>3010</v>
      </c>
      <c r="C1841" s="5" t="s">
        <v>685</v>
      </c>
      <c r="D1841" s="5">
        <v>56</v>
      </c>
      <c r="E1841" s="5">
        <v>1</v>
      </c>
      <c r="F1841" s="5">
        <v>1050</v>
      </c>
      <c r="G1841" s="5" t="s">
        <v>625</v>
      </c>
      <c r="H1841" s="1" t="s">
        <v>1512</v>
      </c>
      <c r="I1841" s="5">
        <v>1</v>
      </c>
      <c r="J1841" s="33" t="s">
        <v>1508</v>
      </c>
      <c r="K1841" s="7">
        <v>0</v>
      </c>
      <c r="L1841" s="7">
        <v>1</v>
      </c>
      <c r="M1841" s="7">
        <v>0</v>
      </c>
      <c r="N1841" s="5">
        <v>0</v>
      </c>
      <c r="O1841" s="1" t="s">
        <v>1502</v>
      </c>
      <c r="T1841" s="5"/>
    </row>
    <row r="1842" spans="2:20" x14ac:dyDescent="0.2">
      <c r="B1842" s="1">
        <v>3011</v>
      </c>
      <c r="C1842" s="5" t="s">
        <v>55</v>
      </c>
      <c r="D1842" s="5">
        <v>56</v>
      </c>
      <c r="E1842" s="5">
        <v>1</v>
      </c>
      <c r="F1842" s="5">
        <v>1050</v>
      </c>
      <c r="G1842" s="5" t="s">
        <v>625</v>
      </c>
      <c r="H1842" s="1" t="s">
        <v>1513</v>
      </c>
      <c r="I1842" s="5">
        <v>1</v>
      </c>
      <c r="J1842" s="33" t="s">
        <v>890</v>
      </c>
      <c r="K1842" s="7">
        <v>0</v>
      </c>
      <c r="L1842" s="7">
        <v>1</v>
      </c>
      <c r="M1842" s="7">
        <v>0</v>
      </c>
      <c r="N1842" s="5">
        <v>0</v>
      </c>
      <c r="O1842" s="1" t="s">
        <v>1502</v>
      </c>
      <c r="T1842" s="5"/>
    </row>
    <row r="1843" spans="2:20" x14ac:dyDescent="0.2">
      <c r="B1843" s="1">
        <v>3012</v>
      </c>
      <c r="C1843" s="5" t="s">
        <v>59</v>
      </c>
      <c r="D1843" s="5">
        <v>56</v>
      </c>
      <c r="E1843" s="5">
        <v>1</v>
      </c>
      <c r="F1843" s="5">
        <v>1050</v>
      </c>
      <c r="G1843" s="5" t="s">
        <v>625</v>
      </c>
      <c r="H1843" s="1" t="s">
        <v>1514</v>
      </c>
      <c r="I1843" s="5">
        <v>1</v>
      </c>
      <c r="J1843" s="33" t="s">
        <v>890</v>
      </c>
      <c r="K1843" s="7">
        <v>0</v>
      </c>
      <c r="L1843" s="7">
        <v>1</v>
      </c>
      <c r="M1843" s="7">
        <v>0</v>
      </c>
      <c r="N1843" s="5">
        <v>0</v>
      </c>
      <c r="O1843" s="1" t="s">
        <v>1502</v>
      </c>
      <c r="T1843" s="5"/>
    </row>
    <row r="1844" spans="2:20" x14ac:dyDescent="0.2">
      <c r="B1844" s="1">
        <v>3013</v>
      </c>
      <c r="C1844" s="5" t="s">
        <v>61</v>
      </c>
      <c r="D1844" s="5">
        <v>56</v>
      </c>
      <c r="E1844" s="5">
        <v>1</v>
      </c>
      <c r="F1844" s="5">
        <v>1050</v>
      </c>
      <c r="G1844" s="5" t="s">
        <v>625</v>
      </c>
      <c r="H1844" t="s">
        <v>1515</v>
      </c>
      <c r="I1844" s="5">
        <v>1</v>
      </c>
      <c r="J1844" s="33" t="s">
        <v>890</v>
      </c>
      <c r="K1844" s="7">
        <v>0</v>
      </c>
      <c r="L1844" s="7">
        <v>1</v>
      </c>
      <c r="M1844" s="7">
        <v>0</v>
      </c>
      <c r="N1844" s="5">
        <v>0</v>
      </c>
      <c r="O1844" s="1" t="s">
        <v>1502</v>
      </c>
      <c r="T1844" s="5"/>
    </row>
    <row r="1845" spans="2:20" x14ac:dyDescent="0.2">
      <c r="B1845" s="1">
        <v>3014</v>
      </c>
      <c r="C1845" s="5" t="s">
        <v>57</v>
      </c>
      <c r="D1845" s="5">
        <v>56</v>
      </c>
      <c r="E1845" s="5">
        <v>1</v>
      </c>
      <c r="F1845" s="5">
        <v>1050</v>
      </c>
      <c r="G1845" s="5" t="s">
        <v>625</v>
      </c>
      <c r="H1845" t="s">
        <v>1516</v>
      </c>
      <c r="I1845" s="5">
        <v>1</v>
      </c>
      <c r="J1845" s="33" t="s">
        <v>890</v>
      </c>
      <c r="K1845" s="7">
        <v>0</v>
      </c>
      <c r="L1845" s="7">
        <v>1</v>
      </c>
      <c r="M1845" s="7">
        <v>0</v>
      </c>
      <c r="N1845" s="5">
        <v>0</v>
      </c>
      <c r="O1845" s="1" t="s">
        <v>1502</v>
      </c>
      <c r="T1845" s="5"/>
    </row>
    <row r="1846" spans="2:20" x14ac:dyDescent="0.2">
      <c r="B1846" s="1">
        <v>3015</v>
      </c>
      <c r="C1846" s="5" t="s">
        <v>685</v>
      </c>
      <c r="D1846" s="5">
        <v>56</v>
      </c>
      <c r="E1846" s="5">
        <v>1</v>
      </c>
      <c r="F1846" s="5">
        <v>1050</v>
      </c>
      <c r="G1846" s="5" t="s">
        <v>625</v>
      </c>
      <c r="H1846" t="s">
        <v>1517</v>
      </c>
      <c r="I1846" s="5">
        <v>1</v>
      </c>
      <c r="J1846" s="33" t="s">
        <v>890</v>
      </c>
      <c r="K1846" s="7">
        <v>0</v>
      </c>
      <c r="L1846" s="7">
        <v>1</v>
      </c>
      <c r="M1846" s="7">
        <v>0</v>
      </c>
      <c r="N1846" s="5">
        <v>0</v>
      </c>
      <c r="O1846" s="1" t="s">
        <v>1502</v>
      </c>
      <c r="T1846" s="5"/>
    </row>
    <row r="1847" spans="2:20" x14ac:dyDescent="0.2">
      <c r="B1847" s="1">
        <v>3016</v>
      </c>
      <c r="C1847" s="5" t="s">
        <v>55</v>
      </c>
      <c r="D1847" s="5">
        <v>56</v>
      </c>
      <c r="E1847" s="5">
        <v>1</v>
      </c>
      <c r="F1847" s="5">
        <v>1050</v>
      </c>
      <c r="G1847" s="5" t="s">
        <v>625</v>
      </c>
      <c r="H1847" t="s">
        <v>1518</v>
      </c>
      <c r="I1847" s="5">
        <v>1</v>
      </c>
      <c r="J1847" s="33" t="s">
        <v>452</v>
      </c>
      <c r="K1847" s="7">
        <v>0</v>
      </c>
      <c r="L1847" s="7">
        <v>1</v>
      </c>
      <c r="M1847" s="7">
        <v>0</v>
      </c>
      <c r="N1847" s="5">
        <v>0</v>
      </c>
      <c r="O1847" s="1" t="s">
        <v>1502</v>
      </c>
      <c r="T1847" s="5"/>
    </row>
    <row r="1848" spans="2:20" x14ac:dyDescent="0.2">
      <c r="B1848" s="1">
        <v>3017</v>
      </c>
      <c r="C1848" s="5" t="s">
        <v>59</v>
      </c>
      <c r="D1848" s="5">
        <v>56</v>
      </c>
      <c r="E1848" s="5">
        <v>1</v>
      </c>
      <c r="F1848" s="5">
        <v>1050</v>
      </c>
      <c r="G1848" s="5" t="s">
        <v>625</v>
      </c>
      <c r="H1848" t="s">
        <v>1519</v>
      </c>
      <c r="I1848" s="5">
        <v>1</v>
      </c>
      <c r="J1848" s="33" t="s">
        <v>452</v>
      </c>
      <c r="K1848" s="7">
        <v>0</v>
      </c>
      <c r="L1848" s="7">
        <v>1</v>
      </c>
      <c r="M1848" s="7">
        <v>0</v>
      </c>
      <c r="N1848" s="5">
        <v>0</v>
      </c>
      <c r="O1848" s="1" t="s">
        <v>1502</v>
      </c>
      <c r="T1848" s="5"/>
    </row>
    <row r="1849" spans="2:20" x14ac:dyDescent="0.2">
      <c r="B1849" s="1">
        <v>3018</v>
      </c>
      <c r="C1849" s="5" t="s">
        <v>61</v>
      </c>
      <c r="D1849" s="5">
        <v>56</v>
      </c>
      <c r="E1849" s="5">
        <v>1</v>
      </c>
      <c r="F1849" s="5">
        <v>1050</v>
      </c>
      <c r="G1849" s="5" t="s">
        <v>625</v>
      </c>
      <c r="H1849" t="s">
        <v>1520</v>
      </c>
      <c r="I1849" s="5">
        <v>1</v>
      </c>
      <c r="J1849" s="33" t="s">
        <v>452</v>
      </c>
      <c r="K1849" s="7">
        <v>0</v>
      </c>
      <c r="L1849" s="7">
        <v>1</v>
      </c>
      <c r="M1849" s="7">
        <v>0</v>
      </c>
      <c r="N1849" s="5">
        <v>0</v>
      </c>
      <c r="O1849" s="1" t="s">
        <v>1502</v>
      </c>
      <c r="T1849" s="5"/>
    </row>
    <row r="1850" spans="2:20" x14ac:dyDescent="0.2">
      <c r="B1850" s="1">
        <v>3019</v>
      </c>
      <c r="C1850" s="5" t="s">
        <v>57</v>
      </c>
      <c r="D1850" s="5">
        <v>56</v>
      </c>
      <c r="E1850" s="5">
        <v>1</v>
      </c>
      <c r="F1850" s="5">
        <v>1050</v>
      </c>
      <c r="G1850" s="5" t="s">
        <v>625</v>
      </c>
      <c r="H1850" t="s">
        <v>1521</v>
      </c>
      <c r="I1850" s="5">
        <v>1</v>
      </c>
      <c r="J1850" s="33" t="s">
        <v>452</v>
      </c>
      <c r="K1850" s="7">
        <v>0</v>
      </c>
      <c r="L1850" s="7">
        <v>1</v>
      </c>
      <c r="M1850" s="7">
        <v>0</v>
      </c>
      <c r="N1850" s="5">
        <v>0</v>
      </c>
      <c r="O1850" s="1" t="s">
        <v>1502</v>
      </c>
      <c r="T1850" s="5"/>
    </row>
    <row r="1851" spans="2:20" x14ac:dyDescent="0.2">
      <c r="B1851" s="1">
        <v>3020</v>
      </c>
      <c r="C1851" s="5" t="s">
        <v>685</v>
      </c>
      <c r="D1851" s="5">
        <v>56</v>
      </c>
      <c r="E1851" s="5">
        <v>1</v>
      </c>
      <c r="F1851" s="5">
        <v>1050</v>
      </c>
      <c r="G1851" s="5" t="s">
        <v>625</v>
      </c>
      <c r="H1851" t="s">
        <v>585</v>
      </c>
      <c r="I1851" s="5">
        <v>1</v>
      </c>
      <c r="J1851" s="33" t="s">
        <v>452</v>
      </c>
      <c r="K1851" s="7">
        <v>0</v>
      </c>
      <c r="L1851" s="7">
        <v>1</v>
      </c>
      <c r="M1851" s="7">
        <v>0</v>
      </c>
      <c r="N1851" s="5">
        <v>0</v>
      </c>
      <c r="O1851" s="1" t="s">
        <v>1502</v>
      </c>
      <c r="T1851" s="5"/>
    </row>
    <row r="1852" spans="2:20" x14ac:dyDescent="0.2">
      <c r="B1852" s="1">
        <v>3021</v>
      </c>
      <c r="C1852" s="5" t="s">
        <v>863</v>
      </c>
      <c r="D1852" s="5">
        <v>56</v>
      </c>
      <c r="E1852" s="5">
        <v>1</v>
      </c>
      <c r="F1852" s="5">
        <v>750</v>
      </c>
      <c r="G1852" s="5" t="s">
        <v>1522</v>
      </c>
      <c r="H1852" t="s">
        <v>865</v>
      </c>
      <c r="I1852" s="5">
        <v>1</v>
      </c>
      <c r="J1852" s="33" t="s">
        <v>442</v>
      </c>
      <c r="K1852" s="7">
        <v>0</v>
      </c>
      <c r="L1852" s="7">
        <v>1</v>
      </c>
      <c r="M1852" s="7">
        <v>1</v>
      </c>
      <c r="N1852" s="5">
        <v>9</v>
      </c>
      <c r="O1852" s="1" t="s">
        <v>1502</v>
      </c>
      <c r="T1852" s="5"/>
    </row>
    <row r="1853" spans="2:20" x14ac:dyDescent="0.2">
      <c r="B1853" s="1">
        <v>3022</v>
      </c>
      <c r="C1853" s="5" t="s">
        <v>867</v>
      </c>
      <c r="D1853" s="5">
        <v>56</v>
      </c>
      <c r="E1853" s="5">
        <v>1</v>
      </c>
      <c r="F1853" s="5">
        <v>750</v>
      </c>
      <c r="G1853" s="5" t="s">
        <v>1522</v>
      </c>
      <c r="H1853" t="s">
        <v>868</v>
      </c>
      <c r="I1853" s="5">
        <v>1</v>
      </c>
      <c r="J1853" s="33" t="s">
        <v>442</v>
      </c>
      <c r="K1853" s="7">
        <v>0</v>
      </c>
      <c r="L1853" s="7">
        <v>1</v>
      </c>
      <c r="M1853" s="7">
        <v>1</v>
      </c>
      <c r="N1853" s="5">
        <v>9</v>
      </c>
      <c r="O1853" s="1" t="s">
        <v>1502</v>
      </c>
      <c r="T1853" s="5"/>
    </row>
    <row r="1854" spans="2:20" x14ac:dyDescent="0.2">
      <c r="B1854" s="1">
        <v>3023</v>
      </c>
      <c r="C1854" s="5" t="s">
        <v>869</v>
      </c>
      <c r="D1854" s="5">
        <v>56</v>
      </c>
      <c r="E1854" s="5">
        <v>1</v>
      </c>
      <c r="F1854" s="5">
        <v>750</v>
      </c>
      <c r="G1854" s="5" t="s">
        <v>1522</v>
      </c>
      <c r="H1854" t="s">
        <v>870</v>
      </c>
      <c r="I1854" s="5">
        <v>1</v>
      </c>
      <c r="J1854" s="33" t="s">
        <v>442</v>
      </c>
      <c r="K1854" s="7">
        <v>0</v>
      </c>
      <c r="L1854" s="7">
        <v>1</v>
      </c>
      <c r="M1854" s="7">
        <v>1</v>
      </c>
      <c r="N1854" s="5">
        <v>9</v>
      </c>
      <c r="O1854" s="1" t="s">
        <v>1502</v>
      </c>
      <c r="T1854" s="5"/>
    </row>
    <row r="1855" spans="2:20" x14ac:dyDescent="0.2">
      <c r="B1855" s="1">
        <v>3024</v>
      </c>
      <c r="C1855" s="5" t="s">
        <v>871</v>
      </c>
      <c r="D1855" s="5">
        <v>56</v>
      </c>
      <c r="E1855" s="5">
        <v>1</v>
      </c>
      <c r="F1855" s="5">
        <v>750</v>
      </c>
      <c r="G1855" s="5" t="s">
        <v>1522</v>
      </c>
      <c r="H1855" t="s">
        <v>872</v>
      </c>
      <c r="I1855" s="5">
        <v>1</v>
      </c>
      <c r="J1855" s="33" t="s">
        <v>442</v>
      </c>
      <c r="K1855" s="7">
        <v>0</v>
      </c>
      <c r="L1855" s="7">
        <v>1</v>
      </c>
      <c r="M1855" s="7">
        <v>1</v>
      </c>
      <c r="N1855" s="5">
        <v>9</v>
      </c>
      <c r="O1855" s="1" t="s">
        <v>1502</v>
      </c>
      <c r="T1855" s="5"/>
    </row>
    <row r="1856" spans="2:20" x14ac:dyDescent="0.2">
      <c r="B1856" s="1">
        <v>3025</v>
      </c>
      <c r="C1856" s="5" t="s">
        <v>1523</v>
      </c>
      <c r="D1856" s="5">
        <v>56</v>
      </c>
      <c r="E1856" s="5">
        <v>1</v>
      </c>
      <c r="F1856" s="5">
        <v>750</v>
      </c>
      <c r="G1856" s="5" t="s">
        <v>1524</v>
      </c>
      <c r="H1856" t="s">
        <v>875</v>
      </c>
      <c r="I1856" s="5">
        <v>1</v>
      </c>
      <c r="J1856" s="33" t="s">
        <v>1175</v>
      </c>
      <c r="K1856" s="7">
        <v>0</v>
      </c>
      <c r="L1856" s="7">
        <v>1</v>
      </c>
      <c r="M1856" s="7">
        <v>1</v>
      </c>
      <c r="N1856" s="5">
        <v>9</v>
      </c>
      <c r="O1856" s="1" t="s">
        <v>1502</v>
      </c>
      <c r="T1856" s="5"/>
    </row>
    <row r="1857" spans="2:20" x14ac:dyDescent="0.2">
      <c r="B1857" s="1">
        <v>3026</v>
      </c>
      <c r="C1857" s="5" t="s">
        <v>1525</v>
      </c>
      <c r="D1857" s="5">
        <v>56</v>
      </c>
      <c r="E1857" s="5">
        <v>1</v>
      </c>
      <c r="F1857" s="5">
        <v>750</v>
      </c>
      <c r="G1857" s="5" t="s">
        <v>1524</v>
      </c>
      <c r="H1857" t="s">
        <v>568</v>
      </c>
      <c r="I1857" s="5">
        <v>1</v>
      </c>
      <c r="J1857" s="33" t="s">
        <v>1175</v>
      </c>
      <c r="K1857" s="7">
        <v>0</v>
      </c>
      <c r="L1857" s="7">
        <v>1</v>
      </c>
      <c r="M1857" s="7">
        <v>1</v>
      </c>
      <c r="N1857" s="5">
        <v>9</v>
      </c>
      <c r="O1857" s="1" t="s">
        <v>1502</v>
      </c>
      <c r="T1857" s="5"/>
    </row>
    <row r="1858" spans="2:20" x14ac:dyDescent="0.2">
      <c r="B1858" s="1">
        <v>3027</v>
      </c>
      <c r="C1858" s="5" t="s">
        <v>1526</v>
      </c>
      <c r="D1858" s="5">
        <v>56</v>
      </c>
      <c r="E1858" s="5">
        <v>1</v>
      </c>
      <c r="F1858" s="5">
        <v>750</v>
      </c>
      <c r="G1858" s="5" t="s">
        <v>1524</v>
      </c>
      <c r="H1858" t="s">
        <v>879</v>
      </c>
      <c r="I1858" s="5">
        <v>1</v>
      </c>
      <c r="J1858" s="33" t="s">
        <v>1175</v>
      </c>
      <c r="K1858" s="7">
        <v>0</v>
      </c>
      <c r="L1858" s="7">
        <v>1</v>
      </c>
      <c r="M1858" s="7">
        <v>1</v>
      </c>
      <c r="N1858" s="5">
        <v>9</v>
      </c>
      <c r="O1858" s="1" t="s">
        <v>1502</v>
      </c>
      <c r="T1858" s="5"/>
    </row>
    <row r="1859" spans="2:20" x14ac:dyDescent="0.2">
      <c r="B1859" s="1">
        <v>3028</v>
      </c>
      <c r="C1859" s="5" t="s">
        <v>1527</v>
      </c>
      <c r="D1859" s="5">
        <v>56</v>
      </c>
      <c r="E1859" s="5">
        <v>1</v>
      </c>
      <c r="F1859" s="5">
        <v>750</v>
      </c>
      <c r="G1859" s="5" t="s">
        <v>1524</v>
      </c>
      <c r="H1859" t="s">
        <v>881</v>
      </c>
      <c r="I1859" s="5">
        <v>1</v>
      </c>
      <c r="J1859" s="33" t="s">
        <v>1175</v>
      </c>
      <c r="K1859" s="7">
        <v>0</v>
      </c>
      <c r="L1859" s="7">
        <v>1</v>
      </c>
      <c r="M1859" s="7">
        <v>1</v>
      </c>
      <c r="N1859" s="5">
        <v>9</v>
      </c>
      <c r="O1859" s="1" t="s">
        <v>1502</v>
      </c>
      <c r="T1859" s="5"/>
    </row>
    <row r="1860" spans="2:20" x14ac:dyDescent="0.2">
      <c r="B1860" s="1">
        <v>3029</v>
      </c>
      <c r="C1860" s="5" t="s">
        <v>1528</v>
      </c>
      <c r="D1860" s="5">
        <v>56</v>
      </c>
      <c r="E1860" s="5">
        <v>1</v>
      </c>
      <c r="F1860" s="5">
        <v>750</v>
      </c>
      <c r="G1860" s="5" t="s">
        <v>1529</v>
      </c>
      <c r="H1860" t="s">
        <v>1530</v>
      </c>
      <c r="I1860" s="5">
        <v>1</v>
      </c>
      <c r="J1860" s="33" t="s">
        <v>1531</v>
      </c>
      <c r="K1860" s="7">
        <v>0</v>
      </c>
      <c r="L1860" s="7">
        <v>1</v>
      </c>
      <c r="M1860" s="7">
        <v>1</v>
      </c>
      <c r="N1860" s="5">
        <v>9</v>
      </c>
      <c r="O1860" s="1" t="s">
        <v>1502</v>
      </c>
      <c r="T1860" s="5"/>
    </row>
    <row r="1861" spans="2:20" x14ac:dyDescent="0.2">
      <c r="B1861" s="1">
        <v>3030</v>
      </c>
      <c r="C1861" s="5" t="s">
        <v>1532</v>
      </c>
      <c r="D1861" s="5">
        <v>56</v>
      </c>
      <c r="E1861" s="5">
        <v>1</v>
      </c>
      <c r="F1861" s="5">
        <v>750</v>
      </c>
      <c r="G1861" s="5" t="s">
        <v>1529</v>
      </c>
      <c r="H1861" t="s">
        <v>1533</v>
      </c>
      <c r="I1861" s="5">
        <v>1</v>
      </c>
      <c r="J1861" s="33" t="s">
        <v>1531</v>
      </c>
      <c r="K1861" s="7">
        <v>0</v>
      </c>
      <c r="L1861" s="7">
        <v>1</v>
      </c>
      <c r="M1861" s="7">
        <v>1</v>
      </c>
      <c r="N1861" s="5">
        <v>9</v>
      </c>
      <c r="O1861" s="1" t="s">
        <v>1502</v>
      </c>
      <c r="T1861" s="5"/>
    </row>
    <row r="1862" spans="2:20" x14ac:dyDescent="0.2">
      <c r="B1862" s="1">
        <v>3031</v>
      </c>
      <c r="C1862" s="5" t="s">
        <v>1534</v>
      </c>
      <c r="D1862" s="5">
        <v>56</v>
      </c>
      <c r="E1862" s="5">
        <v>1</v>
      </c>
      <c r="F1862" s="5">
        <v>750</v>
      </c>
      <c r="G1862" s="5" t="s">
        <v>1529</v>
      </c>
      <c r="H1862" t="s">
        <v>1535</v>
      </c>
      <c r="I1862" s="5">
        <v>1</v>
      </c>
      <c r="J1862" s="33" t="s">
        <v>1531</v>
      </c>
      <c r="K1862" s="7">
        <v>0</v>
      </c>
      <c r="L1862" s="7">
        <v>1</v>
      </c>
      <c r="M1862" s="7">
        <v>1</v>
      </c>
      <c r="N1862" s="5">
        <v>9</v>
      </c>
      <c r="O1862" s="1" t="s">
        <v>1502</v>
      </c>
      <c r="T1862" s="5"/>
    </row>
    <row r="1863" spans="2:20" x14ac:dyDescent="0.2">
      <c r="B1863" s="1">
        <v>3032</v>
      </c>
      <c r="C1863" s="5" t="s">
        <v>1536</v>
      </c>
      <c r="D1863" s="5">
        <v>56</v>
      </c>
      <c r="E1863" s="5">
        <v>1</v>
      </c>
      <c r="F1863" s="5">
        <v>750</v>
      </c>
      <c r="G1863" s="5" t="s">
        <v>1529</v>
      </c>
      <c r="H1863" t="s">
        <v>1537</v>
      </c>
      <c r="I1863" s="5">
        <v>1</v>
      </c>
      <c r="J1863" s="33" t="s">
        <v>1531</v>
      </c>
      <c r="K1863" s="7">
        <v>0</v>
      </c>
      <c r="L1863" s="7">
        <v>1</v>
      </c>
      <c r="M1863" s="7">
        <v>1</v>
      </c>
      <c r="N1863" s="5">
        <v>9</v>
      </c>
      <c r="O1863" s="1" t="s">
        <v>1502</v>
      </c>
      <c r="T1863" s="5"/>
    </row>
    <row r="1864" spans="2:20" x14ac:dyDescent="0.2">
      <c r="B1864" s="1">
        <v>3033</v>
      </c>
      <c r="C1864" s="12" t="s">
        <v>1538</v>
      </c>
      <c r="D1864" s="5">
        <v>56</v>
      </c>
      <c r="E1864" s="5">
        <v>1</v>
      </c>
      <c r="F1864" s="5">
        <v>250</v>
      </c>
      <c r="G1864" s="5" t="s">
        <v>668</v>
      </c>
      <c r="H1864" t="s">
        <v>1539</v>
      </c>
      <c r="I1864" s="5">
        <v>1</v>
      </c>
      <c r="J1864" s="33" t="s">
        <v>1540</v>
      </c>
      <c r="K1864" s="7">
        <v>0</v>
      </c>
      <c r="L1864" s="7">
        <v>1</v>
      </c>
      <c r="M1864" s="7">
        <v>1</v>
      </c>
      <c r="N1864" s="5">
        <v>9</v>
      </c>
      <c r="O1864" s="1" t="s">
        <v>1502</v>
      </c>
      <c r="T1864" s="5"/>
    </row>
    <row r="1865" spans="2:20" x14ac:dyDescent="0.2">
      <c r="B1865" s="1">
        <v>3034</v>
      </c>
      <c r="C1865" s="12" t="s">
        <v>1541</v>
      </c>
      <c r="D1865" s="5">
        <v>56</v>
      </c>
      <c r="E1865" s="5">
        <v>1</v>
      </c>
      <c r="F1865" s="5">
        <v>250</v>
      </c>
      <c r="G1865" s="5" t="s">
        <v>668</v>
      </c>
      <c r="H1865" t="s">
        <v>1542</v>
      </c>
      <c r="I1865" s="5">
        <v>1</v>
      </c>
      <c r="J1865" s="33" t="s">
        <v>445</v>
      </c>
      <c r="K1865" s="7">
        <v>0</v>
      </c>
      <c r="L1865" s="7">
        <v>1</v>
      </c>
      <c r="M1865" s="7">
        <v>1</v>
      </c>
      <c r="N1865" s="5">
        <v>9</v>
      </c>
      <c r="O1865" s="1" t="s">
        <v>1502</v>
      </c>
      <c r="T1865" s="5"/>
    </row>
    <row r="1866" spans="2:20" x14ac:dyDescent="0.2">
      <c r="B1866" s="1">
        <v>3035</v>
      </c>
      <c r="C1866" s="12" t="s">
        <v>1543</v>
      </c>
      <c r="D1866" s="5">
        <v>56</v>
      </c>
      <c r="E1866" s="5">
        <v>1</v>
      </c>
      <c r="F1866" s="5">
        <v>250</v>
      </c>
      <c r="G1866" s="5" t="s">
        <v>668</v>
      </c>
      <c r="H1866" t="s">
        <v>1544</v>
      </c>
      <c r="I1866" s="5">
        <v>1</v>
      </c>
      <c r="J1866" s="33" t="s">
        <v>885</v>
      </c>
      <c r="K1866" s="7">
        <v>0</v>
      </c>
      <c r="L1866" s="7">
        <v>1</v>
      </c>
      <c r="M1866" s="7">
        <v>1</v>
      </c>
      <c r="N1866" s="5">
        <v>9</v>
      </c>
      <c r="O1866" s="1" t="s">
        <v>1502</v>
      </c>
      <c r="T1866" s="5"/>
    </row>
    <row r="1867" spans="2:20" x14ac:dyDescent="0.2">
      <c r="B1867" s="1">
        <v>3036</v>
      </c>
      <c r="C1867" s="12" t="s">
        <v>1545</v>
      </c>
      <c r="D1867" s="5">
        <v>56</v>
      </c>
      <c r="E1867" s="5">
        <v>1</v>
      </c>
      <c r="F1867" s="5">
        <v>250</v>
      </c>
      <c r="G1867" s="5" t="s">
        <v>668</v>
      </c>
      <c r="H1867" t="s">
        <v>1546</v>
      </c>
      <c r="I1867" s="5">
        <v>1</v>
      </c>
      <c r="J1867" s="33" t="s">
        <v>1540</v>
      </c>
      <c r="K1867" s="7">
        <v>0</v>
      </c>
      <c r="L1867" s="7">
        <v>1</v>
      </c>
      <c r="M1867" s="7">
        <v>1</v>
      </c>
      <c r="N1867" s="5">
        <v>9</v>
      </c>
      <c r="O1867" s="1" t="s">
        <v>1502</v>
      </c>
      <c r="T1867" s="5"/>
    </row>
    <row r="1868" spans="2:20" x14ac:dyDescent="0.2">
      <c r="B1868" s="1">
        <v>3037</v>
      </c>
      <c r="C1868" s="12" t="s">
        <v>1547</v>
      </c>
      <c r="D1868" s="5">
        <v>56</v>
      </c>
      <c r="E1868" s="5">
        <v>1</v>
      </c>
      <c r="F1868" s="5">
        <v>250</v>
      </c>
      <c r="G1868" s="5" t="s">
        <v>668</v>
      </c>
      <c r="H1868" t="s">
        <v>1548</v>
      </c>
      <c r="I1868" s="5">
        <v>1</v>
      </c>
      <c r="J1868" s="33" t="s">
        <v>445</v>
      </c>
      <c r="K1868" s="7">
        <v>0</v>
      </c>
      <c r="L1868" s="7">
        <v>1</v>
      </c>
      <c r="M1868" s="7">
        <v>1</v>
      </c>
      <c r="N1868" s="5">
        <v>9</v>
      </c>
      <c r="O1868" s="1" t="s">
        <v>1502</v>
      </c>
      <c r="T1868" s="5"/>
    </row>
    <row r="1869" spans="2:20" x14ac:dyDescent="0.2">
      <c r="B1869" s="1">
        <v>3038</v>
      </c>
      <c r="C1869" s="12" t="s">
        <v>1549</v>
      </c>
      <c r="D1869" s="5">
        <v>56</v>
      </c>
      <c r="E1869" s="5">
        <v>1</v>
      </c>
      <c r="F1869" s="5">
        <v>250</v>
      </c>
      <c r="G1869" s="5" t="s">
        <v>668</v>
      </c>
      <c r="H1869" t="s">
        <v>1550</v>
      </c>
      <c r="I1869" s="5">
        <v>1</v>
      </c>
      <c r="J1869" s="33" t="s">
        <v>885</v>
      </c>
      <c r="K1869" s="7">
        <v>0</v>
      </c>
      <c r="L1869" s="7">
        <v>1</v>
      </c>
      <c r="M1869" s="7">
        <v>1</v>
      </c>
      <c r="N1869" s="5">
        <v>9</v>
      </c>
      <c r="O1869" s="1" t="s">
        <v>1502</v>
      </c>
      <c r="T1869" s="5"/>
    </row>
    <row r="1870" spans="2:20" x14ac:dyDescent="0.2">
      <c r="B1870" s="1">
        <v>3039</v>
      </c>
      <c r="C1870" s="12" t="s">
        <v>1551</v>
      </c>
      <c r="D1870" s="5">
        <v>56</v>
      </c>
      <c r="E1870" s="5">
        <v>1</v>
      </c>
      <c r="F1870" s="5">
        <v>250</v>
      </c>
      <c r="G1870" s="5" t="s">
        <v>668</v>
      </c>
      <c r="H1870" t="s">
        <v>1552</v>
      </c>
      <c r="I1870" s="5">
        <v>1</v>
      </c>
      <c r="J1870" s="33" t="s">
        <v>1540</v>
      </c>
      <c r="K1870" s="7">
        <v>0</v>
      </c>
      <c r="L1870" s="7">
        <v>1</v>
      </c>
      <c r="M1870" s="7">
        <v>1</v>
      </c>
      <c r="N1870" s="5">
        <v>9</v>
      </c>
      <c r="O1870" s="1" t="s">
        <v>1502</v>
      </c>
      <c r="T1870" s="5"/>
    </row>
    <row r="1871" spans="2:20" x14ac:dyDescent="0.2">
      <c r="B1871" s="1">
        <v>3040</v>
      </c>
      <c r="C1871" s="12" t="s">
        <v>1553</v>
      </c>
      <c r="D1871" s="5">
        <v>56</v>
      </c>
      <c r="E1871" s="5">
        <v>1</v>
      </c>
      <c r="F1871" s="5">
        <v>250</v>
      </c>
      <c r="G1871" s="5" t="s">
        <v>668</v>
      </c>
      <c r="H1871" t="s">
        <v>1554</v>
      </c>
      <c r="I1871" s="5">
        <v>1</v>
      </c>
      <c r="J1871" s="33" t="s">
        <v>445</v>
      </c>
      <c r="K1871" s="7">
        <v>0</v>
      </c>
      <c r="L1871" s="7">
        <v>1</v>
      </c>
      <c r="M1871" s="7">
        <v>1</v>
      </c>
      <c r="N1871" s="5">
        <v>9</v>
      </c>
      <c r="O1871" s="1" t="s">
        <v>1502</v>
      </c>
      <c r="T1871" s="5"/>
    </row>
    <row r="1872" spans="2:20" x14ac:dyDescent="0.2">
      <c r="B1872" s="1">
        <v>3041</v>
      </c>
      <c r="C1872" s="12" t="s">
        <v>1555</v>
      </c>
      <c r="D1872" s="5">
        <v>56</v>
      </c>
      <c r="E1872" s="5">
        <v>1</v>
      </c>
      <c r="F1872" s="5">
        <v>250</v>
      </c>
      <c r="G1872" s="5" t="s">
        <v>668</v>
      </c>
      <c r="H1872" t="s">
        <v>1556</v>
      </c>
      <c r="I1872" s="5">
        <v>1</v>
      </c>
      <c r="J1872" s="33" t="s">
        <v>885</v>
      </c>
      <c r="K1872" s="7">
        <v>0</v>
      </c>
      <c r="L1872" s="7">
        <v>1</v>
      </c>
      <c r="M1872" s="7">
        <v>1</v>
      </c>
      <c r="N1872" s="5">
        <v>9</v>
      </c>
      <c r="O1872" s="1" t="s">
        <v>1502</v>
      </c>
      <c r="T1872" s="5"/>
    </row>
    <row r="1873" spans="2:20" x14ac:dyDescent="0.2">
      <c r="B1873" s="1">
        <v>3042</v>
      </c>
      <c r="C1873" s="12" t="s">
        <v>1557</v>
      </c>
      <c r="D1873" s="5">
        <v>56</v>
      </c>
      <c r="E1873" s="5">
        <v>1</v>
      </c>
      <c r="F1873" s="5">
        <v>250</v>
      </c>
      <c r="G1873" s="5" t="s">
        <v>668</v>
      </c>
      <c r="H1873" t="s">
        <v>1558</v>
      </c>
      <c r="I1873" s="5">
        <v>1</v>
      </c>
      <c r="J1873" s="33" t="s">
        <v>1540</v>
      </c>
      <c r="K1873" s="7">
        <v>0</v>
      </c>
      <c r="L1873" s="7">
        <v>1</v>
      </c>
      <c r="M1873" s="7">
        <v>1</v>
      </c>
      <c r="N1873" s="5">
        <v>9</v>
      </c>
      <c r="O1873" s="1" t="s">
        <v>1502</v>
      </c>
      <c r="T1873" s="5"/>
    </row>
    <row r="1874" spans="2:20" x14ac:dyDescent="0.2">
      <c r="B1874" s="1">
        <v>3043</v>
      </c>
      <c r="C1874" s="12" t="s">
        <v>1559</v>
      </c>
      <c r="D1874" s="5">
        <v>56</v>
      </c>
      <c r="E1874" s="5">
        <v>1</v>
      </c>
      <c r="F1874" s="5">
        <v>250</v>
      </c>
      <c r="G1874" s="5" t="s">
        <v>668</v>
      </c>
      <c r="H1874" t="s">
        <v>1560</v>
      </c>
      <c r="I1874" s="5">
        <v>1</v>
      </c>
      <c r="J1874" s="33" t="s">
        <v>445</v>
      </c>
      <c r="K1874" s="7">
        <v>0</v>
      </c>
      <c r="L1874" s="7">
        <v>1</v>
      </c>
      <c r="M1874" s="7">
        <v>1</v>
      </c>
      <c r="N1874" s="5">
        <v>9</v>
      </c>
      <c r="O1874" s="1" t="s">
        <v>1502</v>
      </c>
      <c r="T1874" s="5"/>
    </row>
    <row r="1875" spans="2:20" x14ac:dyDescent="0.2">
      <c r="B1875" s="1">
        <v>3044</v>
      </c>
      <c r="C1875" s="12" t="s">
        <v>1561</v>
      </c>
      <c r="D1875" s="5">
        <v>56</v>
      </c>
      <c r="E1875" s="5">
        <v>1</v>
      </c>
      <c r="F1875" s="5">
        <v>250</v>
      </c>
      <c r="G1875" s="5" t="s">
        <v>668</v>
      </c>
      <c r="H1875" t="s">
        <v>1562</v>
      </c>
      <c r="I1875" s="5">
        <v>1</v>
      </c>
      <c r="J1875" s="33" t="s">
        <v>885</v>
      </c>
      <c r="K1875" s="7">
        <v>0</v>
      </c>
      <c r="L1875" s="7">
        <v>1</v>
      </c>
      <c r="M1875" s="7">
        <v>1</v>
      </c>
      <c r="N1875" s="5">
        <v>9</v>
      </c>
      <c r="O1875" s="1" t="s">
        <v>1502</v>
      </c>
      <c r="T1875" s="5"/>
    </row>
    <row r="1876" spans="2:20" x14ac:dyDescent="0.2">
      <c r="B1876" s="1">
        <v>3045</v>
      </c>
      <c r="C1876" s="12" t="s">
        <v>1563</v>
      </c>
      <c r="D1876" s="5">
        <v>56</v>
      </c>
      <c r="E1876" s="5">
        <v>1</v>
      </c>
      <c r="F1876" s="5">
        <v>250</v>
      </c>
      <c r="G1876" s="5" t="s">
        <v>668</v>
      </c>
      <c r="H1876" t="s">
        <v>1564</v>
      </c>
      <c r="I1876" s="5">
        <v>1</v>
      </c>
      <c r="J1876" s="33" t="s">
        <v>1540</v>
      </c>
      <c r="K1876" s="7">
        <v>0</v>
      </c>
      <c r="L1876" s="7">
        <v>1</v>
      </c>
      <c r="M1876" s="7">
        <v>1</v>
      </c>
      <c r="N1876" s="5">
        <v>9</v>
      </c>
      <c r="O1876" s="1" t="s">
        <v>1502</v>
      </c>
      <c r="T1876" s="5"/>
    </row>
    <row r="1877" spans="2:20" x14ac:dyDescent="0.2">
      <c r="B1877" s="1">
        <v>3046</v>
      </c>
      <c r="C1877" s="12" t="s">
        <v>1565</v>
      </c>
      <c r="D1877" s="5">
        <v>56</v>
      </c>
      <c r="E1877" s="5">
        <v>1</v>
      </c>
      <c r="F1877" s="5">
        <v>250</v>
      </c>
      <c r="G1877" s="5" t="s">
        <v>668</v>
      </c>
      <c r="H1877" t="s">
        <v>1566</v>
      </c>
      <c r="I1877" s="5">
        <v>1</v>
      </c>
      <c r="J1877" s="33" t="s">
        <v>445</v>
      </c>
      <c r="K1877" s="7">
        <v>0</v>
      </c>
      <c r="L1877" s="7">
        <v>1</v>
      </c>
      <c r="M1877" s="7">
        <v>1</v>
      </c>
      <c r="N1877" s="5">
        <v>9</v>
      </c>
      <c r="O1877" s="1" t="s">
        <v>1502</v>
      </c>
      <c r="T1877" s="5"/>
    </row>
    <row r="1878" spans="2:20" x14ac:dyDescent="0.2">
      <c r="B1878" s="1">
        <v>3047</v>
      </c>
      <c r="C1878" s="12" t="s">
        <v>1567</v>
      </c>
      <c r="D1878" s="5">
        <v>56</v>
      </c>
      <c r="E1878" s="5">
        <v>1</v>
      </c>
      <c r="F1878" s="5">
        <v>250</v>
      </c>
      <c r="G1878" s="5" t="s">
        <v>668</v>
      </c>
      <c r="H1878" t="s">
        <v>1568</v>
      </c>
      <c r="I1878" s="5">
        <v>1</v>
      </c>
      <c r="J1878" s="33" t="s">
        <v>885</v>
      </c>
      <c r="K1878" s="7">
        <v>0</v>
      </c>
      <c r="L1878" s="7">
        <v>1</v>
      </c>
      <c r="M1878" s="7">
        <v>1</v>
      </c>
      <c r="N1878" s="5">
        <v>9</v>
      </c>
      <c r="O1878" s="1" t="s">
        <v>1502</v>
      </c>
      <c r="T1878" s="5"/>
    </row>
    <row r="1879" spans="2:20" x14ac:dyDescent="0.2">
      <c r="B1879" s="1">
        <v>3048</v>
      </c>
      <c r="C1879" s="12" t="s">
        <v>1569</v>
      </c>
      <c r="D1879" s="5">
        <v>56</v>
      </c>
      <c r="E1879" s="5">
        <v>1</v>
      </c>
      <c r="F1879" s="5">
        <v>250</v>
      </c>
      <c r="G1879" s="5" t="s">
        <v>668</v>
      </c>
      <c r="H1879" t="s">
        <v>1570</v>
      </c>
      <c r="I1879" s="5">
        <v>1</v>
      </c>
      <c r="J1879" s="33" t="s">
        <v>1540</v>
      </c>
      <c r="K1879" s="7">
        <v>0</v>
      </c>
      <c r="L1879" s="7">
        <v>1</v>
      </c>
      <c r="M1879" s="7">
        <v>1</v>
      </c>
      <c r="N1879" s="5">
        <v>9</v>
      </c>
      <c r="O1879" s="1" t="s">
        <v>1502</v>
      </c>
      <c r="T1879" s="5"/>
    </row>
    <row r="1880" spans="2:20" x14ac:dyDescent="0.2">
      <c r="B1880" s="1">
        <v>3049</v>
      </c>
      <c r="C1880" s="12" t="s">
        <v>1571</v>
      </c>
      <c r="D1880" s="5">
        <v>56</v>
      </c>
      <c r="E1880" s="5">
        <v>1</v>
      </c>
      <c r="F1880" s="5">
        <v>250</v>
      </c>
      <c r="G1880" s="5" t="s">
        <v>668</v>
      </c>
      <c r="H1880" t="s">
        <v>1572</v>
      </c>
      <c r="I1880" s="5">
        <v>1</v>
      </c>
      <c r="J1880" s="33" t="s">
        <v>445</v>
      </c>
      <c r="K1880" s="7">
        <v>0</v>
      </c>
      <c r="L1880" s="7">
        <v>1</v>
      </c>
      <c r="M1880" s="7">
        <v>1</v>
      </c>
      <c r="N1880" s="5">
        <v>9</v>
      </c>
      <c r="O1880" s="1" t="s">
        <v>1502</v>
      </c>
      <c r="T1880" s="5"/>
    </row>
    <row r="1881" spans="2:20" x14ac:dyDescent="0.2">
      <c r="B1881" s="1">
        <v>3050</v>
      </c>
      <c r="C1881" s="12" t="s">
        <v>1573</v>
      </c>
      <c r="D1881" s="5">
        <v>56</v>
      </c>
      <c r="E1881" s="5">
        <v>1</v>
      </c>
      <c r="F1881" s="5">
        <v>250</v>
      </c>
      <c r="G1881" s="5" t="s">
        <v>668</v>
      </c>
      <c r="H1881" t="s">
        <v>1574</v>
      </c>
      <c r="I1881" s="5">
        <v>1</v>
      </c>
      <c r="J1881" s="33" t="s">
        <v>885</v>
      </c>
      <c r="K1881" s="7">
        <v>0</v>
      </c>
      <c r="L1881" s="7">
        <v>1</v>
      </c>
      <c r="M1881" s="7">
        <v>1</v>
      </c>
      <c r="N1881" s="5">
        <v>9</v>
      </c>
      <c r="O1881" s="1" t="s">
        <v>1502</v>
      </c>
      <c r="T1881" s="5"/>
    </row>
    <row r="1882" spans="2:20" x14ac:dyDescent="0.2">
      <c r="B1882" s="1">
        <v>3051</v>
      </c>
      <c r="C1882" s="12" t="s">
        <v>1575</v>
      </c>
      <c r="D1882" s="5">
        <v>56</v>
      </c>
      <c r="E1882" s="5">
        <v>1</v>
      </c>
      <c r="F1882" s="5">
        <v>250</v>
      </c>
      <c r="G1882" s="5" t="s">
        <v>668</v>
      </c>
      <c r="H1882" t="s">
        <v>1576</v>
      </c>
      <c r="I1882" s="5">
        <v>1</v>
      </c>
      <c r="J1882" s="33" t="s">
        <v>1540</v>
      </c>
      <c r="K1882" s="7">
        <v>0</v>
      </c>
      <c r="L1882" s="7">
        <v>1</v>
      </c>
      <c r="M1882" s="7">
        <v>1</v>
      </c>
      <c r="N1882" s="5">
        <v>9</v>
      </c>
      <c r="O1882" s="1" t="s">
        <v>1502</v>
      </c>
      <c r="T1882" s="5"/>
    </row>
    <row r="1883" spans="2:20" x14ac:dyDescent="0.2">
      <c r="B1883" s="1">
        <v>3052</v>
      </c>
      <c r="C1883" s="12" t="s">
        <v>1577</v>
      </c>
      <c r="D1883" s="5">
        <v>56</v>
      </c>
      <c r="E1883" s="5">
        <v>1</v>
      </c>
      <c r="F1883" s="5">
        <v>250</v>
      </c>
      <c r="G1883" s="5" t="s">
        <v>668</v>
      </c>
      <c r="H1883" t="s">
        <v>1578</v>
      </c>
      <c r="I1883" s="5">
        <v>1</v>
      </c>
      <c r="J1883" s="33" t="s">
        <v>445</v>
      </c>
      <c r="K1883" s="7">
        <v>0</v>
      </c>
      <c r="L1883" s="7">
        <v>1</v>
      </c>
      <c r="M1883" s="7">
        <v>1</v>
      </c>
      <c r="N1883" s="5">
        <v>9</v>
      </c>
      <c r="O1883" s="1" t="s">
        <v>1502</v>
      </c>
      <c r="T1883" s="5"/>
    </row>
    <row r="1884" spans="2:20" x14ac:dyDescent="0.2">
      <c r="B1884" s="1">
        <v>3053</v>
      </c>
      <c r="C1884" s="12" t="s">
        <v>1579</v>
      </c>
      <c r="D1884" s="5">
        <v>56</v>
      </c>
      <c r="E1884" s="5">
        <v>1</v>
      </c>
      <c r="F1884" s="5">
        <v>250</v>
      </c>
      <c r="G1884" s="5" t="s">
        <v>668</v>
      </c>
      <c r="H1884" t="s">
        <v>1580</v>
      </c>
      <c r="I1884" s="5">
        <v>1</v>
      </c>
      <c r="J1884" s="33" t="s">
        <v>885</v>
      </c>
      <c r="K1884" s="7">
        <v>0</v>
      </c>
      <c r="L1884" s="7">
        <v>1</v>
      </c>
      <c r="M1884" s="7">
        <v>1</v>
      </c>
      <c r="N1884" s="5">
        <v>9</v>
      </c>
      <c r="O1884" s="1" t="s">
        <v>1502</v>
      </c>
      <c r="T1884" s="5"/>
    </row>
    <row r="1885" spans="2:20" x14ac:dyDescent="0.2">
      <c r="B1885" s="1">
        <v>3054</v>
      </c>
      <c r="C1885" s="12" t="s">
        <v>1581</v>
      </c>
      <c r="D1885" s="5">
        <v>56</v>
      </c>
      <c r="E1885" s="5">
        <v>1</v>
      </c>
      <c r="F1885" s="5">
        <v>250</v>
      </c>
      <c r="G1885" s="5" t="s">
        <v>668</v>
      </c>
      <c r="H1885" t="s">
        <v>1582</v>
      </c>
      <c r="I1885" s="5">
        <v>1</v>
      </c>
      <c r="J1885" s="33" t="s">
        <v>1540</v>
      </c>
      <c r="K1885" s="7">
        <v>0</v>
      </c>
      <c r="L1885" s="7">
        <v>1</v>
      </c>
      <c r="M1885" s="7">
        <v>1</v>
      </c>
      <c r="N1885" s="5">
        <v>9</v>
      </c>
      <c r="O1885" s="1" t="s">
        <v>1502</v>
      </c>
      <c r="T1885" s="5"/>
    </row>
    <row r="1886" spans="2:20" x14ac:dyDescent="0.2">
      <c r="B1886" s="1">
        <v>3055</v>
      </c>
      <c r="C1886" s="12" t="s">
        <v>1583</v>
      </c>
      <c r="D1886" s="5">
        <v>56</v>
      </c>
      <c r="E1886" s="5">
        <v>1</v>
      </c>
      <c r="F1886" s="5">
        <v>250</v>
      </c>
      <c r="G1886" s="5" t="s">
        <v>668</v>
      </c>
      <c r="H1886" t="s">
        <v>1584</v>
      </c>
      <c r="I1886" s="5">
        <v>1</v>
      </c>
      <c r="J1886" s="33" t="s">
        <v>445</v>
      </c>
      <c r="K1886" s="7">
        <v>0</v>
      </c>
      <c r="L1886" s="7">
        <v>1</v>
      </c>
      <c r="M1886" s="7">
        <v>1</v>
      </c>
      <c r="N1886" s="5">
        <v>9</v>
      </c>
      <c r="O1886" s="1" t="s">
        <v>1502</v>
      </c>
      <c r="T1886" s="5"/>
    </row>
    <row r="1887" spans="2:20" x14ac:dyDescent="0.2">
      <c r="B1887" s="1">
        <v>3056</v>
      </c>
      <c r="C1887" s="12" t="s">
        <v>1585</v>
      </c>
      <c r="D1887" s="5">
        <v>56</v>
      </c>
      <c r="E1887" s="5">
        <v>1</v>
      </c>
      <c r="F1887" s="5">
        <v>250</v>
      </c>
      <c r="G1887" s="5" t="s">
        <v>668</v>
      </c>
      <c r="H1887" t="s">
        <v>1586</v>
      </c>
      <c r="I1887" s="5">
        <v>1</v>
      </c>
      <c r="J1887" s="33" t="s">
        <v>885</v>
      </c>
      <c r="K1887" s="7">
        <v>0</v>
      </c>
      <c r="L1887" s="7">
        <v>1</v>
      </c>
      <c r="M1887" s="7">
        <v>1</v>
      </c>
      <c r="N1887" s="5">
        <v>9</v>
      </c>
      <c r="O1887" s="1" t="s">
        <v>1502</v>
      </c>
      <c r="T1887" s="5"/>
    </row>
    <row r="1888" spans="2:20" x14ac:dyDescent="0.2">
      <c r="B1888" s="1">
        <v>3057</v>
      </c>
      <c r="C1888" s="56" t="s">
        <v>1587</v>
      </c>
      <c r="D1888" s="5">
        <v>56</v>
      </c>
      <c r="E1888" s="5">
        <v>1</v>
      </c>
      <c r="F1888" s="5">
        <v>250</v>
      </c>
      <c r="G1888" s="5" t="s">
        <v>668</v>
      </c>
      <c r="H1888" t="s">
        <v>1588</v>
      </c>
      <c r="I1888" s="5">
        <v>1</v>
      </c>
      <c r="J1888" s="33" t="s">
        <v>452</v>
      </c>
      <c r="K1888" s="7">
        <v>0</v>
      </c>
      <c r="L1888" s="7">
        <v>1</v>
      </c>
      <c r="M1888" s="7">
        <v>1</v>
      </c>
      <c r="N1888" s="5">
        <v>9</v>
      </c>
      <c r="O1888" s="1" t="s">
        <v>1502</v>
      </c>
      <c r="T1888" s="5"/>
    </row>
    <row r="1889" spans="2:20" x14ac:dyDescent="0.2">
      <c r="B1889" s="1">
        <v>3058</v>
      </c>
      <c r="C1889" s="57" t="s">
        <v>55</v>
      </c>
      <c r="D1889" s="57">
        <v>56</v>
      </c>
      <c r="E1889" s="61">
        <v>2</v>
      </c>
      <c r="F1889" s="57">
        <v>225</v>
      </c>
      <c r="G1889" s="57" t="s">
        <v>625</v>
      </c>
      <c r="H1889" t="s">
        <v>1501</v>
      </c>
      <c r="I1889" s="5">
        <v>1</v>
      </c>
      <c r="J1889" s="33" t="s">
        <v>324</v>
      </c>
      <c r="K1889" s="7">
        <v>0</v>
      </c>
      <c r="L1889" s="7">
        <v>1</v>
      </c>
      <c r="M1889" s="7">
        <v>0</v>
      </c>
      <c r="N1889" s="5">
        <v>0</v>
      </c>
      <c r="O1889" s="1" t="s">
        <v>1502</v>
      </c>
      <c r="T1889" s="57"/>
    </row>
    <row r="1890" spans="2:20" x14ac:dyDescent="0.2">
      <c r="B1890" s="1">
        <v>3059</v>
      </c>
      <c r="C1890" s="57" t="s">
        <v>59</v>
      </c>
      <c r="D1890" s="57">
        <v>56</v>
      </c>
      <c r="E1890" s="61">
        <v>2</v>
      </c>
      <c r="F1890" s="57">
        <v>225</v>
      </c>
      <c r="G1890" s="57" t="s">
        <v>625</v>
      </c>
      <c r="H1890" t="s">
        <v>1503</v>
      </c>
      <c r="I1890" s="5">
        <v>1</v>
      </c>
      <c r="J1890" s="33" t="s">
        <v>324</v>
      </c>
      <c r="K1890" s="7">
        <v>0</v>
      </c>
      <c r="L1890" s="7">
        <v>1</v>
      </c>
      <c r="M1890" s="7">
        <v>0</v>
      </c>
      <c r="N1890" s="5">
        <v>0</v>
      </c>
      <c r="O1890" s="1" t="s">
        <v>1502</v>
      </c>
      <c r="T1890" s="57"/>
    </row>
    <row r="1891" spans="2:20" x14ac:dyDescent="0.2">
      <c r="B1891" s="1">
        <v>3060</v>
      </c>
      <c r="C1891" s="57" t="s">
        <v>61</v>
      </c>
      <c r="D1891" s="57">
        <v>56</v>
      </c>
      <c r="E1891" s="61">
        <v>2</v>
      </c>
      <c r="F1891" s="57">
        <v>225</v>
      </c>
      <c r="G1891" s="57" t="s">
        <v>625</v>
      </c>
      <c r="H1891" t="s">
        <v>1504</v>
      </c>
      <c r="I1891" s="5">
        <v>1</v>
      </c>
      <c r="J1891" s="33" t="s">
        <v>324</v>
      </c>
      <c r="K1891" s="7">
        <v>0</v>
      </c>
      <c r="L1891" s="7">
        <v>1</v>
      </c>
      <c r="M1891" s="7">
        <v>0</v>
      </c>
      <c r="N1891" s="5">
        <v>0</v>
      </c>
      <c r="O1891" s="1" t="s">
        <v>1502</v>
      </c>
      <c r="T1891" s="57"/>
    </row>
    <row r="1892" spans="2:20" x14ac:dyDescent="0.2">
      <c r="B1892" s="1">
        <v>3061</v>
      </c>
      <c r="C1892" s="57" t="s">
        <v>57</v>
      </c>
      <c r="D1892" s="57">
        <v>56</v>
      </c>
      <c r="E1892" s="61">
        <v>2</v>
      </c>
      <c r="F1892" s="57">
        <v>225</v>
      </c>
      <c r="G1892" s="57" t="s">
        <v>625</v>
      </c>
      <c r="H1892" t="s">
        <v>1505</v>
      </c>
      <c r="I1892" s="5">
        <v>1</v>
      </c>
      <c r="J1892" s="33" t="s">
        <v>324</v>
      </c>
      <c r="K1892" s="7">
        <v>0</v>
      </c>
      <c r="L1892" s="7">
        <v>1</v>
      </c>
      <c r="M1892" s="7">
        <v>0</v>
      </c>
      <c r="N1892" s="5">
        <v>0</v>
      </c>
      <c r="O1892" s="1" t="s">
        <v>1502</v>
      </c>
      <c r="T1892" s="57"/>
    </row>
    <row r="1893" spans="2:20" x14ac:dyDescent="0.2">
      <c r="B1893" s="1">
        <v>3062</v>
      </c>
      <c r="C1893" s="57" t="s">
        <v>685</v>
      </c>
      <c r="D1893" s="57">
        <v>56</v>
      </c>
      <c r="E1893" s="61">
        <v>2</v>
      </c>
      <c r="F1893" s="57">
        <v>225</v>
      </c>
      <c r="G1893" s="57" t="s">
        <v>625</v>
      </c>
      <c r="H1893" t="s">
        <v>1506</v>
      </c>
      <c r="I1893" s="5">
        <v>1</v>
      </c>
      <c r="J1893" s="33" t="s">
        <v>595</v>
      </c>
      <c r="K1893" s="7">
        <v>0</v>
      </c>
      <c r="L1893" s="7">
        <v>1</v>
      </c>
      <c r="M1893" s="7">
        <v>0</v>
      </c>
      <c r="N1893" s="5">
        <v>0</v>
      </c>
      <c r="O1893" s="1" t="s">
        <v>1502</v>
      </c>
      <c r="T1893" s="57"/>
    </row>
    <row r="1894" spans="2:20" x14ac:dyDescent="0.2">
      <c r="B1894" s="1">
        <v>3063</v>
      </c>
      <c r="C1894" s="57" t="s">
        <v>55</v>
      </c>
      <c r="D1894" s="57">
        <v>56</v>
      </c>
      <c r="E1894" s="61">
        <v>2</v>
      </c>
      <c r="F1894" s="57">
        <v>225</v>
      </c>
      <c r="G1894" s="57" t="s">
        <v>625</v>
      </c>
      <c r="H1894" t="s">
        <v>1507</v>
      </c>
      <c r="I1894" s="5">
        <v>1</v>
      </c>
      <c r="J1894" s="33" t="s">
        <v>1508</v>
      </c>
      <c r="K1894" s="7">
        <v>0</v>
      </c>
      <c r="L1894" s="7">
        <v>1</v>
      </c>
      <c r="M1894" s="7">
        <v>0</v>
      </c>
      <c r="N1894" s="5">
        <v>0</v>
      </c>
      <c r="O1894" s="1" t="s">
        <v>1502</v>
      </c>
      <c r="T1894" s="57"/>
    </row>
    <row r="1895" spans="2:20" x14ac:dyDescent="0.2">
      <c r="B1895" s="1">
        <v>3064</v>
      </c>
      <c r="C1895" s="57" t="s">
        <v>59</v>
      </c>
      <c r="D1895" s="57">
        <v>56</v>
      </c>
      <c r="E1895" s="61">
        <v>2</v>
      </c>
      <c r="F1895" s="57">
        <v>225</v>
      </c>
      <c r="G1895" s="57" t="s">
        <v>625</v>
      </c>
      <c r="H1895" t="s">
        <v>1509</v>
      </c>
      <c r="I1895" s="5">
        <v>1</v>
      </c>
      <c r="J1895" s="33" t="s">
        <v>1508</v>
      </c>
      <c r="K1895" s="7">
        <v>0</v>
      </c>
      <c r="L1895" s="7">
        <v>1</v>
      </c>
      <c r="M1895" s="7">
        <v>0</v>
      </c>
      <c r="N1895" s="5">
        <v>0</v>
      </c>
      <c r="O1895" s="1" t="s">
        <v>1502</v>
      </c>
      <c r="T1895" s="57"/>
    </row>
    <row r="1896" spans="2:20" x14ac:dyDescent="0.2">
      <c r="B1896" s="1">
        <v>3065</v>
      </c>
      <c r="C1896" s="57" t="s">
        <v>61</v>
      </c>
      <c r="D1896" s="57">
        <v>56</v>
      </c>
      <c r="E1896" s="61">
        <v>2</v>
      </c>
      <c r="F1896" s="57">
        <v>225</v>
      </c>
      <c r="G1896" s="57" t="s">
        <v>625</v>
      </c>
      <c r="H1896" t="s">
        <v>1510</v>
      </c>
      <c r="I1896" s="5">
        <v>1</v>
      </c>
      <c r="J1896" s="33" t="s">
        <v>1508</v>
      </c>
      <c r="K1896" s="7">
        <v>0</v>
      </c>
      <c r="L1896" s="7">
        <v>1</v>
      </c>
      <c r="M1896" s="7">
        <v>0</v>
      </c>
      <c r="N1896" s="5">
        <v>0</v>
      </c>
      <c r="O1896" s="1" t="s">
        <v>1502</v>
      </c>
      <c r="T1896" s="57"/>
    </row>
    <row r="1897" spans="2:20" x14ac:dyDescent="0.2">
      <c r="B1897" s="1">
        <v>3066</v>
      </c>
      <c r="C1897" s="57" t="s">
        <v>57</v>
      </c>
      <c r="D1897" s="57">
        <v>56</v>
      </c>
      <c r="E1897" s="61">
        <v>2</v>
      </c>
      <c r="F1897" s="57">
        <v>225</v>
      </c>
      <c r="G1897" s="57" t="s">
        <v>625</v>
      </c>
      <c r="H1897" t="s">
        <v>1511</v>
      </c>
      <c r="I1897" s="5">
        <v>1</v>
      </c>
      <c r="J1897" s="33" t="s">
        <v>1508</v>
      </c>
      <c r="K1897" s="7">
        <v>0</v>
      </c>
      <c r="L1897" s="7">
        <v>1</v>
      </c>
      <c r="M1897" s="7">
        <v>0</v>
      </c>
      <c r="N1897" s="5">
        <v>0</v>
      </c>
      <c r="O1897" s="1" t="s">
        <v>1502</v>
      </c>
      <c r="T1897" s="57"/>
    </row>
    <row r="1898" spans="2:20" x14ac:dyDescent="0.2">
      <c r="B1898" s="1">
        <v>3067</v>
      </c>
      <c r="C1898" s="57" t="s">
        <v>685</v>
      </c>
      <c r="D1898" s="57">
        <v>56</v>
      </c>
      <c r="E1898" s="61">
        <v>2</v>
      </c>
      <c r="F1898" s="57">
        <v>225</v>
      </c>
      <c r="G1898" s="57" t="s">
        <v>625</v>
      </c>
      <c r="H1898" t="s">
        <v>1512</v>
      </c>
      <c r="I1898" s="5">
        <v>1</v>
      </c>
      <c r="J1898" s="33" t="s">
        <v>1508</v>
      </c>
      <c r="K1898" s="7">
        <v>0</v>
      </c>
      <c r="L1898" s="7">
        <v>1</v>
      </c>
      <c r="M1898" s="7">
        <v>0</v>
      </c>
      <c r="N1898" s="5">
        <v>0</v>
      </c>
      <c r="O1898" s="1" t="s">
        <v>1502</v>
      </c>
      <c r="T1898" s="57"/>
    </row>
    <row r="1899" spans="2:20" x14ac:dyDescent="0.2">
      <c r="B1899" s="1">
        <v>3068</v>
      </c>
      <c r="C1899" s="57" t="s">
        <v>55</v>
      </c>
      <c r="D1899" s="57">
        <v>56</v>
      </c>
      <c r="E1899" s="61">
        <v>2</v>
      </c>
      <c r="F1899" s="57">
        <v>225</v>
      </c>
      <c r="G1899" s="57" t="s">
        <v>625</v>
      </c>
      <c r="H1899" t="s">
        <v>1513</v>
      </c>
      <c r="I1899" s="5">
        <v>1</v>
      </c>
      <c r="J1899" s="33" t="s">
        <v>890</v>
      </c>
      <c r="K1899" s="7">
        <v>0</v>
      </c>
      <c r="L1899" s="7">
        <v>1</v>
      </c>
      <c r="M1899" s="7">
        <v>0</v>
      </c>
      <c r="N1899" s="5">
        <v>0</v>
      </c>
      <c r="O1899" s="1" t="s">
        <v>1502</v>
      </c>
      <c r="T1899" s="57"/>
    </row>
    <row r="1900" spans="2:20" x14ac:dyDescent="0.2">
      <c r="B1900" s="1">
        <v>3069</v>
      </c>
      <c r="C1900" s="57" t="s">
        <v>59</v>
      </c>
      <c r="D1900" s="57">
        <v>56</v>
      </c>
      <c r="E1900" s="61">
        <v>2</v>
      </c>
      <c r="F1900" s="57">
        <v>225</v>
      </c>
      <c r="G1900" s="57" t="s">
        <v>625</v>
      </c>
      <c r="H1900" t="s">
        <v>1514</v>
      </c>
      <c r="I1900" s="5">
        <v>1</v>
      </c>
      <c r="J1900" s="33" t="s">
        <v>890</v>
      </c>
      <c r="K1900" s="7">
        <v>0</v>
      </c>
      <c r="L1900" s="7">
        <v>1</v>
      </c>
      <c r="M1900" s="7">
        <v>0</v>
      </c>
      <c r="N1900" s="5">
        <v>0</v>
      </c>
      <c r="O1900" s="1" t="s">
        <v>1502</v>
      </c>
      <c r="T1900" s="57"/>
    </row>
    <row r="1901" spans="2:20" x14ac:dyDescent="0.2">
      <c r="B1901" s="1">
        <v>3070</v>
      </c>
      <c r="C1901" s="57" t="s">
        <v>61</v>
      </c>
      <c r="D1901" s="57">
        <v>56</v>
      </c>
      <c r="E1901" s="61">
        <v>2</v>
      </c>
      <c r="F1901" s="57">
        <v>225</v>
      </c>
      <c r="G1901" s="57" t="s">
        <v>625</v>
      </c>
      <c r="H1901" t="s">
        <v>1515</v>
      </c>
      <c r="I1901" s="5">
        <v>1</v>
      </c>
      <c r="J1901" s="33" t="s">
        <v>890</v>
      </c>
      <c r="K1901" s="7">
        <v>0</v>
      </c>
      <c r="L1901" s="7">
        <v>1</v>
      </c>
      <c r="M1901" s="7">
        <v>0</v>
      </c>
      <c r="N1901" s="5">
        <v>0</v>
      </c>
      <c r="O1901" s="1" t="s">
        <v>1502</v>
      </c>
      <c r="T1901" s="57"/>
    </row>
    <row r="1902" spans="2:20" x14ac:dyDescent="0.2">
      <c r="B1902" s="1">
        <v>3071</v>
      </c>
      <c r="C1902" s="57" t="s">
        <v>57</v>
      </c>
      <c r="D1902" s="57">
        <v>56</v>
      </c>
      <c r="E1902" s="61">
        <v>2</v>
      </c>
      <c r="F1902" s="57">
        <v>225</v>
      </c>
      <c r="G1902" s="57" t="s">
        <v>625</v>
      </c>
      <c r="H1902" t="s">
        <v>1516</v>
      </c>
      <c r="I1902" s="5">
        <v>1</v>
      </c>
      <c r="J1902" s="33" t="s">
        <v>890</v>
      </c>
      <c r="K1902" s="7">
        <v>0</v>
      </c>
      <c r="L1902" s="7">
        <v>1</v>
      </c>
      <c r="M1902" s="7">
        <v>0</v>
      </c>
      <c r="N1902" s="5">
        <v>0</v>
      </c>
      <c r="O1902" s="1" t="s">
        <v>1502</v>
      </c>
      <c r="T1902" s="57"/>
    </row>
    <row r="1903" spans="2:20" x14ac:dyDescent="0.2">
      <c r="B1903" s="1">
        <v>3072</v>
      </c>
      <c r="C1903" s="57" t="s">
        <v>685</v>
      </c>
      <c r="D1903" s="57">
        <v>56</v>
      </c>
      <c r="E1903" s="61">
        <v>2</v>
      </c>
      <c r="F1903" s="57">
        <v>225</v>
      </c>
      <c r="G1903" s="57" t="s">
        <v>625</v>
      </c>
      <c r="H1903" t="s">
        <v>1517</v>
      </c>
      <c r="I1903" s="5">
        <v>1</v>
      </c>
      <c r="J1903" s="33" t="s">
        <v>890</v>
      </c>
      <c r="K1903" s="7">
        <v>0</v>
      </c>
      <c r="L1903" s="7">
        <v>1</v>
      </c>
      <c r="M1903" s="7">
        <v>0</v>
      </c>
      <c r="N1903" s="5">
        <v>0</v>
      </c>
      <c r="O1903" s="1" t="s">
        <v>1502</v>
      </c>
      <c r="T1903" s="57"/>
    </row>
    <row r="1904" spans="2:20" x14ac:dyDescent="0.2">
      <c r="B1904" s="1">
        <v>3073</v>
      </c>
      <c r="C1904" s="57" t="s">
        <v>55</v>
      </c>
      <c r="D1904" s="57">
        <v>56</v>
      </c>
      <c r="E1904" s="61">
        <v>2</v>
      </c>
      <c r="F1904" s="57">
        <v>225</v>
      </c>
      <c r="G1904" s="57" t="s">
        <v>625</v>
      </c>
      <c r="H1904" t="s">
        <v>1518</v>
      </c>
      <c r="I1904" s="5">
        <v>1</v>
      </c>
      <c r="J1904" s="33" t="s">
        <v>452</v>
      </c>
      <c r="K1904" s="7">
        <v>0</v>
      </c>
      <c r="L1904" s="7">
        <v>1</v>
      </c>
      <c r="M1904" s="7">
        <v>0</v>
      </c>
      <c r="N1904" s="5">
        <v>0</v>
      </c>
      <c r="O1904" s="1" t="s">
        <v>1502</v>
      </c>
      <c r="T1904" s="57"/>
    </row>
    <row r="1905" spans="2:20" x14ac:dyDescent="0.2">
      <c r="B1905" s="1">
        <v>3074</v>
      </c>
      <c r="C1905" s="57" t="s">
        <v>59</v>
      </c>
      <c r="D1905" s="57">
        <v>56</v>
      </c>
      <c r="E1905" s="61">
        <v>2</v>
      </c>
      <c r="F1905" s="57">
        <v>225</v>
      </c>
      <c r="G1905" s="57" t="s">
        <v>625</v>
      </c>
      <c r="H1905" t="s">
        <v>1519</v>
      </c>
      <c r="I1905" s="5">
        <v>1</v>
      </c>
      <c r="J1905" s="33" t="s">
        <v>452</v>
      </c>
      <c r="K1905" s="7">
        <v>0</v>
      </c>
      <c r="L1905" s="7">
        <v>1</v>
      </c>
      <c r="M1905" s="7">
        <v>0</v>
      </c>
      <c r="N1905" s="5">
        <v>0</v>
      </c>
      <c r="O1905" s="1" t="s">
        <v>1502</v>
      </c>
      <c r="T1905" s="57"/>
    </row>
    <row r="1906" spans="2:20" x14ac:dyDescent="0.2">
      <c r="B1906" s="1">
        <v>3075</v>
      </c>
      <c r="C1906" s="57" t="s">
        <v>61</v>
      </c>
      <c r="D1906" s="57">
        <v>56</v>
      </c>
      <c r="E1906" s="61">
        <v>2</v>
      </c>
      <c r="F1906" s="57">
        <v>225</v>
      </c>
      <c r="G1906" s="57" t="s">
        <v>625</v>
      </c>
      <c r="H1906" t="s">
        <v>1520</v>
      </c>
      <c r="I1906" s="5">
        <v>1</v>
      </c>
      <c r="J1906" s="33" t="s">
        <v>452</v>
      </c>
      <c r="K1906" s="7">
        <v>0</v>
      </c>
      <c r="L1906" s="7">
        <v>1</v>
      </c>
      <c r="M1906" s="7">
        <v>0</v>
      </c>
      <c r="N1906" s="5">
        <v>0</v>
      </c>
      <c r="O1906" s="1" t="s">
        <v>1502</v>
      </c>
      <c r="T1906" s="57"/>
    </row>
    <row r="1907" spans="2:20" x14ac:dyDescent="0.2">
      <c r="B1907" s="1">
        <v>3076</v>
      </c>
      <c r="C1907" s="57" t="s">
        <v>57</v>
      </c>
      <c r="D1907" s="57">
        <v>56</v>
      </c>
      <c r="E1907" s="61">
        <v>2</v>
      </c>
      <c r="F1907" s="57">
        <v>225</v>
      </c>
      <c r="G1907" s="57" t="s">
        <v>625</v>
      </c>
      <c r="H1907" t="s">
        <v>1521</v>
      </c>
      <c r="I1907" s="5">
        <v>1</v>
      </c>
      <c r="J1907" s="33" t="s">
        <v>452</v>
      </c>
      <c r="K1907" s="7">
        <v>0</v>
      </c>
      <c r="L1907" s="7">
        <v>1</v>
      </c>
      <c r="M1907" s="7">
        <v>0</v>
      </c>
      <c r="N1907" s="5">
        <v>0</v>
      </c>
      <c r="O1907" s="1" t="s">
        <v>1502</v>
      </c>
      <c r="T1907" s="57"/>
    </row>
    <row r="1908" spans="2:20" x14ac:dyDescent="0.2">
      <c r="B1908" s="1">
        <v>3077</v>
      </c>
      <c r="C1908" s="57" t="s">
        <v>685</v>
      </c>
      <c r="D1908" s="57">
        <v>56</v>
      </c>
      <c r="E1908" s="61">
        <v>2</v>
      </c>
      <c r="F1908" s="57">
        <v>225</v>
      </c>
      <c r="G1908" s="57" t="s">
        <v>625</v>
      </c>
      <c r="H1908" t="s">
        <v>585</v>
      </c>
      <c r="I1908" s="5">
        <v>1</v>
      </c>
      <c r="J1908" s="33" t="s">
        <v>452</v>
      </c>
      <c r="K1908" s="7">
        <v>0</v>
      </c>
      <c r="L1908" s="7">
        <v>1</v>
      </c>
      <c r="M1908" s="7">
        <v>0</v>
      </c>
      <c r="N1908" s="5">
        <v>0</v>
      </c>
      <c r="O1908" s="1" t="s">
        <v>1502</v>
      </c>
      <c r="T1908" s="57"/>
    </row>
    <row r="1909" spans="2:20" x14ac:dyDescent="0.2">
      <c r="B1909" s="1">
        <v>3078</v>
      </c>
      <c r="C1909" s="57" t="s">
        <v>863</v>
      </c>
      <c r="D1909" s="57">
        <v>56</v>
      </c>
      <c r="E1909" s="61">
        <v>2</v>
      </c>
      <c r="F1909" s="57">
        <v>675</v>
      </c>
      <c r="G1909" s="57" t="s">
        <v>1522</v>
      </c>
      <c r="H1909" t="s">
        <v>865</v>
      </c>
      <c r="I1909" s="5">
        <v>1</v>
      </c>
      <c r="J1909" s="33" t="s">
        <v>442</v>
      </c>
      <c r="K1909" s="7">
        <v>0</v>
      </c>
      <c r="L1909" s="7">
        <v>1</v>
      </c>
      <c r="M1909" s="7">
        <v>1</v>
      </c>
      <c r="N1909" s="57">
        <v>8</v>
      </c>
      <c r="O1909" s="1" t="s">
        <v>1502</v>
      </c>
      <c r="T1909" s="57"/>
    </row>
    <row r="1910" spans="2:20" x14ac:dyDescent="0.2">
      <c r="B1910" s="1">
        <v>3079</v>
      </c>
      <c r="C1910" s="57" t="s">
        <v>867</v>
      </c>
      <c r="D1910" s="57">
        <v>56</v>
      </c>
      <c r="E1910" s="61">
        <v>2</v>
      </c>
      <c r="F1910" s="57">
        <v>675</v>
      </c>
      <c r="G1910" s="57" t="s">
        <v>1522</v>
      </c>
      <c r="H1910" t="s">
        <v>868</v>
      </c>
      <c r="I1910" s="5">
        <v>1</v>
      </c>
      <c r="J1910" s="33" t="s">
        <v>442</v>
      </c>
      <c r="K1910" s="7">
        <v>0</v>
      </c>
      <c r="L1910" s="7">
        <v>1</v>
      </c>
      <c r="M1910" s="7">
        <v>1</v>
      </c>
      <c r="N1910" s="57">
        <v>8</v>
      </c>
      <c r="O1910" s="1" t="s">
        <v>1502</v>
      </c>
      <c r="T1910" s="57"/>
    </row>
    <row r="1911" spans="2:20" x14ac:dyDescent="0.2">
      <c r="B1911" s="1">
        <v>3080</v>
      </c>
      <c r="C1911" s="57" t="s">
        <v>869</v>
      </c>
      <c r="D1911" s="57">
        <v>56</v>
      </c>
      <c r="E1911" s="61">
        <v>2</v>
      </c>
      <c r="F1911" s="57">
        <v>675</v>
      </c>
      <c r="G1911" s="57" t="s">
        <v>1522</v>
      </c>
      <c r="H1911" t="s">
        <v>870</v>
      </c>
      <c r="I1911" s="5">
        <v>1</v>
      </c>
      <c r="J1911" s="33" t="s">
        <v>442</v>
      </c>
      <c r="K1911" s="7">
        <v>0</v>
      </c>
      <c r="L1911" s="7">
        <v>1</v>
      </c>
      <c r="M1911" s="7">
        <v>1</v>
      </c>
      <c r="N1911" s="57">
        <v>8</v>
      </c>
      <c r="O1911" s="1" t="s">
        <v>1502</v>
      </c>
      <c r="T1911" s="57"/>
    </row>
    <row r="1912" spans="2:20" x14ac:dyDescent="0.2">
      <c r="B1912" s="1">
        <v>3081</v>
      </c>
      <c r="C1912" s="57" t="s">
        <v>871</v>
      </c>
      <c r="D1912" s="57">
        <v>56</v>
      </c>
      <c r="E1912" s="61">
        <v>2</v>
      </c>
      <c r="F1912" s="57">
        <v>675</v>
      </c>
      <c r="G1912" s="57" t="s">
        <v>1522</v>
      </c>
      <c r="H1912" t="s">
        <v>872</v>
      </c>
      <c r="I1912" s="5">
        <v>1</v>
      </c>
      <c r="J1912" s="33" t="s">
        <v>442</v>
      </c>
      <c r="K1912" s="7">
        <v>0</v>
      </c>
      <c r="L1912" s="7">
        <v>1</v>
      </c>
      <c r="M1912" s="7">
        <v>1</v>
      </c>
      <c r="N1912" s="57">
        <v>8</v>
      </c>
      <c r="O1912" s="1" t="s">
        <v>1502</v>
      </c>
      <c r="T1912" s="57"/>
    </row>
    <row r="1913" spans="2:20" x14ac:dyDescent="0.2">
      <c r="B1913" s="1">
        <v>3082</v>
      </c>
      <c r="C1913" s="57" t="s">
        <v>1523</v>
      </c>
      <c r="D1913" s="57">
        <v>56</v>
      </c>
      <c r="E1913" s="61">
        <v>2</v>
      </c>
      <c r="F1913" s="57">
        <v>675</v>
      </c>
      <c r="G1913" s="57" t="s">
        <v>1524</v>
      </c>
      <c r="H1913" t="s">
        <v>875</v>
      </c>
      <c r="I1913" s="5">
        <v>1</v>
      </c>
      <c r="J1913" s="33" t="s">
        <v>1175</v>
      </c>
      <c r="K1913" s="7">
        <v>0</v>
      </c>
      <c r="L1913" s="7">
        <v>1</v>
      </c>
      <c r="M1913" s="7">
        <v>1</v>
      </c>
      <c r="N1913" s="57">
        <v>8</v>
      </c>
      <c r="O1913" s="1" t="s">
        <v>1502</v>
      </c>
      <c r="T1913" s="57"/>
    </row>
    <row r="1914" spans="2:20" x14ac:dyDescent="0.2">
      <c r="B1914" s="1">
        <v>3083</v>
      </c>
      <c r="C1914" s="57" t="s">
        <v>1525</v>
      </c>
      <c r="D1914" s="57">
        <v>56</v>
      </c>
      <c r="E1914" s="61">
        <v>2</v>
      </c>
      <c r="F1914" s="57">
        <v>675</v>
      </c>
      <c r="G1914" s="57" t="s">
        <v>1524</v>
      </c>
      <c r="H1914" t="s">
        <v>568</v>
      </c>
      <c r="I1914" s="5">
        <v>1</v>
      </c>
      <c r="J1914" s="33" t="s">
        <v>1175</v>
      </c>
      <c r="K1914" s="7">
        <v>0</v>
      </c>
      <c r="L1914" s="7">
        <v>1</v>
      </c>
      <c r="M1914" s="7">
        <v>1</v>
      </c>
      <c r="N1914" s="57">
        <v>8</v>
      </c>
      <c r="O1914" s="1" t="s">
        <v>1502</v>
      </c>
      <c r="T1914" s="57"/>
    </row>
    <row r="1915" spans="2:20" x14ac:dyDescent="0.2">
      <c r="B1915" s="1">
        <v>3084</v>
      </c>
      <c r="C1915" s="57" t="s">
        <v>1526</v>
      </c>
      <c r="D1915" s="57">
        <v>56</v>
      </c>
      <c r="E1915" s="61">
        <v>2</v>
      </c>
      <c r="F1915" s="57">
        <v>675</v>
      </c>
      <c r="G1915" s="57" t="s">
        <v>1524</v>
      </c>
      <c r="H1915" t="s">
        <v>879</v>
      </c>
      <c r="I1915" s="5">
        <v>1</v>
      </c>
      <c r="J1915" s="33" t="s">
        <v>1175</v>
      </c>
      <c r="K1915" s="7">
        <v>0</v>
      </c>
      <c r="L1915" s="7">
        <v>1</v>
      </c>
      <c r="M1915" s="7">
        <v>1</v>
      </c>
      <c r="N1915" s="57">
        <v>8</v>
      </c>
      <c r="O1915" s="1" t="s">
        <v>1502</v>
      </c>
      <c r="T1915" s="57"/>
    </row>
    <row r="1916" spans="2:20" x14ac:dyDescent="0.2">
      <c r="B1916" s="1">
        <v>3085</v>
      </c>
      <c r="C1916" s="57" t="s">
        <v>1527</v>
      </c>
      <c r="D1916" s="57">
        <v>56</v>
      </c>
      <c r="E1916" s="61">
        <v>2</v>
      </c>
      <c r="F1916" s="57">
        <v>675</v>
      </c>
      <c r="G1916" s="57" t="s">
        <v>1524</v>
      </c>
      <c r="H1916" t="s">
        <v>881</v>
      </c>
      <c r="I1916" s="5">
        <v>1</v>
      </c>
      <c r="J1916" s="33" t="s">
        <v>1175</v>
      </c>
      <c r="K1916" s="7">
        <v>0</v>
      </c>
      <c r="L1916" s="7">
        <v>1</v>
      </c>
      <c r="M1916" s="7">
        <v>1</v>
      </c>
      <c r="N1916" s="57">
        <v>8</v>
      </c>
      <c r="O1916" s="1" t="s">
        <v>1502</v>
      </c>
      <c r="T1916" s="57"/>
    </row>
    <row r="1917" spans="2:20" x14ac:dyDescent="0.2">
      <c r="B1917" s="1">
        <v>3086</v>
      </c>
      <c r="C1917" s="57" t="s">
        <v>1528</v>
      </c>
      <c r="D1917" s="57">
        <v>56</v>
      </c>
      <c r="E1917" s="61">
        <v>2</v>
      </c>
      <c r="F1917" s="57">
        <v>675</v>
      </c>
      <c r="G1917" s="57" t="s">
        <v>1529</v>
      </c>
      <c r="H1917" t="s">
        <v>1530</v>
      </c>
      <c r="I1917" s="5">
        <v>1</v>
      </c>
      <c r="J1917" s="33" t="s">
        <v>1531</v>
      </c>
      <c r="K1917" s="7">
        <v>0</v>
      </c>
      <c r="L1917" s="7">
        <v>1</v>
      </c>
      <c r="M1917" s="7">
        <v>1</v>
      </c>
      <c r="N1917" s="57">
        <v>8</v>
      </c>
      <c r="O1917" s="1" t="s">
        <v>1502</v>
      </c>
      <c r="T1917" s="57"/>
    </row>
    <row r="1918" spans="2:20" x14ac:dyDescent="0.2">
      <c r="B1918" s="1">
        <v>3087</v>
      </c>
      <c r="C1918" s="57" t="s">
        <v>1532</v>
      </c>
      <c r="D1918" s="57">
        <v>56</v>
      </c>
      <c r="E1918" s="61">
        <v>2</v>
      </c>
      <c r="F1918" s="57">
        <v>675</v>
      </c>
      <c r="G1918" s="57" t="s">
        <v>1529</v>
      </c>
      <c r="H1918" t="s">
        <v>1533</v>
      </c>
      <c r="I1918" s="5">
        <v>1</v>
      </c>
      <c r="J1918" s="33" t="s">
        <v>1531</v>
      </c>
      <c r="K1918" s="7">
        <v>0</v>
      </c>
      <c r="L1918" s="7">
        <v>1</v>
      </c>
      <c r="M1918" s="7">
        <v>1</v>
      </c>
      <c r="N1918" s="57">
        <v>8</v>
      </c>
      <c r="O1918" s="1" t="s">
        <v>1502</v>
      </c>
      <c r="T1918" s="57"/>
    </row>
    <row r="1919" spans="2:20" x14ac:dyDescent="0.2">
      <c r="B1919" s="1">
        <v>3088</v>
      </c>
      <c r="C1919" s="57" t="s">
        <v>1534</v>
      </c>
      <c r="D1919" s="57">
        <v>56</v>
      </c>
      <c r="E1919" s="61">
        <v>2</v>
      </c>
      <c r="F1919" s="57">
        <v>675</v>
      </c>
      <c r="G1919" s="57" t="s">
        <v>1529</v>
      </c>
      <c r="H1919" t="s">
        <v>1535</v>
      </c>
      <c r="I1919" s="5">
        <v>1</v>
      </c>
      <c r="J1919" s="33" t="s">
        <v>1531</v>
      </c>
      <c r="K1919" s="7">
        <v>0</v>
      </c>
      <c r="L1919" s="7">
        <v>1</v>
      </c>
      <c r="M1919" s="7">
        <v>1</v>
      </c>
      <c r="N1919" s="57">
        <v>8</v>
      </c>
      <c r="O1919" s="1" t="s">
        <v>1502</v>
      </c>
      <c r="T1919" s="57"/>
    </row>
    <row r="1920" spans="2:20" x14ac:dyDescent="0.2">
      <c r="B1920" s="1">
        <v>3089</v>
      </c>
      <c r="C1920" s="57" t="s">
        <v>1536</v>
      </c>
      <c r="D1920" s="57">
        <v>56</v>
      </c>
      <c r="E1920" s="61">
        <v>2</v>
      </c>
      <c r="F1920" s="57">
        <v>675</v>
      </c>
      <c r="G1920" s="57" t="s">
        <v>1529</v>
      </c>
      <c r="H1920" t="s">
        <v>1537</v>
      </c>
      <c r="I1920" s="5">
        <v>1</v>
      </c>
      <c r="J1920" s="33" t="s">
        <v>1531</v>
      </c>
      <c r="K1920" s="7">
        <v>0</v>
      </c>
      <c r="L1920" s="7">
        <v>1</v>
      </c>
      <c r="M1920" s="7">
        <v>1</v>
      </c>
      <c r="N1920" s="57">
        <v>8</v>
      </c>
      <c r="O1920" s="1" t="s">
        <v>1502</v>
      </c>
      <c r="T1920" s="57"/>
    </row>
    <row r="1921" spans="2:20" x14ac:dyDescent="0.2">
      <c r="B1921" s="1">
        <v>3090</v>
      </c>
      <c r="C1921" s="58" t="s">
        <v>1538</v>
      </c>
      <c r="D1921" s="57">
        <v>56</v>
      </c>
      <c r="E1921" s="61">
        <v>2</v>
      </c>
      <c r="F1921" s="57">
        <v>75</v>
      </c>
      <c r="G1921" s="57" t="s">
        <v>668</v>
      </c>
      <c r="H1921" t="s">
        <v>1539</v>
      </c>
      <c r="I1921" s="5">
        <v>1</v>
      </c>
      <c r="J1921" s="33" t="s">
        <v>1540</v>
      </c>
      <c r="K1921" s="7">
        <v>0</v>
      </c>
      <c r="L1921" s="7">
        <v>1</v>
      </c>
      <c r="M1921" s="7">
        <v>1</v>
      </c>
      <c r="N1921" s="57">
        <v>8</v>
      </c>
      <c r="O1921" s="1" t="s">
        <v>1502</v>
      </c>
      <c r="T1921" s="57"/>
    </row>
    <row r="1922" spans="2:20" x14ac:dyDescent="0.2">
      <c r="B1922" s="1">
        <v>3091</v>
      </c>
      <c r="C1922" s="58" t="s">
        <v>1541</v>
      </c>
      <c r="D1922" s="57">
        <v>56</v>
      </c>
      <c r="E1922" s="61">
        <v>2</v>
      </c>
      <c r="F1922" s="57">
        <v>75</v>
      </c>
      <c r="G1922" s="57" t="s">
        <v>668</v>
      </c>
      <c r="H1922" t="s">
        <v>1542</v>
      </c>
      <c r="I1922" s="5">
        <v>1</v>
      </c>
      <c r="J1922" s="33" t="s">
        <v>445</v>
      </c>
      <c r="K1922" s="7">
        <v>0</v>
      </c>
      <c r="L1922" s="7">
        <v>1</v>
      </c>
      <c r="M1922" s="7">
        <v>1</v>
      </c>
      <c r="N1922" s="57">
        <v>8</v>
      </c>
      <c r="O1922" s="1" t="s">
        <v>1502</v>
      </c>
      <c r="T1922" s="57"/>
    </row>
    <row r="1923" spans="2:20" x14ac:dyDescent="0.2">
      <c r="B1923" s="1">
        <v>3092</v>
      </c>
      <c r="C1923" s="58" t="s">
        <v>1543</v>
      </c>
      <c r="D1923" s="57">
        <v>56</v>
      </c>
      <c r="E1923" s="61">
        <v>2</v>
      </c>
      <c r="F1923" s="57">
        <v>75</v>
      </c>
      <c r="G1923" s="57" t="s">
        <v>668</v>
      </c>
      <c r="H1923" t="s">
        <v>1544</v>
      </c>
      <c r="I1923" s="5">
        <v>1</v>
      </c>
      <c r="J1923" s="33" t="s">
        <v>885</v>
      </c>
      <c r="K1923" s="7">
        <v>0</v>
      </c>
      <c r="L1923" s="7">
        <v>1</v>
      </c>
      <c r="M1923" s="7">
        <v>1</v>
      </c>
      <c r="N1923" s="57">
        <v>8</v>
      </c>
      <c r="O1923" s="1" t="s">
        <v>1502</v>
      </c>
      <c r="T1923" s="57"/>
    </row>
    <row r="1924" spans="2:20" x14ac:dyDescent="0.2">
      <c r="B1924" s="1">
        <v>3093</v>
      </c>
      <c r="C1924" s="58" t="s">
        <v>1545</v>
      </c>
      <c r="D1924" s="57">
        <v>56</v>
      </c>
      <c r="E1924" s="61">
        <v>2</v>
      </c>
      <c r="F1924" s="57">
        <v>75</v>
      </c>
      <c r="G1924" s="57" t="s">
        <v>668</v>
      </c>
      <c r="H1924" t="s">
        <v>1546</v>
      </c>
      <c r="I1924" s="5">
        <v>1</v>
      </c>
      <c r="J1924" s="33" t="s">
        <v>1540</v>
      </c>
      <c r="K1924" s="7">
        <v>0</v>
      </c>
      <c r="L1924" s="7">
        <v>1</v>
      </c>
      <c r="M1924" s="7">
        <v>1</v>
      </c>
      <c r="N1924" s="57">
        <v>8</v>
      </c>
      <c r="O1924" s="1" t="s">
        <v>1502</v>
      </c>
      <c r="T1924" s="57"/>
    </row>
    <row r="1925" spans="2:20" x14ac:dyDescent="0.2">
      <c r="B1925" s="1">
        <v>3094</v>
      </c>
      <c r="C1925" s="58" t="s">
        <v>1547</v>
      </c>
      <c r="D1925" s="57">
        <v>56</v>
      </c>
      <c r="E1925" s="61">
        <v>2</v>
      </c>
      <c r="F1925" s="57">
        <v>75</v>
      </c>
      <c r="G1925" s="57" t="s">
        <v>668</v>
      </c>
      <c r="H1925" t="s">
        <v>1548</v>
      </c>
      <c r="I1925" s="5">
        <v>1</v>
      </c>
      <c r="J1925" s="33" t="s">
        <v>445</v>
      </c>
      <c r="K1925" s="7">
        <v>0</v>
      </c>
      <c r="L1925" s="7">
        <v>1</v>
      </c>
      <c r="M1925" s="7">
        <v>1</v>
      </c>
      <c r="N1925" s="57">
        <v>8</v>
      </c>
      <c r="O1925" s="1" t="s">
        <v>1502</v>
      </c>
      <c r="T1925" s="57"/>
    </row>
    <row r="1926" spans="2:20" x14ac:dyDescent="0.2">
      <c r="B1926" s="1">
        <v>3095</v>
      </c>
      <c r="C1926" s="58" t="s">
        <v>1549</v>
      </c>
      <c r="D1926" s="57">
        <v>56</v>
      </c>
      <c r="E1926" s="61">
        <v>2</v>
      </c>
      <c r="F1926" s="57">
        <v>75</v>
      </c>
      <c r="G1926" s="57" t="s">
        <v>668</v>
      </c>
      <c r="H1926" t="s">
        <v>1550</v>
      </c>
      <c r="I1926" s="5">
        <v>1</v>
      </c>
      <c r="J1926" s="33" t="s">
        <v>885</v>
      </c>
      <c r="K1926" s="7">
        <v>0</v>
      </c>
      <c r="L1926" s="7">
        <v>1</v>
      </c>
      <c r="M1926" s="7">
        <v>1</v>
      </c>
      <c r="N1926" s="57">
        <v>8</v>
      </c>
      <c r="O1926" s="1" t="s">
        <v>1502</v>
      </c>
      <c r="T1926" s="57"/>
    </row>
    <row r="1927" spans="2:20" x14ac:dyDescent="0.2">
      <c r="B1927" s="1">
        <v>3096</v>
      </c>
      <c r="C1927" s="58" t="s">
        <v>1551</v>
      </c>
      <c r="D1927" s="57">
        <v>56</v>
      </c>
      <c r="E1927" s="61">
        <v>2</v>
      </c>
      <c r="F1927" s="57">
        <v>75</v>
      </c>
      <c r="G1927" s="57" t="s">
        <v>668</v>
      </c>
      <c r="H1927" t="s">
        <v>1552</v>
      </c>
      <c r="I1927" s="5">
        <v>1</v>
      </c>
      <c r="J1927" s="33" t="s">
        <v>1540</v>
      </c>
      <c r="K1927" s="7">
        <v>0</v>
      </c>
      <c r="L1927" s="7">
        <v>1</v>
      </c>
      <c r="M1927" s="7">
        <v>1</v>
      </c>
      <c r="N1927" s="57">
        <v>8</v>
      </c>
      <c r="O1927" s="1" t="s">
        <v>1502</v>
      </c>
      <c r="T1927" s="57"/>
    </row>
    <row r="1928" spans="2:20" x14ac:dyDescent="0.2">
      <c r="B1928" s="1">
        <v>3097</v>
      </c>
      <c r="C1928" s="58" t="s">
        <v>1553</v>
      </c>
      <c r="D1928" s="57">
        <v>56</v>
      </c>
      <c r="E1928" s="61">
        <v>2</v>
      </c>
      <c r="F1928" s="57">
        <v>75</v>
      </c>
      <c r="G1928" s="57" t="s">
        <v>668</v>
      </c>
      <c r="H1928" t="s">
        <v>1554</v>
      </c>
      <c r="I1928" s="5">
        <v>1</v>
      </c>
      <c r="J1928" s="33" t="s">
        <v>445</v>
      </c>
      <c r="K1928" s="7">
        <v>0</v>
      </c>
      <c r="L1928" s="7">
        <v>1</v>
      </c>
      <c r="M1928" s="7">
        <v>1</v>
      </c>
      <c r="N1928" s="57">
        <v>8</v>
      </c>
      <c r="O1928" s="1" t="s">
        <v>1502</v>
      </c>
      <c r="T1928" s="57"/>
    </row>
    <row r="1929" spans="2:20" x14ac:dyDescent="0.2">
      <c r="B1929" s="1">
        <v>3098</v>
      </c>
      <c r="C1929" s="58" t="s">
        <v>1555</v>
      </c>
      <c r="D1929" s="57">
        <v>56</v>
      </c>
      <c r="E1929" s="61">
        <v>2</v>
      </c>
      <c r="F1929" s="57">
        <v>75</v>
      </c>
      <c r="G1929" s="57" t="s">
        <v>668</v>
      </c>
      <c r="H1929" t="s">
        <v>1556</v>
      </c>
      <c r="I1929" s="5">
        <v>1</v>
      </c>
      <c r="J1929" s="33" t="s">
        <v>885</v>
      </c>
      <c r="K1929" s="7">
        <v>0</v>
      </c>
      <c r="L1929" s="7">
        <v>1</v>
      </c>
      <c r="M1929" s="7">
        <v>1</v>
      </c>
      <c r="N1929" s="57">
        <v>8</v>
      </c>
      <c r="O1929" s="1" t="s">
        <v>1502</v>
      </c>
      <c r="T1929" s="57"/>
    </row>
    <row r="1930" spans="2:20" x14ac:dyDescent="0.2">
      <c r="B1930" s="1">
        <v>3099</v>
      </c>
      <c r="C1930" s="58" t="s">
        <v>1557</v>
      </c>
      <c r="D1930" s="57">
        <v>56</v>
      </c>
      <c r="E1930" s="61">
        <v>2</v>
      </c>
      <c r="F1930" s="57">
        <v>75</v>
      </c>
      <c r="G1930" s="57" t="s">
        <v>668</v>
      </c>
      <c r="H1930" t="s">
        <v>1558</v>
      </c>
      <c r="I1930" s="5">
        <v>1</v>
      </c>
      <c r="J1930" s="33" t="s">
        <v>1540</v>
      </c>
      <c r="K1930" s="7">
        <v>0</v>
      </c>
      <c r="L1930" s="7">
        <v>1</v>
      </c>
      <c r="M1930" s="7">
        <v>1</v>
      </c>
      <c r="N1930" s="57">
        <v>8</v>
      </c>
      <c r="O1930" s="1" t="s">
        <v>1502</v>
      </c>
      <c r="T1930" s="57"/>
    </row>
    <row r="1931" spans="2:20" x14ac:dyDescent="0.2">
      <c r="B1931" s="1">
        <v>3100</v>
      </c>
      <c r="C1931" s="58" t="s">
        <v>1559</v>
      </c>
      <c r="D1931" s="57">
        <v>56</v>
      </c>
      <c r="E1931" s="61">
        <v>2</v>
      </c>
      <c r="F1931" s="57">
        <v>75</v>
      </c>
      <c r="G1931" s="57" t="s">
        <v>668</v>
      </c>
      <c r="H1931" t="s">
        <v>1560</v>
      </c>
      <c r="I1931" s="5">
        <v>1</v>
      </c>
      <c r="J1931" s="33" t="s">
        <v>445</v>
      </c>
      <c r="K1931" s="7">
        <v>0</v>
      </c>
      <c r="L1931" s="7">
        <v>1</v>
      </c>
      <c r="M1931" s="7">
        <v>1</v>
      </c>
      <c r="N1931" s="57">
        <v>8</v>
      </c>
      <c r="O1931" s="1" t="s">
        <v>1502</v>
      </c>
      <c r="T1931" s="57"/>
    </row>
    <row r="1932" spans="2:20" x14ac:dyDescent="0.2">
      <c r="B1932" s="1">
        <v>3101</v>
      </c>
      <c r="C1932" s="58" t="s">
        <v>1561</v>
      </c>
      <c r="D1932" s="57">
        <v>56</v>
      </c>
      <c r="E1932" s="61">
        <v>2</v>
      </c>
      <c r="F1932" s="57">
        <v>75</v>
      </c>
      <c r="G1932" s="57" t="s">
        <v>668</v>
      </c>
      <c r="H1932" t="s">
        <v>1562</v>
      </c>
      <c r="I1932" s="5">
        <v>1</v>
      </c>
      <c r="J1932" s="33" t="s">
        <v>885</v>
      </c>
      <c r="K1932" s="7">
        <v>0</v>
      </c>
      <c r="L1932" s="7">
        <v>1</v>
      </c>
      <c r="M1932" s="7">
        <v>1</v>
      </c>
      <c r="N1932" s="57">
        <v>8</v>
      </c>
      <c r="O1932" s="1" t="s">
        <v>1502</v>
      </c>
      <c r="T1932" s="57"/>
    </row>
    <row r="1933" spans="2:20" x14ac:dyDescent="0.2">
      <c r="B1933" s="1">
        <v>3102</v>
      </c>
      <c r="C1933" s="58" t="s">
        <v>1563</v>
      </c>
      <c r="D1933" s="57">
        <v>56</v>
      </c>
      <c r="E1933" s="61">
        <v>2</v>
      </c>
      <c r="F1933" s="57">
        <v>75</v>
      </c>
      <c r="G1933" s="57" t="s">
        <v>668</v>
      </c>
      <c r="H1933" t="s">
        <v>1564</v>
      </c>
      <c r="I1933" s="5">
        <v>1</v>
      </c>
      <c r="J1933" s="33" t="s">
        <v>1540</v>
      </c>
      <c r="K1933" s="7">
        <v>0</v>
      </c>
      <c r="L1933" s="7">
        <v>1</v>
      </c>
      <c r="M1933" s="7">
        <v>1</v>
      </c>
      <c r="N1933" s="57">
        <v>8</v>
      </c>
      <c r="O1933" s="1" t="s">
        <v>1502</v>
      </c>
      <c r="T1933" s="57"/>
    </row>
    <row r="1934" spans="2:20" x14ac:dyDescent="0.2">
      <c r="B1934" s="1">
        <v>3103</v>
      </c>
      <c r="C1934" s="58" t="s">
        <v>1565</v>
      </c>
      <c r="D1934" s="57">
        <v>56</v>
      </c>
      <c r="E1934" s="61">
        <v>2</v>
      </c>
      <c r="F1934" s="57">
        <v>75</v>
      </c>
      <c r="G1934" s="57" t="s">
        <v>668</v>
      </c>
      <c r="H1934" t="s">
        <v>1566</v>
      </c>
      <c r="I1934" s="5">
        <v>1</v>
      </c>
      <c r="J1934" s="33" t="s">
        <v>445</v>
      </c>
      <c r="K1934" s="7">
        <v>0</v>
      </c>
      <c r="L1934" s="7">
        <v>1</v>
      </c>
      <c r="M1934" s="7">
        <v>1</v>
      </c>
      <c r="N1934" s="57">
        <v>8</v>
      </c>
      <c r="O1934" s="1" t="s">
        <v>1502</v>
      </c>
      <c r="T1934" s="57"/>
    </row>
    <row r="1935" spans="2:20" x14ac:dyDescent="0.2">
      <c r="B1935" s="1">
        <v>3104</v>
      </c>
      <c r="C1935" s="58" t="s">
        <v>1567</v>
      </c>
      <c r="D1935" s="57">
        <v>56</v>
      </c>
      <c r="E1935" s="61">
        <v>2</v>
      </c>
      <c r="F1935" s="57">
        <v>75</v>
      </c>
      <c r="G1935" s="57" t="s">
        <v>668</v>
      </c>
      <c r="H1935" t="s">
        <v>1568</v>
      </c>
      <c r="I1935" s="5">
        <v>1</v>
      </c>
      <c r="J1935" s="33" t="s">
        <v>885</v>
      </c>
      <c r="K1935" s="7">
        <v>0</v>
      </c>
      <c r="L1935" s="7">
        <v>1</v>
      </c>
      <c r="M1935" s="7">
        <v>1</v>
      </c>
      <c r="N1935" s="57">
        <v>8</v>
      </c>
      <c r="O1935" s="1" t="s">
        <v>1502</v>
      </c>
      <c r="T1935" s="57"/>
    </row>
    <row r="1936" spans="2:20" x14ac:dyDescent="0.2">
      <c r="B1936" s="1">
        <v>3105</v>
      </c>
      <c r="C1936" s="58" t="s">
        <v>1569</v>
      </c>
      <c r="D1936" s="57">
        <v>56</v>
      </c>
      <c r="E1936" s="61">
        <v>2</v>
      </c>
      <c r="F1936" s="57">
        <v>75</v>
      </c>
      <c r="G1936" s="57" t="s">
        <v>668</v>
      </c>
      <c r="H1936" t="s">
        <v>1570</v>
      </c>
      <c r="I1936" s="5">
        <v>1</v>
      </c>
      <c r="J1936" s="33" t="s">
        <v>1540</v>
      </c>
      <c r="K1936" s="7">
        <v>0</v>
      </c>
      <c r="L1936" s="7">
        <v>1</v>
      </c>
      <c r="M1936" s="7">
        <v>1</v>
      </c>
      <c r="N1936" s="57">
        <v>8</v>
      </c>
      <c r="O1936" s="1" t="s">
        <v>1502</v>
      </c>
      <c r="T1936" s="57"/>
    </row>
    <row r="1937" spans="2:20" x14ac:dyDescent="0.2">
      <c r="B1937" s="1">
        <v>3106</v>
      </c>
      <c r="C1937" s="58" t="s">
        <v>1571</v>
      </c>
      <c r="D1937" s="57">
        <v>56</v>
      </c>
      <c r="E1937" s="61">
        <v>2</v>
      </c>
      <c r="F1937" s="57">
        <v>75</v>
      </c>
      <c r="G1937" s="57" t="s">
        <v>668</v>
      </c>
      <c r="H1937" t="s">
        <v>1572</v>
      </c>
      <c r="I1937" s="5">
        <v>1</v>
      </c>
      <c r="J1937" s="33" t="s">
        <v>445</v>
      </c>
      <c r="K1937" s="7">
        <v>0</v>
      </c>
      <c r="L1937" s="7">
        <v>1</v>
      </c>
      <c r="M1937" s="7">
        <v>1</v>
      </c>
      <c r="N1937" s="57">
        <v>8</v>
      </c>
      <c r="O1937" s="1" t="s">
        <v>1502</v>
      </c>
      <c r="T1937" s="57"/>
    </row>
    <row r="1938" spans="2:20" x14ac:dyDescent="0.2">
      <c r="B1938" s="1">
        <v>3107</v>
      </c>
      <c r="C1938" s="58" t="s">
        <v>1573</v>
      </c>
      <c r="D1938" s="57">
        <v>56</v>
      </c>
      <c r="E1938" s="61">
        <v>2</v>
      </c>
      <c r="F1938" s="57">
        <v>75</v>
      </c>
      <c r="G1938" s="57" t="s">
        <v>668</v>
      </c>
      <c r="H1938" t="s">
        <v>1574</v>
      </c>
      <c r="I1938" s="5">
        <v>1</v>
      </c>
      <c r="J1938" s="33" t="s">
        <v>885</v>
      </c>
      <c r="K1938" s="7">
        <v>0</v>
      </c>
      <c r="L1938" s="7">
        <v>1</v>
      </c>
      <c r="M1938" s="7">
        <v>1</v>
      </c>
      <c r="N1938" s="57">
        <v>8</v>
      </c>
      <c r="O1938" s="1" t="s">
        <v>1502</v>
      </c>
      <c r="T1938" s="57"/>
    </row>
    <row r="1939" spans="2:20" x14ac:dyDescent="0.2">
      <c r="B1939" s="1">
        <v>3108</v>
      </c>
      <c r="C1939" s="58" t="s">
        <v>1575</v>
      </c>
      <c r="D1939" s="57">
        <v>56</v>
      </c>
      <c r="E1939" s="61">
        <v>2</v>
      </c>
      <c r="F1939" s="57">
        <v>75</v>
      </c>
      <c r="G1939" s="57" t="s">
        <v>668</v>
      </c>
      <c r="H1939" t="s">
        <v>1576</v>
      </c>
      <c r="I1939" s="5">
        <v>1</v>
      </c>
      <c r="J1939" s="33" t="s">
        <v>1540</v>
      </c>
      <c r="K1939" s="7">
        <v>0</v>
      </c>
      <c r="L1939" s="7">
        <v>1</v>
      </c>
      <c r="M1939" s="7">
        <v>1</v>
      </c>
      <c r="N1939" s="57">
        <v>8</v>
      </c>
      <c r="O1939" s="1" t="s">
        <v>1502</v>
      </c>
      <c r="T1939" s="57"/>
    </row>
    <row r="1940" spans="2:20" x14ac:dyDescent="0.2">
      <c r="B1940" s="1">
        <v>3109</v>
      </c>
      <c r="C1940" s="58" t="s">
        <v>1577</v>
      </c>
      <c r="D1940" s="57">
        <v>56</v>
      </c>
      <c r="E1940" s="61">
        <v>2</v>
      </c>
      <c r="F1940" s="57">
        <v>75</v>
      </c>
      <c r="G1940" s="57" t="s">
        <v>668</v>
      </c>
      <c r="H1940" t="s">
        <v>1578</v>
      </c>
      <c r="I1940" s="5">
        <v>1</v>
      </c>
      <c r="J1940" s="33" t="s">
        <v>445</v>
      </c>
      <c r="K1940" s="7">
        <v>0</v>
      </c>
      <c r="L1940" s="7">
        <v>1</v>
      </c>
      <c r="M1940" s="7">
        <v>1</v>
      </c>
      <c r="N1940" s="57">
        <v>8</v>
      </c>
      <c r="O1940" s="1" t="s">
        <v>1502</v>
      </c>
      <c r="T1940" s="57"/>
    </row>
    <row r="1941" spans="2:20" x14ac:dyDescent="0.2">
      <c r="B1941" s="1">
        <v>3110</v>
      </c>
      <c r="C1941" s="58" t="s">
        <v>1579</v>
      </c>
      <c r="D1941" s="57">
        <v>56</v>
      </c>
      <c r="E1941" s="61">
        <v>2</v>
      </c>
      <c r="F1941" s="57">
        <v>75</v>
      </c>
      <c r="G1941" s="57" t="s">
        <v>668</v>
      </c>
      <c r="H1941" t="s">
        <v>1580</v>
      </c>
      <c r="I1941" s="5">
        <v>1</v>
      </c>
      <c r="J1941" s="33" t="s">
        <v>885</v>
      </c>
      <c r="K1941" s="7">
        <v>0</v>
      </c>
      <c r="L1941" s="7">
        <v>1</v>
      </c>
      <c r="M1941" s="7">
        <v>1</v>
      </c>
      <c r="N1941" s="57">
        <v>8</v>
      </c>
      <c r="O1941" s="1" t="s">
        <v>1502</v>
      </c>
      <c r="T1941" s="57"/>
    </row>
    <row r="1942" spans="2:20" x14ac:dyDescent="0.2">
      <c r="B1942" s="1">
        <v>3111</v>
      </c>
      <c r="C1942" s="58" t="s">
        <v>1581</v>
      </c>
      <c r="D1942" s="57">
        <v>56</v>
      </c>
      <c r="E1942" s="61">
        <v>2</v>
      </c>
      <c r="F1942" s="57">
        <v>75</v>
      </c>
      <c r="G1942" s="57" t="s">
        <v>668</v>
      </c>
      <c r="H1942" t="s">
        <v>1582</v>
      </c>
      <c r="I1942" s="5">
        <v>1</v>
      </c>
      <c r="J1942" s="33" t="s">
        <v>1540</v>
      </c>
      <c r="K1942" s="7">
        <v>0</v>
      </c>
      <c r="L1942" s="7">
        <v>1</v>
      </c>
      <c r="M1942" s="7">
        <v>1</v>
      </c>
      <c r="N1942" s="57">
        <v>8</v>
      </c>
      <c r="O1942" s="1" t="s">
        <v>1502</v>
      </c>
      <c r="T1942" s="57"/>
    </row>
    <row r="1943" spans="2:20" x14ac:dyDescent="0.2">
      <c r="B1943" s="1">
        <v>3112</v>
      </c>
      <c r="C1943" s="58" t="s">
        <v>1583</v>
      </c>
      <c r="D1943" s="57">
        <v>56</v>
      </c>
      <c r="E1943" s="61">
        <v>2</v>
      </c>
      <c r="F1943" s="57">
        <v>75</v>
      </c>
      <c r="G1943" s="57" t="s">
        <v>668</v>
      </c>
      <c r="H1943" t="s">
        <v>1584</v>
      </c>
      <c r="I1943" s="5">
        <v>1</v>
      </c>
      <c r="J1943" s="33" t="s">
        <v>445</v>
      </c>
      <c r="K1943" s="7">
        <v>0</v>
      </c>
      <c r="L1943" s="7">
        <v>1</v>
      </c>
      <c r="M1943" s="7">
        <v>1</v>
      </c>
      <c r="N1943" s="57">
        <v>8</v>
      </c>
      <c r="O1943" s="1" t="s">
        <v>1502</v>
      </c>
      <c r="T1943" s="57"/>
    </row>
    <row r="1944" spans="2:20" x14ac:dyDescent="0.2">
      <c r="B1944" s="1">
        <v>3113</v>
      </c>
      <c r="C1944" s="58" t="s">
        <v>1585</v>
      </c>
      <c r="D1944" s="57">
        <v>56</v>
      </c>
      <c r="E1944" s="61">
        <v>2</v>
      </c>
      <c r="F1944" s="57">
        <v>75</v>
      </c>
      <c r="G1944" s="57" t="s">
        <v>668</v>
      </c>
      <c r="H1944" t="s">
        <v>1586</v>
      </c>
      <c r="I1944" s="5">
        <v>1</v>
      </c>
      <c r="J1944" s="33" t="s">
        <v>885</v>
      </c>
      <c r="K1944" s="7">
        <v>0</v>
      </c>
      <c r="L1944" s="7">
        <v>1</v>
      </c>
      <c r="M1944" s="7">
        <v>1</v>
      </c>
      <c r="N1944" s="57">
        <v>8</v>
      </c>
      <c r="O1944" s="1" t="s">
        <v>1502</v>
      </c>
      <c r="T1944" s="57"/>
    </row>
    <row r="1945" spans="2:20" x14ac:dyDescent="0.2">
      <c r="B1945" s="1">
        <v>3114</v>
      </c>
      <c r="C1945" s="58" t="s">
        <v>1587</v>
      </c>
      <c r="D1945" s="57">
        <v>56</v>
      </c>
      <c r="E1945" s="61">
        <v>2</v>
      </c>
      <c r="F1945" s="57">
        <v>75</v>
      </c>
      <c r="G1945" s="57" t="s">
        <v>668</v>
      </c>
      <c r="H1945" t="s">
        <v>1588</v>
      </c>
      <c r="I1945" s="5">
        <v>1</v>
      </c>
      <c r="J1945" s="33" t="s">
        <v>452</v>
      </c>
      <c r="K1945" s="7">
        <v>0</v>
      </c>
      <c r="L1945" s="7">
        <v>1</v>
      </c>
      <c r="M1945" s="7">
        <v>1</v>
      </c>
      <c r="N1945" s="57">
        <v>8</v>
      </c>
      <c r="O1945" s="1" t="s">
        <v>1502</v>
      </c>
      <c r="T1945" s="57"/>
    </row>
    <row r="1946" spans="2:20" x14ac:dyDescent="0.2">
      <c r="B1946" s="1">
        <v>3115</v>
      </c>
      <c r="C1946" s="59" t="s">
        <v>55</v>
      </c>
      <c r="D1946" s="59">
        <v>56</v>
      </c>
      <c r="E1946" s="61">
        <v>2</v>
      </c>
      <c r="F1946" s="57">
        <v>225</v>
      </c>
      <c r="G1946" s="59" t="s">
        <v>625</v>
      </c>
      <c r="H1946" t="s">
        <v>1501</v>
      </c>
      <c r="I1946" s="5">
        <v>1</v>
      </c>
      <c r="J1946" s="33" t="s">
        <v>324</v>
      </c>
      <c r="K1946" s="7">
        <v>0</v>
      </c>
      <c r="L1946" s="7">
        <v>1</v>
      </c>
      <c r="M1946" s="7">
        <v>0</v>
      </c>
      <c r="N1946" s="5">
        <v>0</v>
      </c>
      <c r="O1946" s="1" t="s">
        <v>1502</v>
      </c>
      <c r="T1946" s="57"/>
    </row>
    <row r="1947" spans="2:20" x14ac:dyDescent="0.2">
      <c r="B1947" s="1">
        <v>3116</v>
      </c>
      <c r="C1947" s="59" t="s">
        <v>59</v>
      </c>
      <c r="D1947" s="59">
        <v>56</v>
      </c>
      <c r="E1947" s="61">
        <v>2</v>
      </c>
      <c r="F1947" s="57">
        <v>225</v>
      </c>
      <c r="G1947" s="59" t="s">
        <v>625</v>
      </c>
      <c r="H1947" t="s">
        <v>1503</v>
      </c>
      <c r="I1947" s="5">
        <v>1</v>
      </c>
      <c r="J1947" s="33" t="s">
        <v>324</v>
      </c>
      <c r="K1947" s="7">
        <v>0</v>
      </c>
      <c r="L1947" s="7">
        <v>1</v>
      </c>
      <c r="M1947" s="7">
        <v>0</v>
      </c>
      <c r="N1947" s="5">
        <v>0</v>
      </c>
      <c r="O1947" s="1" t="s">
        <v>1502</v>
      </c>
      <c r="T1947" s="57"/>
    </row>
    <row r="1948" spans="2:20" x14ac:dyDescent="0.2">
      <c r="B1948" s="1">
        <v>3117</v>
      </c>
      <c r="C1948" s="59" t="s">
        <v>61</v>
      </c>
      <c r="D1948" s="59">
        <v>56</v>
      </c>
      <c r="E1948" s="61">
        <v>2</v>
      </c>
      <c r="F1948" s="57">
        <v>225</v>
      </c>
      <c r="G1948" s="59" t="s">
        <v>625</v>
      </c>
      <c r="H1948" t="s">
        <v>1504</v>
      </c>
      <c r="I1948" s="5">
        <v>1</v>
      </c>
      <c r="J1948" s="33" t="s">
        <v>324</v>
      </c>
      <c r="K1948" s="7">
        <v>0</v>
      </c>
      <c r="L1948" s="7">
        <v>1</v>
      </c>
      <c r="M1948" s="7">
        <v>0</v>
      </c>
      <c r="N1948" s="5">
        <v>0</v>
      </c>
      <c r="O1948" s="1" t="s">
        <v>1502</v>
      </c>
      <c r="T1948" s="57"/>
    </row>
    <row r="1949" spans="2:20" x14ac:dyDescent="0.2">
      <c r="B1949" s="1">
        <v>3118</v>
      </c>
      <c r="C1949" s="59" t="s">
        <v>57</v>
      </c>
      <c r="D1949" s="59">
        <v>56</v>
      </c>
      <c r="E1949" s="61">
        <v>2</v>
      </c>
      <c r="F1949" s="57">
        <v>225</v>
      </c>
      <c r="G1949" s="59" t="s">
        <v>625</v>
      </c>
      <c r="H1949" t="s">
        <v>1505</v>
      </c>
      <c r="I1949" s="5">
        <v>1</v>
      </c>
      <c r="J1949" s="33" t="s">
        <v>324</v>
      </c>
      <c r="K1949" s="7">
        <v>0</v>
      </c>
      <c r="L1949" s="7">
        <v>1</v>
      </c>
      <c r="M1949" s="7">
        <v>0</v>
      </c>
      <c r="N1949" s="5">
        <v>0</v>
      </c>
      <c r="O1949" s="1" t="s">
        <v>1502</v>
      </c>
      <c r="T1949" s="57"/>
    </row>
    <row r="1950" spans="2:20" x14ac:dyDescent="0.2">
      <c r="B1950" s="1">
        <v>3119</v>
      </c>
      <c r="C1950" s="59" t="s">
        <v>685</v>
      </c>
      <c r="D1950" s="59">
        <v>56</v>
      </c>
      <c r="E1950" s="61">
        <v>2</v>
      </c>
      <c r="F1950" s="57">
        <v>225</v>
      </c>
      <c r="G1950" s="59" t="s">
        <v>625</v>
      </c>
      <c r="H1950" t="s">
        <v>1506</v>
      </c>
      <c r="I1950" s="5">
        <v>1</v>
      </c>
      <c r="J1950" s="33" t="s">
        <v>595</v>
      </c>
      <c r="K1950" s="7">
        <v>0</v>
      </c>
      <c r="L1950" s="7">
        <v>1</v>
      </c>
      <c r="M1950" s="7">
        <v>0</v>
      </c>
      <c r="N1950" s="5">
        <v>0</v>
      </c>
      <c r="O1950" s="1" t="s">
        <v>1502</v>
      </c>
      <c r="T1950" s="57"/>
    </row>
    <row r="1951" spans="2:20" x14ac:dyDescent="0.2">
      <c r="B1951" s="1">
        <v>3120</v>
      </c>
      <c r="C1951" s="59" t="s">
        <v>55</v>
      </c>
      <c r="D1951" s="59">
        <v>56</v>
      </c>
      <c r="E1951" s="61">
        <v>2</v>
      </c>
      <c r="F1951" s="57">
        <v>225</v>
      </c>
      <c r="G1951" s="59" t="s">
        <v>625</v>
      </c>
      <c r="H1951" t="s">
        <v>1507</v>
      </c>
      <c r="I1951" s="5">
        <v>1</v>
      </c>
      <c r="J1951" s="33" t="s">
        <v>1508</v>
      </c>
      <c r="K1951" s="7">
        <v>0</v>
      </c>
      <c r="L1951" s="7">
        <v>1</v>
      </c>
      <c r="M1951" s="7">
        <v>0</v>
      </c>
      <c r="N1951" s="5">
        <v>0</v>
      </c>
      <c r="O1951" s="1" t="s">
        <v>1502</v>
      </c>
      <c r="T1951" s="57"/>
    </row>
    <row r="1952" spans="2:20" x14ac:dyDescent="0.2">
      <c r="B1952" s="1">
        <v>3121</v>
      </c>
      <c r="C1952" s="59" t="s">
        <v>59</v>
      </c>
      <c r="D1952" s="59">
        <v>56</v>
      </c>
      <c r="E1952" s="61">
        <v>2</v>
      </c>
      <c r="F1952" s="57">
        <v>225</v>
      </c>
      <c r="G1952" s="59" t="s">
        <v>625</v>
      </c>
      <c r="H1952" t="s">
        <v>1509</v>
      </c>
      <c r="I1952" s="5">
        <v>1</v>
      </c>
      <c r="J1952" s="33" t="s">
        <v>1508</v>
      </c>
      <c r="K1952" s="7">
        <v>0</v>
      </c>
      <c r="L1952" s="7">
        <v>1</v>
      </c>
      <c r="M1952" s="7">
        <v>0</v>
      </c>
      <c r="N1952" s="5">
        <v>0</v>
      </c>
      <c r="O1952" s="1" t="s">
        <v>1502</v>
      </c>
      <c r="T1952" s="57"/>
    </row>
    <row r="1953" spans="2:20" x14ac:dyDescent="0.2">
      <c r="B1953" s="1">
        <v>3122</v>
      </c>
      <c r="C1953" s="59" t="s">
        <v>61</v>
      </c>
      <c r="D1953" s="59">
        <v>56</v>
      </c>
      <c r="E1953" s="61">
        <v>2</v>
      </c>
      <c r="F1953" s="57">
        <v>225</v>
      </c>
      <c r="G1953" s="59" t="s">
        <v>625</v>
      </c>
      <c r="H1953" t="s">
        <v>1510</v>
      </c>
      <c r="I1953" s="5">
        <v>1</v>
      </c>
      <c r="J1953" s="33" t="s">
        <v>1508</v>
      </c>
      <c r="K1953" s="7">
        <v>0</v>
      </c>
      <c r="L1953" s="7">
        <v>1</v>
      </c>
      <c r="M1953" s="7">
        <v>0</v>
      </c>
      <c r="N1953" s="5">
        <v>0</v>
      </c>
      <c r="O1953" s="1" t="s">
        <v>1502</v>
      </c>
      <c r="T1953" s="57"/>
    </row>
    <row r="1954" spans="2:20" x14ac:dyDescent="0.2">
      <c r="B1954" s="1">
        <v>3123</v>
      </c>
      <c r="C1954" s="59" t="s">
        <v>57</v>
      </c>
      <c r="D1954" s="59">
        <v>56</v>
      </c>
      <c r="E1954" s="61">
        <v>2</v>
      </c>
      <c r="F1954" s="57">
        <v>225</v>
      </c>
      <c r="G1954" s="59" t="s">
        <v>625</v>
      </c>
      <c r="H1954" t="s">
        <v>1511</v>
      </c>
      <c r="I1954" s="5">
        <v>1</v>
      </c>
      <c r="J1954" s="33" t="s">
        <v>1508</v>
      </c>
      <c r="K1954" s="7">
        <v>0</v>
      </c>
      <c r="L1954" s="7">
        <v>1</v>
      </c>
      <c r="M1954" s="7">
        <v>0</v>
      </c>
      <c r="N1954" s="5">
        <v>0</v>
      </c>
      <c r="O1954" s="1" t="s">
        <v>1502</v>
      </c>
      <c r="T1954" s="57"/>
    </row>
    <row r="1955" spans="2:20" x14ac:dyDescent="0.2">
      <c r="B1955" s="1">
        <v>3124</v>
      </c>
      <c r="C1955" s="59" t="s">
        <v>685</v>
      </c>
      <c r="D1955" s="59">
        <v>56</v>
      </c>
      <c r="E1955" s="61">
        <v>2</v>
      </c>
      <c r="F1955" s="57">
        <v>225</v>
      </c>
      <c r="G1955" s="59" t="s">
        <v>625</v>
      </c>
      <c r="H1955" t="s">
        <v>1512</v>
      </c>
      <c r="I1955" s="5">
        <v>1</v>
      </c>
      <c r="J1955" s="33" t="s">
        <v>1508</v>
      </c>
      <c r="K1955" s="7">
        <v>0</v>
      </c>
      <c r="L1955" s="7">
        <v>1</v>
      </c>
      <c r="M1955" s="7">
        <v>0</v>
      </c>
      <c r="N1955" s="5">
        <v>0</v>
      </c>
      <c r="O1955" s="1" t="s">
        <v>1502</v>
      </c>
      <c r="T1955" s="57"/>
    </row>
    <row r="1956" spans="2:20" x14ac:dyDescent="0.2">
      <c r="B1956" s="1">
        <v>3125</v>
      </c>
      <c r="C1956" s="59" t="s">
        <v>55</v>
      </c>
      <c r="D1956" s="59">
        <v>56</v>
      </c>
      <c r="E1956" s="61">
        <v>2</v>
      </c>
      <c r="F1956" s="57">
        <v>225</v>
      </c>
      <c r="G1956" s="59" t="s">
        <v>625</v>
      </c>
      <c r="H1956" t="s">
        <v>1513</v>
      </c>
      <c r="I1956" s="5">
        <v>1</v>
      </c>
      <c r="J1956" s="33" t="s">
        <v>890</v>
      </c>
      <c r="K1956" s="7">
        <v>0</v>
      </c>
      <c r="L1956" s="7">
        <v>1</v>
      </c>
      <c r="M1956" s="7">
        <v>0</v>
      </c>
      <c r="N1956" s="5">
        <v>0</v>
      </c>
      <c r="O1956" s="1" t="s">
        <v>1502</v>
      </c>
      <c r="T1956" s="57"/>
    </row>
    <row r="1957" spans="2:20" x14ac:dyDescent="0.2">
      <c r="B1957" s="1">
        <v>3126</v>
      </c>
      <c r="C1957" s="59" t="s">
        <v>59</v>
      </c>
      <c r="D1957" s="59">
        <v>56</v>
      </c>
      <c r="E1957" s="61">
        <v>2</v>
      </c>
      <c r="F1957" s="57">
        <v>225</v>
      </c>
      <c r="G1957" s="59" t="s">
        <v>625</v>
      </c>
      <c r="H1957" t="s">
        <v>1514</v>
      </c>
      <c r="I1957" s="5">
        <v>1</v>
      </c>
      <c r="J1957" s="33" t="s">
        <v>890</v>
      </c>
      <c r="K1957" s="7">
        <v>0</v>
      </c>
      <c r="L1957" s="7">
        <v>1</v>
      </c>
      <c r="M1957" s="7">
        <v>0</v>
      </c>
      <c r="N1957" s="5">
        <v>0</v>
      </c>
      <c r="O1957" s="1" t="s">
        <v>1502</v>
      </c>
      <c r="T1957" s="57"/>
    </row>
    <row r="1958" spans="2:20" x14ac:dyDescent="0.2">
      <c r="B1958" s="1">
        <v>3127</v>
      </c>
      <c r="C1958" s="59" t="s">
        <v>61</v>
      </c>
      <c r="D1958" s="59">
        <v>56</v>
      </c>
      <c r="E1958" s="61">
        <v>2</v>
      </c>
      <c r="F1958" s="57">
        <v>225</v>
      </c>
      <c r="G1958" s="59" t="s">
        <v>625</v>
      </c>
      <c r="H1958" t="s">
        <v>1515</v>
      </c>
      <c r="I1958" s="5">
        <v>1</v>
      </c>
      <c r="J1958" s="33" t="s">
        <v>890</v>
      </c>
      <c r="K1958" s="7">
        <v>0</v>
      </c>
      <c r="L1958" s="7">
        <v>1</v>
      </c>
      <c r="M1958" s="7">
        <v>0</v>
      </c>
      <c r="N1958" s="5">
        <v>0</v>
      </c>
      <c r="O1958" s="1" t="s">
        <v>1502</v>
      </c>
      <c r="T1958" s="57"/>
    </row>
    <row r="1959" spans="2:20" x14ac:dyDescent="0.2">
      <c r="B1959" s="1">
        <v>3128</v>
      </c>
      <c r="C1959" s="59" t="s">
        <v>57</v>
      </c>
      <c r="D1959" s="59">
        <v>56</v>
      </c>
      <c r="E1959" s="61">
        <v>2</v>
      </c>
      <c r="F1959" s="57">
        <v>225</v>
      </c>
      <c r="G1959" s="59" t="s">
        <v>625</v>
      </c>
      <c r="H1959" t="s">
        <v>1516</v>
      </c>
      <c r="I1959" s="5">
        <v>1</v>
      </c>
      <c r="J1959" s="33" t="s">
        <v>890</v>
      </c>
      <c r="K1959" s="7">
        <v>0</v>
      </c>
      <c r="L1959" s="7">
        <v>1</v>
      </c>
      <c r="M1959" s="7">
        <v>0</v>
      </c>
      <c r="N1959" s="5">
        <v>0</v>
      </c>
      <c r="O1959" s="1" t="s">
        <v>1502</v>
      </c>
      <c r="T1959" s="57"/>
    </row>
    <row r="1960" spans="2:20" x14ac:dyDescent="0.2">
      <c r="B1960" s="1">
        <v>3501</v>
      </c>
      <c r="C1960" s="59" t="s">
        <v>685</v>
      </c>
      <c r="D1960" s="59">
        <v>56</v>
      </c>
      <c r="E1960" s="61">
        <v>2</v>
      </c>
      <c r="F1960" s="57">
        <v>225</v>
      </c>
      <c r="G1960" s="59" t="s">
        <v>625</v>
      </c>
      <c r="H1960" t="s">
        <v>1517</v>
      </c>
      <c r="I1960" s="5">
        <v>1</v>
      </c>
      <c r="J1960" s="33" t="s">
        <v>890</v>
      </c>
      <c r="K1960" s="7">
        <v>0</v>
      </c>
      <c r="L1960" s="7">
        <v>1</v>
      </c>
      <c r="M1960" s="7">
        <v>0</v>
      </c>
      <c r="N1960" s="5">
        <v>0</v>
      </c>
      <c r="O1960" s="1" t="s">
        <v>1502</v>
      </c>
      <c r="T1960" s="57"/>
    </row>
    <row r="1961" spans="2:20" x14ac:dyDescent="0.2">
      <c r="B1961" s="1">
        <v>3502</v>
      </c>
      <c r="C1961" s="59" t="s">
        <v>55</v>
      </c>
      <c r="D1961" s="59">
        <v>56</v>
      </c>
      <c r="E1961" s="61">
        <v>2</v>
      </c>
      <c r="F1961" s="57">
        <v>225</v>
      </c>
      <c r="G1961" s="59" t="s">
        <v>625</v>
      </c>
      <c r="H1961" t="s">
        <v>1518</v>
      </c>
      <c r="I1961" s="5">
        <v>1</v>
      </c>
      <c r="J1961" s="33" t="s">
        <v>452</v>
      </c>
      <c r="K1961" s="7">
        <v>0</v>
      </c>
      <c r="L1961" s="7">
        <v>1</v>
      </c>
      <c r="M1961" s="7">
        <v>0</v>
      </c>
      <c r="N1961" s="5">
        <v>0</v>
      </c>
      <c r="O1961" s="1" t="s">
        <v>1502</v>
      </c>
      <c r="T1961" s="57"/>
    </row>
    <row r="1962" spans="2:20" x14ac:dyDescent="0.2">
      <c r="B1962" s="1">
        <v>3503</v>
      </c>
      <c r="C1962" s="59" t="s">
        <v>59</v>
      </c>
      <c r="D1962" s="59">
        <v>56</v>
      </c>
      <c r="E1962" s="61">
        <v>2</v>
      </c>
      <c r="F1962" s="57">
        <v>225</v>
      </c>
      <c r="G1962" s="59" t="s">
        <v>625</v>
      </c>
      <c r="H1962" t="s">
        <v>1519</v>
      </c>
      <c r="I1962" s="5">
        <v>1</v>
      </c>
      <c r="J1962" s="33" t="s">
        <v>452</v>
      </c>
      <c r="K1962" s="7">
        <v>0</v>
      </c>
      <c r="L1962" s="7">
        <v>1</v>
      </c>
      <c r="M1962" s="7">
        <v>0</v>
      </c>
      <c r="N1962" s="5">
        <v>0</v>
      </c>
      <c r="O1962" s="1" t="s">
        <v>1502</v>
      </c>
      <c r="T1962" s="57"/>
    </row>
    <row r="1963" spans="2:20" x14ac:dyDescent="0.2">
      <c r="B1963" s="1">
        <v>3504</v>
      </c>
      <c r="C1963" s="59" t="s">
        <v>61</v>
      </c>
      <c r="D1963" s="59">
        <v>56</v>
      </c>
      <c r="E1963" s="61">
        <v>2</v>
      </c>
      <c r="F1963" s="57">
        <v>225</v>
      </c>
      <c r="G1963" s="59" t="s">
        <v>625</v>
      </c>
      <c r="H1963" t="s">
        <v>1520</v>
      </c>
      <c r="I1963" s="5">
        <v>1</v>
      </c>
      <c r="J1963" s="33" t="s">
        <v>452</v>
      </c>
      <c r="K1963" s="7">
        <v>0</v>
      </c>
      <c r="L1963" s="7">
        <v>1</v>
      </c>
      <c r="M1963" s="7">
        <v>0</v>
      </c>
      <c r="N1963" s="5">
        <v>0</v>
      </c>
      <c r="O1963" s="1" t="s">
        <v>1502</v>
      </c>
      <c r="T1963" s="57"/>
    </row>
    <row r="1964" spans="2:20" x14ac:dyDescent="0.2">
      <c r="B1964" s="1">
        <v>3505</v>
      </c>
      <c r="C1964" s="59" t="s">
        <v>57</v>
      </c>
      <c r="D1964" s="59">
        <v>56</v>
      </c>
      <c r="E1964" s="61">
        <v>2</v>
      </c>
      <c r="F1964" s="57">
        <v>225</v>
      </c>
      <c r="G1964" s="59" t="s">
        <v>625</v>
      </c>
      <c r="H1964" t="s">
        <v>1521</v>
      </c>
      <c r="I1964" s="5">
        <v>1</v>
      </c>
      <c r="J1964" s="33" t="s">
        <v>452</v>
      </c>
      <c r="K1964" s="7">
        <v>0</v>
      </c>
      <c r="L1964" s="7">
        <v>1</v>
      </c>
      <c r="M1964" s="7">
        <v>0</v>
      </c>
      <c r="N1964" s="5">
        <v>0</v>
      </c>
      <c r="O1964" s="1" t="s">
        <v>1502</v>
      </c>
      <c r="T1964" s="57"/>
    </row>
    <row r="1965" spans="2:20" x14ac:dyDescent="0.2">
      <c r="B1965" s="1">
        <v>3506</v>
      </c>
      <c r="C1965" s="59" t="s">
        <v>685</v>
      </c>
      <c r="D1965" s="59">
        <v>56</v>
      </c>
      <c r="E1965" s="61">
        <v>2</v>
      </c>
      <c r="F1965" s="57">
        <v>225</v>
      </c>
      <c r="G1965" s="59" t="s">
        <v>625</v>
      </c>
      <c r="H1965" t="s">
        <v>585</v>
      </c>
      <c r="I1965" s="5">
        <v>1</v>
      </c>
      <c r="J1965" s="33" t="s">
        <v>452</v>
      </c>
      <c r="K1965" s="7">
        <v>0</v>
      </c>
      <c r="L1965" s="7">
        <v>1</v>
      </c>
      <c r="M1965" s="7">
        <v>0</v>
      </c>
      <c r="N1965" s="5">
        <v>0</v>
      </c>
      <c r="O1965" s="1" t="s">
        <v>1502</v>
      </c>
      <c r="T1965" s="57"/>
    </row>
    <row r="1966" spans="2:20" x14ac:dyDescent="0.2">
      <c r="B1966" s="1">
        <v>3507</v>
      </c>
      <c r="C1966" s="59" t="s">
        <v>863</v>
      </c>
      <c r="D1966" s="59">
        <v>56</v>
      </c>
      <c r="E1966" s="61">
        <v>2</v>
      </c>
      <c r="F1966" s="57">
        <v>1125</v>
      </c>
      <c r="G1966" s="59" t="s">
        <v>1522</v>
      </c>
      <c r="H1966" t="s">
        <v>865</v>
      </c>
      <c r="I1966" s="5">
        <v>1</v>
      </c>
      <c r="J1966" s="33" t="s">
        <v>442</v>
      </c>
      <c r="K1966" s="7">
        <v>0</v>
      </c>
      <c r="L1966" s="7">
        <v>1</v>
      </c>
      <c r="M1966" s="7">
        <v>1</v>
      </c>
      <c r="N1966" s="59">
        <v>7</v>
      </c>
      <c r="O1966" s="1" t="s">
        <v>1502</v>
      </c>
      <c r="T1966" s="57"/>
    </row>
    <row r="1967" spans="2:20" x14ac:dyDescent="0.2">
      <c r="B1967" s="1">
        <v>3508</v>
      </c>
      <c r="C1967" s="59" t="s">
        <v>867</v>
      </c>
      <c r="D1967" s="59">
        <v>56</v>
      </c>
      <c r="E1967" s="61">
        <v>2</v>
      </c>
      <c r="F1967" s="57">
        <v>1125</v>
      </c>
      <c r="G1967" s="59" t="s">
        <v>1522</v>
      </c>
      <c r="H1967" t="s">
        <v>868</v>
      </c>
      <c r="I1967" s="5">
        <v>1</v>
      </c>
      <c r="J1967" s="33" t="s">
        <v>442</v>
      </c>
      <c r="K1967" s="7">
        <v>0</v>
      </c>
      <c r="L1967" s="7">
        <v>1</v>
      </c>
      <c r="M1967" s="7">
        <v>1</v>
      </c>
      <c r="N1967" s="59">
        <v>7</v>
      </c>
      <c r="O1967" s="1" t="s">
        <v>1502</v>
      </c>
      <c r="T1967" s="57"/>
    </row>
    <row r="1968" spans="2:20" x14ac:dyDescent="0.2">
      <c r="B1968" s="1">
        <v>3509</v>
      </c>
      <c r="C1968" s="59" t="s">
        <v>869</v>
      </c>
      <c r="D1968" s="59">
        <v>56</v>
      </c>
      <c r="E1968" s="61">
        <v>2</v>
      </c>
      <c r="F1968" s="57">
        <v>1125</v>
      </c>
      <c r="G1968" s="59" t="s">
        <v>1522</v>
      </c>
      <c r="H1968" t="s">
        <v>870</v>
      </c>
      <c r="I1968" s="5">
        <v>1</v>
      </c>
      <c r="J1968" s="33" t="s">
        <v>442</v>
      </c>
      <c r="K1968" s="7">
        <v>0</v>
      </c>
      <c r="L1968" s="7">
        <v>1</v>
      </c>
      <c r="M1968" s="7">
        <v>1</v>
      </c>
      <c r="N1968" s="59">
        <v>7</v>
      </c>
      <c r="O1968" s="1" t="s">
        <v>1502</v>
      </c>
      <c r="T1968" s="57"/>
    </row>
    <row r="1969" spans="2:20" x14ac:dyDescent="0.2">
      <c r="B1969" s="1">
        <v>3510</v>
      </c>
      <c r="C1969" s="59" t="s">
        <v>871</v>
      </c>
      <c r="D1969" s="59">
        <v>56</v>
      </c>
      <c r="E1969" s="61">
        <v>2</v>
      </c>
      <c r="F1969" s="57">
        <v>1125</v>
      </c>
      <c r="G1969" s="59" t="s">
        <v>1522</v>
      </c>
      <c r="H1969" t="s">
        <v>872</v>
      </c>
      <c r="I1969" s="5">
        <v>1</v>
      </c>
      <c r="J1969" s="33" t="s">
        <v>442</v>
      </c>
      <c r="K1969" s="7">
        <v>0</v>
      </c>
      <c r="L1969" s="7">
        <v>1</v>
      </c>
      <c r="M1969" s="7">
        <v>1</v>
      </c>
      <c r="N1969" s="59">
        <v>7</v>
      </c>
      <c r="O1969" s="1" t="s">
        <v>1502</v>
      </c>
      <c r="T1969" s="57"/>
    </row>
    <row r="1970" spans="2:20" x14ac:dyDescent="0.2">
      <c r="B1970" s="1">
        <v>3511</v>
      </c>
      <c r="C1970" s="59" t="s">
        <v>1523</v>
      </c>
      <c r="D1970" s="59">
        <v>56</v>
      </c>
      <c r="E1970" s="61">
        <v>2</v>
      </c>
      <c r="F1970" s="57">
        <v>1125</v>
      </c>
      <c r="G1970" s="59" t="s">
        <v>1524</v>
      </c>
      <c r="H1970" t="s">
        <v>875</v>
      </c>
      <c r="I1970" s="5">
        <v>1</v>
      </c>
      <c r="J1970" s="33" t="s">
        <v>1175</v>
      </c>
      <c r="K1970" s="7">
        <v>0</v>
      </c>
      <c r="L1970" s="7">
        <v>1</v>
      </c>
      <c r="M1970" s="7">
        <v>1</v>
      </c>
      <c r="N1970" s="59">
        <v>7</v>
      </c>
      <c r="O1970" s="1" t="s">
        <v>1502</v>
      </c>
      <c r="T1970" s="57"/>
    </row>
    <row r="1971" spans="2:20" x14ac:dyDescent="0.2">
      <c r="B1971" s="1">
        <v>3512</v>
      </c>
      <c r="C1971" s="59" t="s">
        <v>1525</v>
      </c>
      <c r="D1971" s="59">
        <v>56</v>
      </c>
      <c r="E1971" s="61">
        <v>2</v>
      </c>
      <c r="F1971" s="57">
        <v>1125</v>
      </c>
      <c r="G1971" s="59" t="s">
        <v>1524</v>
      </c>
      <c r="H1971" t="s">
        <v>568</v>
      </c>
      <c r="I1971" s="5">
        <v>1</v>
      </c>
      <c r="J1971" s="33" t="s">
        <v>1175</v>
      </c>
      <c r="K1971" s="7">
        <v>0</v>
      </c>
      <c r="L1971" s="7">
        <v>1</v>
      </c>
      <c r="M1971" s="7">
        <v>1</v>
      </c>
      <c r="N1971" s="59">
        <v>7</v>
      </c>
      <c r="O1971" s="1" t="s">
        <v>1502</v>
      </c>
      <c r="T1971" s="57"/>
    </row>
    <row r="1972" spans="2:20" x14ac:dyDescent="0.2">
      <c r="B1972" s="1">
        <v>3513</v>
      </c>
      <c r="C1972" s="59" t="s">
        <v>1526</v>
      </c>
      <c r="D1972" s="59">
        <v>56</v>
      </c>
      <c r="E1972" s="61">
        <v>2</v>
      </c>
      <c r="F1972" s="57">
        <v>1125</v>
      </c>
      <c r="G1972" s="59" t="s">
        <v>1524</v>
      </c>
      <c r="H1972" t="s">
        <v>879</v>
      </c>
      <c r="I1972" s="5">
        <v>1</v>
      </c>
      <c r="J1972" s="33" t="s">
        <v>1175</v>
      </c>
      <c r="K1972" s="7">
        <v>0</v>
      </c>
      <c r="L1972" s="7">
        <v>1</v>
      </c>
      <c r="M1972" s="7">
        <v>1</v>
      </c>
      <c r="N1972" s="59">
        <v>7</v>
      </c>
      <c r="O1972" s="1" t="s">
        <v>1502</v>
      </c>
      <c r="T1972" s="57"/>
    </row>
    <row r="1973" spans="2:20" x14ac:dyDescent="0.2">
      <c r="B1973" s="1">
        <v>3514</v>
      </c>
      <c r="C1973" s="59" t="s">
        <v>1527</v>
      </c>
      <c r="D1973" s="59">
        <v>56</v>
      </c>
      <c r="E1973" s="61">
        <v>2</v>
      </c>
      <c r="F1973" s="57">
        <v>1125</v>
      </c>
      <c r="G1973" s="59" t="s">
        <v>1524</v>
      </c>
      <c r="H1973" t="s">
        <v>881</v>
      </c>
      <c r="I1973" s="5">
        <v>1</v>
      </c>
      <c r="J1973" s="33" t="s">
        <v>1175</v>
      </c>
      <c r="K1973" s="7">
        <v>0</v>
      </c>
      <c r="L1973" s="7">
        <v>1</v>
      </c>
      <c r="M1973" s="7">
        <v>1</v>
      </c>
      <c r="N1973" s="59">
        <v>7</v>
      </c>
      <c r="O1973" s="1" t="s">
        <v>1502</v>
      </c>
      <c r="T1973" s="57"/>
    </row>
    <row r="1974" spans="2:20" x14ac:dyDescent="0.2">
      <c r="B1974" s="1">
        <v>3515</v>
      </c>
      <c r="C1974" s="59" t="s">
        <v>1528</v>
      </c>
      <c r="D1974" s="59">
        <v>56</v>
      </c>
      <c r="E1974" s="61">
        <v>2</v>
      </c>
      <c r="F1974" s="57">
        <v>1125</v>
      </c>
      <c r="G1974" s="59" t="s">
        <v>1529</v>
      </c>
      <c r="H1974" t="s">
        <v>1530</v>
      </c>
      <c r="I1974" s="5">
        <v>1</v>
      </c>
      <c r="J1974" s="33" t="s">
        <v>1531</v>
      </c>
      <c r="K1974" s="7">
        <v>0</v>
      </c>
      <c r="L1974" s="7">
        <v>1</v>
      </c>
      <c r="M1974" s="7">
        <v>1</v>
      </c>
      <c r="N1974" s="59">
        <v>7</v>
      </c>
      <c r="O1974" s="1" t="s">
        <v>1502</v>
      </c>
      <c r="T1974" s="57"/>
    </row>
    <row r="1975" spans="2:20" x14ac:dyDescent="0.2">
      <c r="B1975" s="1">
        <v>3516</v>
      </c>
      <c r="C1975" s="59" t="s">
        <v>1532</v>
      </c>
      <c r="D1975" s="59">
        <v>56</v>
      </c>
      <c r="E1975" s="61">
        <v>2</v>
      </c>
      <c r="F1975" s="57">
        <v>1125</v>
      </c>
      <c r="G1975" s="59" t="s">
        <v>1529</v>
      </c>
      <c r="H1975" t="s">
        <v>1533</v>
      </c>
      <c r="I1975" s="5">
        <v>1</v>
      </c>
      <c r="J1975" s="33" t="s">
        <v>1531</v>
      </c>
      <c r="K1975" s="7">
        <v>0</v>
      </c>
      <c r="L1975" s="7">
        <v>1</v>
      </c>
      <c r="M1975" s="7">
        <v>1</v>
      </c>
      <c r="N1975" s="59">
        <v>7</v>
      </c>
      <c r="O1975" s="1" t="s">
        <v>1502</v>
      </c>
      <c r="T1975" s="57"/>
    </row>
    <row r="1976" spans="2:20" x14ac:dyDescent="0.2">
      <c r="B1976" s="1">
        <v>3517</v>
      </c>
      <c r="C1976" s="59" t="s">
        <v>1534</v>
      </c>
      <c r="D1976" s="59">
        <v>56</v>
      </c>
      <c r="E1976" s="61">
        <v>2</v>
      </c>
      <c r="F1976" s="57">
        <v>1125</v>
      </c>
      <c r="G1976" s="59" t="s">
        <v>1529</v>
      </c>
      <c r="H1976" t="s">
        <v>1535</v>
      </c>
      <c r="I1976" s="5">
        <v>1</v>
      </c>
      <c r="J1976" s="33" t="s">
        <v>1531</v>
      </c>
      <c r="K1976" s="7">
        <v>0</v>
      </c>
      <c r="L1976" s="7">
        <v>1</v>
      </c>
      <c r="M1976" s="7">
        <v>1</v>
      </c>
      <c r="N1976" s="59">
        <v>7</v>
      </c>
      <c r="O1976" s="1" t="s">
        <v>1502</v>
      </c>
      <c r="T1976" s="57"/>
    </row>
    <row r="1977" spans="2:20" x14ac:dyDescent="0.2">
      <c r="B1977" s="1">
        <v>3518</v>
      </c>
      <c r="C1977" s="59" t="s">
        <v>1536</v>
      </c>
      <c r="D1977" s="59">
        <v>56</v>
      </c>
      <c r="E1977" s="61">
        <v>2</v>
      </c>
      <c r="F1977" s="57">
        <v>1125</v>
      </c>
      <c r="G1977" s="59" t="s">
        <v>1529</v>
      </c>
      <c r="H1977" t="s">
        <v>1537</v>
      </c>
      <c r="I1977" s="5">
        <v>1</v>
      </c>
      <c r="J1977" s="33" t="s">
        <v>1531</v>
      </c>
      <c r="K1977" s="7">
        <v>0</v>
      </c>
      <c r="L1977" s="7">
        <v>1</v>
      </c>
      <c r="M1977" s="7">
        <v>1</v>
      </c>
      <c r="N1977" s="59">
        <v>7</v>
      </c>
      <c r="O1977" s="1" t="s">
        <v>1502</v>
      </c>
      <c r="T1977" s="57"/>
    </row>
    <row r="1978" spans="2:20" x14ac:dyDescent="0.2">
      <c r="B1978" s="1">
        <v>3519</v>
      </c>
      <c r="C1978" s="60" t="s">
        <v>1538</v>
      </c>
      <c r="D1978" s="59">
        <v>56</v>
      </c>
      <c r="E1978" s="61">
        <v>2</v>
      </c>
      <c r="F1978" s="57">
        <v>250</v>
      </c>
      <c r="G1978" s="59" t="s">
        <v>668</v>
      </c>
      <c r="H1978" t="s">
        <v>1539</v>
      </c>
      <c r="I1978" s="5">
        <v>1</v>
      </c>
      <c r="J1978" s="33" t="s">
        <v>1540</v>
      </c>
      <c r="K1978" s="7">
        <v>0</v>
      </c>
      <c r="L1978" s="7">
        <v>1</v>
      </c>
      <c r="M1978" s="7">
        <v>1</v>
      </c>
      <c r="N1978" s="59">
        <v>7</v>
      </c>
      <c r="O1978" s="1" t="s">
        <v>1502</v>
      </c>
      <c r="T1978" s="57"/>
    </row>
    <row r="1979" spans="2:20" x14ac:dyDescent="0.2">
      <c r="B1979" s="1">
        <v>3520</v>
      </c>
      <c r="C1979" s="60" t="s">
        <v>1541</v>
      </c>
      <c r="D1979" s="59">
        <v>56</v>
      </c>
      <c r="E1979" s="61">
        <v>2</v>
      </c>
      <c r="F1979" s="57">
        <v>250</v>
      </c>
      <c r="G1979" s="59" t="s">
        <v>668</v>
      </c>
      <c r="H1979" t="s">
        <v>1542</v>
      </c>
      <c r="I1979" s="5">
        <v>1</v>
      </c>
      <c r="J1979" s="33" t="s">
        <v>445</v>
      </c>
      <c r="K1979" s="7">
        <v>0</v>
      </c>
      <c r="L1979" s="7">
        <v>1</v>
      </c>
      <c r="M1979" s="7">
        <v>1</v>
      </c>
      <c r="N1979" s="59">
        <v>7</v>
      </c>
      <c r="O1979" s="1" t="s">
        <v>1502</v>
      </c>
      <c r="T1979" s="57"/>
    </row>
    <row r="1980" spans="2:20" x14ac:dyDescent="0.2">
      <c r="B1980" s="1">
        <v>3521</v>
      </c>
      <c r="C1980" s="60" t="s">
        <v>1543</v>
      </c>
      <c r="D1980" s="59">
        <v>56</v>
      </c>
      <c r="E1980" s="61">
        <v>2</v>
      </c>
      <c r="F1980" s="57">
        <v>250</v>
      </c>
      <c r="G1980" s="59" t="s">
        <v>668</v>
      </c>
      <c r="H1980" t="s">
        <v>1544</v>
      </c>
      <c r="I1980" s="5">
        <v>1</v>
      </c>
      <c r="J1980" s="33" t="s">
        <v>885</v>
      </c>
      <c r="K1980" s="7">
        <v>0</v>
      </c>
      <c r="L1980" s="7">
        <v>1</v>
      </c>
      <c r="M1980" s="7">
        <v>1</v>
      </c>
      <c r="N1980" s="59">
        <v>7</v>
      </c>
      <c r="O1980" s="1" t="s">
        <v>1502</v>
      </c>
      <c r="T1980" s="57"/>
    </row>
    <row r="1981" spans="2:20" x14ac:dyDescent="0.2">
      <c r="B1981" s="1">
        <v>3522</v>
      </c>
      <c r="C1981" s="60" t="s">
        <v>1545</v>
      </c>
      <c r="D1981" s="59">
        <v>56</v>
      </c>
      <c r="E1981" s="61">
        <v>2</v>
      </c>
      <c r="F1981" s="57">
        <v>250</v>
      </c>
      <c r="G1981" s="59" t="s">
        <v>668</v>
      </c>
      <c r="H1981" t="s">
        <v>1546</v>
      </c>
      <c r="I1981" s="5">
        <v>1</v>
      </c>
      <c r="J1981" s="33" t="s">
        <v>1540</v>
      </c>
      <c r="K1981" s="7">
        <v>0</v>
      </c>
      <c r="L1981" s="7">
        <v>1</v>
      </c>
      <c r="M1981" s="7">
        <v>1</v>
      </c>
      <c r="N1981" s="59">
        <v>7</v>
      </c>
      <c r="O1981" s="1" t="s">
        <v>1502</v>
      </c>
      <c r="T1981" s="57"/>
    </row>
    <row r="1982" spans="2:20" x14ac:dyDescent="0.2">
      <c r="B1982" s="1">
        <v>3523</v>
      </c>
      <c r="C1982" s="60" t="s">
        <v>1547</v>
      </c>
      <c r="D1982" s="59">
        <v>56</v>
      </c>
      <c r="E1982" s="61">
        <v>2</v>
      </c>
      <c r="F1982" s="57">
        <v>250</v>
      </c>
      <c r="G1982" s="59" t="s">
        <v>668</v>
      </c>
      <c r="H1982" t="s">
        <v>1548</v>
      </c>
      <c r="I1982" s="5">
        <v>1</v>
      </c>
      <c r="J1982" s="33" t="s">
        <v>445</v>
      </c>
      <c r="K1982" s="7">
        <v>0</v>
      </c>
      <c r="L1982" s="7">
        <v>1</v>
      </c>
      <c r="M1982" s="7">
        <v>1</v>
      </c>
      <c r="N1982" s="59">
        <v>7</v>
      </c>
      <c r="O1982" s="1" t="s">
        <v>1502</v>
      </c>
      <c r="T1982" s="57"/>
    </row>
    <row r="1983" spans="2:20" x14ac:dyDescent="0.2">
      <c r="B1983" s="1">
        <v>3524</v>
      </c>
      <c r="C1983" s="60" t="s">
        <v>1549</v>
      </c>
      <c r="D1983" s="59">
        <v>56</v>
      </c>
      <c r="E1983" s="61">
        <v>2</v>
      </c>
      <c r="F1983" s="57">
        <v>250</v>
      </c>
      <c r="G1983" s="59" t="s">
        <v>668</v>
      </c>
      <c r="H1983" t="s">
        <v>1550</v>
      </c>
      <c r="I1983" s="5">
        <v>1</v>
      </c>
      <c r="J1983" s="33" t="s">
        <v>885</v>
      </c>
      <c r="K1983" s="7">
        <v>0</v>
      </c>
      <c r="L1983" s="7">
        <v>1</v>
      </c>
      <c r="M1983" s="7">
        <v>1</v>
      </c>
      <c r="N1983" s="59">
        <v>7</v>
      </c>
      <c r="O1983" s="1" t="s">
        <v>1502</v>
      </c>
      <c r="T1983" s="57"/>
    </row>
    <row r="1984" spans="2:20" x14ac:dyDescent="0.2">
      <c r="B1984" s="1">
        <v>3525</v>
      </c>
      <c r="C1984" s="60" t="s">
        <v>1551</v>
      </c>
      <c r="D1984" s="59">
        <v>56</v>
      </c>
      <c r="E1984" s="61">
        <v>2</v>
      </c>
      <c r="F1984" s="57">
        <v>250</v>
      </c>
      <c r="G1984" s="59" t="s">
        <v>668</v>
      </c>
      <c r="H1984" t="s">
        <v>1552</v>
      </c>
      <c r="I1984" s="5">
        <v>1</v>
      </c>
      <c r="J1984" s="33" t="s">
        <v>1540</v>
      </c>
      <c r="K1984" s="7">
        <v>0</v>
      </c>
      <c r="L1984" s="7">
        <v>1</v>
      </c>
      <c r="M1984" s="7">
        <v>1</v>
      </c>
      <c r="N1984" s="59">
        <v>7</v>
      </c>
      <c r="O1984" s="1" t="s">
        <v>1502</v>
      </c>
      <c r="T1984" s="57"/>
    </row>
    <row r="1985" spans="2:20" x14ac:dyDescent="0.2">
      <c r="B1985" s="1">
        <v>3526</v>
      </c>
      <c r="C1985" s="60" t="s">
        <v>1553</v>
      </c>
      <c r="D1985" s="59">
        <v>56</v>
      </c>
      <c r="E1985" s="61">
        <v>2</v>
      </c>
      <c r="F1985" s="57">
        <v>250</v>
      </c>
      <c r="G1985" s="59" t="s">
        <v>668</v>
      </c>
      <c r="H1985" t="s">
        <v>1554</v>
      </c>
      <c r="I1985" s="5">
        <v>1</v>
      </c>
      <c r="J1985" s="33" t="s">
        <v>445</v>
      </c>
      <c r="K1985" s="7">
        <v>0</v>
      </c>
      <c r="L1985" s="7">
        <v>1</v>
      </c>
      <c r="M1985" s="7">
        <v>1</v>
      </c>
      <c r="N1985" s="59">
        <v>7</v>
      </c>
      <c r="O1985" s="1" t="s">
        <v>1502</v>
      </c>
      <c r="T1985" s="57"/>
    </row>
    <row r="1986" spans="2:20" x14ac:dyDescent="0.2">
      <c r="B1986" s="1">
        <v>3527</v>
      </c>
      <c r="C1986" s="60" t="s">
        <v>1555</v>
      </c>
      <c r="D1986" s="59">
        <v>56</v>
      </c>
      <c r="E1986" s="61">
        <v>2</v>
      </c>
      <c r="F1986" s="57">
        <v>250</v>
      </c>
      <c r="G1986" s="59" t="s">
        <v>668</v>
      </c>
      <c r="H1986" t="s">
        <v>1556</v>
      </c>
      <c r="I1986" s="5">
        <v>1</v>
      </c>
      <c r="J1986" s="33" t="s">
        <v>885</v>
      </c>
      <c r="K1986" s="7">
        <v>0</v>
      </c>
      <c r="L1986" s="7">
        <v>1</v>
      </c>
      <c r="M1986" s="7">
        <v>1</v>
      </c>
      <c r="N1986" s="59">
        <v>7</v>
      </c>
      <c r="O1986" s="1" t="s">
        <v>1502</v>
      </c>
      <c r="T1986" s="57"/>
    </row>
    <row r="1987" spans="2:20" x14ac:dyDescent="0.2">
      <c r="B1987" s="1">
        <v>3528</v>
      </c>
      <c r="C1987" s="60" t="s">
        <v>1557</v>
      </c>
      <c r="D1987" s="59">
        <v>56</v>
      </c>
      <c r="E1987" s="61">
        <v>2</v>
      </c>
      <c r="F1987" s="57">
        <v>250</v>
      </c>
      <c r="G1987" s="59" t="s">
        <v>668</v>
      </c>
      <c r="H1987" t="s">
        <v>1558</v>
      </c>
      <c r="I1987" s="5">
        <v>1</v>
      </c>
      <c r="J1987" s="33" t="s">
        <v>1540</v>
      </c>
      <c r="K1987" s="7">
        <v>0</v>
      </c>
      <c r="L1987" s="7">
        <v>1</v>
      </c>
      <c r="M1987" s="7">
        <v>1</v>
      </c>
      <c r="N1987" s="59">
        <v>7</v>
      </c>
      <c r="O1987" s="1" t="s">
        <v>1502</v>
      </c>
      <c r="T1987" s="57"/>
    </row>
    <row r="1988" spans="2:20" x14ac:dyDescent="0.2">
      <c r="B1988" s="1">
        <v>3529</v>
      </c>
      <c r="C1988" s="60" t="s">
        <v>1559</v>
      </c>
      <c r="D1988" s="59">
        <v>56</v>
      </c>
      <c r="E1988" s="61">
        <v>2</v>
      </c>
      <c r="F1988" s="57">
        <v>250</v>
      </c>
      <c r="G1988" s="59" t="s">
        <v>668</v>
      </c>
      <c r="H1988" t="s">
        <v>1560</v>
      </c>
      <c r="I1988" s="5">
        <v>1</v>
      </c>
      <c r="J1988" s="33" t="s">
        <v>445</v>
      </c>
      <c r="K1988" s="7">
        <v>0</v>
      </c>
      <c r="L1988" s="7">
        <v>1</v>
      </c>
      <c r="M1988" s="7">
        <v>1</v>
      </c>
      <c r="N1988" s="59">
        <v>7</v>
      </c>
      <c r="O1988" s="1" t="s">
        <v>1502</v>
      </c>
      <c r="T1988" s="57"/>
    </row>
    <row r="1989" spans="2:20" x14ac:dyDescent="0.2">
      <c r="B1989" s="1">
        <v>3530</v>
      </c>
      <c r="C1989" s="60" t="s">
        <v>1561</v>
      </c>
      <c r="D1989" s="59">
        <v>56</v>
      </c>
      <c r="E1989" s="61">
        <v>2</v>
      </c>
      <c r="F1989" s="57">
        <v>250</v>
      </c>
      <c r="G1989" s="59" t="s">
        <v>668</v>
      </c>
      <c r="H1989" t="s">
        <v>1562</v>
      </c>
      <c r="I1989" s="5">
        <v>1</v>
      </c>
      <c r="J1989" s="33" t="s">
        <v>885</v>
      </c>
      <c r="K1989" s="7">
        <v>0</v>
      </c>
      <c r="L1989" s="7">
        <v>1</v>
      </c>
      <c r="M1989" s="7">
        <v>1</v>
      </c>
      <c r="N1989" s="59">
        <v>7</v>
      </c>
      <c r="O1989" s="1" t="s">
        <v>1502</v>
      </c>
      <c r="T1989" s="57"/>
    </row>
    <row r="1990" spans="2:20" x14ac:dyDescent="0.2">
      <c r="B1990" s="1">
        <v>3531</v>
      </c>
      <c r="C1990" s="60" t="s">
        <v>1563</v>
      </c>
      <c r="D1990" s="59">
        <v>56</v>
      </c>
      <c r="E1990" s="61">
        <v>2</v>
      </c>
      <c r="F1990" s="57">
        <v>250</v>
      </c>
      <c r="G1990" s="59" t="s">
        <v>668</v>
      </c>
      <c r="H1990" t="s">
        <v>1564</v>
      </c>
      <c r="I1990" s="5">
        <v>1</v>
      </c>
      <c r="J1990" s="33" t="s">
        <v>1540</v>
      </c>
      <c r="K1990" s="7">
        <v>0</v>
      </c>
      <c r="L1990" s="7">
        <v>1</v>
      </c>
      <c r="M1990" s="7">
        <v>1</v>
      </c>
      <c r="N1990" s="59">
        <v>7</v>
      </c>
      <c r="O1990" s="1" t="s">
        <v>1502</v>
      </c>
      <c r="T1990" s="57"/>
    </row>
    <row r="1991" spans="2:20" x14ac:dyDescent="0.2">
      <c r="B1991" s="1">
        <v>3532</v>
      </c>
      <c r="C1991" s="60" t="s">
        <v>1565</v>
      </c>
      <c r="D1991" s="59">
        <v>56</v>
      </c>
      <c r="E1991" s="61">
        <v>2</v>
      </c>
      <c r="F1991" s="57">
        <v>250</v>
      </c>
      <c r="G1991" s="59" t="s">
        <v>668</v>
      </c>
      <c r="H1991" t="s">
        <v>1566</v>
      </c>
      <c r="I1991" s="5">
        <v>1</v>
      </c>
      <c r="J1991" s="33" t="s">
        <v>445</v>
      </c>
      <c r="K1991" s="7">
        <v>0</v>
      </c>
      <c r="L1991" s="7">
        <v>1</v>
      </c>
      <c r="M1991" s="7">
        <v>1</v>
      </c>
      <c r="N1991" s="59">
        <v>7</v>
      </c>
      <c r="O1991" s="1" t="s">
        <v>1502</v>
      </c>
      <c r="T1991" s="57"/>
    </row>
    <row r="1992" spans="2:20" x14ac:dyDescent="0.2">
      <c r="B1992" s="1">
        <v>3533</v>
      </c>
      <c r="C1992" s="60" t="s">
        <v>1567</v>
      </c>
      <c r="D1992" s="59">
        <v>56</v>
      </c>
      <c r="E1992" s="61">
        <v>2</v>
      </c>
      <c r="F1992" s="57">
        <v>250</v>
      </c>
      <c r="G1992" s="59" t="s">
        <v>668</v>
      </c>
      <c r="H1992" t="s">
        <v>1568</v>
      </c>
      <c r="I1992" s="5">
        <v>1</v>
      </c>
      <c r="J1992" s="33" t="s">
        <v>885</v>
      </c>
      <c r="K1992" s="7">
        <v>0</v>
      </c>
      <c r="L1992" s="7">
        <v>1</v>
      </c>
      <c r="M1992" s="7">
        <v>1</v>
      </c>
      <c r="N1992" s="59">
        <v>7</v>
      </c>
      <c r="O1992" s="1" t="s">
        <v>1502</v>
      </c>
      <c r="T1992" s="57"/>
    </row>
    <row r="1993" spans="2:20" x14ac:dyDescent="0.2">
      <c r="B1993" s="1">
        <v>3534</v>
      </c>
      <c r="C1993" s="60" t="s">
        <v>1569</v>
      </c>
      <c r="D1993" s="59">
        <v>56</v>
      </c>
      <c r="E1993" s="61">
        <v>2</v>
      </c>
      <c r="F1993" s="57">
        <v>250</v>
      </c>
      <c r="G1993" s="59" t="s">
        <v>668</v>
      </c>
      <c r="H1993" t="s">
        <v>1570</v>
      </c>
      <c r="I1993" s="5">
        <v>1</v>
      </c>
      <c r="J1993" s="33" t="s">
        <v>1540</v>
      </c>
      <c r="K1993" s="7">
        <v>0</v>
      </c>
      <c r="L1993" s="7">
        <v>1</v>
      </c>
      <c r="M1993" s="7">
        <v>1</v>
      </c>
      <c r="N1993" s="59">
        <v>7</v>
      </c>
      <c r="O1993" s="1" t="s">
        <v>1502</v>
      </c>
      <c r="T1993" s="57"/>
    </row>
    <row r="1994" spans="2:20" x14ac:dyDescent="0.2">
      <c r="B1994" s="1">
        <v>3535</v>
      </c>
      <c r="C1994" s="60" t="s">
        <v>1571</v>
      </c>
      <c r="D1994" s="59">
        <v>56</v>
      </c>
      <c r="E1994" s="61">
        <v>2</v>
      </c>
      <c r="F1994" s="57">
        <v>250</v>
      </c>
      <c r="G1994" s="59" t="s">
        <v>668</v>
      </c>
      <c r="H1994" t="s">
        <v>1572</v>
      </c>
      <c r="I1994" s="5">
        <v>1</v>
      </c>
      <c r="J1994" s="33" t="s">
        <v>445</v>
      </c>
      <c r="K1994" s="7">
        <v>0</v>
      </c>
      <c r="L1994" s="7">
        <v>1</v>
      </c>
      <c r="M1994" s="7">
        <v>1</v>
      </c>
      <c r="N1994" s="59">
        <v>7</v>
      </c>
      <c r="O1994" s="1" t="s">
        <v>1502</v>
      </c>
      <c r="T1994" s="57"/>
    </row>
    <row r="1995" spans="2:20" x14ac:dyDescent="0.2">
      <c r="B1995" s="1">
        <v>3536</v>
      </c>
      <c r="C1995" s="60" t="s">
        <v>1573</v>
      </c>
      <c r="D1995" s="59">
        <v>56</v>
      </c>
      <c r="E1995" s="61">
        <v>2</v>
      </c>
      <c r="F1995" s="57">
        <v>250</v>
      </c>
      <c r="G1995" s="59" t="s">
        <v>668</v>
      </c>
      <c r="H1995" t="s">
        <v>1574</v>
      </c>
      <c r="I1995" s="5">
        <v>1</v>
      </c>
      <c r="J1995" s="33" t="s">
        <v>885</v>
      </c>
      <c r="K1995" s="7">
        <v>0</v>
      </c>
      <c r="L1995" s="7">
        <v>1</v>
      </c>
      <c r="M1995" s="7">
        <v>1</v>
      </c>
      <c r="N1995" s="59">
        <v>7</v>
      </c>
      <c r="O1995" s="1" t="s">
        <v>1502</v>
      </c>
      <c r="T1995" s="57"/>
    </row>
    <row r="1996" spans="2:20" x14ac:dyDescent="0.2">
      <c r="B1996" s="1">
        <v>3537</v>
      </c>
      <c r="C1996" s="60" t="s">
        <v>1575</v>
      </c>
      <c r="D1996" s="59">
        <v>56</v>
      </c>
      <c r="E1996" s="61">
        <v>2</v>
      </c>
      <c r="F1996" s="57">
        <v>250</v>
      </c>
      <c r="G1996" s="59" t="s">
        <v>668</v>
      </c>
      <c r="H1996" t="s">
        <v>1576</v>
      </c>
      <c r="I1996" s="5">
        <v>1</v>
      </c>
      <c r="J1996" s="33" t="s">
        <v>1540</v>
      </c>
      <c r="K1996" s="7">
        <v>0</v>
      </c>
      <c r="L1996" s="7">
        <v>1</v>
      </c>
      <c r="M1996" s="7">
        <v>1</v>
      </c>
      <c r="N1996" s="59">
        <v>7</v>
      </c>
      <c r="O1996" s="1" t="s">
        <v>1502</v>
      </c>
      <c r="T1996" s="57"/>
    </row>
    <row r="1997" spans="2:20" x14ac:dyDescent="0.2">
      <c r="B1997" s="1">
        <v>3538</v>
      </c>
      <c r="C1997" s="60" t="s">
        <v>1577</v>
      </c>
      <c r="D1997" s="59">
        <v>56</v>
      </c>
      <c r="E1997" s="61">
        <v>2</v>
      </c>
      <c r="F1997" s="57">
        <v>250</v>
      </c>
      <c r="G1997" s="59" t="s">
        <v>668</v>
      </c>
      <c r="H1997" t="s">
        <v>1578</v>
      </c>
      <c r="I1997" s="5">
        <v>1</v>
      </c>
      <c r="J1997" s="33" t="s">
        <v>445</v>
      </c>
      <c r="K1997" s="7">
        <v>0</v>
      </c>
      <c r="L1997" s="7">
        <v>1</v>
      </c>
      <c r="M1997" s="7">
        <v>1</v>
      </c>
      <c r="N1997" s="59">
        <v>7</v>
      </c>
      <c r="O1997" s="1" t="s">
        <v>1502</v>
      </c>
      <c r="T1997" s="57"/>
    </row>
    <row r="1998" spans="2:20" x14ac:dyDescent="0.2">
      <c r="B1998" s="1">
        <v>3539</v>
      </c>
      <c r="C1998" s="60" t="s">
        <v>1579</v>
      </c>
      <c r="D1998" s="59">
        <v>56</v>
      </c>
      <c r="E1998" s="61">
        <v>2</v>
      </c>
      <c r="F1998" s="57">
        <v>250</v>
      </c>
      <c r="G1998" s="59" t="s">
        <v>668</v>
      </c>
      <c r="H1998" t="s">
        <v>1580</v>
      </c>
      <c r="I1998" s="5">
        <v>1</v>
      </c>
      <c r="J1998" s="33" t="s">
        <v>885</v>
      </c>
      <c r="K1998" s="7">
        <v>0</v>
      </c>
      <c r="L1998" s="7">
        <v>1</v>
      </c>
      <c r="M1998" s="7">
        <v>1</v>
      </c>
      <c r="N1998" s="59">
        <v>7</v>
      </c>
      <c r="O1998" s="1" t="s">
        <v>1502</v>
      </c>
      <c r="T1998" s="57"/>
    </row>
    <row r="1999" spans="2:20" x14ac:dyDescent="0.2">
      <c r="B1999" s="1">
        <v>3540</v>
      </c>
      <c r="C1999" s="60" t="s">
        <v>1581</v>
      </c>
      <c r="D1999" s="59">
        <v>56</v>
      </c>
      <c r="E1999" s="61">
        <v>2</v>
      </c>
      <c r="F1999" s="57">
        <v>250</v>
      </c>
      <c r="G1999" s="59" t="s">
        <v>668</v>
      </c>
      <c r="H1999" t="s">
        <v>1582</v>
      </c>
      <c r="I1999" s="5">
        <v>1</v>
      </c>
      <c r="J1999" s="33" t="s">
        <v>1540</v>
      </c>
      <c r="K1999" s="7">
        <v>0</v>
      </c>
      <c r="L1999" s="7">
        <v>1</v>
      </c>
      <c r="M1999" s="7">
        <v>1</v>
      </c>
      <c r="N1999" s="59">
        <v>7</v>
      </c>
      <c r="O1999" s="1" t="s">
        <v>1502</v>
      </c>
      <c r="T1999" s="57"/>
    </row>
    <row r="2000" spans="2:20" x14ac:dyDescent="0.2">
      <c r="B2000" s="1">
        <v>3541</v>
      </c>
      <c r="C2000" s="60" t="s">
        <v>1583</v>
      </c>
      <c r="D2000" s="59">
        <v>56</v>
      </c>
      <c r="E2000" s="61">
        <v>2</v>
      </c>
      <c r="F2000" s="57">
        <v>250</v>
      </c>
      <c r="G2000" s="59" t="s">
        <v>668</v>
      </c>
      <c r="H2000" t="s">
        <v>1584</v>
      </c>
      <c r="I2000" s="5">
        <v>1</v>
      </c>
      <c r="J2000" s="33" t="s">
        <v>445</v>
      </c>
      <c r="K2000" s="7">
        <v>0</v>
      </c>
      <c r="L2000" s="7">
        <v>1</v>
      </c>
      <c r="M2000" s="7">
        <v>1</v>
      </c>
      <c r="N2000" s="59">
        <v>7</v>
      </c>
      <c r="O2000" s="1" t="s">
        <v>1502</v>
      </c>
      <c r="T2000" s="57"/>
    </row>
    <row r="2001" spans="2:20" x14ac:dyDescent="0.2">
      <c r="B2001" s="1">
        <v>3542</v>
      </c>
      <c r="C2001" s="60" t="s">
        <v>1585</v>
      </c>
      <c r="D2001" s="59">
        <v>56</v>
      </c>
      <c r="E2001" s="61">
        <v>2</v>
      </c>
      <c r="F2001" s="57">
        <v>250</v>
      </c>
      <c r="G2001" s="59" t="s">
        <v>668</v>
      </c>
      <c r="H2001" t="s">
        <v>1586</v>
      </c>
      <c r="I2001" s="5">
        <v>1</v>
      </c>
      <c r="J2001" s="33" t="s">
        <v>885</v>
      </c>
      <c r="K2001" s="7">
        <v>0</v>
      </c>
      <c r="L2001" s="7">
        <v>1</v>
      </c>
      <c r="M2001" s="7">
        <v>1</v>
      </c>
      <c r="N2001" s="59">
        <v>7</v>
      </c>
      <c r="O2001" s="1" t="s">
        <v>1502</v>
      </c>
      <c r="T2001" s="57"/>
    </row>
    <row r="2002" spans="2:20" x14ac:dyDescent="0.2">
      <c r="B2002" s="1">
        <v>3543</v>
      </c>
      <c r="C2002" s="60" t="s">
        <v>1587</v>
      </c>
      <c r="D2002" s="59">
        <v>56</v>
      </c>
      <c r="E2002" s="61">
        <v>2</v>
      </c>
      <c r="F2002" s="57">
        <v>250</v>
      </c>
      <c r="G2002" s="59" t="s">
        <v>668</v>
      </c>
      <c r="H2002" t="s">
        <v>1588</v>
      </c>
      <c r="I2002" s="5">
        <v>1</v>
      </c>
      <c r="J2002" s="33" t="s">
        <v>452</v>
      </c>
      <c r="K2002" s="7">
        <v>0</v>
      </c>
      <c r="L2002" s="7">
        <v>1</v>
      </c>
      <c r="M2002" s="7">
        <v>1</v>
      </c>
      <c r="N2002" s="59">
        <v>7</v>
      </c>
      <c r="O2002" s="1" t="s">
        <v>1502</v>
      </c>
      <c r="T2002" s="57"/>
    </row>
    <row r="2003" spans="2:20" x14ac:dyDescent="0.2">
      <c r="B2003" s="1">
        <v>3544</v>
      </c>
      <c r="C2003" s="61" t="s">
        <v>55</v>
      </c>
      <c r="D2003" s="61">
        <v>56</v>
      </c>
      <c r="E2003" s="61">
        <v>2</v>
      </c>
      <c r="F2003" s="57">
        <v>60</v>
      </c>
      <c r="G2003" s="61" t="s">
        <v>625</v>
      </c>
      <c r="H2003" t="s">
        <v>1501</v>
      </c>
      <c r="I2003" s="5">
        <v>1</v>
      </c>
      <c r="J2003" s="33" t="s">
        <v>324</v>
      </c>
      <c r="K2003" s="7">
        <v>0</v>
      </c>
      <c r="L2003" s="7">
        <v>1</v>
      </c>
      <c r="M2003" s="7">
        <v>0</v>
      </c>
      <c r="N2003" s="5">
        <v>0</v>
      </c>
      <c r="O2003" s="1" t="s">
        <v>1502</v>
      </c>
      <c r="T2003" s="57"/>
    </row>
    <row r="2004" spans="2:20" x14ac:dyDescent="0.2">
      <c r="B2004" s="1">
        <v>3545</v>
      </c>
      <c r="C2004" s="61" t="s">
        <v>59</v>
      </c>
      <c r="D2004" s="61">
        <v>56</v>
      </c>
      <c r="E2004" s="61">
        <v>2</v>
      </c>
      <c r="F2004" s="57">
        <v>60</v>
      </c>
      <c r="G2004" s="61" t="s">
        <v>625</v>
      </c>
      <c r="H2004" t="s">
        <v>1503</v>
      </c>
      <c r="I2004" s="5">
        <v>1</v>
      </c>
      <c r="J2004" s="33" t="s">
        <v>324</v>
      </c>
      <c r="K2004" s="7">
        <v>0</v>
      </c>
      <c r="L2004" s="7">
        <v>1</v>
      </c>
      <c r="M2004" s="7">
        <v>0</v>
      </c>
      <c r="N2004" s="5">
        <v>0</v>
      </c>
      <c r="O2004" s="1" t="s">
        <v>1502</v>
      </c>
      <c r="T2004" s="57"/>
    </row>
    <row r="2005" spans="2:20" x14ac:dyDescent="0.2">
      <c r="B2005" s="1">
        <v>3546</v>
      </c>
      <c r="C2005" s="61" t="s">
        <v>61</v>
      </c>
      <c r="D2005" s="61">
        <v>56</v>
      </c>
      <c r="E2005" s="61">
        <v>2</v>
      </c>
      <c r="F2005" s="57">
        <v>60</v>
      </c>
      <c r="G2005" s="61" t="s">
        <v>625</v>
      </c>
      <c r="H2005" t="s">
        <v>1504</v>
      </c>
      <c r="I2005" s="5">
        <v>1</v>
      </c>
      <c r="J2005" s="33" t="s">
        <v>324</v>
      </c>
      <c r="K2005" s="7">
        <v>0</v>
      </c>
      <c r="L2005" s="7">
        <v>1</v>
      </c>
      <c r="M2005" s="7">
        <v>0</v>
      </c>
      <c r="N2005" s="5">
        <v>0</v>
      </c>
      <c r="O2005" s="1" t="s">
        <v>1502</v>
      </c>
      <c r="T2005" s="57"/>
    </row>
    <row r="2006" spans="2:20" x14ac:dyDescent="0.2">
      <c r="B2006" s="1">
        <v>3547</v>
      </c>
      <c r="C2006" s="61" t="s">
        <v>57</v>
      </c>
      <c r="D2006" s="61">
        <v>56</v>
      </c>
      <c r="E2006" s="61">
        <v>2</v>
      </c>
      <c r="F2006" s="57">
        <v>60</v>
      </c>
      <c r="G2006" s="61" t="s">
        <v>625</v>
      </c>
      <c r="H2006" t="s">
        <v>1505</v>
      </c>
      <c r="I2006" s="5">
        <v>1</v>
      </c>
      <c r="J2006" s="33" t="s">
        <v>324</v>
      </c>
      <c r="K2006" s="7">
        <v>0</v>
      </c>
      <c r="L2006" s="7">
        <v>1</v>
      </c>
      <c r="M2006" s="7">
        <v>0</v>
      </c>
      <c r="N2006" s="5">
        <v>0</v>
      </c>
      <c r="O2006" s="1" t="s">
        <v>1502</v>
      </c>
      <c r="T2006" s="57"/>
    </row>
    <row r="2007" spans="2:20" x14ac:dyDescent="0.2">
      <c r="B2007" s="1">
        <v>3548</v>
      </c>
      <c r="C2007" s="61" t="s">
        <v>685</v>
      </c>
      <c r="D2007" s="61">
        <v>56</v>
      </c>
      <c r="E2007" s="61">
        <v>2</v>
      </c>
      <c r="F2007" s="57">
        <v>60</v>
      </c>
      <c r="G2007" s="61" t="s">
        <v>625</v>
      </c>
      <c r="H2007" t="s">
        <v>1506</v>
      </c>
      <c r="I2007" s="5">
        <v>1</v>
      </c>
      <c r="J2007" s="33" t="s">
        <v>595</v>
      </c>
      <c r="K2007" s="7">
        <v>0</v>
      </c>
      <c r="L2007" s="7">
        <v>1</v>
      </c>
      <c r="M2007" s="7">
        <v>0</v>
      </c>
      <c r="N2007" s="5">
        <v>0</v>
      </c>
      <c r="O2007" s="1" t="s">
        <v>1502</v>
      </c>
      <c r="T2007" s="57"/>
    </row>
    <row r="2008" spans="2:20" x14ac:dyDescent="0.2">
      <c r="B2008" s="1">
        <v>3549</v>
      </c>
      <c r="C2008" s="61" t="s">
        <v>55</v>
      </c>
      <c r="D2008" s="61">
        <v>56</v>
      </c>
      <c r="E2008" s="61">
        <v>2</v>
      </c>
      <c r="F2008" s="57">
        <v>60</v>
      </c>
      <c r="G2008" s="61" t="s">
        <v>625</v>
      </c>
      <c r="H2008" t="s">
        <v>1507</v>
      </c>
      <c r="I2008" s="5">
        <v>1</v>
      </c>
      <c r="J2008" s="33" t="s">
        <v>1508</v>
      </c>
      <c r="K2008" s="7">
        <v>0</v>
      </c>
      <c r="L2008" s="7">
        <v>1</v>
      </c>
      <c r="M2008" s="7">
        <v>0</v>
      </c>
      <c r="N2008" s="5">
        <v>0</v>
      </c>
      <c r="O2008" s="1" t="s">
        <v>1502</v>
      </c>
      <c r="T2008" s="57"/>
    </row>
    <row r="2009" spans="2:20" x14ac:dyDescent="0.2">
      <c r="B2009" s="1">
        <v>3550</v>
      </c>
      <c r="C2009" s="61" t="s">
        <v>59</v>
      </c>
      <c r="D2009" s="61">
        <v>56</v>
      </c>
      <c r="E2009" s="61">
        <v>2</v>
      </c>
      <c r="F2009" s="57">
        <v>60</v>
      </c>
      <c r="G2009" s="61" t="s">
        <v>625</v>
      </c>
      <c r="H2009" t="s">
        <v>1509</v>
      </c>
      <c r="I2009" s="5">
        <v>1</v>
      </c>
      <c r="J2009" s="33" t="s">
        <v>1508</v>
      </c>
      <c r="K2009" s="7">
        <v>0</v>
      </c>
      <c r="L2009" s="7">
        <v>1</v>
      </c>
      <c r="M2009" s="7">
        <v>0</v>
      </c>
      <c r="N2009" s="5">
        <v>0</v>
      </c>
      <c r="O2009" s="1" t="s">
        <v>1502</v>
      </c>
      <c r="T2009" s="57"/>
    </row>
    <row r="2010" spans="2:20" x14ac:dyDescent="0.2">
      <c r="B2010" s="1">
        <v>3551</v>
      </c>
      <c r="C2010" s="61" t="s">
        <v>61</v>
      </c>
      <c r="D2010" s="61">
        <v>56</v>
      </c>
      <c r="E2010" s="61">
        <v>2</v>
      </c>
      <c r="F2010" s="57">
        <v>60</v>
      </c>
      <c r="G2010" s="61" t="s">
        <v>625</v>
      </c>
      <c r="H2010" t="s">
        <v>1510</v>
      </c>
      <c r="I2010" s="5">
        <v>1</v>
      </c>
      <c r="J2010" s="33" t="s">
        <v>1508</v>
      </c>
      <c r="K2010" s="7">
        <v>0</v>
      </c>
      <c r="L2010" s="7">
        <v>1</v>
      </c>
      <c r="M2010" s="7">
        <v>0</v>
      </c>
      <c r="N2010" s="5">
        <v>0</v>
      </c>
      <c r="O2010" s="1" t="s">
        <v>1502</v>
      </c>
      <c r="T2010" s="57"/>
    </row>
    <row r="2011" spans="2:20" x14ac:dyDescent="0.2">
      <c r="B2011" s="1">
        <v>3552</v>
      </c>
      <c r="C2011" s="61" t="s">
        <v>57</v>
      </c>
      <c r="D2011" s="61">
        <v>56</v>
      </c>
      <c r="E2011" s="61">
        <v>2</v>
      </c>
      <c r="F2011" s="57">
        <v>60</v>
      </c>
      <c r="G2011" s="61" t="s">
        <v>625</v>
      </c>
      <c r="H2011" t="s">
        <v>1511</v>
      </c>
      <c r="I2011" s="5">
        <v>1</v>
      </c>
      <c r="J2011" s="33" t="s">
        <v>1508</v>
      </c>
      <c r="K2011" s="7">
        <v>0</v>
      </c>
      <c r="L2011" s="7">
        <v>1</v>
      </c>
      <c r="M2011" s="7">
        <v>0</v>
      </c>
      <c r="N2011" s="5">
        <v>0</v>
      </c>
      <c r="O2011" s="1" t="s">
        <v>1502</v>
      </c>
      <c r="T2011" s="57"/>
    </row>
    <row r="2012" spans="2:20" x14ac:dyDescent="0.2">
      <c r="B2012" s="1">
        <v>3553</v>
      </c>
      <c r="C2012" s="61" t="s">
        <v>685</v>
      </c>
      <c r="D2012" s="61">
        <v>56</v>
      </c>
      <c r="E2012" s="61">
        <v>2</v>
      </c>
      <c r="F2012" s="57">
        <v>60</v>
      </c>
      <c r="G2012" s="61" t="s">
        <v>625</v>
      </c>
      <c r="H2012" t="s">
        <v>1512</v>
      </c>
      <c r="I2012" s="5">
        <v>1</v>
      </c>
      <c r="J2012" s="33" t="s">
        <v>1508</v>
      </c>
      <c r="K2012" s="7">
        <v>0</v>
      </c>
      <c r="L2012" s="7">
        <v>1</v>
      </c>
      <c r="M2012" s="7">
        <v>0</v>
      </c>
      <c r="N2012" s="5">
        <v>0</v>
      </c>
      <c r="O2012" s="1" t="s">
        <v>1502</v>
      </c>
      <c r="T2012" s="57"/>
    </row>
    <row r="2013" spans="2:20" x14ac:dyDescent="0.2">
      <c r="B2013" s="1">
        <v>3554</v>
      </c>
      <c r="C2013" s="61" t="s">
        <v>55</v>
      </c>
      <c r="D2013" s="61">
        <v>56</v>
      </c>
      <c r="E2013" s="61">
        <v>2</v>
      </c>
      <c r="F2013" s="57">
        <v>60</v>
      </c>
      <c r="G2013" s="61" t="s">
        <v>625</v>
      </c>
      <c r="H2013" t="s">
        <v>1513</v>
      </c>
      <c r="I2013" s="5">
        <v>1</v>
      </c>
      <c r="J2013" s="33" t="s">
        <v>890</v>
      </c>
      <c r="K2013" s="7">
        <v>0</v>
      </c>
      <c r="L2013" s="7">
        <v>1</v>
      </c>
      <c r="M2013" s="7">
        <v>0</v>
      </c>
      <c r="N2013" s="5">
        <v>0</v>
      </c>
      <c r="O2013" s="1" t="s">
        <v>1502</v>
      </c>
      <c r="T2013" s="57"/>
    </row>
    <row r="2014" spans="2:20" x14ac:dyDescent="0.2">
      <c r="B2014" s="1">
        <v>3555</v>
      </c>
      <c r="C2014" s="61" t="s">
        <v>59</v>
      </c>
      <c r="D2014" s="61">
        <v>56</v>
      </c>
      <c r="E2014" s="61">
        <v>2</v>
      </c>
      <c r="F2014" s="57">
        <v>60</v>
      </c>
      <c r="G2014" s="61" t="s">
        <v>625</v>
      </c>
      <c r="H2014" t="s">
        <v>1514</v>
      </c>
      <c r="I2014" s="5">
        <v>1</v>
      </c>
      <c r="J2014" s="33" t="s">
        <v>890</v>
      </c>
      <c r="K2014" s="7">
        <v>0</v>
      </c>
      <c r="L2014" s="7">
        <v>1</v>
      </c>
      <c r="M2014" s="7">
        <v>0</v>
      </c>
      <c r="N2014" s="5">
        <v>0</v>
      </c>
      <c r="O2014" s="1" t="s">
        <v>1502</v>
      </c>
      <c r="T2014" s="57"/>
    </row>
    <row r="2015" spans="2:20" x14ac:dyDescent="0.2">
      <c r="B2015" s="1">
        <v>3556</v>
      </c>
      <c r="C2015" s="61" t="s">
        <v>61</v>
      </c>
      <c r="D2015" s="61">
        <v>56</v>
      </c>
      <c r="E2015" s="61">
        <v>2</v>
      </c>
      <c r="F2015" s="57">
        <v>60</v>
      </c>
      <c r="G2015" s="61" t="s">
        <v>625</v>
      </c>
      <c r="H2015" t="s">
        <v>1515</v>
      </c>
      <c r="I2015" s="5">
        <v>1</v>
      </c>
      <c r="J2015" s="33" t="s">
        <v>890</v>
      </c>
      <c r="K2015" s="7">
        <v>0</v>
      </c>
      <c r="L2015" s="7">
        <v>1</v>
      </c>
      <c r="M2015" s="7">
        <v>0</v>
      </c>
      <c r="N2015" s="5">
        <v>0</v>
      </c>
      <c r="O2015" s="1" t="s">
        <v>1502</v>
      </c>
      <c r="T2015" s="57"/>
    </row>
    <row r="2016" spans="2:20" x14ac:dyDescent="0.2">
      <c r="B2016" s="1">
        <v>3557</v>
      </c>
      <c r="C2016" s="61" t="s">
        <v>57</v>
      </c>
      <c r="D2016" s="61">
        <v>56</v>
      </c>
      <c r="E2016" s="61">
        <v>2</v>
      </c>
      <c r="F2016" s="57">
        <v>60</v>
      </c>
      <c r="G2016" s="61" t="s">
        <v>625</v>
      </c>
      <c r="H2016" t="s">
        <v>1516</v>
      </c>
      <c r="I2016" s="5">
        <v>1</v>
      </c>
      <c r="J2016" s="33" t="s">
        <v>890</v>
      </c>
      <c r="K2016" s="7">
        <v>0</v>
      </c>
      <c r="L2016" s="7">
        <v>1</v>
      </c>
      <c r="M2016" s="7">
        <v>0</v>
      </c>
      <c r="N2016" s="5">
        <v>0</v>
      </c>
      <c r="O2016" s="1" t="s">
        <v>1502</v>
      </c>
      <c r="T2016" s="57"/>
    </row>
    <row r="2017" spans="2:20" x14ac:dyDescent="0.2">
      <c r="B2017" s="1">
        <v>3558</v>
      </c>
      <c r="C2017" s="61" t="s">
        <v>685</v>
      </c>
      <c r="D2017" s="61">
        <v>56</v>
      </c>
      <c r="E2017" s="61">
        <v>2</v>
      </c>
      <c r="F2017" s="57">
        <v>60</v>
      </c>
      <c r="G2017" s="61" t="s">
        <v>625</v>
      </c>
      <c r="H2017" t="s">
        <v>1517</v>
      </c>
      <c r="I2017" s="5">
        <v>1</v>
      </c>
      <c r="J2017" s="33" t="s">
        <v>890</v>
      </c>
      <c r="K2017" s="7">
        <v>0</v>
      </c>
      <c r="L2017" s="7">
        <v>1</v>
      </c>
      <c r="M2017" s="7">
        <v>0</v>
      </c>
      <c r="N2017" s="5">
        <v>0</v>
      </c>
      <c r="O2017" s="1" t="s">
        <v>1502</v>
      </c>
      <c r="T2017" s="57"/>
    </row>
    <row r="2018" spans="2:20" x14ac:dyDescent="0.2">
      <c r="B2018" s="1">
        <v>3559</v>
      </c>
      <c r="C2018" s="61" t="s">
        <v>55</v>
      </c>
      <c r="D2018" s="61">
        <v>56</v>
      </c>
      <c r="E2018" s="61">
        <v>2</v>
      </c>
      <c r="F2018" s="57">
        <v>60</v>
      </c>
      <c r="G2018" s="61" t="s">
        <v>625</v>
      </c>
      <c r="H2018" t="s">
        <v>1518</v>
      </c>
      <c r="I2018" s="5">
        <v>1</v>
      </c>
      <c r="J2018" s="33" t="s">
        <v>452</v>
      </c>
      <c r="K2018" s="7">
        <v>0</v>
      </c>
      <c r="L2018" s="7">
        <v>1</v>
      </c>
      <c r="M2018" s="7">
        <v>0</v>
      </c>
      <c r="N2018" s="5">
        <v>0</v>
      </c>
      <c r="O2018" s="1" t="s">
        <v>1502</v>
      </c>
      <c r="T2018" s="57"/>
    </row>
    <row r="2019" spans="2:20" x14ac:dyDescent="0.2">
      <c r="B2019" s="1">
        <v>3560</v>
      </c>
      <c r="C2019" s="61" t="s">
        <v>59</v>
      </c>
      <c r="D2019" s="61">
        <v>56</v>
      </c>
      <c r="E2019" s="61">
        <v>2</v>
      </c>
      <c r="F2019" s="57">
        <v>60</v>
      </c>
      <c r="G2019" s="61" t="s">
        <v>625</v>
      </c>
      <c r="H2019" t="s">
        <v>1519</v>
      </c>
      <c r="I2019" s="5">
        <v>1</v>
      </c>
      <c r="J2019" s="33" t="s">
        <v>452</v>
      </c>
      <c r="K2019" s="7">
        <v>0</v>
      </c>
      <c r="L2019" s="7">
        <v>1</v>
      </c>
      <c r="M2019" s="7">
        <v>0</v>
      </c>
      <c r="N2019" s="5">
        <v>0</v>
      </c>
      <c r="O2019" s="1" t="s">
        <v>1502</v>
      </c>
      <c r="T2019" s="57"/>
    </row>
    <row r="2020" spans="2:20" x14ac:dyDescent="0.2">
      <c r="B2020" s="1">
        <v>3561</v>
      </c>
      <c r="C2020" s="61" t="s">
        <v>61</v>
      </c>
      <c r="D2020" s="61">
        <v>56</v>
      </c>
      <c r="E2020" s="61">
        <v>2</v>
      </c>
      <c r="F2020" s="57">
        <v>60</v>
      </c>
      <c r="G2020" s="61" t="s">
        <v>625</v>
      </c>
      <c r="H2020" t="s">
        <v>1520</v>
      </c>
      <c r="I2020" s="5">
        <v>1</v>
      </c>
      <c r="J2020" s="33" t="s">
        <v>452</v>
      </c>
      <c r="K2020" s="7">
        <v>0</v>
      </c>
      <c r="L2020" s="7">
        <v>1</v>
      </c>
      <c r="M2020" s="7">
        <v>0</v>
      </c>
      <c r="N2020" s="5">
        <v>0</v>
      </c>
      <c r="O2020" s="1" t="s">
        <v>1502</v>
      </c>
      <c r="T2020" s="57"/>
    </row>
    <row r="2021" spans="2:20" x14ac:dyDescent="0.2">
      <c r="B2021" s="1">
        <v>3562</v>
      </c>
      <c r="C2021" s="61" t="s">
        <v>57</v>
      </c>
      <c r="D2021" s="61">
        <v>56</v>
      </c>
      <c r="E2021" s="61">
        <v>2</v>
      </c>
      <c r="F2021" s="57">
        <v>60</v>
      </c>
      <c r="G2021" s="61" t="s">
        <v>625</v>
      </c>
      <c r="H2021" t="s">
        <v>1521</v>
      </c>
      <c r="I2021" s="5">
        <v>1</v>
      </c>
      <c r="J2021" s="33" t="s">
        <v>452</v>
      </c>
      <c r="K2021" s="7">
        <v>0</v>
      </c>
      <c r="L2021" s="7">
        <v>1</v>
      </c>
      <c r="M2021" s="7">
        <v>0</v>
      </c>
      <c r="N2021" s="5">
        <v>0</v>
      </c>
      <c r="O2021" s="1" t="s">
        <v>1502</v>
      </c>
      <c r="T2021" s="57"/>
    </row>
    <row r="2022" spans="2:20" x14ac:dyDescent="0.2">
      <c r="B2022" s="1">
        <v>3563</v>
      </c>
      <c r="C2022" s="61" t="s">
        <v>685</v>
      </c>
      <c r="D2022" s="61">
        <v>56</v>
      </c>
      <c r="E2022" s="61">
        <v>2</v>
      </c>
      <c r="F2022" s="57">
        <v>60</v>
      </c>
      <c r="G2022" s="61" t="s">
        <v>625</v>
      </c>
      <c r="H2022" t="s">
        <v>585</v>
      </c>
      <c r="I2022" s="5">
        <v>1</v>
      </c>
      <c r="J2022" s="33" t="s">
        <v>452</v>
      </c>
      <c r="K2022" s="7">
        <v>0</v>
      </c>
      <c r="L2022" s="7">
        <v>1</v>
      </c>
      <c r="M2022" s="7">
        <v>0</v>
      </c>
      <c r="N2022" s="5">
        <v>0</v>
      </c>
      <c r="O2022" s="1" t="s">
        <v>1502</v>
      </c>
      <c r="T2022" s="57"/>
    </row>
    <row r="2023" spans="2:20" x14ac:dyDescent="0.2">
      <c r="B2023" s="1">
        <v>3564</v>
      </c>
      <c r="C2023" s="61" t="s">
        <v>863</v>
      </c>
      <c r="D2023" s="61">
        <v>56</v>
      </c>
      <c r="E2023" s="61">
        <v>2</v>
      </c>
      <c r="F2023" s="57">
        <v>450</v>
      </c>
      <c r="G2023" s="61" t="s">
        <v>1522</v>
      </c>
      <c r="H2023" t="s">
        <v>865</v>
      </c>
      <c r="I2023" s="5">
        <v>1</v>
      </c>
      <c r="J2023" s="33" t="s">
        <v>442</v>
      </c>
      <c r="K2023" s="7">
        <v>0</v>
      </c>
      <c r="L2023" s="7">
        <v>1</v>
      </c>
      <c r="M2023" s="7">
        <v>1</v>
      </c>
      <c r="N2023" s="61">
        <v>6</v>
      </c>
      <c r="O2023" s="1" t="s">
        <v>1502</v>
      </c>
      <c r="T2023" s="57"/>
    </row>
    <row r="2024" spans="2:20" x14ac:dyDescent="0.2">
      <c r="B2024" s="1">
        <v>3565</v>
      </c>
      <c r="C2024" s="61" t="s">
        <v>867</v>
      </c>
      <c r="D2024" s="61">
        <v>56</v>
      </c>
      <c r="E2024" s="61">
        <v>2</v>
      </c>
      <c r="F2024" s="57">
        <v>450</v>
      </c>
      <c r="G2024" s="61" t="s">
        <v>1522</v>
      </c>
      <c r="H2024" t="s">
        <v>868</v>
      </c>
      <c r="I2024" s="5">
        <v>1</v>
      </c>
      <c r="J2024" s="33" t="s">
        <v>442</v>
      </c>
      <c r="K2024" s="7">
        <v>0</v>
      </c>
      <c r="L2024" s="7">
        <v>1</v>
      </c>
      <c r="M2024" s="7">
        <v>1</v>
      </c>
      <c r="N2024" s="61">
        <v>6</v>
      </c>
      <c r="O2024" s="1" t="s">
        <v>1502</v>
      </c>
      <c r="T2024" s="57"/>
    </row>
    <row r="2025" spans="2:20" x14ac:dyDescent="0.2">
      <c r="B2025" s="1">
        <v>3566</v>
      </c>
      <c r="C2025" s="61" t="s">
        <v>869</v>
      </c>
      <c r="D2025" s="61">
        <v>56</v>
      </c>
      <c r="E2025" s="61">
        <v>2</v>
      </c>
      <c r="F2025" s="57">
        <v>450</v>
      </c>
      <c r="G2025" s="61" t="s">
        <v>1522</v>
      </c>
      <c r="H2025" t="s">
        <v>870</v>
      </c>
      <c r="I2025" s="5">
        <v>1</v>
      </c>
      <c r="J2025" s="33" t="s">
        <v>442</v>
      </c>
      <c r="K2025" s="7">
        <v>0</v>
      </c>
      <c r="L2025" s="7">
        <v>1</v>
      </c>
      <c r="M2025" s="7">
        <v>1</v>
      </c>
      <c r="N2025" s="61">
        <v>6</v>
      </c>
      <c r="O2025" s="1" t="s">
        <v>1502</v>
      </c>
      <c r="T2025" s="57"/>
    </row>
    <row r="2026" spans="2:20" x14ac:dyDescent="0.2">
      <c r="B2026" s="1">
        <v>3567</v>
      </c>
      <c r="C2026" s="61" t="s">
        <v>871</v>
      </c>
      <c r="D2026" s="61">
        <v>56</v>
      </c>
      <c r="E2026" s="61">
        <v>2</v>
      </c>
      <c r="F2026" s="57">
        <v>450</v>
      </c>
      <c r="G2026" s="61" t="s">
        <v>1522</v>
      </c>
      <c r="H2026" t="s">
        <v>872</v>
      </c>
      <c r="I2026" s="5">
        <v>1</v>
      </c>
      <c r="J2026" s="33" t="s">
        <v>442</v>
      </c>
      <c r="K2026" s="7">
        <v>0</v>
      </c>
      <c r="L2026" s="7">
        <v>1</v>
      </c>
      <c r="M2026" s="7">
        <v>1</v>
      </c>
      <c r="N2026" s="61">
        <v>6</v>
      </c>
      <c r="O2026" s="1" t="s">
        <v>1502</v>
      </c>
      <c r="T2026" s="57"/>
    </row>
    <row r="2027" spans="2:20" x14ac:dyDescent="0.2">
      <c r="B2027" s="1">
        <v>3568</v>
      </c>
      <c r="C2027" s="61" t="s">
        <v>1523</v>
      </c>
      <c r="D2027" s="61">
        <v>56</v>
      </c>
      <c r="E2027" s="61">
        <v>2</v>
      </c>
      <c r="F2027" s="57">
        <v>450</v>
      </c>
      <c r="G2027" s="61" t="s">
        <v>1524</v>
      </c>
      <c r="H2027" t="s">
        <v>875</v>
      </c>
      <c r="I2027" s="5">
        <v>1</v>
      </c>
      <c r="J2027" s="33" t="s">
        <v>1175</v>
      </c>
      <c r="K2027" s="7">
        <v>0</v>
      </c>
      <c r="L2027" s="7">
        <v>1</v>
      </c>
      <c r="M2027" s="7">
        <v>1</v>
      </c>
      <c r="N2027" s="61">
        <v>6</v>
      </c>
      <c r="O2027" s="1" t="s">
        <v>1502</v>
      </c>
      <c r="T2027" s="57"/>
    </row>
    <row r="2028" spans="2:20" x14ac:dyDescent="0.2">
      <c r="B2028" s="1">
        <v>3569</v>
      </c>
      <c r="C2028" s="61" t="s">
        <v>1525</v>
      </c>
      <c r="D2028" s="61">
        <v>56</v>
      </c>
      <c r="E2028" s="61">
        <v>2</v>
      </c>
      <c r="F2028" s="57">
        <v>450</v>
      </c>
      <c r="G2028" s="61" t="s">
        <v>1524</v>
      </c>
      <c r="H2028" t="s">
        <v>568</v>
      </c>
      <c r="I2028" s="5">
        <v>1</v>
      </c>
      <c r="J2028" s="33" t="s">
        <v>1175</v>
      </c>
      <c r="K2028" s="7">
        <v>0</v>
      </c>
      <c r="L2028" s="7">
        <v>1</v>
      </c>
      <c r="M2028" s="7">
        <v>1</v>
      </c>
      <c r="N2028" s="61">
        <v>6</v>
      </c>
      <c r="O2028" s="1" t="s">
        <v>1502</v>
      </c>
      <c r="T2028" s="57"/>
    </row>
    <row r="2029" spans="2:20" x14ac:dyDescent="0.2">
      <c r="B2029" s="1">
        <v>3570</v>
      </c>
      <c r="C2029" s="61" t="s">
        <v>1526</v>
      </c>
      <c r="D2029" s="61">
        <v>56</v>
      </c>
      <c r="E2029" s="61">
        <v>2</v>
      </c>
      <c r="F2029" s="57">
        <v>450</v>
      </c>
      <c r="G2029" s="61" t="s">
        <v>1524</v>
      </c>
      <c r="H2029" t="s">
        <v>879</v>
      </c>
      <c r="I2029" s="5">
        <v>1</v>
      </c>
      <c r="J2029" s="33" t="s">
        <v>1175</v>
      </c>
      <c r="K2029" s="7">
        <v>0</v>
      </c>
      <c r="L2029" s="7">
        <v>1</v>
      </c>
      <c r="M2029" s="7">
        <v>1</v>
      </c>
      <c r="N2029" s="61">
        <v>6</v>
      </c>
      <c r="O2029" s="1" t="s">
        <v>1502</v>
      </c>
      <c r="T2029" s="57"/>
    </row>
    <row r="2030" spans="2:20" x14ac:dyDescent="0.2">
      <c r="B2030" s="1">
        <v>3571</v>
      </c>
      <c r="C2030" s="61" t="s">
        <v>1527</v>
      </c>
      <c r="D2030" s="61">
        <v>56</v>
      </c>
      <c r="E2030" s="61">
        <v>2</v>
      </c>
      <c r="F2030" s="57">
        <v>450</v>
      </c>
      <c r="G2030" s="61" t="s">
        <v>1524</v>
      </c>
      <c r="H2030" t="s">
        <v>881</v>
      </c>
      <c r="I2030" s="5">
        <v>1</v>
      </c>
      <c r="J2030" s="33" t="s">
        <v>1175</v>
      </c>
      <c r="K2030" s="7">
        <v>0</v>
      </c>
      <c r="L2030" s="7">
        <v>1</v>
      </c>
      <c r="M2030" s="7">
        <v>1</v>
      </c>
      <c r="N2030" s="61">
        <v>6</v>
      </c>
      <c r="O2030" s="1" t="s">
        <v>1502</v>
      </c>
      <c r="T2030" s="57"/>
    </row>
    <row r="2031" spans="2:20" x14ac:dyDescent="0.2">
      <c r="B2031" s="1">
        <v>3572</v>
      </c>
      <c r="C2031" s="61" t="s">
        <v>1528</v>
      </c>
      <c r="D2031" s="61">
        <v>56</v>
      </c>
      <c r="E2031" s="61">
        <v>2</v>
      </c>
      <c r="F2031" s="57">
        <v>450</v>
      </c>
      <c r="G2031" s="61" t="s">
        <v>1529</v>
      </c>
      <c r="H2031" t="s">
        <v>1530</v>
      </c>
      <c r="I2031" s="5">
        <v>1</v>
      </c>
      <c r="J2031" s="33" t="s">
        <v>1531</v>
      </c>
      <c r="K2031" s="7">
        <v>0</v>
      </c>
      <c r="L2031" s="7">
        <v>1</v>
      </c>
      <c r="M2031" s="7">
        <v>1</v>
      </c>
      <c r="N2031" s="61">
        <v>6</v>
      </c>
      <c r="O2031" s="1" t="s">
        <v>1502</v>
      </c>
      <c r="T2031" s="57"/>
    </row>
    <row r="2032" spans="2:20" x14ac:dyDescent="0.2">
      <c r="B2032" s="1">
        <v>3573</v>
      </c>
      <c r="C2032" s="61" t="s">
        <v>1532</v>
      </c>
      <c r="D2032" s="61">
        <v>56</v>
      </c>
      <c r="E2032" s="61">
        <v>2</v>
      </c>
      <c r="F2032" s="57">
        <v>450</v>
      </c>
      <c r="G2032" s="61" t="s">
        <v>1529</v>
      </c>
      <c r="H2032" t="s">
        <v>1533</v>
      </c>
      <c r="I2032" s="5">
        <v>1</v>
      </c>
      <c r="J2032" s="33" t="s">
        <v>1531</v>
      </c>
      <c r="K2032" s="7">
        <v>0</v>
      </c>
      <c r="L2032" s="7">
        <v>1</v>
      </c>
      <c r="M2032" s="7">
        <v>1</v>
      </c>
      <c r="N2032" s="61">
        <v>6</v>
      </c>
      <c r="O2032" s="1" t="s">
        <v>1502</v>
      </c>
      <c r="T2032" s="57"/>
    </row>
    <row r="2033" spans="2:20" x14ac:dyDescent="0.2">
      <c r="B2033" s="1">
        <v>3574</v>
      </c>
      <c r="C2033" s="61" t="s">
        <v>1534</v>
      </c>
      <c r="D2033" s="61">
        <v>56</v>
      </c>
      <c r="E2033" s="61">
        <v>2</v>
      </c>
      <c r="F2033" s="57">
        <v>450</v>
      </c>
      <c r="G2033" s="61" t="s">
        <v>1529</v>
      </c>
      <c r="H2033" t="s">
        <v>1535</v>
      </c>
      <c r="I2033" s="5">
        <v>1</v>
      </c>
      <c r="J2033" s="33" t="s">
        <v>1531</v>
      </c>
      <c r="K2033" s="7">
        <v>0</v>
      </c>
      <c r="L2033" s="7">
        <v>1</v>
      </c>
      <c r="M2033" s="7">
        <v>1</v>
      </c>
      <c r="N2033" s="61">
        <v>6</v>
      </c>
      <c r="O2033" s="1" t="s">
        <v>1502</v>
      </c>
      <c r="T2033" s="57"/>
    </row>
    <row r="2034" spans="2:20" x14ac:dyDescent="0.2">
      <c r="B2034" s="1">
        <v>3575</v>
      </c>
      <c r="C2034" s="61" t="s">
        <v>1536</v>
      </c>
      <c r="D2034" s="61">
        <v>56</v>
      </c>
      <c r="E2034" s="61">
        <v>2</v>
      </c>
      <c r="F2034" s="57">
        <v>450</v>
      </c>
      <c r="G2034" s="61" t="s">
        <v>1529</v>
      </c>
      <c r="H2034" t="s">
        <v>1537</v>
      </c>
      <c r="I2034" s="5">
        <v>1</v>
      </c>
      <c r="J2034" s="33" t="s">
        <v>1531</v>
      </c>
      <c r="K2034" s="7">
        <v>0</v>
      </c>
      <c r="L2034" s="7">
        <v>1</v>
      </c>
      <c r="M2034" s="7">
        <v>1</v>
      </c>
      <c r="N2034" s="61">
        <v>6</v>
      </c>
      <c r="O2034" s="1" t="s">
        <v>1502</v>
      </c>
      <c r="T2034" s="57"/>
    </row>
    <row r="2035" spans="2:20" x14ac:dyDescent="0.2">
      <c r="B2035" s="1">
        <v>3576</v>
      </c>
      <c r="C2035" s="62" t="s">
        <v>1538</v>
      </c>
      <c r="D2035" s="61">
        <v>56</v>
      </c>
      <c r="E2035" s="61">
        <v>2</v>
      </c>
      <c r="F2035" s="57">
        <v>200</v>
      </c>
      <c r="G2035" s="61" t="s">
        <v>668</v>
      </c>
      <c r="H2035" t="s">
        <v>1539</v>
      </c>
      <c r="I2035" s="5">
        <v>1</v>
      </c>
      <c r="J2035" s="33" t="s">
        <v>1540</v>
      </c>
      <c r="K2035" s="7">
        <v>0</v>
      </c>
      <c r="L2035" s="7">
        <v>1</v>
      </c>
      <c r="M2035" s="7">
        <v>1</v>
      </c>
      <c r="N2035" s="61">
        <v>6</v>
      </c>
      <c r="O2035" s="1" t="s">
        <v>1502</v>
      </c>
      <c r="T2035" s="57"/>
    </row>
    <row r="2036" spans="2:20" x14ac:dyDescent="0.2">
      <c r="B2036" s="1">
        <v>3577</v>
      </c>
      <c r="C2036" s="62" t="s">
        <v>1541</v>
      </c>
      <c r="D2036" s="61">
        <v>56</v>
      </c>
      <c r="E2036" s="61">
        <v>2</v>
      </c>
      <c r="F2036" s="57">
        <v>200</v>
      </c>
      <c r="G2036" s="61" t="s">
        <v>668</v>
      </c>
      <c r="H2036" t="s">
        <v>1542</v>
      </c>
      <c r="I2036" s="5">
        <v>1</v>
      </c>
      <c r="J2036" s="33" t="s">
        <v>445</v>
      </c>
      <c r="K2036" s="7">
        <v>0</v>
      </c>
      <c r="L2036" s="7">
        <v>1</v>
      </c>
      <c r="M2036" s="7">
        <v>1</v>
      </c>
      <c r="N2036" s="61">
        <v>6</v>
      </c>
      <c r="O2036" s="1" t="s">
        <v>1502</v>
      </c>
      <c r="T2036" s="57"/>
    </row>
    <row r="2037" spans="2:20" x14ac:dyDescent="0.2">
      <c r="B2037" s="1">
        <v>3578</v>
      </c>
      <c r="C2037" s="62" t="s">
        <v>1543</v>
      </c>
      <c r="D2037" s="61">
        <v>56</v>
      </c>
      <c r="E2037" s="61">
        <v>2</v>
      </c>
      <c r="F2037" s="57">
        <v>200</v>
      </c>
      <c r="G2037" s="61" t="s">
        <v>668</v>
      </c>
      <c r="H2037" t="s">
        <v>1544</v>
      </c>
      <c r="I2037" s="5">
        <v>1</v>
      </c>
      <c r="J2037" s="33" t="s">
        <v>885</v>
      </c>
      <c r="K2037" s="7">
        <v>0</v>
      </c>
      <c r="L2037" s="7">
        <v>1</v>
      </c>
      <c r="M2037" s="7">
        <v>1</v>
      </c>
      <c r="N2037" s="61">
        <v>6</v>
      </c>
      <c r="O2037" s="1" t="s">
        <v>1502</v>
      </c>
      <c r="T2037" s="57"/>
    </row>
    <row r="2038" spans="2:20" x14ac:dyDescent="0.2">
      <c r="B2038" s="1">
        <v>3579</v>
      </c>
      <c r="C2038" s="62" t="s">
        <v>1545</v>
      </c>
      <c r="D2038" s="61">
        <v>56</v>
      </c>
      <c r="E2038" s="61">
        <v>2</v>
      </c>
      <c r="F2038" s="57">
        <v>200</v>
      </c>
      <c r="G2038" s="61" t="s">
        <v>668</v>
      </c>
      <c r="H2038" t="s">
        <v>1546</v>
      </c>
      <c r="I2038" s="5">
        <v>1</v>
      </c>
      <c r="J2038" s="33" t="s">
        <v>1540</v>
      </c>
      <c r="K2038" s="7">
        <v>0</v>
      </c>
      <c r="L2038" s="7">
        <v>1</v>
      </c>
      <c r="M2038" s="7">
        <v>1</v>
      </c>
      <c r="N2038" s="61">
        <v>6</v>
      </c>
      <c r="O2038" s="1" t="s">
        <v>1502</v>
      </c>
      <c r="T2038" s="57"/>
    </row>
    <row r="2039" spans="2:20" x14ac:dyDescent="0.2">
      <c r="B2039" s="1">
        <v>3580</v>
      </c>
      <c r="C2039" s="62" t="s">
        <v>1547</v>
      </c>
      <c r="D2039" s="61">
        <v>56</v>
      </c>
      <c r="E2039" s="61">
        <v>2</v>
      </c>
      <c r="F2039" s="57">
        <v>200</v>
      </c>
      <c r="G2039" s="61" t="s">
        <v>668</v>
      </c>
      <c r="H2039" t="s">
        <v>1548</v>
      </c>
      <c r="I2039" s="5">
        <v>1</v>
      </c>
      <c r="J2039" s="33" t="s">
        <v>445</v>
      </c>
      <c r="K2039" s="7">
        <v>0</v>
      </c>
      <c r="L2039" s="7">
        <v>1</v>
      </c>
      <c r="M2039" s="7">
        <v>1</v>
      </c>
      <c r="N2039" s="61">
        <v>6</v>
      </c>
      <c r="O2039" s="1" t="s">
        <v>1502</v>
      </c>
      <c r="T2039" s="57"/>
    </row>
    <row r="2040" spans="2:20" x14ac:dyDescent="0.2">
      <c r="B2040" s="1">
        <v>3581</v>
      </c>
      <c r="C2040" s="62" t="s">
        <v>1549</v>
      </c>
      <c r="D2040" s="61">
        <v>56</v>
      </c>
      <c r="E2040" s="61">
        <v>2</v>
      </c>
      <c r="F2040" s="57">
        <v>200</v>
      </c>
      <c r="G2040" s="61" t="s">
        <v>668</v>
      </c>
      <c r="H2040" t="s">
        <v>1550</v>
      </c>
      <c r="I2040" s="5">
        <v>1</v>
      </c>
      <c r="J2040" s="33" t="s">
        <v>885</v>
      </c>
      <c r="K2040" s="7">
        <v>0</v>
      </c>
      <c r="L2040" s="7">
        <v>1</v>
      </c>
      <c r="M2040" s="7">
        <v>1</v>
      </c>
      <c r="N2040" s="61">
        <v>6</v>
      </c>
      <c r="O2040" s="1" t="s">
        <v>1502</v>
      </c>
      <c r="T2040" s="57"/>
    </row>
    <row r="2041" spans="2:20" x14ac:dyDescent="0.2">
      <c r="B2041" s="1">
        <v>3582</v>
      </c>
      <c r="C2041" s="62" t="s">
        <v>1551</v>
      </c>
      <c r="D2041" s="61">
        <v>56</v>
      </c>
      <c r="E2041" s="61">
        <v>2</v>
      </c>
      <c r="F2041" s="57">
        <v>200</v>
      </c>
      <c r="G2041" s="61" t="s">
        <v>668</v>
      </c>
      <c r="H2041" t="s">
        <v>1552</v>
      </c>
      <c r="I2041" s="5">
        <v>1</v>
      </c>
      <c r="J2041" s="33" t="s">
        <v>1540</v>
      </c>
      <c r="K2041" s="7">
        <v>0</v>
      </c>
      <c r="L2041" s="7">
        <v>1</v>
      </c>
      <c r="M2041" s="7">
        <v>1</v>
      </c>
      <c r="N2041" s="61">
        <v>6</v>
      </c>
      <c r="O2041" s="1" t="s">
        <v>1502</v>
      </c>
      <c r="T2041" s="57"/>
    </row>
    <row r="2042" spans="2:20" x14ac:dyDescent="0.2">
      <c r="B2042" s="1">
        <v>3583</v>
      </c>
      <c r="C2042" s="62" t="s">
        <v>1553</v>
      </c>
      <c r="D2042" s="61">
        <v>56</v>
      </c>
      <c r="E2042" s="61">
        <v>2</v>
      </c>
      <c r="F2042" s="57">
        <v>200</v>
      </c>
      <c r="G2042" s="61" t="s">
        <v>668</v>
      </c>
      <c r="H2042" t="s">
        <v>1554</v>
      </c>
      <c r="I2042" s="5">
        <v>1</v>
      </c>
      <c r="J2042" s="33" t="s">
        <v>445</v>
      </c>
      <c r="K2042" s="7">
        <v>0</v>
      </c>
      <c r="L2042" s="7">
        <v>1</v>
      </c>
      <c r="M2042" s="7">
        <v>1</v>
      </c>
      <c r="N2042" s="61">
        <v>6</v>
      </c>
      <c r="O2042" s="1" t="s">
        <v>1502</v>
      </c>
      <c r="T2042" s="57"/>
    </row>
    <row r="2043" spans="2:20" x14ac:dyDescent="0.2">
      <c r="B2043" s="1">
        <v>3584</v>
      </c>
      <c r="C2043" s="62" t="s">
        <v>1555</v>
      </c>
      <c r="D2043" s="61">
        <v>56</v>
      </c>
      <c r="E2043" s="61">
        <v>2</v>
      </c>
      <c r="F2043" s="57">
        <v>200</v>
      </c>
      <c r="G2043" s="61" t="s">
        <v>668</v>
      </c>
      <c r="H2043" t="s">
        <v>1556</v>
      </c>
      <c r="I2043" s="5">
        <v>1</v>
      </c>
      <c r="J2043" s="33" t="s">
        <v>885</v>
      </c>
      <c r="K2043" s="7">
        <v>0</v>
      </c>
      <c r="L2043" s="7">
        <v>1</v>
      </c>
      <c r="M2043" s="7">
        <v>1</v>
      </c>
      <c r="N2043" s="61">
        <v>6</v>
      </c>
      <c r="O2043" s="1" t="s">
        <v>1502</v>
      </c>
      <c r="T2043" s="57"/>
    </row>
    <row r="2044" spans="2:20" x14ac:dyDescent="0.2">
      <c r="B2044" s="1">
        <v>3585</v>
      </c>
      <c r="C2044" s="62" t="s">
        <v>1557</v>
      </c>
      <c r="D2044" s="61">
        <v>56</v>
      </c>
      <c r="E2044" s="61">
        <v>2</v>
      </c>
      <c r="F2044" s="57">
        <v>200</v>
      </c>
      <c r="G2044" s="61" t="s">
        <v>668</v>
      </c>
      <c r="H2044" t="s">
        <v>1558</v>
      </c>
      <c r="I2044" s="5">
        <v>1</v>
      </c>
      <c r="J2044" s="33" t="s">
        <v>1540</v>
      </c>
      <c r="K2044" s="7">
        <v>0</v>
      </c>
      <c r="L2044" s="7">
        <v>1</v>
      </c>
      <c r="M2044" s="7">
        <v>1</v>
      </c>
      <c r="N2044" s="61">
        <v>6</v>
      </c>
      <c r="O2044" s="1" t="s">
        <v>1502</v>
      </c>
      <c r="T2044" s="57"/>
    </row>
    <row r="2045" spans="2:20" x14ac:dyDescent="0.2">
      <c r="B2045" s="1">
        <v>3586</v>
      </c>
      <c r="C2045" s="62" t="s">
        <v>1559</v>
      </c>
      <c r="D2045" s="61">
        <v>56</v>
      </c>
      <c r="E2045" s="61">
        <v>2</v>
      </c>
      <c r="F2045" s="57">
        <v>200</v>
      </c>
      <c r="G2045" s="61" t="s">
        <v>668</v>
      </c>
      <c r="H2045" t="s">
        <v>1560</v>
      </c>
      <c r="I2045" s="5">
        <v>1</v>
      </c>
      <c r="J2045" s="33" t="s">
        <v>445</v>
      </c>
      <c r="K2045" s="7">
        <v>0</v>
      </c>
      <c r="L2045" s="7">
        <v>1</v>
      </c>
      <c r="M2045" s="7">
        <v>1</v>
      </c>
      <c r="N2045" s="61">
        <v>6</v>
      </c>
      <c r="O2045" s="1" t="s">
        <v>1502</v>
      </c>
      <c r="T2045" s="57"/>
    </row>
    <row r="2046" spans="2:20" x14ac:dyDescent="0.2">
      <c r="B2046" s="1">
        <v>3587</v>
      </c>
      <c r="C2046" s="62" t="s">
        <v>1561</v>
      </c>
      <c r="D2046" s="61">
        <v>56</v>
      </c>
      <c r="E2046" s="61">
        <v>2</v>
      </c>
      <c r="F2046" s="57">
        <v>200</v>
      </c>
      <c r="G2046" s="61" t="s">
        <v>668</v>
      </c>
      <c r="H2046" t="s">
        <v>1562</v>
      </c>
      <c r="I2046" s="5">
        <v>1</v>
      </c>
      <c r="J2046" s="33" t="s">
        <v>885</v>
      </c>
      <c r="K2046" s="7">
        <v>0</v>
      </c>
      <c r="L2046" s="7">
        <v>1</v>
      </c>
      <c r="M2046" s="7">
        <v>1</v>
      </c>
      <c r="N2046" s="61">
        <v>6</v>
      </c>
      <c r="O2046" s="1" t="s">
        <v>1502</v>
      </c>
      <c r="T2046" s="57"/>
    </row>
    <row r="2047" spans="2:20" x14ac:dyDescent="0.2">
      <c r="B2047" s="1">
        <v>3588</v>
      </c>
      <c r="C2047" s="62" t="s">
        <v>1563</v>
      </c>
      <c r="D2047" s="61">
        <v>56</v>
      </c>
      <c r="E2047" s="61">
        <v>2</v>
      </c>
      <c r="F2047" s="57">
        <v>200</v>
      </c>
      <c r="G2047" s="61" t="s">
        <v>668</v>
      </c>
      <c r="H2047" t="s">
        <v>1564</v>
      </c>
      <c r="I2047" s="5">
        <v>1</v>
      </c>
      <c r="J2047" s="33" t="s">
        <v>1540</v>
      </c>
      <c r="K2047" s="7">
        <v>0</v>
      </c>
      <c r="L2047" s="7">
        <v>1</v>
      </c>
      <c r="M2047" s="7">
        <v>1</v>
      </c>
      <c r="N2047" s="61">
        <v>6</v>
      </c>
      <c r="O2047" s="1" t="s">
        <v>1502</v>
      </c>
      <c r="T2047" s="57"/>
    </row>
    <row r="2048" spans="2:20" x14ac:dyDescent="0.2">
      <c r="B2048" s="1">
        <v>3589</v>
      </c>
      <c r="C2048" s="62" t="s">
        <v>1565</v>
      </c>
      <c r="D2048" s="61">
        <v>56</v>
      </c>
      <c r="E2048" s="61">
        <v>2</v>
      </c>
      <c r="F2048" s="57">
        <v>200</v>
      </c>
      <c r="G2048" s="61" t="s">
        <v>668</v>
      </c>
      <c r="H2048" t="s">
        <v>1566</v>
      </c>
      <c r="I2048" s="5">
        <v>1</v>
      </c>
      <c r="J2048" s="33" t="s">
        <v>445</v>
      </c>
      <c r="K2048" s="7">
        <v>0</v>
      </c>
      <c r="L2048" s="7">
        <v>1</v>
      </c>
      <c r="M2048" s="7">
        <v>1</v>
      </c>
      <c r="N2048" s="61">
        <v>6</v>
      </c>
      <c r="O2048" s="1" t="s">
        <v>1502</v>
      </c>
      <c r="T2048" s="57"/>
    </row>
    <row r="2049" spans="2:20" x14ac:dyDescent="0.2">
      <c r="B2049" s="1">
        <v>3590</v>
      </c>
      <c r="C2049" s="62" t="s">
        <v>1567</v>
      </c>
      <c r="D2049" s="61">
        <v>56</v>
      </c>
      <c r="E2049" s="61">
        <v>2</v>
      </c>
      <c r="F2049" s="57">
        <v>200</v>
      </c>
      <c r="G2049" s="61" t="s">
        <v>668</v>
      </c>
      <c r="H2049" t="s">
        <v>1568</v>
      </c>
      <c r="I2049" s="5">
        <v>1</v>
      </c>
      <c r="J2049" s="33" t="s">
        <v>885</v>
      </c>
      <c r="K2049" s="7">
        <v>0</v>
      </c>
      <c r="L2049" s="7">
        <v>1</v>
      </c>
      <c r="M2049" s="7">
        <v>1</v>
      </c>
      <c r="N2049" s="61">
        <v>6</v>
      </c>
      <c r="O2049" s="1" t="s">
        <v>1502</v>
      </c>
      <c r="T2049" s="57"/>
    </row>
    <row r="2050" spans="2:20" x14ac:dyDescent="0.2">
      <c r="B2050" s="1">
        <v>3591</v>
      </c>
      <c r="C2050" s="62" t="s">
        <v>1569</v>
      </c>
      <c r="D2050" s="61">
        <v>56</v>
      </c>
      <c r="E2050" s="61">
        <v>2</v>
      </c>
      <c r="F2050" s="57">
        <v>200</v>
      </c>
      <c r="G2050" s="61" t="s">
        <v>668</v>
      </c>
      <c r="H2050" t="s">
        <v>1570</v>
      </c>
      <c r="I2050" s="5">
        <v>1</v>
      </c>
      <c r="J2050" s="33" t="s">
        <v>1540</v>
      </c>
      <c r="K2050" s="7">
        <v>0</v>
      </c>
      <c r="L2050" s="7">
        <v>1</v>
      </c>
      <c r="M2050" s="7">
        <v>1</v>
      </c>
      <c r="N2050" s="61">
        <v>6</v>
      </c>
      <c r="O2050" s="1" t="s">
        <v>1502</v>
      </c>
      <c r="T2050" s="57"/>
    </row>
    <row r="2051" spans="2:20" x14ac:dyDescent="0.2">
      <c r="B2051" s="1">
        <v>3592</v>
      </c>
      <c r="C2051" s="62" t="s">
        <v>1571</v>
      </c>
      <c r="D2051" s="61">
        <v>56</v>
      </c>
      <c r="E2051" s="61">
        <v>2</v>
      </c>
      <c r="F2051" s="57">
        <v>200</v>
      </c>
      <c r="G2051" s="61" t="s">
        <v>668</v>
      </c>
      <c r="H2051" t="s">
        <v>1572</v>
      </c>
      <c r="I2051" s="5">
        <v>1</v>
      </c>
      <c r="J2051" s="33" t="s">
        <v>445</v>
      </c>
      <c r="K2051" s="7">
        <v>0</v>
      </c>
      <c r="L2051" s="7">
        <v>1</v>
      </c>
      <c r="M2051" s="7">
        <v>1</v>
      </c>
      <c r="N2051" s="61">
        <v>6</v>
      </c>
      <c r="O2051" s="1" t="s">
        <v>1502</v>
      </c>
      <c r="T2051" s="57"/>
    </row>
    <row r="2052" spans="2:20" x14ac:dyDescent="0.2">
      <c r="B2052" s="1">
        <v>3593</v>
      </c>
      <c r="C2052" s="62" t="s">
        <v>1573</v>
      </c>
      <c r="D2052" s="61">
        <v>56</v>
      </c>
      <c r="E2052" s="61">
        <v>2</v>
      </c>
      <c r="F2052" s="57">
        <v>200</v>
      </c>
      <c r="G2052" s="61" t="s">
        <v>668</v>
      </c>
      <c r="H2052" t="s">
        <v>1574</v>
      </c>
      <c r="I2052" s="5">
        <v>1</v>
      </c>
      <c r="J2052" s="33" t="s">
        <v>885</v>
      </c>
      <c r="K2052" s="7">
        <v>0</v>
      </c>
      <c r="L2052" s="7">
        <v>1</v>
      </c>
      <c r="M2052" s="7">
        <v>1</v>
      </c>
      <c r="N2052" s="61">
        <v>6</v>
      </c>
      <c r="O2052" s="1" t="s">
        <v>1502</v>
      </c>
      <c r="T2052" s="57"/>
    </row>
    <row r="2053" spans="2:20" x14ac:dyDescent="0.2">
      <c r="B2053" s="1">
        <v>3594</v>
      </c>
      <c r="C2053" s="62" t="s">
        <v>1575</v>
      </c>
      <c r="D2053" s="61">
        <v>56</v>
      </c>
      <c r="E2053" s="61">
        <v>2</v>
      </c>
      <c r="F2053" s="57">
        <v>200</v>
      </c>
      <c r="G2053" s="61" t="s">
        <v>668</v>
      </c>
      <c r="H2053" t="s">
        <v>1576</v>
      </c>
      <c r="I2053" s="5">
        <v>1</v>
      </c>
      <c r="J2053" s="33" t="s">
        <v>1540</v>
      </c>
      <c r="K2053" s="7">
        <v>0</v>
      </c>
      <c r="L2053" s="7">
        <v>1</v>
      </c>
      <c r="M2053" s="7">
        <v>1</v>
      </c>
      <c r="N2053" s="61">
        <v>6</v>
      </c>
      <c r="O2053" s="1" t="s">
        <v>1502</v>
      </c>
      <c r="T2053" s="57"/>
    </row>
    <row r="2054" spans="2:20" x14ac:dyDescent="0.2">
      <c r="B2054" s="1">
        <v>3595</v>
      </c>
      <c r="C2054" s="62" t="s">
        <v>1577</v>
      </c>
      <c r="D2054" s="61">
        <v>56</v>
      </c>
      <c r="E2054" s="61">
        <v>2</v>
      </c>
      <c r="F2054" s="57">
        <v>200</v>
      </c>
      <c r="G2054" s="61" t="s">
        <v>668</v>
      </c>
      <c r="H2054" t="s">
        <v>1578</v>
      </c>
      <c r="I2054" s="5">
        <v>1</v>
      </c>
      <c r="J2054" s="33" t="s">
        <v>445</v>
      </c>
      <c r="K2054" s="7">
        <v>0</v>
      </c>
      <c r="L2054" s="7">
        <v>1</v>
      </c>
      <c r="M2054" s="7">
        <v>1</v>
      </c>
      <c r="N2054" s="61">
        <v>6</v>
      </c>
      <c r="O2054" s="1" t="s">
        <v>1502</v>
      </c>
      <c r="T2054" s="57"/>
    </row>
    <row r="2055" spans="2:20" x14ac:dyDescent="0.2">
      <c r="B2055" s="1">
        <v>3596</v>
      </c>
      <c r="C2055" s="62" t="s">
        <v>1579</v>
      </c>
      <c r="D2055" s="61">
        <v>56</v>
      </c>
      <c r="E2055" s="61">
        <v>2</v>
      </c>
      <c r="F2055" s="57">
        <v>200</v>
      </c>
      <c r="G2055" s="61" t="s">
        <v>668</v>
      </c>
      <c r="H2055" t="s">
        <v>1580</v>
      </c>
      <c r="I2055" s="5">
        <v>1</v>
      </c>
      <c r="J2055" s="33" t="s">
        <v>885</v>
      </c>
      <c r="K2055" s="7">
        <v>0</v>
      </c>
      <c r="L2055" s="7">
        <v>1</v>
      </c>
      <c r="M2055" s="7">
        <v>1</v>
      </c>
      <c r="N2055" s="61">
        <v>6</v>
      </c>
      <c r="O2055" s="1" t="s">
        <v>1502</v>
      </c>
      <c r="T2055" s="57"/>
    </row>
    <row r="2056" spans="2:20" x14ac:dyDescent="0.2">
      <c r="B2056" s="1">
        <v>3597</v>
      </c>
      <c r="C2056" s="62" t="s">
        <v>1581</v>
      </c>
      <c r="D2056" s="61">
        <v>56</v>
      </c>
      <c r="E2056" s="61">
        <v>2</v>
      </c>
      <c r="F2056" s="57">
        <v>200</v>
      </c>
      <c r="G2056" s="61" t="s">
        <v>668</v>
      </c>
      <c r="H2056" t="s">
        <v>1582</v>
      </c>
      <c r="I2056" s="5">
        <v>1</v>
      </c>
      <c r="J2056" s="33" t="s">
        <v>1540</v>
      </c>
      <c r="K2056" s="7">
        <v>0</v>
      </c>
      <c r="L2056" s="7">
        <v>1</v>
      </c>
      <c r="M2056" s="7">
        <v>1</v>
      </c>
      <c r="N2056" s="61">
        <v>6</v>
      </c>
      <c r="O2056" s="1" t="s">
        <v>1502</v>
      </c>
      <c r="T2056" s="57"/>
    </row>
    <row r="2057" spans="2:20" x14ac:dyDescent="0.2">
      <c r="B2057" s="1">
        <v>3598</v>
      </c>
      <c r="C2057" s="62" t="s">
        <v>1583</v>
      </c>
      <c r="D2057" s="61">
        <v>56</v>
      </c>
      <c r="E2057" s="61">
        <v>2</v>
      </c>
      <c r="F2057" s="57">
        <v>200</v>
      </c>
      <c r="G2057" s="61" t="s">
        <v>668</v>
      </c>
      <c r="H2057" t="s">
        <v>1584</v>
      </c>
      <c r="I2057" s="5">
        <v>1</v>
      </c>
      <c r="J2057" s="33" t="s">
        <v>445</v>
      </c>
      <c r="K2057" s="7">
        <v>0</v>
      </c>
      <c r="L2057" s="7">
        <v>1</v>
      </c>
      <c r="M2057" s="7">
        <v>1</v>
      </c>
      <c r="N2057" s="61">
        <v>6</v>
      </c>
      <c r="O2057" s="1" t="s">
        <v>1502</v>
      </c>
      <c r="T2057" s="57"/>
    </row>
    <row r="2058" spans="2:20" x14ac:dyDescent="0.2">
      <c r="B2058" s="1">
        <v>3599</v>
      </c>
      <c r="C2058" s="62" t="s">
        <v>1585</v>
      </c>
      <c r="D2058" s="61">
        <v>56</v>
      </c>
      <c r="E2058" s="61">
        <v>2</v>
      </c>
      <c r="F2058" s="57">
        <v>200</v>
      </c>
      <c r="G2058" s="61" t="s">
        <v>668</v>
      </c>
      <c r="H2058" t="s">
        <v>1586</v>
      </c>
      <c r="I2058" s="5">
        <v>1</v>
      </c>
      <c r="J2058" s="33" t="s">
        <v>885</v>
      </c>
      <c r="K2058" s="7">
        <v>0</v>
      </c>
      <c r="L2058" s="7">
        <v>1</v>
      </c>
      <c r="M2058" s="7">
        <v>1</v>
      </c>
      <c r="N2058" s="61">
        <v>6</v>
      </c>
      <c r="O2058" s="1" t="s">
        <v>1502</v>
      </c>
      <c r="T2058" s="57"/>
    </row>
    <row r="2059" spans="2:20" x14ac:dyDescent="0.2">
      <c r="B2059" s="1">
        <v>3600</v>
      </c>
      <c r="C2059" s="62" t="s">
        <v>1587</v>
      </c>
      <c r="D2059" s="61">
        <v>56</v>
      </c>
      <c r="E2059" s="61">
        <v>2</v>
      </c>
      <c r="F2059" s="57">
        <v>200</v>
      </c>
      <c r="G2059" s="61" t="s">
        <v>668</v>
      </c>
      <c r="H2059" t="s">
        <v>1588</v>
      </c>
      <c r="I2059" s="5">
        <v>1</v>
      </c>
      <c r="J2059" s="33" t="s">
        <v>452</v>
      </c>
      <c r="K2059" s="7">
        <v>0</v>
      </c>
      <c r="L2059" s="7">
        <v>1</v>
      </c>
      <c r="M2059" s="7">
        <v>1</v>
      </c>
      <c r="N2059" s="61">
        <v>6</v>
      </c>
      <c r="O2059" s="1" t="s">
        <v>1502</v>
      </c>
      <c r="T2059" s="57"/>
    </row>
    <row r="2060" spans="2:20" x14ac:dyDescent="0.2">
      <c r="B2060" s="1">
        <v>3601</v>
      </c>
      <c r="C2060" s="63" t="s">
        <v>55</v>
      </c>
      <c r="D2060" s="63">
        <v>56</v>
      </c>
      <c r="E2060" s="63">
        <v>3</v>
      </c>
      <c r="F2060" s="65">
        <v>135</v>
      </c>
      <c r="G2060" s="63" t="s">
        <v>625</v>
      </c>
      <c r="H2060" t="s">
        <v>1501</v>
      </c>
      <c r="I2060" s="5">
        <v>1</v>
      </c>
      <c r="J2060" s="33" t="s">
        <v>324</v>
      </c>
      <c r="K2060" s="7">
        <v>0</v>
      </c>
      <c r="L2060" s="7">
        <v>1</v>
      </c>
      <c r="M2060" s="7">
        <v>0</v>
      </c>
      <c r="N2060" s="5">
        <v>0</v>
      </c>
      <c r="O2060" s="1" t="s">
        <v>1502</v>
      </c>
      <c r="T2060" s="65"/>
    </row>
    <row r="2061" spans="2:20" x14ac:dyDescent="0.2">
      <c r="B2061" s="1">
        <v>3602</v>
      </c>
      <c r="C2061" s="63" t="s">
        <v>59</v>
      </c>
      <c r="D2061" s="63">
        <v>56</v>
      </c>
      <c r="E2061" s="63">
        <v>3</v>
      </c>
      <c r="F2061" s="65">
        <v>135</v>
      </c>
      <c r="G2061" s="63" t="s">
        <v>625</v>
      </c>
      <c r="H2061" t="s">
        <v>1503</v>
      </c>
      <c r="I2061" s="5">
        <v>1</v>
      </c>
      <c r="J2061" s="33" t="s">
        <v>324</v>
      </c>
      <c r="K2061" s="7">
        <v>0</v>
      </c>
      <c r="L2061" s="7">
        <v>1</v>
      </c>
      <c r="M2061" s="7">
        <v>0</v>
      </c>
      <c r="N2061" s="5">
        <v>0</v>
      </c>
      <c r="O2061" s="1" t="s">
        <v>1502</v>
      </c>
      <c r="T2061" s="65"/>
    </row>
    <row r="2062" spans="2:20" x14ac:dyDescent="0.2">
      <c r="B2062" s="1">
        <v>3603</v>
      </c>
      <c r="C2062" s="63" t="s">
        <v>61</v>
      </c>
      <c r="D2062" s="63">
        <v>56</v>
      </c>
      <c r="E2062" s="63">
        <v>3</v>
      </c>
      <c r="F2062" s="65">
        <v>135</v>
      </c>
      <c r="G2062" s="63" t="s">
        <v>625</v>
      </c>
      <c r="H2062" t="s">
        <v>1504</v>
      </c>
      <c r="I2062" s="5">
        <v>1</v>
      </c>
      <c r="J2062" s="33" t="s">
        <v>324</v>
      </c>
      <c r="K2062" s="7">
        <v>0</v>
      </c>
      <c r="L2062" s="7">
        <v>1</v>
      </c>
      <c r="M2062" s="7">
        <v>0</v>
      </c>
      <c r="N2062" s="5">
        <v>0</v>
      </c>
      <c r="O2062" s="1" t="s">
        <v>1502</v>
      </c>
      <c r="T2062" s="65"/>
    </row>
    <row r="2063" spans="2:20" x14ac:dyDescent="0.2">
      <c r="B2063" s="1">
        <v>3604</v>
      </c>
      <c r="C2063" s="63" t="s">
        <v>57</v>
      </c>
      <c r="D2063" s="63">
        <v>56</v>
      </c>
      <c r="E2063" s="63">
        <v>3</v>
      </c>
      <c r="F2063" s="65">
        <v>135</v>
      </c>
      <c r="G2063" s="63" t="s">
        <v>625</v>
      </c>
      <c r="H2063" t="s">
        <v>1505</v>
      </c>
      <c r="I2063" s="5">
        <v>1</v>
      </c>
      <c r="J2063" s="33" t="s">
        <v>324</v>
      </c>
      <c r="K2063" s="7">
        <v>0</v>
      </c>
      <c r="L2063" s="7">
        <v>1</v>
      </c>
      <c r="M2063" s="7">
        <v>0</v>
      </c>
      <c r="N2063" s="5">
        <v>0</v>
      </c>
      <c r="O2063" s="1" t="s">
        <v>1502</v>
      </c>
      <c r="T2063" s="65"/>
    </row>
    <row r="2064" spans="2:20" x14ac:dyDescent="0.2">
      <c r="B2064" s="1">
        <v>3605</v>
      </c>
      <c r="C2064" s="63" t="s">
        <v>685</v>
      </c>
      <c r="D2064" s="63">
        <v>56</v>
      </c>
      <c r="E2064" s="63">
        <v>3</v>
      </c>
      <c r="F2064" s="65">
        <v>135</v>
      </c>
      <c r="G2064" s="63" t="s">
        <v>625</v>
      </c>
      <c r="H2064" t="s">
        <v>1506</v>
      </c>
      <c r="I2064" s="5">
        <v>1</v>
      </c>
      <c r="J2064" s="33" t="s">
        <v>595</v>
      </c>
      <c r="K2064" s="7">
        <v>0</v>
      </c>
      <c r="L2064" s="7">
        <v>1</v>
      </c>
      <c r="M2064" s="7">
        <v>0</v>
      </c>
      <c r="N2064" s="5">
        <v>0</v>
      </c>
      <c r="O2064" s="1" t="s">
        <v>1502</v>
      </c>
      <c r="T2064" s="65"/>
    </row>
    <row r="2065" spans="2:20" x14ac:dyDescent="0.2">
      <c r="B2065" s="1">
        <v>3606</v>
      </c>
      <c r="C2065" s="63" t="s">
        <v>55</v>
      </c>
      <c r="D2065" s="63">
        <v>56</v>
      </c>
      <c r="E2065" s="63">
        <v>3</v>
      </c>
      <c r="F2065" s="65">
        <v>135</v>
      </c>
      <c r="G2065" s="63" t="s">
        <v>625</v>
      </c>
      <c r="H2065" t="s">
        <v>1507</v>
      </c>
      <c r="I2065" s="5">
        <v>1</v>
      </c>
      <c r="J2065" s="33" t="s">
        <v>1508</v>
      </c>
      <c r="K2065" s="7">
        <v>0</v>
      </c>
      <c r="L2065" s="7">
        <v>1</v>
      </c>
      <c r="M2065" s="7">
        <v>0</v>
      </c>
      <c r="N2065" s="5">
        <v>0</v>
      </c>
      <c r="O2065" s="1" t="s">
        <v>1502</v>
      </c>
      <c r="T2065" s="65"/>
    </row>
    <row r="2066" spans="2:20" x14ac:dyDescent="0.2">
      <c r="B2066" s="1">
        <v>3607</v>
      </c>
      <c r="C2066" s="63" t="s">
        <v>59</v>
      </c>
      <c r="D2066" s="63">
        <v>56</v>
      </c>
      <c r="E2066" s="63">
        <v>3</v>
      </c>
      <c r="F2066" s="65">
        <v>135</v>
      </c>
      <c r="G2066" s="63" t="s">
        <v>625</v>
      </c>
      <c r="H2066" t="s">
        <v>1509</v>
      </c>
      <c r="I2066" s="5">
        <v>1</v>
      </c>
      <c r="J2066" s="33" t="s">
        <v>1508</v>
      </c>
      <c r="K2066" s="7">
        <v>0</v>
      </c>
      <c r="L2066" s="7">
        <v>1</v>
      </c>
      <c r="M2066" s="7">
        <v>0</v>
      </c>
      <c r="N2066" s="5">
        <v>0</v>
      </c>
      <c r="O2066" s="1" t="s">
        <v>1502</v>
      </c>
      <c r="T2066" s="65"/>
    </row>
    <row r="2067" spans="2:20" x14ac:dyDescent="0.2">
      <c r="B2067" s="1">
        <v>3608</v>
      </c>
      <c r="C2067" s="63" t="s">
        <v>61</v>
      </c>
      <c r="D2067" s="63">
        <v>56</v>
      </c>
      <c r="E2067" s="63">
        <v>3</v>
      </c>
      <c r="F2067" s="65">
        <v>135</v>
      </c>
      <c r="G2067" s="63" t="s">
        <v>625</v>
      </c>
      <c r="H2067" t="s">
        <v>1510</v>
      </c>
      <c r="I2067" s="5">
        <v>1</v>
      </c>
      <c r="J2067" s="33" t="s">
        <v>1508</v>
      </c>
      <c r="K2067" s="7">
        <v>0</v>
      </c>
      <c r="L2067" s="7">
        <v>1</v>
      </c>
      <c r="M2067" s="7">
        <v>0</v>
      </c>
      <c r="N2067" s="5">
        <v>0</v>
      </c>
      <c r="O2067" s="1" t="s">
        <v>1502</v>
      </c>
      <c r="T2067" s="65"/>
    </row>
    <row r="2068" spans="2:20" x14ac:dyDescent="0.2">
      <c r="B2068" s="1">
        <v>3609</v>
      </c>
      <c r="C2068" s="63" t="s">
        <v>57</v>
      </c>
      <c r="D2068" s="63">
        <v>56</v>
      </c>
      <c r="E2068" s="63">
        <v>3</v>
      </c>
      <c r="F2068" s="65">
        <v>135</v>
      </c>
      <c r="G2068" s="63" t="s">
        <v>625</v>
      </c>
      <c r="H2068" t="s">
        <v>1511</v>
      </c>
      <c r="I2068" s="5">
        <v>1</v>
      </c>
      <c r="J2068" s="33" t="s">
        <v>1508</v>
      </c>
      <c r="K2068" s="7">
        <v>0</v>
      </c>
      <c r="L2068" s="7">
        <v>1</v>
      </c>
      <c r="M2068" s="7">
        <v>0</v>
      </c>
      <c r="N2068" s="5">
        <v>0</v>
      </c>
      <c r="O2068" s="1" t="s">
        <v>1502</v>
      </c>
      <c r="T2068" s="65"/>
    </row>
    <row r="2069" spans="2:20" x14ac:dyDescent="0.2">
      <c r="B2069" s="1">
        <v>3610</v>
      </c>
      <c r="C2069" s="63" t="s">
        <v>685</v>
      </c>
      <c r="D2069" s="63">
        <v>56</v>
      </c>
      <c r="E2069" s="63">
        <v>3</v>
      </c>
      <c r="F2069" s="65">
        <v>135</v>
      </c>
      <c r="G2069" s="63" t="s">
        <v>625</v>
      </c>
      <c r="H2069" t="s">
        <v>1512</v>
      </c>
      <c r="I2069" s="5">
        <v>1</v>
      </c>
      <c r="J2069" s="33" t="s">
        <v>1508</v>
      </c>
      <c r="K2069" s="7">
        <v>0</v>
      </c>
      <c r="L2069" s="7">
        <v>1</v>
      </c>
      <c r="M2069" s="7">
        <v>0</v>
      </c>
      <c r="N2069" s="5">
        <v>0</v>
      </c>
      <c r="O2069" s="1" t="s">
        <v>1502</v>
      </c>
      <c r="T2069" s="65"/>
    </row>
    <row r="2070" spans="2:20" x14ac:dyDescent="0.2">
      <c r="B2070" s="1">
        <v>3611</v>
      </c>
      <c r="C2070" s="63" t="s">
        <v>55</v>
      </c>
      <c r="D2070" s="63">
        <v>56</v>
      </c>
      <c r="E2070" s="63">
        <v>3</v>
      </c>
      <c r="F2070" s="65">
        <v>135</v>
      </c>
      <c r="G2070" s="63" t="s">
        <v>625</v>
      </c>
      <c r="H2070" t="s">
        <v>1513</v>
      </c>
      <c r="I2070" s="5">
        <v>1</v>
      </c>
      <c r="J2070" s="33" t="s">
        <v>890</v>
      </c>
      <c r="K2070" s="7">
        <v>0</v>
      </c>
      <c r="L2070" s="7">
        <v>1</v>
      </c>
      <c r="M2070" s="7">
        <v>0</v>
      </c>
      <c r="N2070" s="5">
        <v>0</v>
      </c>
      <c r="O2070" s="1" t="s">
        <v>1502</v>
      </c>
      <c r="T2070" s="65"/>
    </row>
    <row r="2071" spans="2:20" x14ac:dyDescent="0.2">
      <c r="B2071" s="1">
        <v>3612</v>
      </c>
      <c r="C2071" s="63" t="s">
        <v>59</v>
      </c>
      <c r="D2071" s="63">
        <v>56</v>
      </c>
      <c r="E2071" s="63">
        <v>3</v>
      </c>
      <c r="F2071" s="65">
        <v>135</v>
      </c>
      <c r="G2071" s="63" t="s">
        <v>625</v>
      </c>
      <c r="H2071" t="s">
        <v>1514</v>
      </c>
      <c r="I2071" s="5">
        <v>1</v>
      </c>
      <c r="J2071" s="33" t="s">
        <v>890</v>
      </c>
      <c r="K2071" s="7">
        <v>0</v>
      </c>
      <c r="L2071" s="7">
        <v>1</v>
      </c>
      <c r="M2071" s="7">
        <v>0</v>
      </c>
      <c r="N2071" s="5">
        <v>0</v>
      </c>
      <c r="O2071" s="1" t="s">
        <v>1502</v>
      </c>
      <c r="T2071" s="65"/>
    </row>
    <row r="2072" spans="2:20" x14ac:dyDescent="0.2">
      <c r="B2072" s="1">
        <v>3613</v>
      </c>
      <c r="C2072" s="63" t="s">
        <v>61</v>
      </c>
      <c r="D2072" s="63">
        <v>56</v>
      </c>
      <c r="E2072" s="63">
        <v>3</v>
      </c>
      <c r="F2072" s="65">
        <v>135</v>
      </c>
      <c r="G2072" s="63" t="s">
        <v>625</v>
      </c>
      <c r="H2072" t="s">
        <v>1515</v>
      </c>
      <c r="I2072" s="5">
        <v>1</v>
      </c>
      <c r="J2072" s="33" t="s">
        <v>890</v>
      </c>
      <c r="K2072" s="7">
        <v>0</v>
      </c>
      <c r="L2072" s="7">
        <v>1</v>
      </c>
      <c r="M2072" s="7">
        <v>0</v>
      </c>
      <c r="N2072" s="5">
        <v>0</v>
      </c>
      <c r="O2072" s="1" t="s">
        <v>1502</v>
      </c>
      <c r="T2072" s="65"/>
    </row>
    <row r="2073" spans="2:20" x14ac:dyDescent="0.2">
      <c r="B2073" s="1">
        <v>3614</v>
      </c>
      <c r="C2073" s="63" t="s">
        <v>57</v>
      </c>
      <c r="D2073" s="63">
        <v>56</v>
      </c>
      <c r="E2073" s="63">
        <v>3</v>
      </c>
      <c r="F2073" s="65">
        <v>135</v>
      </c>
      <c r="G2073" s="63" t="s">
        <v>625</v>
      </c>
      <c r="H2073" t="s">
        <v>1516</v>
      </c>
      <c r="I2073" s="5">
        <v>1</v>
      </c>
      <c r="J2073" s="33" t="s">
        <v>890</v>
      </c>
      <c r="K2073" s="7">
        <v>0</v>
      </c>
      <c r="L2073" s="7">
        <v>1</v>
      </c>
      <c r="M2073" s="7">
        <v>0</v>
      </c>
      <c r="N2073" s="5">
        <v>0</v>
      </c>
      <c r="O2073" s="1" t="s">
        <v>1502</v>
      </c>
      <c r="T2073" s="65"/>
    </row>
    <row r="2074" spans="2:20" x14ac:dyDescent="0.2">
      <c r="B2074" s="1">
        <v>3615</v>
      </c>
      <c r="C2074" s="63" t="s">
        <v>685</v>
      </c>
      <c r="D2074" s="63">
        <v>56</v>
      </c>
      <c r="E2074" s="63">
        <v>3</v>
      </c>
      <c r="F2074" s="65">
        <v>135</v>
      </c>
      <c r="G2074" s="63" t="s">
        <v>625</v>
      </c>
      <c r="H2074" t="s">
        <v>1517</v>
      </c>
      <c r="I2074" s="5">
        <v>1</v>
      </c>
      <c r="J2074" s="33" t="s">
        <v>890</v>
      </c>
      <c r="K2074" s="7">
        <v>0</v>
      </c>
      <c r="L2074" s="7">
        <v>1</v>
      </c>
      <c r="M2074" s="7">
        <v>0</v>
      </c>
      <c r="N2074" s="5">
        <v>0</v>
      </c>
      <c r="O2074" s="1" t="s">
        <v>1502</v>
      </c>
      <c r="T2074" s="65"/>
    </row>
    <row r="2075" spans="2:20" x14ac:dyDescent="0.2">
      <c r="B2075" s="1">
        <v>3616</v>
      </c>
      <c r="C2075" s="63" t="s">
        <v>55</v>
      </c>
      <c r="D2075" s="63">
        <v>56</v>
      </c>
      <c r="E2075" s="63">
        <v>3</v>
      </c>
      <c r="F2075" s="65">
        <v>135</v>
      </c>
      <c r="G2075" s="63" t="s">
        <v>625</v>
      </c>
      <c r="H2075" t="s">
        <v>1518</v>
      </c>
      <c r="I2075" s="5">
        <v>1</v>
      </c>
      <c r="J2075" s="33" t="s">
        <v>452</v>
      </c>
      <c r="K2075" s="7">
        <v>0</v>
      </c>
      <c r="L2075" s="7">
        <v>1</v>
      </c>
      <c r="M2075" s="7">
        <v>0</v>
      </c>
      <c r="N2075" s="5">
        <v>0</v>
      </c>
      <c r="O2075" s="1" t="s">
        <v>1502</v>
      </c>
      <c r="T2075" s="65"/>
    </row>
    <row r="2076" spans="2:20" x14ac:dyDescent="0.2">
      <c r="B2076" s="1">
        <v>3617</v>
      </c>
      <c r="C2076" s="63" t="s">
        <v>59</v>
      </c>
      <c r="D2076" s="63">
        <v>56</v>
      </c>
      <c r="E2076" s="63">
        <v>3</v>
      </c>
      <c r="F2076" s="65">
        <v>135</v>
      </c>
      <c r="G2076" s="63" t="s">
        <v>625</v>
      </c>
      <c r="H2076" t="s">
        <v>1519</v>
      </c>
      <c r="I2076" s="5">
        <v>1</v>
      </c>
      <c r="J2076" s="33" t="s">
        <v>452</v>
      </c>
      <c r="K2076" s="7">
        <v>0</v>
      </c>
      <c r="L2076" s="7">
        <v>1</v>
      </c>
      <c r="M2076" s="7">
        <v>0</v>
      </c>
      <c r="N2076" s="5">
        <v>0</v>
      </c>
      <c r="O2076" s="1" t="s">
        <v>1502</v>
      </c>
      <c r="T2076" s="65"/>
    </row>
    <row r="2077" spans="2:20" x14ac:dyDescent="0.2">
      <c r="B2077" s="1">
        <v>3618</v>
      </c>
      <c r="C2077" s="63" t="s">
        <v>61</v>
      </c>
      <c r="D2077" s="63">
        <v>56</v>
      </c>
      <c r="E2077" s="63">
        <v>3</v>
      </c>
      <c r="F2077" s="65">
        <v>135</v>
      </c>
      <c r="G2077" s="63" t="s">
        <v>625</v>
      </c>
      <c r="H2077" t="s">
        <v>1520</v>
      </c>
      <c r="I2077" s="5">
        <v>1</v>
      </c>
      <c r="J2077" s="33" t="s">
        <v>452</v>
      </c>
      <c r="K2077" s="7">
        <v>0</v>
      </c>
      <c r="L2077" s="7">
        <v>1</v>
      </c>
      <c r="M2077" s="7">
        <v>0</v>
      </c>
      <c r="N2077" s="5">
        <v>0</v>
      </c>
      <c r="O2077" s="1" t="s">
        <v>1502</v>
      </c>
      <c r="T2077" s="65"/>
    </row>
    <row r="2078" spans="2:20" x14ac:dyDescent="0.2">
      <c r="B2078" s="1">
        <v>3619</v>
      </c>
      <c r="C2078" s="63" t="s">
        <v>57</v>
      </c>
      <c r="D2078" s="63">
        <v>56</v>
      </c>
      <c r="E2078" s="63">
        <v>3</v>
      </c>
      <c r="F2078" s="65">
        <v>135</v>
      </c>
      <c r="G2078" s="63" t="s">
        <v>625</v>
      </c>
      <c r="H2078" t="s">
        <v>1521</v>
      </c>
      <c r="I2078" s="5">
        <v>1</v>
      </c>
      <c r="J2078" s="33" t="s">
        <v>452</v>
      </c>
      <c r="K2078" s="7">
        <v>0</v>
      </c>
      <c r="L2078" s="7">
        <v>1</v>
      </c>
      <c r="M2078" s="7">
        <v>0</v>
      </c>
      <c r="N2078" s="5">
        <v>0</v>
      </c>
      <c r="O2078" s="1" t="s">
        <v>1502</v>
      </c>
      <c r="T2078" s="65"/>
    </row>
    <row r="2079" spans="2:20" x14ac:dyDescent="0.2">
      <c r="B2079" s="1">
        <v>3620</v>
      </c>
      <c r="C2079" s="63" t="s">
        <v>685</v>
      </c>
      <c r="D2079" s="63">
        <v>56</v>
      </c>
      <c r="E2079" s="63">
        <v>3</v>
      </c>
      <c r="F2079" s="65">
        <v>135</v>
      </c>
      <c r="G2079" s="63" t="s">
        <v>625</v>
      </c>
      <c r="H2079" t="s">
        <v>585</v>
      </c>
      <c r="I2079" s="5">
        <v>1</v>
      </c>
      <c r="J2079" s="33" t="s">
        <v>452</v>
      </c>
      <c r="K2079" s="7">
        <v>0</v>
      </c>
      <c r="L2079" s="7">
        <v>1</v>
      </c>
      <c r="M2079" s="7">
        <v>0</v>
      </c>
      <c r="N2079" s="5">
        <v>0</v>
      </c>
      <c r="O2079" s="1" t="s">
        <v>1502</v>
      </c>
      <c r="T2079" s="65"/>
    </row>
    <row r="2080" spans="2:20" x14ac:dyDescent="0.2">
      <c r="B2080" s="1">
        <v>3621</v>
      </c>
      <c r="C2080" s="63" t="s">
        <v>863</v>
      </c>
      <c r="D2080" s="63">
        <v>56</v>
      </c>
      <c r="E2080" s="63">
        <v>3</v>
      </c>
      <c r="F2080" s="65">
        <v>675</v>
      </c>
      <c r="G2080" s="63" t="s">
        <v>1522</v>
      </c>
      <c r="H2080" t="s">
        <v>865</v>
      </c>
      <c r="I2080" s="5">
        <v>1</v>
      </c>
      <c r="J2080" s="33" t="s">
        <v>442</v>
      </c>
      <c r="K2080" s="7">
        <v>0</v>
      </c>
      <c r="L2080" s="7">
        <v>1</v>
      </c>
      <c r="M2080" s="7">
        <v>1</v>
      </c>
      <c r="N2080" s="63">
        <v>6</v>
      </c>
      <c r="O2080" s="1" t="s">
        <v>1502</v>
      </c>
      <c r="T2080" s="65"/>
    </row>
    <row r="2081" spans="2:20" x14ac:dyDescent="0.2">
      <c r="B2081" s="1">
        <v>3622</v>
      </c>
      <c r="C2081" s="63" t="s">
        <v>867</v>
      </c>
      <c r="D2081" s="63">
        <v>56</v>
      </c>
      <c r="E2081" s="63">
        <v>3</v>
      </c>
      <c r="F2081" s="65">
        <v>675</v>
      </c>
      <c r="G2081" s="63" t="s">
        <v>1522</v>
      </c>
      <c r="H2081" t="s">
        <v>868</v>
      </c>
      <c r="I2081" s="5">
        <v>1</v>
      </c>
      <c r="J2081" s="33" t="s">
        <v>442</v>
      </c>
      <c r="K2081" s="7">
        <v>0</v>
      </c>
      <c r="L2081" s="7">
        <v>1</v>
      </c>
      <c r="M2081" s="7">
        <v>1</v>
      </c>
      <c r="N2081" s="63">
        <v>6</v>
      </c>
      <c r="O2081" s="1" t="s">
        <v>1502</v>
      </c>
      <c r="T2081" s="65"/>
    </row>
    <row r="2082" spans="2:20" x14ac:dyDescent="0.2">
      <c r="B2082" s="1">
        <v>3623</v>
      </c>
      <c r="C2082" s="63" t="s">
        <v>869</v>
      </c>
      <c r="D2082" s="63">
        <v>56</v>
      </c>
      <c r="E2082" s="63">
        <v>3</v>
      </c>
      <c r="F2082" s="65">
        <v>675</v>
      </c>
      <c r="G2082" s="63" t="s">
        <v>1522</v>
      </c>
      <c r="H2082" t="s">
        <v>870</v>
      </c>
      <c r="I2082" s="5">
        <v>1</v>
      </c>
      <c r="J2082" s="33" t="s">
        <v>442</v>
      </c>
      <c r="K2082" s="7">
        <v>0</v>
      </c>
      <c r="L2082" s="7">
        <v>1</v>
      </c>
      <c r="M2082" s="7">
        <v>1</v>
      </c>
      <c r="N2082" s="63">
        <v>6</v>
      </c>
      <c r="O2082" s="1" t="s">
        <v>1502</v>
      </c>
      <c r="T2082" s="65"/>
    </row>
    <row r="2083" spans="2:20" x14ac:dyDescent="0.2">
      <c r="B2083" s="1">
        <v>3624</v>
      </c>
      <c r="C2083" s="63" t="s">
        <v>871</v>
      </c>
      <c r="D2083" s="63">
        <v>56</v>
      </c>
      <c r="E2083" s="63">
        <v>3</v>
      </c>
      <c r="F2083" s="65">
        <v>675</v>
      </c>
      <c r="G2083" s="63" t="s">
        <v>1522</v>
      </c>
      <c r="H2083" t="s">
        <v>872</v>
      </c>
      <c r="I2083" s="5">
        <v>1</v>
      </c>
      <c r="J2083" s="33" t="s">
        <v>442</v>
      </c>
      <c r="K2083" s="7">
        <v>0</v>
      </c>
      <c r="L2083" s="7">
        <v>1</v>
      </c>
      <c r="M2083" s="7">
        <v>1</v>
      </c>
      <c r="N2083" s="63">
        <v>6</v>
      </c>
      <c r="O2083" s="1" t="s">
        <v>1502</v>
      </c>
      <c r="T2083" s="65"/>
    </row>
    <row r="2084" spans="2:20" x14ac:dyDescent="0.2">
      <c r="B2084" s="1">
        <v>3625</v>
      </c>
      <c r="C2084" s="63" t="s">
        <v>1523</v>
      </c>
      <c r="D2084" s="63">
        <v>56</v>
      </c>
      <c r="E2084" s="63">
        <v>3</v>
      </c>
      <c r="F2084" s="65">
        <v>675</v>
      </c>
      <c r="G2084" s="63" t="s">
        <v>1524</v>
      </c>
      <c r="H2084" t="s">
        <v>875</v>
      </c>
      <c r="I2084" s="5">
        <v>1</v>
      </c>
      <c r="J2084" s="33" t="s">
        <v>1175</v>
      </c>
      <c r="K2084" s="7">
        <v>0</v>
      </c>
      <c r="L2084" s="7">
        <v>1</v>
      </c>
      <c r="M2084" s="7">
        <v>1</v>
      </c>
      <c r="N2084" s="63">
        <v>6</v>
      </c>
      <c r="O2084" s="1" t="s">
        <v>1502</v>
      </c>
      <c r="T2084" s="65"/>
    </row>
    <row r="2085" spans="2:20" x14ac:dyDescent="0.2">
      <c r="B2085" s="1">
        <v>3626</v>
      </c>
      <c r="C2085" s="63" t="s">
        <v>1525</v>
      </c>
      <c r="D2085" s="63">
        <v>56</v>
      </c>
      <c r="E2085" s="63">
        <v>3</v>
      </c>
      <c r="F2085" s="65">
        <v>675</v>
      </c>
      <c r="G2085" s="63" t="s">
        <v>1524</v>
      </c>
      <c r="H2085" t="s">
        <v>568</v>
      </c>
      <c r="I2085" s="5">
        <v>1</v>
      </c>
      <c r="J2085" s="33" t="s">
        <v>1175</v>
      </c>
      <c r="K2085" s="7">
        <v>0</v>
      </c>
      <c r="L2085" s="7">
        <v>1</v>
      </c>
      <c r="M2085" s="7">
        <v>1</v>
      </c>
      <c r="N2085" s="63">
        <v>6</v>
      </c>
      <c r="O2085" s="1" t="s">
        <v>1502</v>
      </c>
      <c r="T2085" s="65"/>
    </row>
    <row r="2086" spans="2:20" x14ac:dyDescent="0.2">
      <c r="B2086" s="1">
        <v>3627</v>
      </c>
      <c r="C2086" s="63" t="s">
        <v>1526</v>
      </c>
      <c r="D2086" s="63">
        <v>56</v>
      </c>
      <c r="E2086" s="63">
        <v>3</v>
      </c>
      <c r="F2086" s="65">
        <v>675</v>
      </c>
      <c r="G2086" s="63" t="s">
        <v>1524</v>
      </c>
      <c r="H2086" t="s">
        <v>879</v>
      </c>
      <c r="I2086" s="5">
        <v>1</v>
      </c>
      <c r="J2086" s="33" t="s">
        <v>1175</v>
      </c>
      <c r="K2086" s="7">
        <v>0</v>
      </c>
      <c r="L2086" s="7">
        <v>1</v>
      </c>
      <c r="M2086" s="7">
        <v>1</v>
      </c>
      <c r="N2086" s="63">
        <v>6</v>
      </c>
      <c r="O2086" s="1" t="s">
        <v>1502</v>
      </c>
      <c r="T2086" s="65"/>
    </row>
    <row r="2087" spans="2:20" x14ac:dyDescent="0.2">
      <c r="B2087" s="1">
        <v>3628</v>
      </c>
      <c r="C2087" s="63" t="s">
        <v>1527</v>
      </c>
      <c r="D2087" s="63">
        <v>56</v>
      </c>
      <c r="E2087" s="63">
        <v>3</v>
      </c>
      <c r="F2087" s="65">
        <v>675</v>
      </c>
      <c r="G2087" s="63" t="s">
        <v>1524</v>
      </c>
      <c r="H2087" t="s">
        <v>881</v>
      </c>
      <c r="I2087" s="5">
        <v>1</v>
      </c>
      <c r="J2087" s="33" t="s">
        <v>1175</v>
      </c>
      <c r="K2087" s="7">
        <v>0</v>
      </c>
      <c r="L2087" s="7">
        <v>1</v>
      </c>
      <c r="M2087" s="7">
        <v>1</v>
      </c>
      <c r="N2087" s="63">
        <v>6</v>
      </c>
      <c r="O2087" s="1" t="s">
        <v>1502</v>
      </c>
      <c r="T2087" s="65"/>
    </row>
    <row r="2088" spans="2:20" x14ac:dyDescent="0.2">
      <c r="B2088" s="1">
        <v>3629</v>
      </c>
      <c r="C2088" s="63" t="s">
        <v>1528</v>
      </c>
      <c r="D2088" s="63">
        <v>56</v>
      </c>
      <c r="E2088" s="63">
        <v>3</v>
      </c>
      <c r="F2088" s="65">
        <v>675</v>
      </c>
      <c r="G2088" s="63" t="s">
        <v>1529</v>
      </c>
      <c r="H2088" t="s">
        <v>1530</v>
      </c>
      <c r="I2088" s="5">
        <v>1</v>
      </c>
      <c r="J2088" s="33" t="s">
        <v>1531</v>
      </c>
      <c r="K2088" s="7">
        <v>0</v>
      </c>
      <c r="L2088" s="7">
        <v>1</v>
      </c>
      <c r="M2088" s="7">
        <v>1</v>
      </c>
      <c r="N2088" s="63">
        <v>6</v>
      </c>
      <c r="O2088" s="1" t="s">
        <v>1502</v>
      </c>
      <c r="T2088" s="65"/>
    </row>
    <row r="2089" spans="2:20" x14ac:dyDescent="0.2">
      <c r="B2089" s="1">
        <v>3630</v>
      </c>
      <c r="C2089" s="63" t="s">
        <v>1532</v>
      </c>
      <c r="D2089" s="63">
        <v>56</v>
      </c>
      <c r="E2089" s="63">
        <v>3</v>
      </c>
      <c r="F2089" s="65">
        <v>675</v>
      </c>
      <c r="G2089" s="63" t="s">
        <v>1529</v>
      </c>
      <c r="H2089" t="s">
        <v>1533</v>
      </c>
      <c r="I2089" s="5">
        <v>1</v>
      </c>
      <c r="J2089" s="33" t="s">
        <v>1531</v>
      </c>
      <c r="K2089" s="7">
        <v>0</v>
      </c>
      <c r="L2089" s="7">
        <v>1</v>
      </c>
      <c r="M2089" s="7">
        <v>1</v>
      </c>
      <c r="N2089" s="63">
        <v>6</v>
      </c>
      <c r="O2089" s="1" t="s">
        <v>1502</v>
      </c>
      <c r="T2089" s="65"/>
    </row>
    <row r="2090" spans="2:20" x14ac:dyDescent="0.2">
      <c r="B2090" s="1">
        <v>3631</v>
      </c>
      <c r="C2090" s="63" t="s">
        <v>1534</v>
      </c>
      <c r="D2090" s="63">
        <v>56</v>
      </c>
      <c r="E2090" s="63">
        <v>3</v>
      </c>
      <c r="F2090" s="65">
        <v>675</v>
      </c>
      <c r="G2090" s="63" t="s">
        <v>1529</v>
      </c>
      <c r="H2090" t="s">
        <v>1535</v>
      </c>
      <c r="I2090" s="5">
        <v>1</v>
      </c>
      <c r="J2090" s="33" t="s">
        <v>1531</v>
      </c>
      <c r="K2090" s="7">
        <v>0</v>
      </c>
      <c r="L2090" s="7">
        <v>1</v>
      </c>
      <c r="M2090" s="7">
        <v>1</v>
      </c>
      <c r="N2090" s="63">
        <v>6</v>
      </c>
      <c r="O2090" s="1" t="s">
        <v>1502</v>
      </c>
      <c r="T2090" s="65"/>
    </row>
    <row r="2091" spans="2:20" x14ac:dyDescent="0.2">
      <c r="B2091" s="1">
        <v>3632</v>
      </c>
      <c r="C2091" s="63" t="s">
        <v>1536</v>
      </c>
      <c r="D2091" s="63">
        <v>56</v>
      </c>
      <c r="E2091" s="63">
        <v>3</v>
      </c>
      <c r="F2091" s="65">
        <v>675</v>
      </c>
      <c r="G2091" s="63" t="s">
        <v>1529</v>
      </c>
      <c r="H2091" t="s">
        <v>1537</v>
      </c>
      <c r="I2091" s="5">
        <v>1</v>
      </c>
      <c r="J2091" s="33" t="s">
        <v>1531</v>
      </c>
      <c r="K2091" s="7">
        <v>0</v>
      </c>
      <c r="L2091" s="7">
        <v>1</v>
      </c>
      <c r="M2091" s="7">
        <v>1</v>
      </c>
      <c r="N2091" s="63">
        <v>6</v>
      </c>
      <c r="O2091" s="1" t="s">
        <v>1502</v>
      </c>
      <c r="T2091" s="65"/>
    </row>
    <row r="2092" spans="2:20" x14ac:dyDescent="0.2">
      <c r="B2092" s="1">
        <v>3633</v>
      </c>
      <c r="C2092" s="64" t="s">
        <v>1538</v>
      </c>
      <c r="D2092" s="63">
        <v>56</v>
      </c>
      <c r="E2092" s="63">
        <v>3</v>
      </c>
      <c r="F2092" s="65">
        <v>150</v>
      </c>
      <c r="G2092" s="63" t="s">
        <v>1589</v>
      </c>
      <c r="H2092" t="s">
        <v>1539</v>
      </c>
      <c r="I2092" s="5">
        <v>1</v>
      </c>
      <c r="J2092" s="33" t="s">
        <v>1540</v>
      </c>
      <c r="K2092" s="7">
        <v>0</v>
      </c>
      <c r="L2092" s="7">
        <v>1</v>
      </c>
      <c r="M2092" s="7">
        <v>1</v>
      </c>
      <c r="N2092" s="63">
        <v>6</v>
      </c>
      <c r="O2092" s="1" t="s">
        <v>1502</v>
      </c>
      <c r="T2092" s="65"/>
    </row>
    <row r="2093" spans="2:20" x14ac:dyDescent="0.2">
      <c r="B2093" s="1">
        <v>3634</v>
      </c>
      <c r="C2093" s="64" t="s">
        <v>1541</v>
      </c>
      <c r="D2093" s="63">
        <v>56</v>
      </c>
      <c r="E2093" s="63">
        <v>3</v>
      </c>
      <c r="F2093" s="65">
        <v>150</v>
      </c>
      <c r="G2093" s="63" t="s">
        <v>1589</v>
      </c>
      <c r="H2093" t="s">
        <v>1542</v>
      </c>
      <c r="I2093" s="5">
        <v>1</v>
      </c>
      <c r="J2093" s="33" t="s">
        <v>445</v>
      </c>
      <c r="K2093" s="7">
        <v>0</v>
      </c>
      <c r="L2093" s="7">
        <v>1</v>
      </c>
      <c r="M2093" s="7">
        <v>1</v>
      </c>
      <c r="N2093" s="63">
        <v>6</v>
      </c>
      <c r="O2093" s="1" t="s">
        <v>1502</v>
      </c>
      <c r="T2093" s="65"/>
    </row>
    <row r="2094" spans="2:20" x14ac:dyDescent="0.2">
      <c r="B2094" s="1">
        <v>3635</v>
      </c>
      <c r="C2094" s="64" t="s">
        <v>1543</v>
      </c>
      <c r="D2094" s="63">
        <v>56</v>
      </c>
      <c r="E2094" s="63">
        <v>3</v>
      </c>
      <c r="F2094" s="65">
        <v>150</v>
      </c>
      <c r="G2094" s="63" t="s">
        <v>1589</v>
      </c>
      <c r="H2094" t="s">
        <v>1544</v>
      </c>
      <c r="I2094" s="5">
        <v>1</v>
      </c>
      <c r="J2094" s="33" t="s">
        <v>885</v>
      </c>
      <c r="K2094" s="7">
        <v>0</v>
      </c>
      <c r="L2094" s="7">
        <v>1</v>
      </c>
      <c r="M2094" s="7">
        <v>1</v>
      </c>
      <c r="N2094" s="63">
        <v>6</v>
      </c>
      <c r="O2094" s="1" t="s">
        <v>1502</v>
      </c>
      <c r="T2094" s="65"/>
    </row>
    <row r="2095" spans="2:20" x14ac:dyDescent="0.2">
      <c r="B2095" s="1">
        <v>3636</v>
      </c>
      <c r="C2095" s="64" t="s">
        <v>1545</v>
      </c>
      <c r="D2095" s="63">
        <v>56</v>
      </c>
      <c r="E2095" s="63">
        <v>3</v>
      </c>
      <c r="F2095" s="65">
        <v>150</v>
      </c>
      <c r="G2095" s="63" t="s">
        <v>1589</v>
      </c>
      <c r="H2095" t="s">
        <v>1546</v>
      </c>
      <c r="I2095" s="5">
        <v>1</v>
      </c>
      <c r="J2095" s="33" t="s">
        <v>1540</v>
      </c>
      <c r="K2095" s="7">
        <v>0</v>
      </c>
      <c r="L2095" s="7">
        <v>1</v>
      </c>
      <c r="M2095" s="7">
        <v>1</v>
      </c>
      <c r="N2095" s="63">
        <v>6</v>
      </c>
      <c r="O2095" s="1" t="s">
        <v>1502</v>
      </c>
      <c r="T2095" s="65"/>
    </row>
    <row r="2096" spans="2:20" x14ac:dyDescent="0.2">
      <c r="B2096" s="1">
        <v>3637</v>
      </c>
      <c r="C2096" s="64" t="s">
        <v>1547</v>
      </c>
      <c r="D2096" s="63">
        <v>56</v>
      </c>
      <c r="E2096" s="63">
        <v>3</v>
      </c>
      <c r="F2096" s="65">
        <v>150</v>
      </c>
      <c r="G2096" s="63" t="s">
        <v>1589</v>
      </c>
      <c r="H2096" t="s">
        <v>1548</v>
      </c>
      <c r="I2096" s="5">
        <v>1</v>
      </c>
      <c r="J2096" s="33" t="s">
        <v>445</v>
      </c>
      <c r="K2096" s="7">
        <v>0</v>
      </c>
      <c r="L2096" s="7">
        <v>1</v>
      </c>
      <c r="M2096" s="7">
        <v>1</v>
      </c>
      <c r="N2096" s="63">
        <v>6</v>
      </c>
      <c r="O2096" s="1" t="s">
        <v>1502</v>
      </c>
      <c r="T2096" s="65"/>
    </row>
    <row r="2097" spans="2:20" x14ac:dyDescent="0.2">
      <c r="B2097" s="1">
        <v>3638</v>
      </c>
      <c r="C2097" s="64" t="s">
        <v>1549</v>
      </c>
      <c r="D2097" s="63">
        <v>56</v>
      </c>
      <c r="E2097" s="63">
        <v>3</v>
      </c>
      <c r="F2097" s="65">
        <v>150</v>
      </c>
      <c r="G2097" s="63" t="s">
        <v>1589</v>
      </c>
      <c r="H2097" t="s">
        <v>1550</v>
      </c>
      <c r="I2097" s="5">
        <v>1</v>
      </c>
      <c r="J2097" s="33" t="s">
        <v>885</v>
      </c>
      <c r="K2097" s="7">
        <v>0</v>
      </c>
      <c r="L2097" s="7">
        <v>1</v>
      </c>
      <c r="M2097" s="7">
        <v>1</v>
      </c>
      <c r="N2097" s="63">
        <v>6</v>
      </c>
      <c r="O2097" s="1" t="s">
        <v>1502</v>
      </c>
      <c r="T2097" s="65"/>
    </row>
    <row r="2098" spans="2:20" x14ac:dyDescent="0.2">
      <c r="B2098" s="1">
        <v>3639</v>
      </c>
      <c r="C2098" s="64" t="s">
        <v>1551</v>
      </c>
      <c r="D2098" s="63">
        <v>56</v>
      </c>
      <c r="E2098" s="63">
        <v>3</v>
      </c>
      <c r="F2098" s="65">
        <v>150</v>
      </c>
      <c r="G2098" s="63" t="s">
        <v>1589</v>
      </c>
      <c r="H2098" t="s">
        <v>1552</v>
      </c>
      <c r="I2098" s="5">
        <v>1</v>
      </c>
      <c r="J2098" s="33" t="s">
        <v>1540</v>
      </c>
      <c r="K2098" s="7">
        <v>0</v>
      </c>
      <c r="L2098" s="7">
        <v>1</v>
      </c>
      <c r="M2098" s="7">
        <v>1</v>
      </c>
      <c r="N2098" s="63">
        <v>6</v>
      </c>
      <c r="O2098" s="1" t="s">
        <v>1502</v>
      </c>
      <c r="T2098" s="65"/>
    </row>
    <row r="2099" spans="2:20" x14ac:dyDescent="0.2">
      <c r="B2099" s="1">
        <v>3640</v>
      </c>
      <c r="C2099" s="64" t="s">
        <v>1553</v>
      </c>
      <c r="D2099" s="63">
        <v>56</v>
      </c>
      <c r="E2099" s="63">
        <v>3</v>
      </c>
      <c r="F2099" s="65">
        <v>150</v>
      </c>
      <c r="G2099" s="63" t="s">
        <v>1589</v>
      </c>
      <c r="H2099" t="s">
        <v>1554</v>
      </c>
      <c r="I2099" s="5">
        <v>1</v>
      </c>
      <c r="J2099" s="33" t="s">
        <v>445</v>
      </c>
      <c r="K2099" s="7">
        <v>0</v>
      </c>
      <c r="L2099" s="7">
        <v>1</v>
      </c>
      <c r="M2099" s="7">
        <v>1</v>
      </c>
      <c r="N2099" s="63">
        <v>6</v>
      </c>
      <c r="O2099" s="1" t="s">
        <v>1502</v>
      </c>
      <c r="T2099" s="65"/>
    </row>
    <row r="2100" spans="2:20" x14ac:dyDescent="0.2">
      <c r="B2100" s="1">
        <v>3641</v>
      </c>
      <c r="C2100" s="64" t="s">
        <v>1555</v>
      </c>
      <c r="D2100" s="63">
        <v>56</v>
      </c>
      <c r="E2100" s="63">
        <v>3</v>
      </c>
      <c r="F2100" s="65">
        <v>150</v>
      </c>
      <c r="G2100" s="63" t="s">
        <v>1589</v>
      </c>
      <c r="H2100" t="s">
        <v>1556</v>
      </c>
      <c r="I2100" s="5">
        <v>1</v>
      </c>
      <c r="J2100" s="33" t="s">
        <v>885</v>
      </c>
      <c r="K2100" s="7">
        <v>0</v>
      </c>
      <c r="L2100" s="7">
        <v>1</v>
      </c>
      <c r="M2100" s="7">
        <v>1</v>
      </c>
      <c r="N2100" s="63">
        <v>6</v>
      </c>
      <c r="O2100" s="1" t="s">
        <v>1502</v>
      </c>
      <c r="T2100" s="65"/>
    </row>
    <row r="2101" spans="2:20" x14ac:dyDescent="0.2">
      <c r="B2101" s="1">
        <v>3642</v>
      </c>
      <c r="C2101" s="64" t="s">
        <v>1557</v>
      </c>
      <c r="D2101" s="63">
        <v>56</v>
      </c>
      <c r="E2101" s="63">
        <v>3</v>
      </c>
      <c r="F2101" s="65">
        <v>150</v>
      </c>
      <c r="G2101" s="63" t="s">
        <v>1589</v>
      </c>
      <c r="H2101" t="s">
        <v>1558</v>
      </c>
      <c r="I2101" s="5">
        <v>1</v>
      </c>
      <c r="J2101" s="33" t="s">
        <v>1540</v>
      </c>
      <c r="K2101" s="7">
        <v>0</v>
      </c>
      <c r="L2101" s="7">
        <v>1</v>
      </c>
      <c r="M2101" s="7">
        <v>1</v>
      </c>
      <c r="N2101" s="63">
        <v>6</v>
      </c>
      <c r="O2101" s="1" t="s">
        <v>1502</v>
      </c>
      <c r="T2101" s="65"/>
    </row>
    <row r="2102" spans="2:20" x14ac:dyDescent="0.2">
      <c r="B2102" s="1">
        <v>3643</v>
      </c>
      <c r="C2102" s="64" t="s">
        <v>1559</v>
      </c>
      <c r="D2102" s="63">
        <v>56</v>
      </c>
      <c r="E2102" s="63">
        <v>3</v>
      </c>
      <c r="F2102" s="65">
        <v>150</v>
      </c>
      <c r="G2102" s="63" t="s">
        <v>1589</v>
      </c>
      <c r="H2102" t="s">
        <v>1560</v>
      </c>
      <c r="I2102" s="5">
        <v>1</v>
      </c>
      <c r="J2102" s="33" t="s">
        <v>445</v>
      </c>
      <c r="K2102" s="7">
        <v>0</v>
      </c>
      <c r="L2102" s="7">
        <v>1</v>
      </c>
      <c r="M2102" s="7">
        <v>1</v>
      </c>
      <c r="N2102" s="63">
        <v>6</v>
      </c>
      <c r="O2102" s="1" t="s">
        <v>1502</v>
      </c>
      <c r="T2102" s="65"/>
    </row>
    <row r="2103" spans="2:20" x14ac:dyDescent="0.2">
      <c r="B2103" s="1">
        <v>3644</v>
      </c>
      <c r="C2103" s="64" t="s">
        <v>1561</v>
      </c>
      <c r="D2103" s="63">
        <v>56</v>
      </c>
      <c r="E2103" s="63">
        <v>3</v>
      </c>
      <c r="F2103" s="65">
        <v>150</v>
      </c>
      <c r="G2103" s="63" t="s">
        <v>1589</v>
      </c>
      <c r="H2103" t="s">
        <v>1562</v>
      </c>
      <c r="I2103" s="5">
        <v>1</v>
      </c>
      <c r="J2103" s="33" t="s">
        <v>885</v>
      </c>
      <c r="K2103" s="7">
        <v>0</v>
      </c>
      <c r="L2103" s="7">
        <v>1</v>
      </c>
      <c r="M2103" s="7">
        <v>1</v>
      </c>
      <c r="N2103" s="63">
        <v>6</v>
      </c>
      <c r="O2103" s="1" t="s">
        <v>1502</v>
      </c>
      <c r="T2103" s="65"/>
    </row>
    <row r="2104" spans="2:20" x14ac:dyDescent="0.2">
      <c r="B2104" s="1">
        <v>3645</v>
      </c>
      <c r="C2104" s="64" t="s">
        <v>1563</v>
      </c>
      <c r="D2104" s="63">
        <v>56</v>
      </c>
      <c r="E2104" s="63">
        <v>3</v>
      </c>
      <c r="F2104" s="65">
        <v>150</v>
      </c>
      <c r="G2104" s="63" t="s">
        <v>1589</v>
      </c>
      <c r="H2104" t="s">
        <v>1564</v>
      </c>
      <c r="I2104" s="5">
        <v>1</v>
      </c>
      <c r="J2104" s="33" t="s">
        <v>1540</v>
      </c>
      <c r="K2104" s="7">
        <v>0</v>
      </c>
      <c r="L2104" s="7">
        <v>1</v>
      </c>
      <c r="M2104" s="7">
        <v>1</v>
      </c>
      <c r="N2104" s="63">
        <v>6</v>
      </c>
      <c r="O2104" s="1" t="s">
        <v>1502</v>
      </c>
      <c r="T2104" s="65"/>
    </row>
    <row r="2105" spans="2:20" x14ac:dyDescent="0.2">
      <c r="B2105" s="1">
        <v>3646</v>
      </c>
      <c r="C2105" s="64" t="s">
        <v>1565</v>
      </c>
      <c r="D2105" s="63">
        <v>56</v>
      </c>
      <c r="E2105" s="63">
        <v>3</v>
      </c>
      <c r="F2105" s="65">
        <v>150</v>
      </c>
      <c r="G2105" s="63" t="s">
        <v>1589</v>
      </c>
      <c r="H2105" t="s">
        <v>1566</v>
      </c>
      <c r="I2105" s="5">
        <v>1</v>
      </c>
      <c r="J2105" s="33" t="s">
        <v>445</v>
      </c>
      <c r="K2105" s="7">
        <v>0</v>
      </c>
      <c r="L2105" s="7">
        <v>1</v>
      </c>
      <c r="M2105" s="7">
        <v>1</v>
      </c>
      <c r="N2105" s="63">
        <v>6</v>
      </c>
      <c r="O2105" s="1" t="s">
        <v>1502</v>
      </c>
      <c r="T2105" s="65"/>
    </row>
    <row r="2106" spans="2:20" x14ac:dyDescent="0.2">
      <c r="B2106" s="1">
        <v>3647</v>
      </c>
      <c r="C2106" s="64" t="s">
        <v>1567</v>
      </c>
      <c r="D2106" s="63">
        <v>56</v>
      </c>
      <c r="E2106" s="63">
        <v>3</v>
      </c>
      <c r="F2106" s="65">
        <v>150</v>
      </c>
      <c r="G2106" s="63" t="s">
        <v>1589</v>
      </c>
      <c r="H2106" t="s">
        <v>1568</v>
      </c>
      <c r="I2106" s="5">
        <v>1</v>
      </c>
      <c r="J2106" s="33" t="s">
        <v>885</v>
      </c>
      <c r="K2106" s="7">
        <v>0</v>
      </c>
      <c r="L2106" s="7">
        <v>1</v>
      </c>
      <c r="M2106" s="7">
        <v>1</v>
      </c>
      <c r="N2106" s="63">
        <v>6</v>
      </c>
      <c r="O2106" s="1" t="s">
        <v>1502</v>
      </c>
      <c r="T2106" s="65"/>
    </row>
    <row r="2107" spans="2:20" x14ac:dyDescent="0.2">
      <c r="B2107" s="1">
        <v>3648</v>
      </c>
      <c r="C2107" s="64" t="s">
        <v>1569</v>
      </c>
      <c r="D2107" s="63">
        <v>56</v>
      </c>
      <c r="E2107" s="63">
        <v>3</v>
      </c>
      <c r="F2107" s="65">
        <v>150</v>
      </c>
      <c r="G2107" s="63" t="s">
        <v>1589</v>
      </c>
      <c r="H2107" t="s">
        <v>1570</v>
      </c>
      <c r="I2107" s="5">
        <v>1</v>
      </c>
      <c r="J2107" s="33" t="s">
        <v>1540</v>
      </c>
      <c r="K2107" s="7">
        <v>0</v>
      </c>
      <c r="L2107" s="7">
        <v>1</v>
      </c>
      <c r="M2107" s="7">
        <v>1</v>
      </c>
      <c r="N2107" s="63">
        <v>6</v>
      </c>
      <c r="O2107" s="1" t="s">
        <v>1502</v>
      </c>
      <c r="T2107" s="65"/>
    </row>
    <row r="2108" spans="2:20" x14ac:dyDescent="0.2">
      <c r="B2108" s="1">
        <v>3649</v>
      </c>
      <c r="C2108" s="64" t="s">
        <v>1571</v>
      </c>
      <c r="D2108" s="63">
        <v>56</v>
      </c>
      <c r="E2108" s="63">
        <v>3</v>
      </c>
      <c r="F2108" s="65">
        <v>150</v>
      </c>
      <c r="G2108" s="63" t="s">
        <v>1589</v>
      </c>
      <c r="H2108" t="s">
        <v>1572</v>
      </c>
      <c r="I2108" s="5">
        <v>1</v>
      </c>
      <c r="J2108" s="33" t="s">
        <v>445</v>
      </c>
      <c r="K2108" s="7">
        <v>0</v>
      </c>
      <c r="L2108" s="7">
        <v>1</v>
      </c>
      <c r="M2108" s="7">
        <v>1</v>
      </c>
      <c r="N2108" s="63">
        <v>6</v>
      </c>
      <c r="O2108" s="1" t="s">
        <v>1502</v>
      </c>
      <c r="T2108" s="65"/>
    </row>
    <row r="2109" spans="2:20" x14ac:dyDescent="0.2">
      <c r="B2109" s="1">
        <v>3650</v>
      </c>
      <c r="C2109" s="64" t="s">
        <v>1573</v>
      </c>
      <c r="D2109" s="63">
        <v>56</v>
      </c>
      <c r="E2109" s="63">
        <v>3</v>
      </c>
      <c r="F2109" s="65">
        <v>150</v>
      </c>
      <c r="G2109" s="63" t="s">
        <v>1589</v>
      </c>
      <c r="H2109" t="s">
        <v>1574</v>
      </c>
      <c r="I2109" s="5">
        <v>1</v>
      </c>
      <c r="J2109" s="33" t="s">
        <v>885</v>
      </c>
      <c r="K2109" s="7">
        <v>0</v>
      </c>
      <c r="L2109" s="7">
        <v>1</v>
      </c>
      <c r="M2109" s="7">
        <v>1</v>
      </c>
      <c r="N2109" s="63">
        <v>6</v>
      </c>
      <c r="O2109" s="1" t="s">
        <v>1502</v>
      </c>
      <c r="T2109" s="65"/>
    </row>
    <row r="2110" spans="2:20" x14ac:dyDescent="0.2">
      <c r="B2110" s="1">
        <v>3651</v>
      </c>
      <c r="C2110" s="64" t="s">
        <v>1575</v>
      </c>
      <c r="D2110" s="63">
        <v>56</v>
      </c>
      <c r="E2110" s="63">
        <v>3</v>
      </c>
      <c r="F2110" s="65">
        <v>150</v>
      </c>
      <c r="G2110" s="63" t="s">
        <v>1589</v>
      </c>
      <c r="H2110" t="s">
        <v>1576</v>
      </c>
      <c r="I2110" s="5">
        <v>1</v>
      </c>
      <c r="J2110" s="33" t="s">
        <v>1540</v>
      </c>
      <c r="K2110" s="7">
        <v>0</v>
      </c>
      <c r="L2110" s="7">
        <v>1</v>
      </c>
      <c r="M2110" s="7">
        <v>1</v>
      </c>
      <c r="N2110" s="63">
        <v>6</v>
      </c>
      <c r="O2110" s="1" t="s">
        <v>1502</v>
      </c>
      <c r="T2110" s="65"/>
    </row>
    <row r="2111" spans="2:20" x14ac:dyDescent="0.2">
      <c r="B2111" s="1">
        <v>3652</v>
      </c>
      <c r="C2111" s="64" t="s">
        <v>1577</v>
      </c>
      <c r="D2111" s="63">
        <v>56</v>
      </c>
      <c r="E2111" s="63">
        <v>3</v>
      </c>
      <c r="F2111" s="65">
        <v>150</v>
      </c>
      <c r="G2111" s="63" t="s">
        <v>1589</v>
      </c>
      <c r="H2111" t="s">
        <v>1578</v>
      </c>
      <c r="I2111" s="5">
        <v>1</v>
      </c>
      <c r="J2111" s="33" t="s">
        <v>445</v>
      </c>
      <c r="K2111" s="7">
        <v>0</v>
      </c>
      <c r="L2111" s="7">
        <v>1</v>
      </c>
      <c r="M2111" s="7">
        <v>1</v>
      </c>
      <c r="N2111" s="63">
        <v>6</v>
      </c>
      <c r="O2111" s="1" t="s">
        <v>1502</v>
      </c>
      <c r="T2111" s="65"/>
    </row>
    <row r="2112" spans="2:20" x14ac:dyDescent="0.2">
      <c r="B2112" s="1">
        <v>3653</v>
      </c>
      <c r="C2112" s="64" t="s">
        <v>1579</v>
      </c>
      <c r="D2112" s="63">
        <v>56</v>
      </c>
      <c r="E2112" s="63">
        <v>3</v>
      </c>
      <c r="F2112" s="65">
        <v>150</v>
      </c>
      <c r="G2112" s="63" t="s">
        <v>1589</v>
      </c>
      <c r="H2112" t="s">
        <v>1580</v>
      </c>
      <c r="I2112" s="5">
        <v>1</v>
      </c>
      <c r="J2112" s="33" t="s">
        <v>885</v>
      </c>
      <c r="K2112" s="7">
        <v>0</v>
      </c>
      <c r="L2112" s="7">
        <v>1</v>
      </c>
      <c r="M2112" s="7">
        <v>1</v>
      </c>
      <c r="N2112" s="63">
        <v>6</v>
      </c>
      <c r="O2112" s="1" t="s">
        <v>1502</v>
      </c>
      <c r="T2112" s="65"/>
    </row>
    <row r="2113" spans="2:20" x14ac:dyDescent="0.2">
      <c r="B2113" s="1">
        <v>3654</v>
      </c>
      <c r="C2113" s="64" t="s">
        <v>1581</v>
      </c>
      <c r="D2113" s="63">
        <v>56</v>
      </c>
      <c r="E2113" s="63">
        <v>3</v>
      </c>
      <c r="F2113" s="65">
        <v>150</v>
      </c>
      <c r="G2113" s="63" t="s">
        <v>1589</v>
      </c>
      <c r="H2113" t="s">
        <v>1582</v>
      </c>
      <c r="I2113" s="5">
        <v>1</v>
      </c>
      <c r="J2113" s="33" t="s">
        <v>1540</v>
      </c>
      <c r="K2113" s="7">
        <v>0</v>
      </c>
      <c r="L2113" s="7">
        <v>1</v>
      </c>
      <c r="M2113" s="7">
        <v>1</v>
      </c>
      <c r="N2113" s="63">
        <v>6</v>
      </c>
      <c r="O2113" s="1" t="s">
        <v>1502</v>
      </c>
      <c r="T2113" s="65"/>
    </row>
    <row r="2114" spans="2:20" x14ac:dyDescent="0.2">
      <c r="B2114" s="1">
        <v>3655</v>
      </c>
      <c r="C2114" s="64" t="s">
        <v>1583</v>
      </c>
      <c r="D2114" s="63">
        <v>56</v>
      </c>
      <c r="E2114" s="63">
        <v>3</v>
      </c>
      <c r="F2114" s="65">
        <v>150</v>
      </c>
      <c r="G2114" s="63" t="s">
        <v>1589</v>
      </c>
      <c r="H2114" t="s">
        <v>1584</v>
      </c>
      <c r="I2114" s="5">
        <v>1</v>
      </c>
      <c r="J2114" s="33" t="s">
        <v>445</v>
      </c>
      <c r="K2114" s="7">
        <v>0</v>
      </c>
      <c r="L2114" s="7">
        <v>1</v>
      </c>
      <c r="M2114" s="7">
        <v>1</v>
      </c>
      <c r="N2114" s="63">
        <v>6</v>
      </c>
      <c r="O2114" s="1" t="s">
        <v>1502</v>
      </c>
      <c r="T2114" s="65"/>
    </row>
    <row r="2115" spans="2:20" x14ac:dyDescent="0.2">
      <c r="B2115" s="1">
        <v>3656</v>
      </c>
      <c r="C2115" s="64" t="s">
        <v>1585</v>
      </c>
      <c r="D2115" s="63">
        <v>56</v>
      </c>
      <c r="E2115" s="63">
        <v>3</v>
      </c>
      <c r="F2115" s="65">
        <v>150</v>
      </c>
      <c r="G2115" s="63" t="s">
        <v>1589</v>
      </c>
      <c r="H2115" t="s">
        <v>1586</v>
      </c>
      <c r="I2115" s="5">
        <v>1</v>
      </c>
      <c r="J2115" s="33" t="s">
        <v>885</v>
      </c>
      <c r="K2115" s="7">
        <v>0</v>
      </c>
      <c r="L2115" s="7">
        <v>1</v>
      </c>
      <c r="M2115" s="7">
        <v>1</v>
      </c>
      <c r="N2115" s="63">
        <v>6</v>
      </c>
      <c r="O2115" s="1" t="s">
        <v>1502</v>
      </c>
      <c r="T2115" s="65"/>
    </row>
    <row r="2116" spans="2:20" x14ac:dyDescent="0.2">
      <c r="B2116" s="1">
        <v>3657</v>
      </c>
      <c r="C2116" s="64" t="s">
        <v>1587</v>
      </c>
      <c r="D2116" s="63">
        <v>56</v>
      </c>
      <c r="E2116" s="63">
        <v>3</v>
      </c>
      <c r="F2116" s="65">
        <v>150</v>
      </c>
      <c r="G2116" s="63" t="s">
        <v>1589</v>
      </c>
      <c r="H2116" t="s">
        <v>1588</v>
      </c>
      <c r="I2116" s="5">
        <v>1</v>
      </c>
      <c r="J2116" s="33" t="s">
        <v>452</v>
      </c>
      <c r="K2116" s="7">
        <v>0</v>
      </c>
      <c r="L2116" s="7">
        <v>1</v>
      </c>
      <c r="M2116" s="7">
        <v>1</v>
      </c>
      <c r="N2116" s="63">
        <v>6</v>
      </c>
      <c r="O2116" s="1" t="s">
        <v>1502</v>
      </c>
      <c r="T2116" s="65"/>
    </row>
    <row r="2117" spans="2:20" x14ac:dyDescent="0.2">
      <c r="B2117" s="1">
        <v>3658</v>
      </c>
      <c r="C2117" s="65" t="s">
        <v>55</v>
      </c>
      <c r="D2117" s="65">
        <v>56</v>
      </c>
      <c r="E2117" s="63">
        <v>3</v>
      </c>
      <c r="F2117" s="65">
        <v>315</v>
      </c>
      <c r="G2117" s="65" t="s">
        <v>625</v>
      </c>
      <c r="H2117" t="s">
        <v>1501</v>
      </c>
      <c r="I2117" s="5">
        <v>1</v>
      </c>
      <c r="J2117" s="33" t="s">
        <v>324</v>
      </c>
      <c r="K2117" s="7">
        <v>0</v>
      </c>
      <c r="L2117" s="7">
        <v>1</v>
      </c>
      <c r="M2117" s="7">
        <v>0</v>
      </c>
      <c r="N2117" s="5">
        <v>0</v>
      </c>
      <c r="O2117" s="1" t="s">
        <v>1502</v>
      </c>
      <c r="T2117" s="65"/>
    </row>
    <row r="2118" spans="2:20" x14ac:dyDescent="0.2">
      <c r="B2118" s="1">
        <v>3659</v>
      </c>
      <c r="C2118" s="65" t="s">
        <v>59</v>
      </c>
      <c r="D2118" s="65">
        <v>56</v>
      </c>
      <c r="E2118" s="63">
        <v>3</v>
      </c>
      <c r="F2118" s="65">
        <v>315</v>
      </c>
      <c r="G2118" s="65" t="s">
        <v>625</v>
      </c>
      <c r="H2118" t="s">
        <v>1503</v>
      </c>
      <c r="I2118" s="5">
        <v>1</v>
      </c>
      <c r="J2118" s="33" t="s">
        <v>324</v>
      </c>
      <c r="K2118" s="7">
        <v>0</v>
      </c>
      <c r="L2118" s="7">
        <v>1</v>
      </c>
      <c r="M2118" s="7">
        <v>0</v>
      </c>
      <c r="N2118" s="5">
        <v>0</v>
      </c>
      <c r="O2118" s="1" t="s">
        <v>1502</v>
      </c>
      <c r="T2118" s="65"/>
    </row>
    <row r="2119" spans="2:20" x14ac:dyDescent="0.2">
      <c r="B2119" s="1">
        <v>3660</v>
      </c>
      <c r="C2119" s="65" t="s">
        <v>61</v>
      </c>
      <c r="D2119" s="65">
        <v>56</v>
      </c>
      <c r="E2119" s="63">
        <v>3</v>
      </c>
      <c r="F2119" s="65">
        <v>315</v>
      </c>
      <c r="G2119" s="65" t="s">
        <v>625</v>
      </c>
      <c r="H2119" t="s">
        <v>1504</v>
      </c>
      <c r="I2119" s="5">
        <v>1</v>
      </c>
      <c r="J2119" s="33" t="s">
        <v>324</v>
      </c>
      <c r="K2119" s="7">
        <v>0</v>
      </c>
      <c r="L2119" s="7">
        <v>1</v>
      </c>
      <c r="M2119" s="7">
        <v>0</v>
      </c>
      <c r="N2119" s="5">
        <v>0</v>
      </c>
      <c r="O2119" s="1" t="s">
        <v>1502</v>
      </c>
      <c r="T2119" s="65"/>
    </row>
    <row r="2120" spans="2:20" x14ac:dyDescent="0.2">
      <c r="B2120" s="1">
        <v>3661</v>
      </c>
      <c r="C2120" s="65" t="s">
        <v>57</v>
      </c>
      <c r="D2120" s="65">
        <v>56</v>
      </c>
      <c r="E2120" s="63">
        <v>3</v>
      </c>
      <c r="F2120" s="65">
        <v>315</v>
      </c>
      <c r="G2120" s="65" t="s">
        <v>625</v>
      </c>
      <c r="H2120" t="s">
        <v>1505</v>
      </c>
      <c r="I2120" s="5">
        <v>1</v>
      </c>
      <c r="J2120" s="33" t="s">
        <v>324</v>
      </c>
      <c r="K2120" s="7">
        <v>0</v>
      </c>
      <c r="L2120" s="7">
        <v>1</v>
      </c>
      <c r="M2120" s="7">
        <v>0</v>
      </c>
      <c r="N2120" s="5">
        <v>0</v>
      </c>
      <c r="O2120" s="1" t="s">
        <v>1502</v>
      </c>
      <c r="T2120" s="65"/>
    </row>
    <row r="2121" spans="2:20" x14ac:dyDescent="0.2">
      <c r="B2121" s="1">
        <v>3662</v>
      </c>
      <c r="C2121" s="65" t="s">
        <v>685</v>
      </c>
      <c r="D2121" s="65">
        <v>56</v>
      </c>
      <c r="E2121" s="63">
        <v>3</v>
      </c>
      <c r="F2121" s="65">
        <v>315</v>
      </c>
      <c r="G2121" s="65" t="s">
        <v>625</v>
      </c>
      <c r="H2121" t="s">
        <v>1506</v>
      </c>
      <c r="I2121" s="5">
        <v>1</v>
      </c>
      <c r="J2121" s="33" t="s">
        <v>595</v>
      </c>
      <c r="K2121" s="7">
        <v>0</v>
      </c>
      <c r="L2121" s="7">
        <v>1</v>
      </c>
      <c r="M2121" s="7">
        <v>0</v>
      </c>
      <c r="N2121" s="5">
        <v>0</v>
      </c>
      <c r="O2121" s="1" t="s">
        <v>1502</v>
      </c>
      <c r="T2121" s="65"/>
    </row>
    <row r="2122" spans="2:20" x14ac:dyDescent="0.2">
      <c r="B2122" s="1">
        <v>3663</v>
      </c>
      <c r="C2122" s="65" t="s">
        <v>55</v>
      </c>
      <c r="D2122" s="65">
        <v>56</v>
      </c>
      <c r="E2122" s="63">
        <v>3</v>
      </c>
      <c r="F2122" s="65">
        <v>315</v>
      </c>
      <c r="G2122" s="65" t="s">
        <v>625</v>
      </c>
      <c r="H2122" t="s">
        <v>1507</v>
      </c>
      <c r="I2122" s="5">
        <v>1</v>
      </c>
      <c r="J2122" s="33" t="s">
        <v>1508</v>
      </c>
      <c r="K2122" s="7">
        <v>0</v>
      </c>
      <c r="L2122" s="7">
        <v>1</v>
      </c>
      <c r="M2122" s="7">
        <v>0</v>
      </c>
      <c r="N2122" s="5">
        <v>0</v>
      </c>
      <c r="O2122" s="1" t="s">
        <v>1502</v>
      </c>
      <c r="T2122" s="65"/>
    </row>
    <row r="2123" spans="2:20" x14ac:dyDescent="0.2">
      <c r="B2123" s="1">
        <v>3664</v>
      </c>
      <c r="C2123" s="65" t="s">
        <v>59</v>
      </c>
      <c r="D2123" s="65">
        <v>56</v>
      </c>
      <c r="E2123" s="63">
        <v>3</v>
      </c>
      <c r="F2123" s="65">
        <v>315</v>
      </c>
      <c r="G2123" s="65" t="s">
        <v>625</v>
      </c>
      <c r="H2123" t="s">
        <v>1509</v>
      </c>
      <c r="I2123" s="5">
        <v>1</v>
      </c>
      <c r="J2123" s="33" t="s">
        <v>1508</v>
      </c>
      <c r="K2123" s="7">
        <v>0</v>
      </c>
      <c r="L2123" s="7">
        <v>1</v>
      </c>
      <c r="M2123" s="7">
        <v>0</v>
      </c>
      <c r="N2123" s="5">
        <v>0</v>
      </c>
      <c r="O2123" s="1" t="s">
        <v>1502</v>
      </c>
      <c r="T2123" s="65"/>
    </row>
    <row r="2124" spans="2:20" x14ac:dyDescent="0.2">
      <c r="B2124" s="1">
        <v>3665</v>
      </c>
      <c r="C2124" s="65" t="s">
        <v>61</v>
      </c>
      <c r="D2124" s="65">
        <v>56</v>
      </c>
      <c r="E2124" s="63">
        <v>3</v>
      </c>
      <c r="F2124" s="65">
        <v>315</v>
      </c>
      <c r="G2124" s="65" t="s">
        <v>625</v>
      </c>
      <c r="H2124" t="s">
        <v>1510</v>
      </c>
      <c r="I2124" s="5">
        <v>1</v>
      </c>
      <c r="J2124" s="33" t="s">
        <v>1508</v>
      </c>
      <c r="K2124" s="7">
        <v>0</v>
      </c>
      <c r="L2124" s="7">
        <v>1</v>
      </c>
      <c r="M2124" s="7">
        <v>0</v>
      </c>
      <c r="N2124" s="5">
        <v>0</v>
      </c>
      <c r="O2124" s="1" t="s">
        <v>1502</v>
      </c>
      <c r="T2124" s="65"/>
    </row>
    <row r="2125" spans="2:20" x14ac:dyDescent="0.2">
      <c r="B2125" s="1">
        <v>3666</v>
      </c>
      <c r="C2125" s="65" t="s">
        <v>57</v>
      </c>
      <c r="D2125" s="65">
        <v>56</v>
      </c>
      <c r="E2125" s="63">
        <v>3</v>
      </c>
      <c r="F2125" s="65">
        <v>315</v>
      </c>
      <c r="G2125" s="65" t="s">
        <v>625</v>
      </c>
      <c r="H2125" t="s">
        <v>1511</v>
      </c>
      <c r="I2125" s="5">
        <v>1</v>
      </c>
      <c r="J2125" s="33" t="s">
        <v>1508</v>
      </c>
      <c r="K2125" s="7">
        <v>0</v>
      </c>
      <c r="L2125" s="7">
        <v>1</v>
      </c>
      <c r="M2125" s="7">
        <v>0</v>
      </c>
      <c r="N2125" s="5">
        <v>0</v>
      </c>
      <c r="O2125" s="1" t="s">
        <v>1502</v>
      </c>
      <c r="T2125" s="65"/>
    </row>
    <row r="2126" spans="2:20" x14ac:dyDescent="0.2">
      <c r="B2126" s="1">
        <v>3667</v>
      </c>
      <c r="C2126" s="65" t="s">
        <v>685</v>
      </c>
      <c r="D2126" s="65">
        <v>56</v>
      </c>
      <c r="E2126" s="63">
        <v>3</v>
      </c>
      <c r="F2126" s="65">
        <v>315</v>
      </c>
      <c r="G2126" s="65" t="s">
        <v>625</v>
      </c>
      <c r="H2126" t="s">
        <v>1512</v>
      </c>
      <c r="I2126" s="5">
        <v>1</v>
      </c>
      <c r="J2126" s="33" t="s">
        <v>1508</v>
      </c>
      <c r="K2126" s="7">
        <v>0</v>
      </c>
      <c r="L2126" s="7">
        <v>1</v>
      </c>
      <c r="M2126" s="7">
        <v>0</v>
      </c>
      <c r="N2126" s="5">
        <v>0</v>
      </c>
      <c r="O2126" s="1" t="s">
        <v>1502</v>
      </c>
      <c r="T2126" s="65"/>
    </row>
    <row r="2127" spans="2:20" x14ac:dyDescent="0.2">
      <c r="B2127" s="1">
        <v>3668</v>
      </c>
      <c r="C2127" s="65" t="s">
        <v>55</v>
      </c>
      <c r="D2127" s="65">
        <v>56</v>
      </c>
      <c r="E2127" s="63">
        <v>3</v>
      </c>
      <c r="F2127" s="65">
        <v>315</v>
      </c>
      <c r="G2127" s="65" t="s">
        <v>625</v>
      </c>
      <c r="H2127" t="s">
        <v>1513</v>
      </c>
      <c r="I2127" s="5">
        <v>1</v>
      </c>
      <c r="J2127" s="33" t="s">
        <v>890</v>
      </c>
      <c r="K2127" s="7">
        <v>0</v>
      </c>
      <c r="L2127" s="7">
        <v>1</v>
      </c>
      <c r="M2127" s="7">
        <v>0</v>
      </c>
      <c r="N2127" s="5">
        <v>0</v>
      </c>
      <c r="O2127" s="1" t="s">
        <v>1502</v>
      </c>
      <c r="T2127" s="65"/>
    </row>
    <row r="2128" spans="2:20" x14ac:dyDescent="0.2">
      <c r="B2128" s="1">
        <v>3669</v>
      </c>
      <c r="C2128" s="65" t="s">
        <v>59</v>
      </c>
      <c r="D2128" s="65">
        <v>56</v>
      </c>
      <c r="E2128" s="63">
        <v>3</v>
      </c>
      <c r="F2128" s="65">
        <v>315</v>
      </c>
      <c r="G2128" s="65" t="s">
        <v>625</v>
      </c>
      <c r="H2128" t="s">
        <v>1514</v>
      </c>
      <c r="I2128" s="5">
        <v>1</v>
      </c>
      <c r="J2128" s="33" t="s">
        <v>890</v>
      </c>
      <c r="K2128" s="7">
        <v>0</v>
      </c>
      <c r="L2128" s="7">
        <v>1</v>
      </c>
      <c r="M2128" s="7">
        <v>0</v>
      </c>
      <c r="N2128" s="5">
        <v>0</v>
      </c>
      <c r="O2128" s="1" t="s">
        <v>1502</v>
      </c>
      <c r="T2128" s="65"/>
    </row>
    <row r="2129" spans="2:20" x14ac:dyDescent="0.2">
      <c r="B2129" s="1">
        <v>3670</v>
      </c>
      <c r="C2129" s="65" t="s">
        <v>61</v>
      </c>
      <c r="D2129" s="65">
        <v>56</v>
      </c>
      <c r="E2129" s="63">
        <v>3</v>
      </c>
      <c r="F2129" s="65">
        <v>315</v>
      </c>
      <c r="G2129" s="65" t="s">
        <v>625</v>
      </c>
      <c r="H2129" t="s">
        <v>1515</v>
      </c>
      <c r="I2129" s="5">
        <v>1</v>
      </c>
      <c r="J2129" s="33" t="s">
        <v>890</v>
      </c>
      <c r="K2129" s="7">
        <v>0</v>
      </c>
      <c r="L2129" s="7">
        <v>1</v>
      </c>
      <c r="M2129" s="7">
        <v>0</v>
      </c>
      <c r="N2129" s="5">
        <v>0</v>
      </c>
      <c r="O2129" s="1" t="s">
        <v>1502</v>
      </c>
      <c r="T2129" s="65"/>
    </row>
    <row r="2130" spans="2:20" x14ac:dyDescent="0.2">
      <c r="B2130" s="1">
        <v>3671</v>
      </c>
      <c r="C2130" s="65" t="s">
        <v>57</v>
      </c>
      <c r="D2130" s="65">
        <v>56</v>
      </c>
      <c r="E2130" s="63">
        <v>3</v>
      </c>
      <c r="F2130" s="65">
        <v>315</v>
      </c>
      <c r="G2130" s="65" t="s">
        <v>625</v>
      </c>
      <c r="H2130" t="s">
        <v>1516</v>
      </c>
      <c r="I2130" s="5">
        <v>1</v>
      </c>
      <c r="J2130" s="33" t="s">
        <v>890</v>
      </c>
      <c r="K2130" s="7">
        <v>0</v>
      </c>
      <c r="L2130" s="7">
        <v>1</v>
      </c>
      <c r="M2130" s="7">
        <v>0</v>
      </c>
      <c r="N2130" s="5">
        <v>0</v>
      </c>
      <c r="O2130" s="1" t="s">
        <v>1502</v>
      </c>
      <c r="T2130" s="65"/>
    </row>
    <row r="2131" spans="2:20" x14ac:dyDescent="0.2">
      <c r="B2131" s="1">
        <v>3672</v>
      </c>
      <c r="C2131" s="65" t="s">
        <v>685</v>
      </c>
      <c r="D2131" s="65">
        <v>56</v>
      </c>
      <c r="E2131" s="63">
        <v>3</v>
      </c>
      <c r="F2131" s="65">
        <v>315</v>
      </c>
      <c r="G2131" s="65" t="s">
        <v>625</v>
      </c>
      <c r="H2131" t="s">
        <v>1517</v>
      </c>
      <c r="I2131" s="5">
        <v>1</v>
      </c>
      <c r="J2131" s="33" t="s">
        <v>890</v>
      </c>
      <c r="K2131" s="7">
        <v>0</v>
      </c>
      <c r="L2131" s="7">
        <v>1</v>
      </c>
      <c r="M2131" s="7">
        <v>0</v>
      </c>
      <c r="N2131" s="5">
        <v>0</v>
      </c>
      <c r="O2131" s="1" t="s">
        <v>1502</v>
      </c>
      <c r="T2131" s="65"/>
    </row>
    <row r="2132" spans="2:20" x14ac:dyDescent="0.2">
      <c r="B2132" s="1">
        <v>3673</v>
      </c>
      <c r="C2132" s="65" t="s">
        <v>55</v>
      </c>
      <c r="D2132" s="65">
        <v>56</v>
      </c>
      <c r="E2132" s="63">
        <v>3</v>
      </c>
      <c r="F2132" s="65">
        <v>315</v>
      </c>
      <c r="G2132" s="65" t="s">
        <v>625</v>
      </c>
      <c r="H2132" t="s">
        <v>1518</v>
      </c>
      <c r="I2132" s="5">
        <v>1</v>
      </c>
      <c r="J2132" s="33" t="s">
        <v>452</v>
      </c>
      <c r="K2132" s="7">
        <v>0</v>
      </c>
      <c r="L2132" s="7">
        <v>1</v>
      </c>
      <c r="M2132" s="7">
        <v>0</v>
      </c>
      <c r="N2132" s="5">
        <v>0</v>
      </c>
      <c r="O2132" s="1" t="s">
        <v>1502</v>
      </c>
      <c r="T2132" s="65"/>
    </row>
    <row r="2133" spans="2:20" x14ac:dyDescent="0.2">
      <c r="B2133" s="1">
        <v>3674</v>
      </c>
      <c r="C2133" s="65" t="s">
        <v>59</v>
      </c>
      <c r="D2133" s="65">
        <v>56</v>
      </c>
      <c r="E2133" s="63">
        <v>3</v>
      </c>
      <c r="F2133" s="65">
        <v>315</v>
      </c>
      <c r="G2133" s="65" t="s">
        <v>625</v>
      </c>
      <c r="H2133" t="s">
        <v>1519</v>
      </c>
      <c r="I2133" s="5">
        <v>1</v>
      </c>
      <c r="J2133" s="33" t="s">
        <v>452</v>
      </c>
      <c r="K2133" s="7">
        <v>0</v>
      </c>
      <c r="L2133" s="7">
        <v>1</v>
      </c>
      <c r="M2133" s="7">
        <v>0</v>
      </c>
      <c r="N2133" s="5">
        <v>0</v>
      </c>
      <c r="O2133" s="1" t="s">
        <v>1502</v>
      </c>
      <c r="T2133" s="65"/>
    </row>
    <row r="2134" spans="2:20" x14ac:dyDescent="0.2">
      <c r="B2134" s="1">
        <v>3675</v>
      </c>
      <c r="C2134" s="65" t="s">
        <v>61</v>
      </c>
      <c r="D2134" s="65">
        <v>56</v>
      </c>
      <c r="E2134" s="63">
        <v>3</v>
      </c>
      <c r="F2134" s="65">
        <v>315</v>
      </c>
      <c r="G2134" s="65" t="s">
        <v>625</v>
      </c>
      <c r="H2134" t="s">
        <v>1520</v>
      </c>
      <c r="I2134" s="5">
        <v>1</v>
      </c>
      <c r="J2134" s="33" t="s">
        <v>452</v>
      </c>
      <c r="K2134" s="7">
        <v>0</v>
      </c>
      <c r="L2134" s="7">
        <v>1</v>
      </c>
      <c r="M2134" s="7">
        <v>0</v>
      </c>
      <c r="N2134" s="5">
        <v>0</v>
      </c>
      <c r="O2134" s="1" t="s">
        <v>1502</v>
      </c>
      <c r="T2134" s="65"/>
    </row>
    <row r="2135" spans="2:20" x14ac:dyDescent="0.2">
      <c r="B2135" s="1">
        <v>3676</v>
      </c>
      <c r="C2135" s="65" t="s">
        <v>57</v>
      </c>
      <c r="D2135" s="65">
        <v>56</v>
      </c>
      <c r="E2135" s="63">
        <v>3</v>
      </c>
      <c r="F2135" s="65">
        <v>315</v>
      </c>
      <c r="G2135" s="65" t="s">
        <v>625</v>
      </c>
      <c r="H2135" t="s">
        <v>1521</v>
      </c>
      <c r="I2135" s="5">
        <v>1</v>
      </c>
      <c r="J2135" s="33" t="s">
        <v>452</v>
      </c>
      <c r="K2135" s="7">
        <v>0</v>
      </c>
      <c r="L2135" s="7">
        <v>1</v>
      </c>
      <c r="M2135" s="7">
        <v>0</v>
      </c>
      <c r="N2135" s="5">
        <v>0</v>
      </c>
      <c r="O2135" s="1" t="s">
        <v>1502</v>
      </c>
      <c r="T2135" s="65"/>
    </row>
    <row r="2136" spans="2:20" x14ac:dyDescent="0.2">
      <c r="B2136" s="1">
        <v>3677</v>
      </c>
      <c r="C2136" s="65" t="s">
        <v>685</v>
      </c>
      <c r="D2136" s="65">
        <v>56</v>
      </c>
      <c r="E2136" s="63">
        <v>3</v>
      </c>
      <c r="F2136" s="65">
        <v>315</v>
      </c>
      <c r="G2136" s="65" t="s">
        <v>625</v>
      </c>
      <c r="H2136" t="s">
        <v>585</v>
      </c>
      <c r="I2136" s="5">
        <v>1</v>
      </c>
      <c r="J2136" s="33" t="s">
        <v>452</v>
      </c>
      <c r="K2136" s="7">
        <v>0</v>
      </c>
      <c r="L2136" s="7">
        <v>1</v>
      </c>
      <c r="M2136" s="7">
        <v>0</v>
      </c>
      <c r="N2136" s="5">
        <v>0</v>
      </c>
      <c r="O2136" s="1" t="s">
        <v>1502</v>
      </c>
      <c r="T2136" s="65"/>
    </row>
    <row r="2137" spans="2:20" x14ac:dyDescent="0.2">
      <c r="B2137" s="1">
        <v>3678</v>
      </c>
      <c r="C2137" s="65" t="s">
        <v>863</v>
      </c>
      <c r="D2137" s="65">
        <v>56</v>
      </c>
      <c r="E2137" s="63">
        <v>3</v>
      </c>
      <c r="F2137" s="65">
        <v>1575</v>
      </c>
      <c r="G2137" s="65" t="s">
        <v>1522</v>
      </c>
      <c r="H2137" t="s">
        <v>865</v>
      </c>
      <c r="I2137" s="5">
        <v>1</v>
      </c>
      <c r="J2137" s="33" t="s">
        <v>442</v>
      </c>
      <c r="K2137" s="7">
        <v>0</v>
      </c>
      <c r="L2137" s="7">
        <v>1</v>
      </c>
      <c r="M2137" s="7">
        <v>1</v>
      </c>
      <c r="N2137" s="65">
        <v>7</v>
      </c>
      <c r="O2137" s="1" t="s">
        <v>1502</v>
      </c>
      <c r="T2137" s="65"/>
    </row>
    <row r="2138" spans="2:20" x14ac:dyDescent="0.2">
      <c r="B2138" s="1">
        <v>3679</v>
      </c>
      <c r="C2138" s="65" t="s">
        <v>867</v>
      </c>
      <c r="D2138" s="65">
        <v>56</v>
      </c>
      <c r="E2138" s="63">
        <v>3</v>
      </c>
      <c r="F2138" s="65">
        <v>1575</v>
      </c>
      <c r="G2138" s="65" t="s">
        <v>1522</v>
      </c>
      <c r="H2138" t="s">
        <v>868</v>
      </c>
      <c r="I2138" s="5">
        <v>1</v>
      </c>
      <c r="J2138" s="33" t="s">
        <v>442</v>
      </c>
      <c r="K2138" s="7">
        <v>0</v>
      </c>
      <c r="L2138" s="7">
        <v>1</v>
      </c>
      <c r="M2138" s="7">
        <v>1</v>
      </c>
      <c r="N2138" s="65">
        <v>7</v>
      </c>
      <c r="O2138" s="1" t="s">
        <v>1502</v>
      </c>
      <c r="T2138" s="65"/>
    </row>
    <row r="2139" spans="2:20" x14ac:dyDescent="0.2">
      <c r="B2139" s="1">
        <v>3680</v>
      </c>
      <c r="C2139" s="65" t="s">
        <v>869</v>
      </c>
      <c r="D2139" s="65">
        <v>56</v>
      </c>
      <c r="E2139" s="63">
        <v>3</v>
      </c>
      <c r="F2139" s="65">
        <v>1575</v>
      </c>
      <c r="G2139" s="65" t="s">
        <v>1522</v>
      </c>
      <c r="H2139" t="s">
        <v>870</v>
      </c>
      <c r="I2139" s="5">
        <v>1</v>
      </c>
      <c r="J2139" s="33" t="s">
        <v>442</v>
      </c>
      <c r="K2139" s="7">
        <v>0</v>
      </c>
      <c r="L2139" s="7">
        <v>1</v>
      </c>
      <c r="M2139" s="7">
        <v>1</v>
      </c>
      <c r="N2139" s="65">
        <v>7</v>
      </c>
      <c r="O2139" s="1" t="s">
        <v>1502</v>
      </c>
      <c r="T2139" s="65"/>
    </row>
    <row r="2140" spans="2:20" x14ac:dyDescent="0.2">
      <c r="B2140" s="1">
        <v>3681</v>
      </c>
      <c r="C2140" s="65" t="s">
        <v>871</v>
      </c>
      <c r="D2140" s="65">
        <v>56</v>
      </c>
      <c r="E2140" s="63">
        <v>3</v>
      </c>
      <c r="F2140" s="65">
        <v>1575</v>
      </c>
      <c r="G2140" s="65" t="s">
        <v>1522</v>
      </c>
      <c r="H2140" t="s">
        <v>872</v>
      </c>
      <c r="I2140" s="5">
        <v>1</v>
      </c>
      <c r="J2140" s="33" t="s">
        <v>442</v>
      </c>
      <c r="K2140" s="7">
        <v>0</v>
      </c>
      <c r="L2140" s="7">
        <v>1</v>
      </c>
      <c r="M2140" s="7">
        <v>1</v>
      </c>
      <c r="N2140" s="65">
        <v>7</v>
      </c>
      <c r="O2140" s="1" t="s">
        <v>1502</v>
      </c>
      <c r="T2140" s="65"/>
    </row>
    <row r="2141" spans="2:20" x14ac:dyDescent="0.2">
      <c r="B2141" s="1">
        <v>3682</v>
      </c>
      <c r="C2141" s="65" t="s">
        <v>1523</v>
      </c>
      <c r="D2141" s="65">
        <v>56</v>
      </c>
      <c r="E2141" s="63">
        <v>3</v>
      </c>
      <c r="F2141" s="65">
        <v>1575</v>
      </c>
      <c r="G2141" s="65" t="s">
        <v>1524</v>
      </c>
      <c r="H2141" t="s">
        <v>875</v>
      </c>
      <c r="I2141" s="5">
        <v>1</v>
      </c>
      <c r="J2141" s="33" t="s">
        <v>1175</v>
      </c>
      <c r="K2141" s="7">
        <v>0</v>
      </c>
      <c r="L2141" s="7">
        <v>1</v>
      </c>
      <c r="M2141" s="7">
        <v>1</v>
      </c>
      <c r="N2141" s="65">
        <v>7</v>
      </c>
      <c r="O2141" s="1" t="s">
        <v>1502</v>
      </c>
      <c r="T2141" s="65"/>
    </row>
    <row r="2142" spans="2:20" x14ac:dyDescent="0.2">
      <c r="B2142" s="1">
        <v>3683</v>
      </c>
      <c r="C2142" s="65" t="s">
        <v>1525</v>
      </c>
      <c r="D2142" s="65">
        <v>56</v>
      </c>
      <c r="E2142" s="63">
        <v>3</v>
      </c>
      <c r="F2142" s="65">
        <v>1575</v>
      </c>
      <c r="G2142" s="65" t="s">
        <v>1524</v>
      </c>
      <c r="H2142" t="s">
        <v>568</v>
      </c>
      <c r="I2142" s="5">
        <v>1</v>
      </c>
      <c r="J2142" s="33" t="s">
        <v>1175</v>
      </c>
      <c r="K2142" s="7">
        <v>0</v>
      </c>
      <c r="L2142" s="7">
        <v>1</v>
      </c>
      <c r="M2142" s="7">
        <v>1</v>
      </c>
      <c r="N2142" s="65">
        <v>7</v>
      </c>
      <c r="O2142" s="1" t="s">
        <v>1502</v>
      </c>
      <c r="T2142" s="65"/>
    </row>
    <row r="2143" spans="2:20" x14ac:dyDescent="0.2">
      <c r="B2143" s="1">
        <v>3684</v>
      </c>
      <c r="C2143" s="65" t="s">
        <v>1526</v>
      </c>
      <c r="D2143" s="65">
        <v>56</v>
      </c>
      <c r="E2143" s="63">
        <v>3</v>
      </c>
      <c r="F2143" s="65">
        <v>1575</v>
      </c>
      <c r="G2143" s="65" t="s">
        <v>1524</v>
      </c>
      <c r="H2143" t="s">
        <v>879</v>
      </c>
      <c r="I2143" s="5">
        <v>1</v>
      </c>
      <c r="J2143" s="33" t="s">
        <v>1175</v>
      </c>
      <c r="K2143" s="7">
        <v>0</v>
      </c>
      <c r="L2143" s="7">
        <v>1</v>
      </c>
      <c r="M2143" s="7">
        <v>1</v>
      </c>
      <c r="N2143" s="65">
        <v>7</v>
      </c>
      <c r="O2143" s="1" t="s">
        <v>1502</v>
      </c>
      <c r="T2143" s="65"/>
    </row>
    <row r="2144" spans="2:20" x14ac:dyDescent="0.2">
      <c r="B2144" s="1">
        <v>3685</v>
      </c>
      <c r="C2144" s="65" t="s">
        <v>1527</v>
      </c>
      <c r="D2144" s="65">
        <v>56</v>
      </c>
      <c r="E2144" s="63">
        <v>3</v>
      </c>
      <c r="F2144" s="65">
        <v>1575</v>
      </c>
      <c r="G2144" s="65" t="s">
        <v>1524</v>
      </c>
      <c r="H2144" t="s">
        <v>881</v>
      </c>
      <c r="I2144" s="5">
        <v>1</v>
      </c>
      <c r="J2144" s="33" t="s">
        <v>1175</v>
      </c>
      <c r="K2144" s="7">
        <v>0</v>
      </c>
      <c r="L2144" s="7">
        <v>1</v>
      </c>
      <c r="M2144" s="7">
        <v>1</v>
      </c>
      <c r="N2144" s="65">
        <v>7</v>
      </c>
      <c r="O2144" s="1" t="s">
        <v>1502</v>
      </c>
      <c r="T2144" s="65"/>
    </row>
    <row r="2145" spans="2:20" x14ac:dyDescent="0.2">
      <c r="B2145" s="1">
        <v>3686</v>
      </c>
      <c r="C2145" s="65" t="s">
        <v>1528</v>
      </c>
      <c r="D2145" s="65">
        <v>56</v>
      </c>
      <c r="E2145" s="63">
        <v>3</v>
      </c>
      <c r="F2145" s="65">
        <v>1575</v>
      </c>
      <c r="G2145" s="65" t="s">
        <v>1529</v>
      </c>
      <c r="H2145" t="s">
        <v>1530</v>
      </c>
      <c r="I2145" s="5">
        <v>1</v>
      </c>
      <c r="J2145" s="33" t="s">
        <v>1531</v>
      </c>
      <c r="K2145" s="7">
        <v>0</v>
      </c>
      <c r="L2145" s="7">
        <v>1</v>
      </c>
      <c r="M2145" s="7">
        <v>1</v>
      </c>
      <c r="N2145" s="65">
        <v>7</v>
      </c>
      <c r="O2145" s="1" t="s">
        <v>1502</v>
      </c>
      <c r="T2145" s="65"/>
    </row>
    <row r="2146" spans="2:20" x14ac:dyDescent="0.2">
      <c r="B2146" s="1">
        <v>3687</v>
      </c>
      <c r="C2146" s="65" t="s">
        <v>1532</v>
      </c>
      <c r="D2146" s="65">
        <v>56</v>
      </c>
      <c r="E2146" s="63">
        <v>3</v>
      </c>
      <c r="F2146" s="65">
        <v>1575</v>
      </c>
      <c r="G2146" s="65" t="s">
        <v>1529</v>
      </c>
      <c r="H2146" t="s">
        <v>1533</v>
      </c>
      <c r="I2146" s="5">
        <v>1</v>
      </c>
      <c r="J2146" s="33" t="s">
        <v>1531</v>
      </c>
      <c r="K2146" s="7">
        <v>0</v>
      </c>
      <c r="L2146" s="7">
        <v>1</v>
      </c>
      <c r="M2146" s="7">
        <v>1</v>
      </c>
      <c r="N2146" s="65">
        <v>7</v>
      </c>
      <c r="O2146" s="1" t="s">
        <v>1502</v>
      </c>
      <c r="T2146" s="65"/>
    </row>
    <row r="2147" spans="2:20" x14ac:dyDescent="0.2">
      <c r="B2147" s="1">
        <v>3688</v>
      </c>
      <c r="C2147" s="65" t="s">
        <v>1534</v>
      </c>
      <c r="D2147" s="65">
        <v>56</v>
      </c>
      <c r="E2147" s="63">
        <v>3</v>
      </c>
      <c r="F2147" s="65">
        <v>1575</v>
      </c>
      <c r="G2147" s="65" t="s">
        <v>1529</v>
      </c>
      <c r="H2147" t="s">
        <v>1535</v>
      </c>
      <c r="I2147" s="5">
        <v>1</v>
      </c>
      <c r="J2147" s="33" t="s">
        <v>1531</v>
      </c>
      <c r="K2147" s="7">
        <v>0</v>
      </c>
      <c r="L2147" s="7">
        <v>1</v>
      </c>
      <c r="M2147" s="7">
        <v>1</v>
      </c>
      <c r="N2147" s="65">
        <v>7</v>
      </c>
      <c r="O2147" s="1" t="s">
        <v>1502</v>
      </c>
      <c r="T2147" s="65"/>
    </row>
    <row r="2148" spans="2:20" x14ac:dyDescent="0.2">
      <c r="B2148" s="1">
        <v>3689</v>
      </c>
      <c r="C2148" s="65" t="s">
        <v>1536</v>
      </c>
      <c r="D2148" s="65">
        <v>56</v>
      </c>
      <c r="E2148" s="63">
        <v>3</v>
      </c>
      <c r="F2148" s="65">
        <v>1575</v>
      </c>
      <c r="G2148" s="65" t="s">
        <v>1529</v>
      </c>
      <c r="H2148" t="s">
        <v>1537</v>
      </c>
      <c r="I2148" s="5">
        <v>1</v>
      </c>
      <c r="J2148" s="33" t="s">
        <v>1531</v>
      </c>
      <c r="K2148" s="7">
        <v>0</v>
      </c>
      <c r="L2148" s="7">
        <v>1</v>
      </c>
      <c r="M2148" s="7">
        <v>1</v>
      </c>
      <c r="N2148" s="65">
        <v>7</v>
      </c>
      <c r="O2148" s="1" t="s">
        <v>1502</v>
      </c>
      <c r="T2148" s="65"/>
    </row>
    <row r="2149" spans="2:20" x14ac:dyDescent="0.2">
      <c r="B2149" s="1">
        <v>3690</v>
      </c>
      <c r="C2149" s="66" t="s">
        <v>1538</v>
      </c>
      <c r="D2149" s="65">
        <v>56</v>
      </c>
      <c r="E2149" s="63">
        <v>3</v>
      </c>
      <c r="F2149" s="65">
        <v>350</v>
      </c>
      <c r="G2149" s="65" t="s">
        <v>1589</v>
      </c>
      <c r="H2149" t="s">
        <v>1539</v>
      </c>
      <c r="I2149" s="5">
        <v>1</v>
      </c>
      <c r="J2149" s="33" t="s">
        <v>1540</v>
      </c>
      <c r="K2149" s="7">
        <v>0</v>
      </c>
      <c r="L2149" s="7">
        <v>1</v>
      </c>
      <c r="M2149" s="7">
        <v>1</v>
      </c>
      <c r="N2149" s="65">
        <v>7</v>
      </c>
      <c r="O2149" s="1" t="s">
        <v>1502</v>
      </c>
      <c r="T2149" s="65"/>
    </row>
    <row r="2150" spans="2:20" x14ac:dyDescent="0.2">
      <c r="B2150" s="1">
        <v>3691</v>
      </c>
      <c r="C2150" s="66" t="s">
        <v>1541</v>
      </c>
      <c r="D2150" s="65">
        <v>56</v>
      </c>
      <c r="E2150" s="63">
        <v>3</v>
      </c>
      <c r="F2150" s="65">
        <v>350</v>
      </c>
      <c r="G2150" s="65" t="s">
        <v>1589</v>
      </c>
      <c r="H2150" t="s">
        <v>1542</v>
      </c>
      <c r="I2150" s="5">
        <v>1</v>
      </c>
      <c r="J2150" s="33" t="s">
        <v>445</v>
      </c>
      <c r="K2150" s="7">
        <v>0</v>
      </c>
      <c r="L2150" s="7">
        <v>1</v>
      </c>
      <c r="M2150" s="7">
        <v>1</v>
      </c>
      <c r="N2150" s="65">
        <v>7</v>
      </c>
      <c r="O2150" s="1" t="s">
        <v>1502</v>
      </c>
      <c r="T2150" s="65"/>
    </row>
    <row r="2151" spans="2:20" x14ac:dyDescent="0.2">
      <c r="B2151" s="1">
        <v>3692</v>
      </c>
      <c r="C2151" s="66" t="s">
        <v>1543</v>
      </c>
      <c r="D2151" s="65">
        <v>56</v>
      </c>
      <c r="E2151" s="63">
        <v>3</v>
      </c>
      <c r="F2151" s="65">
        <v>350</v>
      </c>
      <c r="G2151" s="65" t="s">
        <v>1589</v>
      </c>
      <c r="H2151" t="s">
        <v>1544</v>
      </c>
      <c r="I2151" s="5">
        <v>1</v>
      </c>
      <c r="J2151" s="33" t="s">
        <v>885</v>
      </c>
      <c r="K2151" s="7">
        <v>0</v>
      </c>
      <c r="L2151" s="7">
        <v>1</v>
      </c>
      <c r="M2151" s="7">
        <v>1</v>
      </c>
      <c r="N2151" s="65">
        <v>7</v>
      </c>
      <c r="O2151" s="1" t="s">
        <v>1502</v>
      </c>
      <c r="T2151" s="65"/>
    </row>
    <row r="2152" spans="2:20" x14ac:dyDescent="0.2">
      <c r="B2152" s="1">
        <v>3693</v>
      </c>
      <c r="C2152" s="66" t="s">
        <v>1545</v>
      </c>
      <c r="D2152" s="65">
        <v>56</v>
      </c>
      <c r="E2152" s="63">
        <v>3</v>
      </c>
      <c r="F2152" s="65">
        <v>350</v>
      </c>
      <c r="G2152" s="65" t="s">
        <v>1589</v>
      </c>
      <c r="H2152" t="s">
        <v>1546</v>
      </c>
      <c r="I2152" s="5">
        <v>1</v>
      </c>
      <c r="J2152" s="33" t="s">
        <v>1540</v>
      </c>
      <c r="K2152" s="7">
        <v>0</v>
      </c>
      <c r="L2152" s="7">
        <v>1</v>
      </c>
      <c r="M2152" s="7">
        <v>1</v>
      </c>
      <c r="N2152" s="65">
        <v>7</v>
      </c>
      <c r="O2152" s="1" t="s">
        <v>1502</v>
      </c>
      <c r="T2152" s="65"/>
    </row>
    <row r="2153" spans="2:20" x14ac:dyDescent="0.2">
      <c r="B2153" s="1">
        <v>3694</v>
      </c>
      <c r="C2153" s="66" t="s">
        <v>1547</v>
      </c>
      <c r="D2153" s="65">
        <v>56</v>
      </c>
      <c r="E2153" s="63">
        <v>3</v>
      </c>
      <c r="F2153" s="65">
        <v>350</v>
      </c>
      <c r="G2153" s="65" t="s">
        <v>1589</v>
      </c>
      <c r="H2153" t="s">
        <v>1548</v>
      </c>
      <c r="I2153" s="5">
        <v>1</v>
      </c>
      <c r="J2153" s="33" t="s">
        <v>445</v>
      </c>
      <c r="K2153" s="7">
        <v>0</v>
      </c>
      <c r="L2153" s="7">
        <v>1</v>
      </c>
      <c r="M2153" s="7">
        <v>1</v>
      </c>
      <c r="N2153" s="65">
        <v>7</v>
      </c>
      <c r="O2153" s="1" t="s">
        <v>1502</v>
      </c>
      <c r="T2153" s="65"/>
    </row>
    <row r="2154" spans="2:20" x14ac:dyDescent="0.2">
      <c r="B2154" s="1">
        <v>3695</v>
      </c>
      <c r="C2154" s="66" t="s">
        <v>1549</v>
      </c>
      <c r="D2154" s="65">
        <v>56</v>
      </c>
      <c r="E2154" s="63">
        <v>3</v>
      </c>
      <c r="F2154" s="65">
        <v>350</v>
      </c>
      <c r="G2154" s="65" t="s">
        <v>1589</v>
      </c>
      <c r="H2154" t="s">
        <v>1550</v>
      </c>
      <c r="I2154" s="5">
        <v>1</v>
      </c>
      <c r="J2154" s="33" t="s">
        <v>885</v>
      </c>
      <c r="K2154" s="7">
        <v>0</v>
      </c>
      <c r="L2154" s="7">
        <v>1</v>
      </c>
      <c r="M2154" s="7">
        <v>1</v>
      </c>
      <c r="N2154" s="65">
        <v>7</v>
      </c>
      <c r="O2154" s="1" t="s">
        <v>1502</v>
      </c>
      <c r="T2154" s="65"/>
    </row>
    <row r="2155" spans="2:20" x14ac:dyDescent="0.2">
      <c r="B2155" s="1">
        <v>3696</v>
      </c>
      <c r="C2155" s="66" t="s">
        <v>1551</v>
      </c>
      <c r="D2155" s="65">
        <v>56</v>
      </c>
      <c r="E2155" s="63">
        <v>3</v>
      </c>
      <c r="F2155" s="65">
        <v>350</v>
      </c>
      <c r="G2155" s="65" t="s">
        <v>1589</v>
      </c>
      <c r="H2155" t="s">
        <v>1552</v>
      </c>
      <c r="I2155" s="5">
        <v>1</v>
      </c>
      <c r="J2155" s="33" t="s">
        <v>1540</v>
      </c>
      <c r="K2155" s="7">
        <v>0</v>
      </c>
      <c r="L2155" s="7">
        <v>1</v>
      </c>
      <c r="M2155" s="7">
        <v>1</v>
      </c>
      <c r="N2155" s="65">
        <v>7</v>
      </c>
      <c r="O2155" s="1" t="s">
        <v>1502</v>
      </c>
      <c r="T2155" s="65"/>
    </row>
    <row r="2156" spans="2:20" x14ac:dyDescent="0.2">
      <c r="B2156" s="1">
        <v>3697</v>
      </c>
      <c r="C2156" s="66" t="s">
        <v>1553</v>
      </c>
      <c r="D2156" s="65">
        <v>56</v>
      </c>
      <c r="E2156" s="63">
        <v>3</v>
      </c>
      <c r="F2156" s="65">
        <v>350</v>
      </c>
      <c r="G2156" s="65" t="s">
        <v>1589</v>
      </c>
      <c r="H2156" t="s">
        <v>1554</v>
      </c>
      <c r="I2156" s="5">
        <v>1</v>
      </c>
      <c r="J2156" s="33" t="s">
        <v>445</v>
      </c>
      <c r="K2156" s="7">
        <v>0</v>
      </c>
      <c r="L2156" s="7">
        <v>1</v>
      </c>
      <c r="M2156" s="7">
        <v>1</v>
      </c>
      <c r="N2156" s="65">
        <v>7</v>
      </c>
      <c r="O2156" s="1" t="s">
        <v>1502</v>
      </c>
      <c r="T2156" s="65"/>
    </row>
    <row r="2157" spans="2:20" x14ac:dyDescent="0.2">
      <c r="B2157" s="1">
        <v>3698</v>
      </c>
      <c r="C2157" s="66" t="s">
        <v>1555</v>
      </c>
      <c r="D2157" s="65">
        <v>56</v>
      </c>
      <c r="E2157" s="63">
        <v>3</v>
      </c>
      <c r="F2157" s="65">
        <v>350</v>
      </c>
      <c r="G2157" s="65" t="s">
        <v>1589</v>
      </c>
      <c r="H2157" t="s">
        <v>1556</v>
      </c>
      <c r="I2157" s="5">
        <v>1</v>
      </c>
      <c r="J2157" s="33" t="s">
        <v>885</v>
      </c>
      <c r="K2157" s="7">
        <v>0</v>
      </c>
      <c r="L2157" s="7">
        <v>1</v>
      </c>
      <c r="M2157" s="7">
        <v>1</v>
      </c>
      <c r="N2157" s="65">
        <v>7</v>
      </c>
      <c r="O2157" s="1" t="s">
        <v>1502</v>
      </c>
      <c r="T2157" s="65"/>
    </row>
    <row r="2158" spans="2:20" x14ac:dyDescent="0.2">
      <c r="B2158" s="1">
        <v>3699</v>
      </c>
      <c r="C2158" s="66" t="s">
        <v>1557</v>
      </c>
      <c r="D2158" s="65">
        <v>56</v>
      </c>
      <c r="E2158" s="63">
        <v>3</v>
      </c>
      <c r="F2158" s="65">
        <v>350</v>
      </c>
      <c r="G2158" s="65" t="s">
        <v>1589</v>
      </c>
      <c r="H2158" t="s">
        <v>1558</v>
      </c>
      <c r="I2158" s="5">
        <v>1</v>
      </c>
      <c r="J2158" s="33" t="s">
        <v>1540</v>
      </c>
      <c r="K2158" s="7">
        <v>0</v>
      </c>
      <c r="L2158" s="7">
        <v>1</v>
      </c>
      <c r="M2158" s="7">
        <v>1</v>
      </c>
      <c r="N2158" s="65">
        <v>7</v>
      </c>
      <c r="O2158" s="1" t="s">
        <v>1502</v>
      </c>
      <c r="T2158" s="65"/>
    </row>
    <row r="2159" spans="2:20" x14ac:dyDescent="0.2">
      <c r="B2159" s="1">
        <v>3700</v>
      </c>
      <c r="C2159" s="66" t="s">
        <v>1559</v>
      </c>
      <c r="D2159" s="65">
        <v>56</v>
      </c>
      <c r="E2159" s="63">
        <v>3</v>
      </c>
      <c r="F2159" s="65">
        <v>350</v>
      </c>
      <c r="G2159" s="65" t="s">
        <v>1589</v>
      </c>
      <c r="H2159" t="s">
        <v>1560</v>
      </c>
      <c r="I2159" s="5">
        <v>1</v>
      </c>
      <c r="J2159" s="33" t="s">
        <v>445</v>
      </c>
      <c r="K2159" s="7">
        <v>0</v>
      </c>
      <c r="L2159" s="7">
        <v>1</v>
      </c>
      <c r="M2159" s="7">
        <v>1</v>
      </c>
      <c r="N2159" s="65">
        <v>7</v>
      </c>
      <c r="O2159" s="1" t="s">
        <v>1502</v>
      </c>
      <c r="T2159" s="65"/>
    </row>
    <row r="2160" spans="2:20" x14ac:dyDescent="0.2">
      <c r="B2160" s="1">
        <v>3701</v>
      </c>
      <c r="C2160" s="66" t="s">
        <v>1561</v>
      </c>
      <c r="D2160" s="65">
        <v>56</v>
      </c>
      <c r="E2160" s="63">
        <v>3</v>
      </c>
      <c r="F2160" s="65">
        <v>350</v>
      </c>
      <c r="G2160" s="65" t="s">
        <v>1589</v>
      </c>
      <c r="H2160" t="s">
        <v>1562</v>
      </c>
      <c r="I2160" s="5">
        <v>1</v>
      </c>
      <c r="J2160" s="33" t="s">
        <v>885</v>
      </c>
      <c r="K2160" s="7">
        <v>0</v>
      </c>
      <c r="L2160" s="7">
        <v>1</v>
      </c>
      <c r="M2160" s="7">
        <v>1</v>
      </c>
      <c r="N2160" s="65">
        <v>7</v>
      </c>
      <c r="O2160" s="1" t="s">
        <v>1502</v>
      </c>
      <c r="T2160" s="65"/>
    </row>
    <row r="2161" spans="2:20" x14ac:dyDescent="0.2">
      <c r="B2161" s="1">
        <v>3702</v>
      </c>
      <c r="C2161" s="66" t="s">
        <v>1563</v>
      </c>
      <c r="D2161" s="65">
        <v>56</v>
      </c>
      <c r="E2161" s="63">
        <v>3</v>
      </c>
      <c r="F2161" s="65">
        <v>350</v>
      </c>
      <c r="G2161" s="65" t="s">
        <v>1589</v>
      </c>
      <c r="H2161" t="s">
        <v>1564</v>
      </c>
      <c r="I2161" s="5">
        <v>1</v>
      </c>
      <c r="J2161" s="33" t="s">
        <v>1540</v>
      </c>
      <c r="K2161" s="7">
        <v>0</v>
      </c>
      <c r="L2161" s="7">
        <v>1</v>
      </c>
      <c r="M2161" s="7">
        <v>1</v>
      </c>
      <c r="N2161" s="65">
        <v>7</v>
      </c>
      <c r="O2161" s="1" t="s">
        <v>1502</v>
      </c>
      <c r="T2161" s="65"/>
    </row>
    <row r="2162" spans="2:20" x14ac:dyDescent="0.2">
      <c r="B2162" s="1">
        <v>3703</v>
      </c>
      <c r="C2162" s="66" t="s">
        <v>1565</v>
      </c>
      <c r="D2162" s="65">
        <v>56</v>
      </c>
      <c r="E2162" s="63">
        <v>3</v>
      </c>
      <c r="F2162" s="65">
        <v>350</v>
      </c>
      <c r="G2162" s="65" t="s">
        <v>1589</v>
      </c>
      <c r="H2162" t="s">
        <v>1566</v>
      </c>
      <c r="I2162" s="5">
        <v>1</v>
      </c>
      <c r="J2162" s="33" t="s">
        <v>445</v>
      </c>
      <c r="K2162" s="7">
        <v>0</v>
      </c>
      <c r="L2162" s="7">
        <v>1</v>
      </c>
      <c r="M2162" s="7">
        <v>1</v>
      </c>
      <c r="N2162" s="65">
        <v>7</v>
      </c>
      <c r="O2162" s="1" t="s">
        <v>1502</v>
      </c>
      <c r="T2162" s="65"/>
    </row>
    <row r="2163" spans="2:20" x14ac:dyDescent="0.2">
      <c r="B2163" s="1">
        <v>3704</v>
      </c>
      <c r="C2163" s="66" t="s">
        <v>1567</v>
      </c>
      <c r="D2163" s="65">
        <v>56</v>
      </c>
      <c r="E2163" s="63">
        <v>3</v>
      </c>
      <c r="F2163" s="65">
        <v>350</v>
      </c>
      <c r="G2163" s="65" t="s">
        <v>1589</v>
      </c>
      <c r="H2163" t="s">
        <v>1568</v>
      </c>
      <c r="I2163" s="5">
        <v>1</v>
      </c>
      <c r="J2163" s="33" t="s">
        <v>885</v>
      </c>
      <c r="K2163" s="7">
        <v>0</v>
      </c>
      <c r="L2163" s="7">
        <v>1</v>
      </c>
      <c r="M2163" s="7">
        <v>1</v>
      </c>
      <c r="N2163" s="65">
        <v>7</v>
      </c>
      <c r="O2163" s="1" t="s">
        <v>1502</v>
      </c>
      <c r="T2163" s="65"/>
    </row>
    <row r="2164" spans="2:20" x14ac:dyDescent="0.2">
      <c r="B2164" s="1">
        <v>3705</v>
      </c>
      <c r="C2164" s="66" t="s">
        <v>1569</v>
      </c>
      <c r="D2164" s="65">
        <v>56</v>
      </c>
      <c r="E2164" s="63">
        <v>3</v>
      </c>
      <c r="F2164" s="65">
        <v>350</v>
      </c>
      <c r="G2164" s="65" t="s">
        <v>1589</v>
      </c>
      <c r="H2164" t="s">
        <v>1570</v>
      </c>
      <c r="I2164" s="5">
        <v>1</v>
      </c>
      <c r="J2164" s="33" t="s">
        <v>1540</v>
      </c>
      <c r="K2164" s="7">
        <v>0</v>
      </c>
      <c r="L2164" s="7">
        <v>1</v>
      </c>
      <c r="M2164" s="7">
        <v>1</v>
      </c>
      <c r="N2164" s="65">
        <v>7</v>
      </c>
      <c r="O2164" s="1" t="s">
        <v>1502</v>
      </c>
      <c r="T2164" s="65"/>
    </row>
    <row r="2165" spans="2:20" x14ac:dyDescent="0.2">
      <c r="B2165" s="1">
        <v>3706</v>
      </c>
      <c r="C2165" s="66" t="s">
        <v>1571</v>
      </c>
      <c r="D2165" s="65">
        <v>56</v>
      </c>
      <c r="E2165" s="63">
        <v>3</v>
      </c>
      <c r="F2165" s="65">
        <v>350</v>
      </c>
      <c r="G2165" s="65" t="s">
        <v>1589</v>
      </c>
      <c r="H2165" t="s">
        <v>1572</v>
      </c>
      <c r="I2165" s="5">
        <v>1</v>
      </c>
      <c r="J2165" s="33" t="s">
        <v>445</v>
      </c>
      <c r="K2165" s="7">
        <v>0</v>
      </c>
      <c r="L2165" s="7">
        <v>1</v>
      </c>
      <c r="M2165" s="7">
        <v>1</v>
      </c>
      <c r="N2165" s="65">
        <v>7</v>
      </c>
      <c r="O2165" s="1" t="s">
        <v>1502</v>
      </c>
      <c r="T2165" s="65"/>
    </row>
    <row r="2166" spans="2:20" x14ac:dyDescent="0.2">
      <c r="B2166" s="1">
        <v>3707</v>
      </c>
      <c r="C2166" s="66" t="s">
        <v>1573</v>
      </c>
      <c r="D2166" s="65">
        <v>56</v>
      </c>
      <c r="E2166" s="63">
        <v>3</v>
      </c>
      <c r="F2166" s="65">
        <v>350</v>
      </c>
      <c r="G2166" s="65" t="s">
        <v>1589</v>
      </c>
      <c r="H2166" t="s">
        <v>1574</v>
      </c>
      <c r="I2166" s="5">
        <v>1</v>
      </c>
      <c r="J2166" s="33" t="s">
        <v>885</v>
      </c>
      <c r="K2166" s="7">
        <v>0</v>
      </c>
      <c r="L2166" s="7">
        <v>1</v>
      </c>
      <c r="M2166" s="7">
        <v>1</v>
      </c>
      <c r="N2166" s="65">
        <v>7</v>
      </c>
      <c r="O2166" s="1" t="s">
        <v>1502</v>
      </c>
      <c r="T2166" s="65"/>
    </row>
    <row r="2167" spans="2:20" x14ac:dyDescent="0.2">
      <c r="B2167" s="1">
        <v>3708</v>
      </c>
      <c r="C2167" s="66" t="s">
        <v>1575</v>
      </c>
      <c r="D2167" s="65">
        <v>56</v>
      </c>
      <c r="E2167" s="63">
        <v>3</v>
      </c>
      <c r="F2167" s="65">
        <v>350</v>
      </c>
      <c r="G2167" s="65" t="s">
        <v>1589</v>
      </c>
      <c r="H2167" t="s">
        <v>1576</v>
      </c>
      <c r="I2167" s="5">
        <v>1</v>
      </c>
      <c r="J2167" s="33" t="s">
        <v>1540</v>
      </c>
      <c r="K2167" s="7">
        <v>0</v>
      </c>
      <c r="L2167" s="7">
        <v>1</v>
      </c>
      <c r="M2167" s="7">
        <v>1</v>
      </c>
      <c r="N2167" s="65">
        <v>7</v>
      </c>
      <c r="O2167" s="1" t="s">
        <v>1502</v>
      </c>
      <c r="T2167" s="65"/>
    </row>
    <row r="2168" spans="2:20" x14ac:dyDescent="0.2">
      <c r="B2168" s="1">
        <v>3709</v>
      </c>
      <c r="C2168" s="66" t="s">
        <v>1577</v>
      </c>
      <c r="D2168" s="65">
        <v>56</v>
      </c>
      <c r="E2168" s="63">
        <v>3</v>
      </c>
      <c r="F2168" s="65">
        <v>350</v>
      </c>
      <c r="G2168" s="65" t="s">
        <v>1589</v>
      </c>
      <c r="H2168" t="s">
        <v>1578</v>
      </c>
      <c r="I2168" s="5">
        <v>1</v>
      </c>
      <c r="J2168" s="33" t="s">
        <v>445</v>
      </c>
      <c r="K2168" s="7">
        <v>0</v>
      </c>
      <c r="L2168" s="7">
        <v>1</v>
      </c>
      <c r="M2168" s="7">
        <v>1</v>
      </c>
      <c r="N2168" s="65">
        <v>7</v>
      </c>
      <c r="O2168" s="1" t="s">
        <v>1502</v>
      </c>
      <c r="T2168" s="65"/>
    </row>
    <row r="2169" spans="2:20" x14ac:dyDescent="0.2">
      <c r="B2169" s="1">
        <v>3710</v>
      </c>
      <c r="C2169" s="66" t="s">
        <v>1579</v>
      </c>
      <c r="D2169" s="65">
        <v>56</v>
      </c>
      <c r="E2169" s="63">
        <v>3</v>
      </c>
      <c r="F2169" s="65">
        <v>350</v>
      </c>
      <c r="G2169" s="65" t="s">
        <v>1589</v>
      </c>
      <c r="H2169" t="s">
        <v>1580</v>
      </c>
      <c r="I2169" s="5">
        <v>1</v>
      </c>
      <c r="J2169" s="33" t="s">
        <v>885</v>
      </c>
      <c r="K2169" s="7">
        <v>0</v>
      </c>
      <c r="L2169" s="7">
        <v>1</v>
      </c>
      <c r="M2169" s="7">
        <v>1</v>
      </c>
      <c r="N2169" s="65">
        <v>7</v>
      </c>
      <c r="O2169" s="1" t="s">
        <v>1502</v>
      </c>
      <c r="T2169" s="65"/>
    </row>
    <row r="2170" spans="2:20" x14ac:dyDescent="0.2">
      <c r="B2170" s="1">
        <v>3711</v>
      </c>
      <c r="C2170" s="66" t="s">
        <v>1581</v>
      </c>
      <c r="D2170" s="65">
        <v>56</v>
      </c>
      <c r="E2170" s="63">
        <v>3</v>
      </c>
      <c r="F2170" s="65">
        <v>350</v>
      </c>
      <c r="G2170" s="65" t="s">
        <v>1589</v>
      </c>
      <c r="H2170" t="s">
        <v>1582</v>
      </c>
      <c r="I2170" s="5">
        <v>1</v>
      </c>
      <c r="J2170" s="33" t="s">
        <v>1540</v>
      </c>
      <c r="K2170" s="7">
        <v>0</v>
      </c>
      <c r="L2170" s="7">
        <v>1</v>
      </c>
      <c r="M2170" s="7">
        <v>1</v>
      </c>
      <c r="N2170" s="65">
        <v>7</v>
      </c>
      <c r="O2170" s="1" t="s">
        <v>1502</v>
      </c>
      <c r="T2170" s="65"/>
    </row>
    <row r="2171" spans="2:20" x14ac:dyDescent="0.2">
      <c r="B2171" s="1">
        <v>3712</v>
      </c>
      <c r="C2171" s="66" t="s">
        <v>1583</v>
      </c>
      <c r="D2171" s="65">
        <v>56</v>
      </c>
      <c r="E2171" s="63">
        <v>3</v>
      </c>
      <c r="F2171" s="65">
        <v>350</v>
      </c>
      <c r="G2171" s="65" t="s">
        <v>1589</v>
      </c>
      <c r="H2171" t="s">
        <v>1584</v>
      </c>
      <c r="I2171" s="5">
        <v>1</v>
      </c>
      <c r="J2171" s="33" t="s">
        <v>445</v>
      </c>
      <c r="K2171" s="7">
        <v>0</v>
      </c>
      <c r="L2171" s="7">
        <v>1</v>
      </c>
      <c r="M2171" s="7">
        <v>1</v>
      </c>
      <c r="N2171" s="65">
        <v>7</v>
      </c>
      <c r="O2171" s="1" t="s">
        <v>1502</v>
      </c>
      <c r="T2171" s="65"/>
    </row>
    <row r="2172" spans="2:20" x14ac:dyDescent="0.2">
      <c r="B2172" s="1">
        <v>3713</v>
      </c>
      <c r="C2172" s="66" t="s">
        <v>1585</v>
      </c>
      <c r="D2172" s="65">
        <v>56</v>
      </c>
      <c r="E2172" s="63">
        <v>3</v>
      </c>
      <c r="F2172" s="65">
        <v>350</v>
      </c>
      <c r="G2172" s="65" t="s">
        <v>1589</v>
      </c>
      <c r="H2172" t="s">
        <v>1586</v>
      </c>
      <c r="I2172" s="5">
        <v>1</v>
      </c>
      <c r="J2172" s="33" t="s">
        <v>885</v>
      </c>
      <c r="K2172" s="7">
        <v>0</v>
      </c>
      <c r="L2172" s="7">
        <v>1</v>
      </c>
      <c r="M2172" s="7">
        <v>1</v>
      </c>
      <c r="N2172" s="65">
        <v>7</v>
      </c>
      <c r="O2172" s="1" t="s">
        <v>1502</v>
      </c>
      <c r="T2172" s="65"/>
    </row>
    <row r="2173" spans="2:20" x14ac:dyDescent="0.2">
      <c r="B2173" s="1">
        <v>3714</v>
      </c>
      <c r="C2173" s="66" t="s">
        <v>1587</v>
      </c>
      <c r="D2173" s="65">
        <v>56</v>
      </c>
      <c r="E2173" s="63">
        <v>3</v>
      </c>
      <c r="F2173" s="65">
        <v>350</v>
      </c>
      <c r="G2173" s="65" t="s">
        <v>1589</v>
      </c>
      <c r="H2173" t="s">
        <v>1588</v>
      </c>
      <c r="I2173" s="5">
        <v>1</v>
      </c>
      <c r="J2173" s="33" t="s">
        <v>452</v>
      </c>
      <c r="K2173" s="7">
        <v>0</v>
      </c>
      <c r="L2173" s="7">
        <v>1</v>
      </c>
      <c r="M2173" s="7">
        <v>1</v>
      </c>
      <c r="N2173" s="65">
        <v>7</v>
      </c>
      <c r="O2173" s="1" t="s">
        <v>1502</v>
      </c>
      <c r="T2173" s="65"/>
    </row>
    <row r="2174" spans="2:20" x14ac:dyDescent="0.2">
      <c r="B2174" s="1">
        <v>3715</v>
      </c>
      <c r="C2174" s="67" t="s">
        <v>55</v>
      </c>
      <c r="D2174" s="67">
        <v>56</v>
      </c>
      <c r="E2174" s="67">
        <v>4</v>
      </c>
      <c r="F2174" s="67">
        <v>735</v>
      </c>
      <c r="G2174" s="67" t="s">
        <v>625</v>
      </c>
      <c r="H2174" t="s">
        <v>1501</v>
      </c>
      <c r="I2174" s="5">
        <v>1</v>
      </c>
      <c r="J2174" s="33" t="s">
        <v>324</v>
      </c>
      <c r="K2174" s="7">
        <v>0</v>
      </c>
      <c r="L2174" s="7">
        <v>1</v>
      </c>
      <c r="M2174" s="7">
        <v>0</v>
      </c>
      <c r="N2174" s="5">
        <v>0</v>
      </c>
      <c r="O2174" s="1" t="s">
        <v>1502</v>
      </c>
      <c r="T2174" s="67"/>
    </row>
    <row r="2175" spans="2:20" x14ac:dyDescent="0.2">
      <c r="B2175" s="1">
        <v>3716</v>
      </c>
      <c r="C2175" s="67" t="s">
        <v>59</v>
      </c>
      <c r="D2175" s="67">
        <v>56</v>
      </c>
      <c r="E2175" s="67">
        <v>4</v>
      </c>
      <c r="F2175" s="67">
        <v>735</v>
      </c>
      <c r="G2175" s="67" t="s">
        <v>625</v>
      </c>
      <c r="H2175" t="s">
        <v>1503</v>
      </c>
      <c r="I2175" s="5">
        <v>1</v>
      </c>
      <c r="J2175" s="33" t="s">
        <v>324</v>
      </c>
      <c r="K2175" s="7">
        <v>0</v>
      </c>
      <c r="L2175" s="7">
        <v>1</v>
      </c>
      <c r="M2175" s="7">
        <v>0</v>
      </c>
      <c r="N2175" s="5">
        <v>0</v>
      </c>
      <c r="O2175" s="1" t="s">
        <v>1502</v>
      </c>
      <c r="T2175" s="67"/>
    </row>
    <row r="2176" spans="2:20" x14ac:dyDescent="0.2">
      <c r="B2176" s="1">
        <v>3717</v>
      </c>
      <c r="C2176" s="67" t="s">
        <v>61</v>
      </c>
      <c r="D2176" s="67">
        <v>56</v>
      </c>
      <c r="E2176" s="67">
        <v>4</v>
      </c>
      <c r="F2176" s="67">
        <v>735</v>
      </c>
      <c r="G2176" s="67" t="s">
        <v>625</v>
      </c>
      <c r="H2176" t="s">
        <v>1504</v>
      </c>
      <c r="I2176" s="5">
        <v>1</v>
      </c>
      <c r="J2176" s="33" t="s">
        <v>324</v>
      </c>
      <c r="K2176" s="7">
        <v>0</v>
      </c>
      <c r="L2176" s="7">
        <v>1</v>
      </c>
      <c r="M2176" s="7">
        <v>0</v>
      </c>
      <c r="N2176" s="5">
        <v>0</v>
      </c>
      <c r="O2176" s="1" t="s">
        <v>1502</v>
      </c>
      <c r="T2176" s="67"/>
    </row>
    <row r="2177" spans="2:20" x14ac:dyDescent="0.2">
      <c r="B2177" s="1">
        <v>3718</v>
      </c>
      <c r="C2177" s="67" t="s">
        <v>57</v>
      </c>
      <c r="D2177" s="67">
        <v>56</v>
      </c>
      <c r="E2177" s="67">
        <v>4</v>
      </c>
      <c r="F2177" s="67">
        <v>735</v>
      </c>
      <c r="G2177" s="67" t="s">
        <v>625</v>
      </c>
      <c r="H2177" t="s">
        <v>1505</v>
      </c>
      <c r="I2177" s="5">
        <v>1</v>
      </c>
      <c r="J2177" s="33" t="s">
        <v>324</v>
      </c>
      <c r="K2177" s="7">
        <v>0</v>
      </c>
      <c r="L2177" s="7">
        <v>1</v>
      </c>
      <c r="M2177" s="7">
        <v>0</v>
      </c>
      <c r="N2177" s="5">
        <v>0</v>
      </c>
      <c r="O2177" s="1" t="s">
        <v>1502</v>
      </c>
      <c r="T2177" s="67"/>
    </row>
    <row r="2178" spans="2:20" x14ac:dyDescent="0.2">
      <c r="B2178" s="1">
        <v>3719</v>
      </c>
      <c r="C2178" s="67" t="s">
        <v>685</v>
      </c>
      <c r="D2178" s="67">
        <v>56</v>
      </c>
      <c r="E2178" s="67">
        <v>4</v>
      </c>
      <c r="F2178" s="67">
        <v>735</v>
      </c>
      <c r="G2178" s="67" t="s">
        <v>625</v>
      </c>
      <c r="H2178" t="s">
        <v>1506</v>
      </c>
      <c r="I2178" s="5">
        <v>1</v>
      </c>
      <c r="J2178" s="33" t="s">
        <v>595</v>
      </c>
      <c r="K2178" s="7">
        <v>0</v>
      </c>
      <c r="L2178" s="7">
        <v>1</v>
      </c>
      <c r="M2178" s="7">
        <v>0</v>
      </c>
      <c r="N2178" s="5">
        <v>0</v>
      </c>
      <c r="O2178" s="1" t="s">
        <v>1502</v>
      </c>
      <c r="T2178" s="67"/>
    </row>
    <row r="2179" spans="2:20" x14ac:dyDescent="0.2">
      <c r="B2179" s="1">
        <v>3720</v>
      </c>
      <c r="C2179" s="67" t="s">
        <v>55</v>
      </c>
      <c r="D2179" s="67">
        <v>56</v>
      </c>
      <c r="E2179" s="67">
        <v>4</v>
      </c>
      <c r="F2179" s="67">
        <v>735</v>
      </c>
      <c r="G2179" s="67" t="s">
        <v>625</v>
      </c>
      <c r="H2179" t="s">
        <v>1507</v>
      </c>
      <c r="I2179" s="5">
        <v>1</v>
      </c>
      <c r="J2179" s="33" t="s">
        <v>1508</v>
      </c>
      <c r="K2179" s="7">
        <v>0</v>
      </c>
      <c r="L2179" s="7">
        <v>1</v>
      </c>
      <c r="M2179" s="7">
        <v>0</v>
      </c>
      <c r="N2179" s="5">
        <v>0</v>
      </c>
      <c r="O2179" s="1" t="s">
        <v>1502</v>
      </c>
      <c r="T2179" s="67"/>
    </row>
    <row r="2180" spans="2:20" x14ac:dyDescent="0.2">
      <c r="B2180" s="1">
        <v>3721</v>
      </c>
      <c r="C2180" s="67" t="s">
        <v>59</v>
      </c>
      <c r="D2180" s="67">
        <v>56</v>
      </c>
      <c r="E2180" s="67">
        <v>4</v>
      </c>
      <c r="F2180" s="67">
        <v>735</v>
      </c>
      <c r="G2180" s="67" t="s">
        <v>625</v>
      </c>
      <c r="H2180" t="s">
        <v>1509</v>
      </c>
      <c r="I2180" s="5">
        <v>1</v>
      </c>
      <c r="J2180" s="33" t="s">
        <v>1508</v>
      </c>
      <c r="K2180" s="7">
        <v>0</v>
      </c>
      <c r="L2180" s="7">
        <v>1</v>
      </c>
      <c r="M2180" s="7">
        <v>0</v>
      </c>
      <c r="N2180" s="5">
        <v>0</v>
      </c>
      <c r="O2180" s="1" t="s">
        <v>1502</v>
      </c>
      <c r="T2180" s="67"/>
    </row>
    <row r="2181" spans="2:20" x14ac:dyDescent="0.2">
      <c r="B2181" s="1">
        <v>3722</v>
      </c>
      <c r="C2181" s="67" t="s">
        <v>61</v>
      </c>
      <c r="D2181" s="67">
        <v>56</v>
      </c>
      <c r="E2181" s="67">
        <v>4</v>
      </c>
      <c r="F2181" s="67">
        <v>735</v>
      </c>
      <c r="G2181" s="67" t="s">
        <v>625</v>
      </c>
      <c r="H2181" t="s">
        <v>1510</v>
      </c>
      <c r="I2181" s="5">
        <v>1</v>
      </c>
      <c r="J2181" s="33" t="s">
        <v>1508</v>
      </c>
      <c r="K2181" s="7">
        <v>0</v>
      </c>
      <c r="L2181" s="7">
        <v>1</v>
      </c>
      <c r="M2181" s="7">
        <v>0</v>
      </c>
      <c r="N2181" s="5">
        <v>0</v>
      </c>
      <c r="O2181" s="1" t="s">
        <v>1502</v>
      </c>
      <c r="T2181" s="67"/>
    </row>
    <row r="2182" spans="2:20" x14ac:dyDescent="0.2">
      <c r="B2182" s="1">
        <v>3723</v>
      </c>
      <c r="C2182" s="67" t="s">
        <v>57</v>
      </c>
      <c r="D2182" s="67">
        <v>56</v>
      </c>
      <c r="E2182" s="67">
        <v>4</v>
      </c>
      <c r="F2182" s="67">
        <v>735</v>
      </c>
      <c r="G2182" s="67" t="s">
        <v>625</v>
      </c>
      <c r="H2182" t="s">
        <v>1511</v>
      </c>
      <c r="I2182" s="5">
        <v>1</v>
      </c>
      <c r="J2182" s="33" t="s">
        <v>1508</v>
      </c>
      <c r="K2182" s="7">
        <v>0</v>
      </c>
      <c r="L2182" s="7">
        <v>1</v>
      </c>
      <c r="M2182" s="7">
        <v>0</v>
      </c>
      <c r="N2182" s="5">
        <v>0</v>
      </c>
      <c r="O2182" s="1" t="s">
        <v>1502</v>
      </c>
      <c r="T2182" s="67"/>
    </row>
    <row r="2183" spans="2:20" x14ac:dyDescent="0.2">
      <c r="B2183" s="1">
        <v>3724</v>
      </c>
      <c r="C2183" s="67" t="s">
        <v>685</v>
      </c>
      <c r="D2183" s="67">
        <v>56</v>
      </c>
      <c r="E2183" s="67">
        <v>4</v>
      </c>
      <c r="F2183" s="67">
        <v>735</v>
      </c>
      <c r="G2183" s="67" t="s">
        <v>625</v>
      </c>
      <c r="H2183" t="s">
        <v>1512</v>
      </c>
      <c r="I2183" s="5">
        <v>1</v>
      </c>
      <c r="J2183" s="33" t="s">
        <v>1508</v>
      </c>
      <c r="K2183" s="7">
        <v>0</v>
      </c>
      <c r="L2183" s="7">
        <v>1</v>
      </c>
      <c r="M2183" s="7">
        <v>0</v>
      </c>
      <c r="N2183" s="5">
        <v>0</v>
      </c>
      <c r="O2183" s="1" t="s">
        <v>1502</v>
      </c>
      <c r="T2183" s="67"/>
    </row>
    <row r="2184" spans="2:20" x14ac:dyDescent="0.2">
      <c r="B2184" s="1">
        <v>3725</v>
      </c>
      <c r="C2184" s="67" t="s">
        <v>55</v>
      </c>
      <c r="D2184" s="67">
        <v>56</v>
      </c>
      <c r="E2184" s="67">
        <v>4</v>
      </c>
      <c r="F2184" s="67">
        <v>735</v>
      </c>
      <c r="G2184" s="67" t="s">
        <v>625</v>
      </c>
      <c r="H2184" t="s">
        <v>1513</v>
      </c>
      <c r="I2184" s="5">
        <v>1</v>
      </c>
      <c r="J2184" s="33" t="s">
        <v>890</v>
      </c>
      <c r="K2184" s="7">
        <v>0</v>
      </c>
      <c r="L2184" s="7">
        <v>1</v>
      </c>
      <c r="M2184" s="7">
        <v>0</v>
      </c>
      <c r="N2184" s="5">
        <v>0</v>
      </c>
      <c r="O2184" s="1" t="s">
        <v>1502</v>
      </c>
      <c r="T2184" s="67"/>
    </row>
    <row r="2185" spans="2:20" x14ac:dyDescent="0.2">
      <c r="B2185" s="1">
        <v>3726</v>
      </c>
      <c r="C2185" s="67" t="s">
        <v>59</v>
      </c>
      <c r="D2185" s="67">
        <v>56</v>
      </c>
      <c r="E2185" s="67">
        <v>4</v>
      </c>
      <c r="F2185" s="67">
        <v>735</v>
      </c>
      <c r="G2185" s="67" t="s">
        <v>625</v>
      </c>
      <c r="H2185" t="s">
        <v>1514</v>
      </c>
      <c r="I2185" s="5">
        <v>1</v>
      </c>
      <c r="J2185" s="33" t="s">
        <v>890</v>
      </c>
      <c r="K2185" s="7">
        <v>0</v>
      </c>
      <c r="L2185" s="7">
        <v>1</v>
      </c>
      <c r="M2185" s="7">
        <v>0</v>
      </c>
      <c r="N2185" s="5">
        <v>0</v>
      </c>
      <c r="O2185" s="1" t="s">
        <v>1502</v>
      </c>
      <c r="T2185" s="67"/>
    </row>
    <row r="2186" spans="2:20" x14ac:dyDescent="0.2">
      <c r="B2186" s="1">
        <v>3727</v>
      </c>
      <c r="C2186" s="67" t="s">
        <v>61</v>
      </c>
      <c r="D2186" s="67">
        <v>56</v>
      </c>
      <c r="E2186" s="67">
        <v>4</v>
      </c>
      <c r="F2186" s="67">
        <v>735</v>
      </c>
      <c r="G2186" s="67" t="s">
        <v>625</v>
      </c>
      <c r="H2186" t="s">
        <v>1515</v>
      </c>
      <c r="I2186" s="5">
        <v>1</v>
      </c>
      <c r="J2186" s="33" t="s">
        <v>890</v>
      </c>
      <c r="K2186" s="7">
        <v>0</v>
      </c>
      <c r="L2186" s="7">
        <v>1</v>
      </c>
      <c r="M2186" s="7">
        <v>0</v>
      </c>
      <c r="N2186" s="5">
        <v>0</v>
      </c>
      <c r="O2186" s="1" t="s">
        <v>1502</v>
      </c>
      <c r="T2186" s="67"/>
    </row>
    <row r="2187" spans="2:20" x14ac:dyDescent="0.2">
      <c r="B2187" s="1">
        <v>3728</v>
      </c>
      <c r="C2187" s="67" t="s">
        <v>57</v>
      </c>
      <c r="D2187" s="67">
        <v>56</v>
      </c>
      <c r="E2187" s="67">
        <v>4</v>
      </c>
      <c r="F2187" s="67">
        <v>735</v>
      </c>
      <c r="G2187" s="67" t="s">
        <v>625</v>
      </c>
      <c r="H2187" t="s">
        <v>1516</v>
      </c>
      <c r="I2187" s="5">
        <v>1</v>
      </c>
      <c r="J2187" s="33" t="s">
        <v>890</v>
      </c>
      <c r="K2187" s="7">
        <v>0</v>
      </c>
      <c r="L2187" s="7">
        <v>1</v>
      </c>
      <c r="M2187" s="7">
        <v>0</v>
      </c>
      <c r="N2187" s="5">
        <v>0</v>
      </c>
      <c r="O2187" s="1" t="s">
        <v>1502</v>
      </c>
      <c r="T2187" s="67"/>
    </row>
    <row r="2188" spans="2:20" x14ac:dyDescent="0.2">
      <c r="B2188" s="1">
        <v>3729</v>
      </c>
      <c r="C2188" s="67" t="s">
        <v>685</v>
      </c>
      <c r="D2188" s="67">
        <v>56</v>
      </c>
      <c r="E2188" s="67">
        <v>4</v>
      </c>
      <c r="F2188" s="67">
        <v>735</v>
      </c>
      <c r="G2188" s="67" t="s">
        <v>625</v>
      </c>
      <c r="H2188" t="s">
        <v>1517</v>
      </c>
      <c r="I2188" s="5">
        <v>1</v>
      </c>
      <c r="J2188" s="33" t="s">
        <v>890</v>
      </c>
      <c r="K2188" s="7">
        <v>0</v>
      </c>
      <c r="L2188" s="7">
        <v>1</v>
      </c>
      <c r="M2188" s="7">
        <v>0</v>
      </c>
      <c r="N2188" s="5">
        <v>0</v>
      </c>
      <c r="O2188" s="1" t="s">
        <v>1502</v>
      </c>
      <c r="T2188" s="67"/>
    </row>
    <row r="2189" spans="2:20" x14ac:dyDescent="0.2">
      <c r="B2189" s="1">
        <v>3730</v>
      </c>
      <c r="C2189" s="67" t="s">
        <v>55</v>
      </c>
      <c r="D2189" s="67">
        <v>56</v>
      </c>
      <c r="E2189" s="67">
        <v>4</v>
      </c>
      <c r="F2189" s="67">
        <v>735</v>
      </c>
      <c r="G2189" s="67" t="s">
        <v>625</v>
      </c>
      <c r="H2189" t="s">
        <v>1518</v>
      </c>
      <c r="I2189" s="5">
        <v>1</v>
      </c>
      <c r="J2189" s="33" t="s">
        <v>452</v>
      </c>
      <c r="K2189" s="7">
        <v>0</v>
      </c>
      <c r="L2189" s="7">
        <v>1</v>
      </c>
      <c r="M2189" s="7">
        <v>0</v>
      </c>
      <c r="N2189" s="5">
        <v>0</v>
      </c>
      <c r="O2189" s="1" t="s">
        <v>1502</v>
      </c>
      <c r="T2189" s="67"/>
    </row>
    <row r="2190" spans="2:20" x14ac:dyDescent="0.2">
      <c r="B2190" s="1">
        <v>3731</v>
      </c>
      <c r="C2190" s="67" t="s">
        <v>59</v>
      </c>
      <c r="D2190" s="67">
        <v>56</v>
      </c>
      <c r="E2190" s="67">
        <v>4</v>
      </c>
      <c r="F2190" s="67">
        <v>735</v>
      </c>
      <c r="G2190" s="67" t="s">
        <v>625</v>
      </c>
      <c r="H2190" t="s">
        <v>1519</v>
      </c>
      <c r="I2190" s="5">
        <v>1</v>
      </c>
      <c r="J2190" s="33" t="s">
        <v>452</v>
      </c>
      <c r="K2190" s="7">
        <v>0</v>
      </c>
      <c r="L2190" s="7">
        <v>1</v>
      </c>
      <c r="M2190" s="7">
        <v>0</v>
      </c>
      <c r="N2190" s="5">
        <v>0</v>
      </c>
      <c r="O2190" s="1" t="s">
        <v>1502</v>
      </c>
      <c r="T2190" s="67"/>
    </row>
    <row r="2191" spans="2:20" x14ac:dyDescent="0.2">
      <c r="B2191" s="1">
        <v>3732</v>
      </c>
      <c r="C2191" s="67" t="s">
        <v>61</v>
      </c>
      <c r="D2191" s="67">
        <v>56</v>
      </c>
      <c r="E2191" s="67">
        <v>4</v>
      </c>
      <c r="F2191" s="67">
        <v>735</v>
      </c>
      <c r="G2191" s="67" t="s">
        <v>625</v>
      </c>
      <c r="H2191" t="s">
        <v>1520</v>
      </c>
      <c r="I2191" s="5">
        <v>1</v>
      </c>
      <c r="J2191" s="33" t="s">
        <v>452</v>
      </c>
      <c r="K2191" s="7">
        <v>0</v>
      </c>
      <c r="L2191" s="7">
        <v>1</v>
      </c>
      <c r="M2191" s="7">
        <v>0</v>
      </c>
      <c r="N2191" s="5">
        <v>0</v>
      </c>
      <c r="O2191" s="1" t="s">
        <v>1502</v>
      </c>
      <c r="T2191" s="67"/>
    </row>
    <row r="2192" spans="2:20" x14ac:dyDescent="0.2">
      <c r="B2192" s="1">
        <v>3733</v>
      </c>
      <c r="C2192" s="67" t="s">
        <v>57</v>
      </c>
      <c r="D2192" s="67">
        <v>56</v>
      </c>
      <c r="E2192" s="67">
        <v>4</v>
      </c>
      <c r="F2192" s="67">
        <v>735</v>
      </c>
      <c r="G2192" s="67" t="s">
        <v>625</v>
      </c>
      <c r="H2192" t="s">
        <v>1521</v>
      </c>
      <c r="I2192" s="5">
        <v>1</v>
      </c>
      <c r="J2192" s="33" t="s">
        <v>452</v>
      </c>
      <c r="K2192" s="7">
        <v>0</v>
      </c>
      <c r="L2192" s="7">
        <v>1</v>
      </c>
      <c r="M2192" s="7">
        <v>0</v>
      </c>
      <c r="N2192" s="5">
        <v>0</v>
      </c>
      <c r="O2192" s="1" t="s">
        <v>1502</v>
      </c>
      <c r="T2192" s="67"/>
    </row>
    <row r="2193" spans="2:20" x14ac:dyDescent="0.2">
      <c r="B2193" s="1">
        <v>3734</v>
      </c>
      <c r="C2193" s="67" t="s">
        <v>685</v>
      </c>
      <c r="D2193" s="67">
        <v>56</v>
      </c>
      <c r="E2193" s="67">
        <v>4</v>
      </c>
      <c r="F2193" s="67">
        <v>735</v>
      </c>
      <c r="G2193" s="67" t="s">
        <v>625</v>
      </c>
      <c r="H2193" t="s">
        <v>585</v>
      </c>
      <c r="I2193" s="5">
        <v>1</v>
      </c>
      <c r="J2193" s="33" t="s">
        <v>452</v>
      </c>
      <c r="K2193" s="7">
        <v>0</v>
      </c>
      <c r="L2193" s="7">
        <v>1</v>
      </c>
      <c r="M2193" s="7">
        <v>0</v>
      </c>
      <c r="N2193" s="5">
        <v>0</v>
      </c>
      <c r="O2193" s="1" t="s">
        <v>1502</v>
      </c>
      <c r="T2193" s="67"/>
    </row>
    <row r="2194" spans="2:20" x14ac:dyDescent="0.2">
      <c r="B2194" s="1">
        <v>3735</v>
      </c>
      <c r="C2194" s="67" t="s">
        <v>863</v>
      </c>
      <c r="D2194" s="67">
        <v>56</v>
      </c>
      <c r="E2194" s="67">
        <v>4</v>
      </c>
      <c r="F2194" s="67">
        <v>525</v>
      </c>
      <c r="G2194" s="67" t="s">
        <v>1522</v>
      </c>
      <c r="H2194" t="s">
        <v>865</v>
      </c>
      <c r="I2194" s="5">
        <v>1</v>
      </c>
      <c r="J2194" s="33" t="s">
        <v>442</v>
      </c>
      <c r="K2194" s="7">
        <v>0</v>
      </c>
      <c r="L2194" s="7">
        <v>1</v>
      </c>
      <c r="M2194" s="7">
        <v>1</v>
      </c>
      <c r="N2194" s="67">
        <v>9</v>
      </c>
      <c r="O2194" s="1" t="s">
        <v>1502</v>
      </c>
      <c r="T2194" s="67"/>
    </row>
    <row r="2195" spans="2:20" x14ac:dyDescent="0.2">
      <c r="B2195" s="1">
        <v>3736</v>
      </c>
      <c r="C2195" s="67" t="s">
        <v>867</v>
      </c>
      <c r="D2195" s="67">
        <v>56</v>
      </c>
      <c r="E2195" s="67">
        <v>4</v>
      </c>
      <c r="F2195" s="67">
        <v>525</v>
      </c>
      <c r="G2195" s="67" t="s">
        <v>1522</v>
      </c>
      <c r="H2195" t="s">
        <v>868</v>
      </c>
      <c r="I2195" s="5">
        <v>1</v>
      </c>
      <c r="J2195" s="33" t="s">
        <v>442</v>
      </c>
      <c r="K2195" s="7">
        <v>0</v>
      </c>
      <c r="L2195" s="7">
        <v>1</v>
      </c>
      <c r="M2195" s="7">
        <v>1</v>
      </c>
      <c r="N2195" s="67">
        <v>9</v>
      </c>
      <c r="O2195" s="1" t="s">
        <v>1502</v>
      </c>
      <c r="T2195" s="67"/>
    </row>
    <row r="2196" spans="2:20" x14ac:dyDescent="0.2">
      <c r="B2196" s="1">
        <v>3737</v>
      </c>
      <c r="C2196" s="67" t="s">
        <v>869</v>
      </c>
      <c r="D2196" s="67">
        <v>56</v>
      </c>
      <c r="E2196" s="67">
        <v>4</v>
      </c>
      <c r="F2196" s="67">
        <v>525</v>
      </c>
      <c r="G2196" s="67" t="s">
        <v>1522</v>
      </c>
      <c r="H2196" t="s">
        <v>870</v>
      </c>
      <c r="I2196" s="5">
        <v>1</v>
      </c>
      <c r="J2196" s="33" t="s">
        <v>442</v>
      </c>
      <c r="K2196" s="7">
        <v>0</v>
      </c>
      <c r="L2196" s="7">
        <v>1</v>
      </c>
      <c r="M2196" s="7">
        <v>1</v>
      </c>
      <c r="N2196" s="67">
        <v>9</v>
      </c>
      <c r="O2196" s="1" t="s">
        <v>1502</v>
      </c>
      <c r="T2196" s="67"/>
    </row>
    <row r="2197" spans="2:20" x14ac:dyDescent="0.2">
      <c r="B2197" s="1">
        <v>3738</v>
      </c>
      <c r="C2197" s="67" t="s">
        <v>871</v>
      </c>
      <c r="D2197" s="67">
        <v>56</v>
      </c>
      <c r="E2197" s="67">
        <v>4</v>
      </c>
      <c r="F2197" s="67">
        <v>525</v>
      </c>
      <c r="G2197" s="67" t="s">
        <v>1522</v>
      </c>
      <c r="H2197" t="s">
        <v>872</v>
      </c>
      <c r="I2197" s="5">
        <v>1</v>
      </c>
      <c r="J2197" s="33" t="s">
        <v>442</v>
      </c>
      <c r="K2197" s="7">
        <v>0</v>
      </c>
      <c r="L2197" s="7">
        <v>1</v>
      </c>
      <c r="M2197" s="7">
        <v>1</v>
      </c>
      <c r="N2197" s="67">
        <v>9</v>
      </c>
      <c r="O2197" s="1" t="s">
        <v>1502</v>
      </c>
      <c r="T2197" s="67"/>
    </row>
    <row r="2198" spans="2:20" x14ac:dyDescent="0.2">
      <c r="B2198" s="1">
        <v>3739</v>
      </c>
      <c r="C2198" s="67" t="s">
        <v>1523</v>
      </c>
      <c r="D2198" s="67">
        <v>56</v>
      </c>
      <c r="E2198" s="67">
        <v>4</v>
      </c>
      <c r="F2198" s="67">
        <v>525</v>
      </c>
      <c r="G2198" s="67" t="s">
        <v>1524</v>
      </c>
      <c r="H2198" t="s">
        <v>875</v>
      </c>
      <c r="I2198" s="5">
        <v>1</v>
      </c>
      <c r="J2198" s="33" t="s">
        <v>1175</v>
      </c>
      <c r="K2198" s="7">
        <v>0</v>
      </c>
      <c r="L2198" s="7">
        <v>1</v>
      </c>
      <c r="M2198" s="7">
        <v>1</v>
      </c>
      <c r="N2198" s="67">
        <v>9</v>
      </c>
      <c r="O2198" s="1" t="s">
        <v>1502</v>
      </c>
      <c r="T2198" s="67"/>
    </row>
    <row r="2199" spans="2:20" x14ac:dyDescent="0.2">
      <c r="B2199" s="1">
        <v>3740</v>
      </c>
      <c r="C2199" s="67" t="s">
        <v>1525</v>
      </c>
      <c r="D2199" s="67">
        <v>56</v>
      </c>
      <c r="E2199" s="67">
        <v>4</v>
      </c>
      <c r="F2199" s="67">
        <v>525</v>
      </c>
      <c r="G2199" s="67" t="s">
        <v>1524</v>
      </c>
      <c r="H2199" t="s">
        <v>568</v>
      </c>
      <c r="I2199" s="5">
        <v>1</v>
      </c>
      <c r="J2199" s="33" t="s">
        <v>1175</v>
      </c>
      <c r="K2199" s="7">
        <v>0</v>
      </c>
      <c r="L2199" s="7">
        <v>1</v>
      </c>
      <c r="M2199" s="7">
        <v>1</v>
      </c>
      <c r="N2199" s="67">
        <v>9</v>
      </c>
      <c r="O2199" s="1" t="s">
        <v>1502</v>
      </c>
      <c r="T2199" s="67"/>
    </row>
    <row r="2200" spans="2:20" x14ac:dyDescent="0.2">
      <c r="B2200" s="1">
        <v>3741</v>
      </c>
      <c r="C2200" s="67" t="s">
        <v>1526</v>
      </c>
      <c r="D2200" s="67">
        <v>56</v>
      </c>
      <c r="E2200" s="67">
        <v>4</v>
      </c>
      <c r="F2200" s="67">
        <v>525</v>
      </c>
      <c r="G2200" s="67" t="s">
        <v>1524</v>
      </c>
      <c r="H2200" t="s">
        <v>879</v>
      </c>
      <c r="I2200" s="5">
        <v>1</v>
      </c>
      <c r="J2200" s="33" t="s">
        <v>1175</v>
      </c>
      <c r="K2200" s="7">
        <v>0</v>
      </c>
      <c r="L2200" s="7">
        <v>1</v>
      </c>
      <c r="M2200" s="7">
        <v>1</v>
      </c>
      <c r="N2200" s="67">
        <v>9</v>
      </c>
      <c r="O2200" s="1" t="s">
        <v>1502</v>
      </c>
      <c r="T2200" s="67"/>
    </row>
    <row r="2201" spans="2:20" x14ac:dyDescent="0.2">
      <c r="B2201" s="1">
        <v>3742</v>
      </c>
      <c r="C2201" s="67" t="s">
        <v>1527</v>
      </c>
      <c r="D2201" s="67">
        <v>56</v>
      </c>
      <c r="E2201" s="67">
        <v>4</v>
      </c>
      <c r="F2201" s="67">
        <v>525</v>
      </c>
      <c r="G2201" s="67" t="s">
        <v>1524</v>
      </c>
      <c r="H2201" t="s">
        <v>881</v>
      </c>
      <c r="I2201" s="5">
        <v>1</v>
      </c>
      <c r="J2201" s="33" t="s">
        <v>1175</v>
      </c>
      <c r="K2201" s="7">
        <v>0</v>
      </c>
      <c r="L2201" s="7">
        <v>1</v>
      </c>
      <c r="M2201" s="7">
        <v>1</v>
      </c>
      <c r="N2201" s="67">
        <v>9</v>
      </c>
      <c r="O2201" s="1" t="s">
        <v>1502</v>
      </c>
      <c r="T2201" s="67"/>
    </row>
    <row r="2202" spans="2:20" x14ac:dyDescent="0.2">
      <c r="B2202" s="1">
        <v>3743</v>
      </c>
      <c r="C2202" s="67" t="s">
        <v>1528</v>
      </c>
      <c r="D2202" s="67">
        <v>56</v>
      </c>
      <c r="E2202" s="67">
        <v>4</v>
      </c>
      <c r="F2202" s="67">
        <v>525</v>
      </c>
      <c r="G2202" s="67" t="s">
        <v>1529</v>
      </c>
      <c r="H2202" t="s">
        <v>1530</v>
      </c>
      <c r="I2202" s="5">
        <v>1</v>
      </c>
      <c r="J2202" s="33" t="s">
        <v>1531</v>
      </c>
      <c r="K2202" s="7">
        <v>0</v>
      </c>
      <c r="L2202" s="7">
        <v>1</v>
      </c>
      <c r="M2202" s="7">
        <v>1</v>
      </c>
      <c r="N2202" s="67">
        <v>9</v>
      </c>
      <c r="O2202" s="1" t="s">
        <v>1502</v>
      </c>
      <c r="T2202" s="67"/>
    </row>
    <row r="2203" spans="2:20" x14ac:dyDescent="0.2">
      <c r="B2203" s="1">
        <v>3744</v>
      </c>
      <c r="C2203" s="67" t="s">
        <v>1532</v>
      </c>
      <c r="D2203" s="67">
        <v>56</v>
      </c>
      <c r="E2203" s="67">
        <v>4</v>
      </c>
      <c r="F2203" s="67">
        <v>525</v>
      </c>
      <c r="G2203" s="67" t="s">
        <v>1529</v>
      </c>
      <c r="H2203" t="s">
        <v>1533</v>
      </c>
      <c r="I2203" s="5">
        <v>1</v>
      </c>
      <c r="J2203" s="33" t="s">
        <v>1531</v>
      </c>
      <c r="K2203" s="7">
        <v>0</v>
      </c>
      <c r="L2203" s="7">
        <v>1</v>
      </c>
      <c r="M2203" s="7">
        <v>1</v>
      </c>
      <c r="N2203" s="67">
        <v>9</v>
      </c>
      <c r="O2203" s="1" t="s">
        <v>1502</v>
      </c>
      <c r="T2203" s="67"/>
    </row>
    <row r="2204" spans="2:20" x14ac:dyDescent="0.2">
      <c r="B2204" s="1">
        <v>3745</v>
      </c>
      <c r="C2204" s="67" t="s">
        <v>1534</v>
      </c>
      <c r="D2204" s="67">
        <v>56</v>
      </c>
      <c r="E2204" s="67">
        <v>4</v>
      </c>
      <c r="F2204" s="67">
        <v>525</v>
      </c>
      <c r="G2204" s="67" t="s">
        <v>1529</v>
      </c>
      <c r="H2204" t="s">
        <v>1535</v>
      </c>
      <c r="I2204" s="5">
        <v>1</v>
      </c>
      <c r="J2204" s="33" t="s">
        <v>1531</v>
      </c>
      <c r="K2204" s="7">
        <v>0</v>
      </c>
      <c r="L2204" s="7">
        <v>1</v>
      </c>
      <c r="M2204" s="7">
        <v>1</v>
      </c>
      <c r="N2204" s="67">
        <v>9</v>
      </c>
      <c r="O2204" s="1" t="s">
        <v>1502</v>
      </c>
      <c r="T2204" s="67"/>
    </row>
    <row r="2205" spans="2:20" x14ac:dyDescent="0.2">
      <c r="B2205" s="1">
        <v>3746</v>
      </c>
      <c r="C2205" s="67" t="s">
        <v>1536</v>
      </c>
      <c r="D2205" s="67">
        <v>56</v>
      </c>
      <c r="E2205" s="67">
        <v>4</v>
      </c>
      <c r="F2205" s="67">
        <v>525</v>
      </c>
      <c r="G2205" s="67" t="s">
        <v>1529</v>
      </c>
      <c r="H2205" t="s">
        <v>1537</v>
      </c>
      <c r="I2205" s="5">
        <v>1</v>
      </c>
      <c r="J2205" s="33" t="s">
        <v>1531</v>
      </c>
      <c r="K2205" s="7">
        <v>0</v>
      </c>
      <c r="L2205" s="7">
        <v>1</v>
      </c>
      <c r="M2205" s="7">
        <v>1</v>
      </c>
      <c r="N2205" s="67">
        <v>9</v>
      </c>
      <c r="O2205" s="1" t="s">
        <v>1502</v>
      </c>
      <c r="T2205" s="67"/>
    </row>
    <row r="2206" spans="2:20" x14ac:dyDescent="0.2">
      <c r="B2206" s="1">
        <v>3747</v>
      </c>
      <c r="C2206" s="68" t="s">
        <v>1538</v>
      </c>
      <c r="D2206" s="67">
        <v>56</v>
      </c>
      <c r="E2206" s="67">
        <v>4</v>
      </c>
      <c r="F2206" s="67">
        <v>175</v>
      </c>
      <c r="G2206" s="67" t="s">
        <v>1589</v>
      </c>
      <c r="H2206" t="s">
        <v>1539</v>
      </c>
      <c r="I2206" s="5">
        <v>1</v>
      </c>
      <c r="J2206" s="33" t="s">
        <v>1540</v>
      </c>
      <c r="K2206" s="7">
        <v>0</v>
      </c>
      <c r="L2206" s="7">
        <v>1</v>
      </c>
      <c r="M2206" s="7">
        <v>1</v>
      </c>
      <c r="N2206" s="67">
        <v>9</v>
      </c>
      <c r="O2206" s="1" t="s">
        <v>1502</v>
      </c>
      <c r="T2206" s="67"/>
    </row>
    <row r="2207" spans="2:20" x14ac:dyDescent="0.2">
      <c r="B2207" s="1">
        <v>3748</v>
      </c>
      <c r="C2207" s="68" t="s">
        <v>1541</v>
      </c>
      <c r="D2207" s="67">
        <v>56</v>
      </c>
      <c r="E2207" s="67">
        <v>4</v>
      </c>
      <c r="F2207" s="67">
        <v>175</v>
      </c>
      <c r="G2207" s="67" t="s">
        <v>1589</v>
      </c>
      <c r="H2207" t="s">
        <v>1542</v>
      </c>
      <c r="I2207" s="5">
        <v>1</v>
      </c>
      <c r="J2207" s="33" t="s">
        <v>445</v>
      </c>
      <c r="K2207" s="7">
        <v>0</v>
      </c>
      <c r="L2207" s="7">
        <v>1</v>
      </c>
      <c r="M2207" s="7">
        <v>1</v>
      </c>
      <c r="N2207" s="67">
        <v>9</v>
      </c>
      <c r="O2207" s="1" t="s">
        <v>1502</v>
      </c>
      <c r="T2207" s="67"/>
    </row>
    <row r="2208" spans="2:20" x14ac:dyDescent="0.2">
      <c r="B2208" s="1">
        <v>3749</v>
      </c>
      <c r="C2208" s="68" t="s">
        <v>1543</v>
      </c>
      <c r="D2208" s="67">
        <v>56</v>
      </c>
      <c r="E2208" s="67">
        <v>4</v>
      </c>
      <c r="F2208" s="67">
        <v>175</v>
      </c>
      <c r="G2208" s="67" t="s">
        <v>1589</v>
      </c>
      <c r="H2208" t="s">
        <v>1544</v>
      </c>
      <c r="I2208" s="5">
        <v>1</v>
      </c>
      <c r="J2208" s="33" t="s">
        <v>885</v>
      </c>
      <c r="K2208" s="7">
        <v>0</v>
      </c>
      <c r="L2208" s="7">
        <v>1</v>
      </c>
      <c r="M2208" s="7">
        <v>1</v>
      </c>
      <c r="N2208" s="67">
        <v>9</v>
      </c>
      <c r="O2208" s="1" t="s">
        <v>1502</v>
      </c>
      <c r="T2208" s="67"/>
    </row>
    <row r="2209" spans="2:20" x14ac:dyDescent="0.2">
      <c r="B2209" s="1">
        <v>3750</v>
      </c>
      <c r="C2209" s="68" t="s">
        <v>1545</v>
      </c>
      <c r="D2209" s="67">
        <v>56</v>
      </c>
      <c r="E2209" s="67">
        <v>4</v>
      </c>
      <c r="F2209" s="67">
        <v>175</v>
      </c>
      <c r="G2209" s="67" t="s">
        <v>1589</v>
      </c>
      <c r="H2209" t="s">
        <v>1546</v>
      </c>
      <c r="I2209" s="5">
        <v>1</v>
      </c>
      <c r="J2209" s="33" t="s">
        <v>1540</v>
      </c>
      <c r="K2209" s="7">
        <v>0</v>
      </c>
      <c r="L2209" s="7">
        <v>1</v>
      </c>
      <c r="M2209" s="7">
        <v>1</v>
      </c>
      <c r="N2209" s="67">
        <v>9</v>
      </c>
      <c r="O2209" s="1" t="s">
        <v>1502</v>
      </c>
      <c r="T2209" s="67"/>
    </row>
    <row r="2210" spans="2:20" x14ac:dyDescent="0.2">
      <c r="B2210" s="1">
        <v>3751</v>
      </c>
      <c r="C2210" s="68" t="s">
        <v>1547</v>
      </c>
      <c r="D2210" s="67">
        <v>56</v>
      </c>
      <c r="E2210" s="67">
        <v>4</v>
      </c>
      <c r="F2210" s="67">
        <v>175</v>
      </c>
      <c r="G2210" s="67" t="s">
        <v>1589</v>
      </c>
      <c r="H2210" t="s">
        <v>1548</v>
      </c>
      <c r="I2210" s="5">
        <v>1</v>
      </c>
      <c r="J2210" s="33" t="s">
        <v>445</v>
      </c>
      <c r="K2210" s="7">
        <v>0</v>
      </c>
      <c r="L2210" s="7">
        <v>1</v>
      </c>
      <c r="M2210" s="7">
        <v>1</v>
      </c>
      <c r="N2210" s="67">
        <v>9</v>
      </c>
      <c r="O2210" s="1" t="s">
        <v>1502</v>
      </c>
      <c r="T2210" s="67"/>
    </row>
    <row r="2211" spans="2:20" x14ac:dyDescent="0.2">
      <c r="B2211" s="1">
        <v>3752</v>
      </c>
      <c r="C2211" s="68" t="s">
        <v>1549</v>
      </c>
      <c r="D2211" s="67">
        <v>56</v>
      </c>
      <c r="E2211" s="67">
        <v>4</v>
      </c>
      <c r="F2211" s="67">
        <v>175</v>
      </c>
      <c r="G2211" s="67" t="s">
        <v>1589</v>
      </c>
      <c r="H2211" t="s">
        <v>1550</v>
      </c>
      <c r="I2211" s="5">
        <v>1</v>
      </c>
      <c r="J2211" s="33" t="s">
        <v>885</v>
      </c>
      <c r="K2211" s="7">
        <v>0</v>
      </c>
      <c r="L2211" s="7">
        <v>1</v>
      </c>
      <c r="M2211" s="7">
        <v>1</v>
      </c>
      <c r="N2211" s="67">
        <v>9</v>
      </c>
      <c r="O2211" s="1" t="s">
        <v>1502</v>
      </c>
      <c r="T2211" s="67"/>
    </row>
    <row r="2212" spans="2:20" x14ac:dyDescent="0.2">
      <c r="B2212" s="1">
        <v>3753</v>
      </c>
      <c r="C2212" s="68" t="s">
        <v>1551</v>
      </c>
      <c r="D2212" s="67">
        <v>56</v>
      </c>
      <c r="E2212" s="67">
        <v>4</v>
      </c>
      <c r="F2212" s="67">
        <v>175</v>
      </c>
      <c r="G2212" s="67" t="s">
        <v>1589</v>
      </c>
      <c r="H2212" t="s">
        <v>1552</v>
      </c>
      <c r="I2212" s="5">
        <v>1</v>
      </c>
      <c r="J2212" s="33" t="s">
        <v>1540</v>
      </c>
      <c r="K2212" s="7">
        <v>0</v>
      </c>
      <c r="L2212" s="7">
        <v>1</v>
      </c>
      <c r="M2212" s="7">
        <v>1</v>
      </c>
      <c r="N2212" s="67">
        <v>9</v>
      </c>
      <c r="O2212" s="1" t="s">
        <v>1502</v>
      </c>
      <c r="T2212" s="67"/>
    </row>
    <row r="2213" spans="2:20" x14ac:dyDescent="0.2">
      <c r="B2213" s="1">
        <v>3754</v>
      </c>
      <c r="C2213" s="68" t="s">
        <v>1553</v>
      </c>
      <c r="D2213" s="67">
        <v>56</v>
      </c>
      <c r="E2213" s="67">
        <v>4</v>
      </c>
      <c r="F2213" s="67">
        <v>175</v>
      </c>
      <c r="G2213" s="67" t="s">
        <v>1589</v>
      </c>
      <c r="H2213" t="s">
        <v>1554</v>
      </c>
      <c r="I2213" s="5">
        <v>1</v>
      </c>
      <c r="J2213" s="33" t="s">
        <v>445</v>
      </c>
      <c r="K2213" s="7">
        <v>0</v>
      </c>
      <c r="L2213" s="7">
        <v>1</v>
      </c>
      <c r="M2213" s="7">
        <v>1</v>
      </c>
      <c r="N2213" s="67">
        <v>9</v>
      </c>
      <c r="O2213" s="1" t="s">
        <v>1502</v>
      </c>
      <c r="T2213" s="67"/>
    </row>
    <row r="2214" spans="2:20" x14ac:dyDescent="0.2">
      <c r="B2214" s="1">
        <v>3755</v>
      </c>
      <c r="C2214" s="68" t="s">
        <v>1555</v>
      </c>
      <c r="D2214" s="67">
        <v>56</v>
      </c>
      <c r="E2214" s="67">
        <v>4</v>
      </c>
      <c r="F2214" s="67">
        <v>175</v>
      </c>
      <c r="G2214" s="67" t="s">
        <v>1589</v>
      </c>
      <c r="H2214" t="s">
        <v>1556</v>
      </c>
      <c r="I2214" s="5">
        <v>1</v>
      </c>
      <c r="J2214" s="33" t="s">
        <v>885</v>
      </c>
      <c r="K2214" s="7">
        <v>0</v>
      </c>
      <c r="L2214" s="7">
        <v>1</v>
      </c>
      <c r="M2214" s="7">
        <v>1</v>
      </c>
      <c r="N2214" s="67">
        <v>9</v>
      </c>
      <c r="O2214" s="1" t="s">
        <v>1502</v>
      </c>
      <c r="T2214" s="67"/>
    </row>
    <row r="2215" spans="2:20" x14ac:dyDescent="0.2">
      <c r="B2215" s="1">
        <v>3756</v>
      </c>
      <c r="C2215" s="68" t="s">
        <v>1557</v>
      </c>
      <c r="D2215" s="67">
        <v>56</v>
      </c>
      <c r="E2215" s="67">
        <v>4</v>
      </c>
      <c r="F2215" s="67">
        <v>175</v>
      </c>
      <c r="G2215" s="67" t="s">
        <v>1589</v>
      </c>
      <c r="H2215" t="s">
        <v>1558</v>
      </c>
      <c r="I2215" s="5">
        <v>1</v>
      </c>
      <c r="J2215" s="33" t="s">
        <v>1540</v>
      </c>
      <c r="K2215" s="7">
        <v>0</v>
      </c>
      <c r="L2215" s="7">
        <v>1</v>
      </c>
      <c r="M2215" s="7">
        <v>1</v>
      </c>
      <c r="N2215" s="67">
        <v>9</v>
      </c>
      <c r="O2215" s="1" t="s">
        <v>1502</v>
      </c>
      <c r="T2215" s="67"/>
    </row>
    <row r="2216" spans="2:20" x14ac:dyDescent="0.2">
      <c r="B2216" s="1">
        <v>3757</v>
      </c>
      <c r="C2216" s="68" t="s">
        <v>1559</v>
      </c>
      <c r="D2216" s="67">
        <v>56</v>
      </c>
      <c r="E2216" s="67">
        <v>4</v>
      </c>
      <c r="F2216" s="67">
        <v>175</v>
      </c>
      <c r="G2216" s="67" t="s">
        <v>1589</v>
      </c>
      <c r="H2216" t="s">
        <v>1560</v>
      </c>
      <c r="I2216" s="5">
        <v>1</v>
      </c>
      <c r="J2216" s="33" t="s">
        <v>445</v>
      </c>
      <c r="K2216" s="7">
        <v>0</v>
      </c>
      <c r="L2216" s="7">
        <v>1</v>
      </c>
      <c r="M2216" s="7">
        <v>1</v>
      </c>
      <c r="N2216" s="67">
        <v>9</v>
      </c>
      <c r="O2216" s="1" t="s">
        <v>1502</v>
      </c>
      <c r="T2216" s="67"/>
    </row>
    <row r="2217" spans="2:20" x14ac:dyDescent="0.2">
      <c r="B2217" s="1">
        <v>3758</v>
      </c>
      <c r="C2217" s="68" t="s">
        <v>1561</v>
      </c>
      <c r="D2217" s="67">
        <v>56</v>
      </c>
      <c r="E2217" s="67">
        <v>4</v>
      </c>
      <c r="F2217" s="67">
        <v>175</v>
      </c>
      <c r="G2217" s="67" t="s">
        <v>1589</v>
      </c>
      <c r="H2217" t="s">
        <v>1562</v>
      </c>
      <c r="I2217" s="5">
        <v>1</v>
      </c>
      <c r="J2217" s="33" t="s">
        <v>885</v>
      </c>
      <c r="K2217" s="7">
        <v>0</v>
      </c>
      <c r="L2217" s="7">
        <v>1</v>
      </c>
      <c r="M2217" s="7">
        <v>1</v>
      </c>
      <c r="N2217" s="67">
        <v>9</v>
      </c>
      <c r="O2217" s="1" t="s">
        <v>1502</v>
      </c>
      <c r="T2217" s="67"/>
    </row>
    <row r="2218" spans="2:20" x14ac:dyDescent="0.2">
      <c r="B2218" s="1">
        <v>3759</v>
      </c>
      <c r="C2218" s="68" t="s">
        <v>1563</v>
      </c>
      <c r="D2218" s="67">
        <v>56</v>
      </c>
      <c r="E2218" s="67">
        <v>4</v>
      </c>
      <c r="F2218" s="67">
        <v>175</v>
      </c>
      <c r="G2218" s="67" t="s">
        <v>1589</v>
      </c>
      <c r="H2218" t="s">
        <v>1564</v>
      </c>
      <c r="I2218" s="5">
        <v>1</v>
      </c>
      <c r="J2218" s="33" t="s">
        <v>1540</v>
      </c>
      <c r="K2218" s="7">
        <v>0</v>
      </c>
      <c r="L2218" s="7">
        <v>1</v>
      </c>
      <c r="M2218" s="7">
        <v>1</v>
      </c>
      <c r="N2218" s="67">
        <v>9</v>
      </c>
      <c r="O2218" s="1" t="s">
        <v>1502</v>
      </c>
      <c r="T2218" s="67"/>
    </row>
    <row r="2219" spans="2:20" x14ac:dyDescent="0.2">
      <c r="B2219" s="1">
        <v>3760</v>
      </c>
      <c r="C2219" s="68" t="s">
        <v>1565</v>
      </c>
      <c r="D2219" s="67">
        <v>56</v>
      </c>
      <c r="E2219" s="67">
        <v>4</v>
      </c>
      <c r="F2219" s="67">
        <v>175</v>
      </c>
      <c r="G2219" s="67" t="s">
        <v>1589</v>
      </c>
      <c r="H2219" t="s">
        <v>1566</v>
      </c>
      <c r="I2219" s="5">
        <v>1</v>
      </c>
      <c r="J2219" s="33" t="s">
        <v>445</v>
      </c>
      <c r="K2219" s="7">
        <v>0</v>
      </c>
      <c r="L2219" s="7">
        <v>1</v>
      </c>
      <c r="M2219" s="7">
        <v>1</v>
      </c>
      <c r="N2219" s="67">
        <v>9</v>
      </c>
      <c r="O2219" s="1" t="s">
        <v>1502</v>
      </c>
      <c r="T2219" s="67"/>
    </row>
    <row r="2220" spans="2:20" x14ac:dyDescent="0.2">
      <c r="B2220" s="1">
        <v>3761</v>
      </c>
      <c r="C2220" s="68" t="s">
        <v>1567</v>
      </c>
      <c r="D2220" s="67">
        <v>56</v>
      </c>
      <c r="E2220" s="67">
        <v>4</v>
      </c>
      <c r="F2220" s="67">
        <v>175</v>
      </c>
      <c r="G2220" s="67" t="s">
        <v>1589</v>
      </c>
      <c r="H2220" t="s">
        <v>1568</v>
      </c>
      <c r="I2220" s="5">
        <v>1</v>
      </c>
      <c r="J2220" s="33" t="s">
        <v>885</v>
      </c>
      <c r="K2220" s="7">
        <v>0</v>
      </c>
      <c r="L2220" s="7">
        <v>1</v>
      </c>
      <c r="M2220" s="7">
        <v>1</v>
      </c>
      <c r="N2220" s="67">
        <v>9</v>
      </c>
      <c r="O2220" s="1" t="s">
        <v>1502</v>
      </c>
      <c r="T2220" s="67"/>
    </row>
    <row r="2221" spans="2:20" x14ac:dyDescent="0.2">
      <c r="B2221" s="1">
        <v>3762</v>
      </c>
      <c r="C2221" s="68" t="s">
        <v>1569</v>
      </c>
      <c r="D2221" s="67">
        <v>56</v>
      </c>
      <c r="E2221" s="67">
        <v>4</v>
      </c>
      <c r="F2221" s="67">
        <v>175</v>
      </c>
      <c r="G2221" s="67" t="s">
        <v>1589</v>
      </c>
      <c r="H2221" t="s">
        <v>1570</v>
      </c>
      <c r="I2221" s="5">
        <v>1</v>
      </c>
      <c r="J2221" s="33" t="s">
        <v>1540</v>
      </c>
      <c r="K2221" s="7">
        <v>0</v>
      </c>
      <c r="L2221" s="7">
        <v>1</v>
      </c>
      <c r="M2221" s="7">
        <v>1</v>
      </c>
      <c r="N2221" s="67">
        <v>9</v>
      </c>
      <c r="O2221" s="1" t="s">
        <v>1502</v>
      </c>
      <c r="T2221" s="67"/>
    </row>
    <row r="2222" spans="2:20" x14ac:dyDescent="0.2">
      <c r="B2222" s="1">
        <v>3763</v>
      </c>
      <c r="C2222" s="68" t="s">
        <v>1571</v>
      </c>
      <c r="D2222" s="67">
        <v>56</v>
      </c>
      <c r="E2222" s="67">
        <v>4</v>
      </c>
      <c r="F2222" s="67">
        <v>175</v>
      </c>
      <c r="G2222" s="67" t="s">
        <v>1589</v>
      </c>
      <c r="H2222" t="s">
        <v>1572</v>
      </c>
      <c r="I2222" s="5">
        <v>1</v>
      </c>
      <c r="J2222" s="33" t="s">
        <v>445</v>
      </c>
      <c r="K2222" s="7">
        <v>0</v>
      </c>
      <c r="L2222" s="7">
        <v>1</v>
      </c>
      <c r="M2222" s="7">
        <v>1</v>
      </c>
      <c r="N2222" s="67">
        <v>9</v>
      </c>
      <c r="O2222" s="1" t="s">
        <v>1502</v>
      </c>
      <c r="T2222" s="67"/>
    </row>
    <row r="2223" spans="2:20" x14ac:dyDescent="0.2">
      <c r="B2223" s="1">
        <v>3764</v>
      </c>
      <c r="C2223" s="68" t="s">
        <v>1573</v>
      </c>
      <c r="D2223" s="67">
        <v>56</v>
      </c>
      <c r="E2223" s="67">
        <v>4</v>
      </c>
      <c r="F2223" s="67">
        <v>175</v>
      </c>
      <c r="G2223" s="67" t="s">
        <v>1589</v>
      </c>
      <c r="H2223" t="s">
        <v>1574</v>
      </c>
      <c r="I2223" s="5">
        <v>1</v>
      </c>
      <c r="J2223" s="33" t="s">
        <v>885</v>
      </c>
      <c r="K2223" s="7">
        <v>0</v>
      </c>
      <c r="L2223" s="7">
        <v>1</v>
      </c>
      <c r="M2223" s="7">
        <v>1</v>
      </c>
      <c r="N2223" s="67">
        <v>9</v>
      </c>
      <c r="O2223" s="1" t="s">
        <v>1502</v>
      </c>
      <c r="T2223" s="67"/>
    </row>
    <row r="2224" spans="2:20" x14ac:dyDescent="0.2">
      <c r="B2224" s="1">
        <v>3765</v>
      </c>
      <c r="C2224" s="68" t="s">
        <v>1575</v>
      </c>
      <c r="D2224" s="67">
        <v>56</v>
      </c>
      <c r="E2224" s="67">
        <v>4</v>
      </c>
      <c r="F2224" s="67">
        <v>175</v>
      </c>
      <c r="G2224" s="67" t="s">
        <v>1589</v>
      </c>
      <c r="H2224" t="s">
        <v>1576</v>
      </c>
      <c r="I2224" s="5">
        <v>1</v>
      </c>
      <c r="J2224" s="33" t="s">
        <v>1540</v>
      </c>
      <c r="K2224" s="7">
        <v>0</v>
      </c>
      <c r="L2224" s="7">
        <v>1</v>
      </c>
      <c r="M2224" s="7">
        <v>1</v>
      </c>
      <c r="N2224" s="67">
        <v>9</v>
      </c>
      <c r="O2224" s="1" t="s">
        <v>1502</v>
      </c>
      <c r="T2224" s="67"/>
    </row>
    <row r="2225" spans="2:20" x14ac:dyDescent="0.2">
      <c r="B2225" s="1">
        <v>3766</v>
      </c>
      <c r="C2225" s="68" t="s">
        <v>1577</v>
      </c>
      <c r="D2225" s="67">
        <v>56</v>
      </c>
      <c r="E2225" s="67">
        <v>4</v>
      </c>
      <c r="F2225" s="67">
        <v>175</v>
      </c>
      <c r="G2225" s="67" t="s">
        <v>1589</v>
      </c>
      <c r="H2225" t="s">
        <v>1578</v>
      </c>
      <c r="I2225" s="5">
        <v>1</v>
      </c>
      <c r="J2225" s="33" t="s">
        <v>445</v>
      </c>
      <c r="K2225" s="7">
        <v>0</v>
      </c>
      <c r="L2225" s="7">
        <v>1</v>
      </c>
      <c r="M2225" s="7">
        <v>1</v>
      </c>
      <c r="N2225" s="67">
        <v>9</v>
      </c>
      <c r="O2225" s="1" t="s">
        <v>1502</v>
      </c>
      <c r="T2225" s="67"/>
    </row>
    <row r="2226" spans="2:20" x14ac:dyDescent="0.2">
      <c r="B2226" s="1">
        <v>3767</v>
      </c>
      <c r="C2226" s="68" t="s">
        <v>1579</v>
      </c>
      <c r="D2226" s="67">
        <v>56</v>
      </c>
      <c r="E2226" s="67">
        <v>4</v>
      </c>
      <c r="F2226" s="67">
        <v>175</v>
      </c>
      <c r="G2226" s="67" t="s">
        <v>1589</v>
      </c>
      <c r="H2226" t="s">
        <v>1580</v>
      </c>
      <c r="I2226" s="5">
        <v>1</v>
      </c>
      <c r="J2226" s="33" t="s">
        <v>885</v>
      </c>
      <c r="K2226" s="7">
        <v>0</v>
      </c>
      <c r="L2226" s="7">
        <v>1</v>
      </c>
      <c r="M2226" s="7">
        <v>1</v>
      </c>
      <c r="N2226" s="67">
        <v>9</v>
      </c>
      <c r="O2226" s="1" t="s">
        <v>1502</v>
      </c>
      <c r="T2226" s="67"/>
    </row>
    <row r="2227" spans="2:20" x14ac:dyDescent="0.2">
      <c r="B2227" s="1">
        <v>3768</v>
      </c>
      <c r="C2227" s="68" t="s">
        <v>1581</v>
      </c>
      <c r="D2227" s="67">
        <v>56</v>
      </c>
      <c r="E2227" s="67">
        <v>4</v>
      </c>
      <c r="F2227" s="67">
        <v>175</v>
      </c>
      <c r="G2227" s="67" t="s">
        <v>1589</v>
      </c>
      <c r="H2227" t="s">
        <v>1582</v>
      </c>
      <c r="I2227" s="5">
        <v>1</v>
      </c>
      <c r="J2227" s="33" t="s">
        <v>1540</v>
      </c>
      <c r="K2227" s="7">
        <v>0</v>
      </c>
      <c r="L2227" s="7">
        <v>1</v>
      </c>
      <c r="M2227" s="7">
        <v>1</v>
      </c>
      <c r="N2227" s="67">
        <v>9</v>
      </c>
      <c r="O2227" s="1" t="s">
        <v>1502</v>
      </c>
      <c r="T2227" s="67"/>
    </row>
    <row r="2228" spans="2:20" x14ac:dyDescent="0.2">
      <c r="B2228" s="1">
        <v>3769</v>
      </c>
      <c r="C2228" s="68" t="s">
        <v>1583</v>
      </c>
      <c r="D2228" s="67">
        <v>56</v>
      </c>
      <c r="E2228" s="67">
        <v>4</v>
      </c>
      <c r="F2228" s="67">
        <v>175</v>
      </c>
      <c r="G2228" s="67" t="s">
        <v>1589</v>
      </c>
      <c r="H2228" t="s">
        <v>1584</v>
      </c>
      <c r="I2228" s="5">
        <v>1</v>
      </c>
      <c r="J2228" s="33" t="s">
        <v>445</v>
      </c>
      <c r="K2228" s="7">
        <v>0</v>
      </c>
      <c r="L2228" s="7">
        <v>1</v>
      </c>
      <c r="M2228" s="7">
        <v>1</v>
      </c>
      <c r="N2228" s="67">
        <v>9</v>
      </c>
      <c r="O2228" s="1" t="s">
        <v>1502</v>
      </c>
      <c r="T2228" s="67"/>
    </row>
    <row r="2229" spans="2:20" x14ac:dyDescent="0.2">
      <c r="B2229" s="1">
        <v>3770</v>
      </c>
      <c r="C2229" s="68" t="s">
        <v>1585</v>
      </c>
      <c r="D2229" s="67">
        <v>56</v>
      </c>
      <c r="E2229" s="67">
        <v>4</v>
      </c>
      <c r="F2229" s="67">
        <v>175</v>
      </c>
      <c r="G2229" s="67" t="s">
        <v>1589</v>
      </c>
      <c r="H2229" t="s">
        <v>1586</v>
      </c>
      <c r="I2229" s="5">
        <v>1</v>
      </c>
      <c r="J2229" s="33" t="s">
        <v>885</v>
      </c>
      <c r="K2229" s="7">
        <v>0</v>
      </c>
      <c r="L2229" s="7">
        <v>1</v>
      </c>
      <c r="M2229" s="7">
        <v>1</v>
      </c>
      <c r="N2229" s="67">
        <v>9</v>
      </c>
      <c r="O2229" s="1" t="s">
        <v>1502</v>
      </c>
      <c r="T2229" s="67"/>
    </row>
    <row r="2230" spans="2:20" x14ac:dyDescent="0.2">
      <c r="B2230" s="1">
        <v>3771</v>
      </c>
      <c r="C2230" s="68" t="s">
        <v>1587</v>
      </c>
      <c r="D2230" s="67">
        <v>56</v>
      </c>
      <c r="E2230" s="67">
        <v>4</v>
      </c>
      <c r="F2230" s="67">
        <v>175</v>
      </c>
      <c r="G2230" s="67" t="s">
        <v>1589</v>
      </c>
      <c r="H2230" t="s">
        <v>1588</v>
      </c>
      <c r="I2230" s="5">
        <v>1</v>
      </c>
      <c r="J2230" s="33" t="s">
        <v>452</v>
      </c>
      <c r="K2230" s="7">
        <v>0</v>
      </c>
      <c r="L2230" s="7">
        <v>1</v>
      </c>
      <c r="M2230" s="7">
        <v>1</v>
      </c>
      <c r="N2230" s="67">
        <v>9</v>
      </c>
      <c r="O2230" s="1" t="s">
        <v>1502</v>
      </c>
      <c r="T2230" s="67"/>
    </row>
    <row r="2231" spans="2:20" x14ac:dyDescent="0.2">
      <c r="B2231" s="1">
        <v>3772</v>
      </c>
      <c r="C2231" s="69" t="s">
        <v>55</v>
      </c>
      <c r="D2231" s="69">
        <v>56</v>
      </c>
      <c r="E2231" s="67">
        <v>4</v>
      </c>
      <c r="F2231" s="67">
        <v>315</v>
      </c>
      <c r="G2231" s="69" t="s">
        <v>625</v>
      </c>
      <c r="H2231" t="s">
        <v>1501</v>
      </c>
      <c r="I2231" s="5">
        <v>1</v>
      </c>
      <c r="J2231" s="33" t="s">
        <v>324</v>
      </c>
      <c r="K2231" s="7">
        <v>0</v>
      </c>
      <c r="L2231" s="7">
        <v>1</v>
      </c>
      <c r="M2231" s="7">
        <v>0</v>
      </c>
      <c r="N2231" s="5">
        <v>0</v>
      </c>
      <c r="O2231" s="1" t="s">
        <v>1502</v>
      </c>
      <c r="T2231" s="67"/>
    </row>
    <row r="2232" spans="2:20" x14ac:dyDescent="0.2">
      <c r="B2232" s="1">
        <v>3773</v>
      </c>
      <c r="C2232" s="69" t="s">
        <v>59</v>
      </c>
      <c r="D2232" s="69">
        <v>56</v>
      </c>
      <c r="E2232" s="67">
        <v>4</v>
      </c>
      <c r="F2232" s="67">
        <v>315</v>
      </c>
      <c r="G2232" s="69" t="s">
        <v>625</v>
      </c>
      <c r="H2232" t="s">
        <v>1503</v>
      </c>
      <c r="I2232" s="5">
        <v>1</v>
      </c>
      <c r="J2232" s="33" t="s">
        <v>324</v>
      </c>
      <c r="K2232" s="7">
        <v>0</v>
      </c>
      <c r="L2232" s="7">
        <v>1</v>
      </c>
      <c r="M2232" s="7">
        <v>0</v>
      </c>
      <c r="N2232" s="5">
        <v>0</v>
      </c>
      <c r="O2232" s="1" t="s">
        <v>1502</v>
      </c>
      <c r="T2232" s="67"/>
    </row>
    <row r="2233" spans="2:20" x14ac:dyDescent="0.2">
      <c r="B2233" s="1">
        <v>3774</v>
      </c>
      <c r="C2233" s="69" t="s">
        <v>61</v>
      </c>
      <c r="D2233" s="69">
        <v>56</v>
      </c>
      <c r="E2233" s="67">
        <v>4</v>
      </c>
      <c r="F2233" s="67">
        <v>315</v>
      </c>
      <c r="G2233" s="69" t="s">
        <v>625</v>
      </c>
      <c r="H2233" t="s">
        <v>1504</v>
      </c>
      <c r="I2233" s="5">
        <v>1</v>
      </c>
      <c r="J2233" s="33" t="s">
        <v>324</v>
      </c>
      <c r="K2233" s="7">
        <v>0</v>
      </c>
      <c r="L2233" s="7">
        <v>1</v>
      </c>
      <c r="M2233" s="7">
        <v>0</v>
      </c>
      <c r="N2233" s="5">
        <v>0</v>
      </c>
      <c r="O2233" s="1" t="s">
        <v>1502</v>
      </c>
      <c r="T2233" s="67"/>
    </row>
    <row r="2234" spans="2:20" x14ac:dyDescent="0.2">
      <c r="B2234" s="1">
        <v>3775</v>
      </c>
      <c r="C2234" s="69" t="s">
        <v>57</v>
      </c>
      <c r="D2234" s="69">
        <v>56</v>
      </c>
      <c r="E2234" s="67">
        <v>4</v>
      </c>
      <c r="F2234" s="67">
        <v>315</v>
      </c>
      <c r="G2234" s="69" t="s">
        <v>625</v>
      </c>
      <c r="H2234" t="s">
        <v>1505</v>
      </c>
      <c r="I2234" s="5">
        <v>1</v>
      </c>
      <c r="J2234" s="33" t="s">
        <v>324</v>
      </c>
      <c r="K2234" s="7">
        <v>0</v>
      </c>
      <c r="L2234" s="7">
        <v>1</v>
      </c>
      <c r="M2234" s="7">
        <v>0</v>
      </c>
      <c r="N2234" s="5">
        <v>0</v>
      </c>
      <c r="O2234" s="1" t="s">
        <v>1502</v>
      </c>
      <c r="T2234" s="67"/>
    </row>
    <row r="2235" spans="2:20" x14ac:dyDescent="0.2">
      <c r="B2235" s="1">
        <v>3776</v>
      </c>
      <c r="C2235" s="69" t="s">
        <v>685</v>
      </c>
      <c r="D2235" s="69">
        <v>56</v>
      </c>
      <c r="E2235" s="67">
        <v>4</v>
      </c>
      <c r="F2235" s="67">
        <v>315</v>
      </c>
      <c r="G2235" s="69" t="s">
        <v>625</v>
      </c>
      <c r="H2235" t="s">
        <v>1506</v>
      </c>
      <c r="I2235" s="5">
        <v>1</v>
      </c>
      <c r="J2235" s="33" t="s">
        <v>595</v>
      </c>
      <c r="K2235" s="7">
        <v>0</v>
      </c>
      <c r="L2235" s="7">
        <v>1</v>
      </c>
      <c r="M2235" s="7">
        <v>0</v>
      </c>
      <c r="N2235" s="5">
        <v>0</v>
      </c>
      <c r="O2235" s="1" t="s">
        <v>1502</v>
      </c>
      <c r="T2235" s="67"/>
    </row>
    <row r="2236" spans="2:20" x14ac:dyDescent="0.2">
      <c r="B2236" s="1">
        <v>3777</v>
      </c>
      <c r="C2236" s="69" t="s">
        <v>55</v>
      </c>
      <c r="D2236" s="69">
        <v>56</v>
      </c>
      <c r="E2236" s="67">
        <v>4</v>
      </c>
      <c r="F2236" s="67">
        <v>315</v>
      </c>
      <c r="G2236" s="69" t="s">
        <v>625</v>
      </c>
      <c r="H2236" t="s">
        <v>1507</v>
      </c>
      <c r="I2236" s="5">
        <v>1</v>
      </c>
      <c r="J2236" s="33" t="s">
        <v>1508</v>
      </c>
      <c r="K2236" s="7">
        <v>0</v>
      </c>
      <c r="L2236" s="7">
        <v>1</v>
      </c>
      <c r="M2236" s="7">
        <v>0</v>
      </c>
      <c r="N2236" s="5">
        <v>0</v>
      </c>
      <c r="O2236" s="1" t="s">
        <v>1502</v>
      </c>
      <c r="T2236" s="67"/>
    </row>
    <row r="2237" spans="2:20" x14ac:dyDescent="0.2">
      <c r="B2237" s="1">
        <v>3778</v>
      </c>
      <c r="C2237" s="69" t="s">
        <v>59</v>
      </c>
      <c r="D2237" s="69">
        <v>56</v>
      </c>
      <c r="E2237" s="67">
        <v>4</v>
      </c>
      <c r="F2237" s="67">
        <v>315</v>
      </c>
      <c r="G2237" s="69" t="s">
        <v>625</v>
      </c>
      <c r="H2237" t="s">
        <v>1509</v>
      </c>
      <c r="I2237" s="5">
        <v>1</v>
      </c>
      <c r="J2237" s="33" t="s">
        <v>1508</v>
      </c>
      <c r="K2237" s="7">
        <v>0</v>
      </c>
      <c r="L2237" s="7">
        <v>1</v>
      </c>
      <c r="M2237" s="7">
        <v>0</v>
      </c>
      <c r="N2237" s="5">
        <v>0</v>
      </c>
      <c r="O2237" s="1" t="s">
        <v>1502</v>
      </c>
      <c r="T2237" s="67"/>
    </row>
    <row r="2238" spans="2:20" x14ac:dyDescent="0.2">
      <c r="B2238" s="1">
        <v>3779</v>
      </c>
      <c r="C2238" s="69" t="s">
        <v>61</v>
      </c>
      <c r="D2238" s="69">
        <v>56</v>
      </c>
      <c r="E2238" s="67">
        <v>4</v>
      </c>
      <c r="F2238" s="67">
        <v>315</v>
      </c>
      <c r="G2238" s="69" t="s">
        <v>625</v>
      </c>
      <c r="H2238" t="s">
        <v>1510</v>
      </c>
      <c r="I2238" s="5">
        <v>1</v>
      </c>
      <c r="J2238" s="33" t="s">
        <v>1508</v>
      </c>
      <c r="K2238" s="7">
        <v>0</v>
      </c>
      <c r="L2238" s="7">
        <v>1</v>
      </c>
      <c r="M2238" s="7">
        <v>0</v>
      </c>
      <c r="N2238" s="5">
        <v>0</v>
      </c>
      <c r="O2238" s="1" t="s">
        <v>1502</v>
      </c>
      <c r="T2238" s="67"/>
    </row>
    <row r="2239" spans="2:20" x14ac:dyDescent="0.2">
      <c r="B2239" s="1">
        <v>3780</v>
      </c>
      <c r="C2239" s="69" t="s">
        <v>57</v>
      </c>
      <c r="D2239" s="69">
        <v>56</v>
      </c>
      <c r="E2239" s="67">
        <v>4</v>
      </c>
      <c r="F2239" s="67">
        <v>315</v>
      </c>
      <c r="G2239" s="69" t="s">
        <v>625</v>
      </c>
      <c r="H2239" t="s">
        <v>1511</v>
      </c>
      <c r="I2239" s="5">
        <v>1</v>
      </c>
      <c r="J2239" s="33" t="s">
        <v>1508</v>
      </c>
      <c r="K2239" s="7">
        <v>0</v>
      </c>
      <c r="L2239" s="7">
        <v>1</v>
      </c>
      <c r="M2239" s="7">
        <v>0</v>
      </c>
      <c r="N2239" s="5">
        <v>0</v>
      </c>
      <c r="O2239" s="1" t="s">
        <v>1502</v>
      </c>
      <c r="T2239" s="67"/>
    </row>
    <row r="2240" spans="2:20" x14ac:dyDescent="0.2">
      <c r="B2240" s="1">
        <v>3781</v>
      </c>
      <c r="C2240" s="69" t="s">
        <v>685</v>
      </c>
      <c r="D2240" s="69">
        <v>56</v>
      </c>
      <c r="E2240" s="67">
        <v>4</v>
      </c>
      <c r="F2240" s="67">
        <v>315</v>
      </c>
      <c r="G2240" s="69" t="s">
        <v>625</v>
      </c>
      <c r="H2240" t="s">
        <v>1512</v>
      </c>
      <c r="I2240" s="5">
        <v>1</v>
      </c>
      <c r="J2240" s="33" t="s">
        <v>1508</v>
      </c>
      <c r="K2240" s="7">
        <v>0</v>
      </c>
      <c r="L2240" s="7">
        <v>1</v>
      </c>
      <c r="M2240" s="7">
        <v>0</v>
      </c>
      <c r="N2240" s="5">
        <v>0</v>
      </c>
      <c r="O2240" s="1" t="s">
        <v>1502</v>
      </c>
      <c r="T2240" s="67"/>
    </row>
    <row r="2241" spans="2:20" x14ac:dyDescent="0.2">
      <c r="B2241" s="1">
        <v>3782</v>
      </c>
      <c r="C2241" s="69" t="s">
        <v>55</v>
      </c>
      <c r="D2241" s="69">
        <v>56</v>
      </c>
      <c r="E2241" s="67">
        <v>4</v>
      </c>
      <c r="F2241" s="67">
        <v>315</v>
      </c>
      <c r="G2241" s="69" t="s">
        <v>625</v>
      </c>
      <c r="H2241" t="s">
        <v>1513</v>
      </c>
      <c r="I2241" s="5">
        <v>1</v>
      </c>
      <c r="J2241" s="33" t="s">
        <v>890</v>
      </c>
      <c r="K2241" s="7">
        <v>0</v>
      </c>
      <c r="L2241" s="7">
        <v>1</v>
      </c>
      <c r="M2241" s="7">
        <v>0</v>
      </c>
      <c r="N2241" s="5">
        <v>0</v>
      </c>
      <c r="O2241" s="1" t="s">
        <v>1502</v>
      </c>
      <c r="T2241" s="67"/>
    </row>
    <row r="2242" spans="2:20" x14ac:dyDescent="0.2">
      <c r="B2242" s="1">
        <v>3783</v>
      </c>
      <c r="C2242" s="69" t="s">
        <v>59</v>
      </c>
      <c r="D2242" s="69">
        <v>56</v>
      </c>
      <c r="E2242" s="67">
        <v>4</v>
      </c>
      <c r="F2242" s="67">
        <v>315</v>
      </c>
      <c r="G2242" s="69" t="s">
        <v>625</v>
      </c>
      <c r="H2242" t="s">
        <v>1514</v>
      </c>
      <c r="I2242" s="5">
        <v>1</v>
      </c>
      <c r="J2242" s="33" t="s">
        <v>890</v>
      </c>
      <c r="K2242" s="7">
        <v>0</v>
      </c>
      <c r="L2242" s="7">
        <v>1</v>
      </c>
      <c r="M2242" s="7">
        <v>0</v>
      </c>
      <c r="N2242" s="5">
        <v>0</v>
      </c>
      <c r="O2242" s="1" t="s">
        <v>1502</v>
      </c>
      <c r="T2242" s="67"/>
    </row>
    <row r="2243" spans="2:20" x14ac:dyDescent="0.2">
      <c r="B2243" s="1">
        <v>3784</v>
      </c>
      <c r="C2243" s="69" t="s">
        <v>61</v>
      </c>
      <c r="D2243" s="69">
        <v>56</v>
      </c>
      <c r="E2243" s="67">
        <v>4</v>
      </c>
      <c r="F2243" s="67">
        <v>315</v>
      </c>
      <c r="G2243" s="69" t="s">
        <v>625</v>
      </c>
      <c r="H2243" t="s">
        <v>1515</v>
      </c>
      <c r="I2243" s="5">
        <v>1</v>
      </c>
      <c r="J2243" s="33" t="s">
        <v>890</v>
      </c>
      <c r="K2243" s="7">
        <v>0</v>
      </c>
      <c r="L2243" s="7">
        <v>1</v>
      </c>
      <c r="M2243" s="7">
        <v>0</v>
      </c>
      <c r="N2243" s="5">
        <v>0</v>
      </c>
      <c r="O2243" s="1" t="s">
        <v>1502</v>
      </c>
      <c r="T2243" s="67"/>
    </row>
    <row r="2244" spans="2:20" x14ac:dyDescent="0.2">
      <c r="B2244" s="1">
        <v>3785</v>
      </c>
      <c r="C2244" s="69" t="s">
        <v>57</v>
      </c>
      <c r="D2244" s="69">
        <v>56</v>
      </c>
      <c r="E2244" s="67">
        <v>4</v>
      </c>
      <c r="F2244" s="67">
        <v>315</v>
      </c>
      <c r="G2244" s="69" t="s">
        <v>625</v>
      </c>
      <c r="H2244" t="s">
        <v>1516</v>
      </c>
      <c r="I2244" s="5">
        <v>1</v>
      </c>
      <c r="J2244" s="33" t="s">
        <v>890</v>
      </c>
      <c r="K2244" s="7">
        <v>0</v>
      </c>
      <c r="L2244" s="7">
        <v>1</v>
      </c>
      <c r="M2244" s="7">
        <v>0</v>
      </c>
      <c r="N2244" s="5">
        <v>0</v>
      </c>
      <c r="O2244" s="1" t="s">
        <v>1502</v>
      </c>
      <c r="T2244" s="67"/>
    </row>
    <row r="2245" spans="2:20" x14ac:dyDescent="0.2">
      <c r="B2245" s="1">
        <v>3786</v>
      </c>
      <c r="C2245" s="69" t="s">
        <v>685</v>
      </c>
      <c r="D2245" s="69">
        <v>56</v>
      </c>
      <c r="E2245" s="67">
        <v>4</v>
      </c>
      <c r="F2245" s="67">
        <v>315</v>
      </c>
      <c r="G2245" s="69" t="s">
        <v>625</v>
      </c>
      <c r="H2245" t="s">
        <v>1517</v>
      </c>
      <c r="I2245" s="5">
        <v>1</v>
      </c>
      <c r="J2245" s="33" t="s">
        <v>890</v>
      </c>
      <c r="K2245" s="7">
        <v>0</v>
      </c>
      <c r="L2245" s="7">
        <v>1</v>
      </c>
      <c r="M2245" s="7">
        <v>0</v>
      </c>
      <c r="N2245" s="5">
        <v>0</v>
      </c>
      <c r="O2245" s="1" t="s">
        <v>1502</v>
      </c>
      <c r="T2245" s="67"/>
    </row>
    <row r="2246" spans="2:20" x14ac:dyDescent="0.2">
      <c r="B2246" s="1">
        <v>3787</v>
      </c>
      <c r="C2246" s="69" t="s">
        <v>55</v>
      </c>
      <c r="D2246" s="69">
        <v>56</v>
      </c>
      <c r="E2246" s="67">
        <v>4</v>
      </c>
      <c r="F2246" s="67">
        <v>315</v>
      </c>
      <c r="G2246" s="69" t="s">
        <v>625</v>
      </c>
      <c r="H2246" t="s">
        <v>1518</v>
      </c>
      <c r="I2246" s="5">
        <v>1</v>
      </c>
      <c r="J2246" s="33" t="s">
        <v>452</v>
      </c>
      <c r="K2246" s="7">
        <v>0</v>
      </c>
      <c r="L2246" s="7">
        <v>1</v>
      </c>
      <c r="M2246" s="7">
        <v>0</v>
      </c>
      <c r="N2246" s="5">
        <v>0</v>
      </c>
      <c r="O2246" s="1" t="s">
        <v>1502</v>
      </c>
      <c r="T2246" s="67"/>
    </row>
    <row r="2247" spans="2:20" x14ac:dyDescent="0.2">
      <c r="B2247" s="1">
        <v>3788</v>
      </c>
      <c r="C2247" s="69" t="s">
        <v>59</v>
      </c>
      <c r="D2247" s="69">
        <v>56</v>
      </c>
      <c r="E2247" s="67">
        <v>4</v>
      </c>
      <c r="F2247" s="67">
        <v>315</v>
      </c>
      <c r="G2247" s="69" t="s">
        <v>625</v>
      </c>
      <c r="H2247" t="s">
        <v>1519</v>
      </c>
      <c r="I2247" s="5">
        <v>1</v>
      </c>
      <c r="J2247" s="33" t="s">
        <v>452</v>
      </c>
      <c r="K2247" s="7">
        <v>0</v>
      </c>
      <c r="L2247" s="7">
        <v>1</v>
      </c>
      <c r="M2247" s="7">
        <v>0</v>
      </c>
      <c r="N2247" s="5">
        <v>0</v>
      </c>
      <c r="O2247" s="1" t="s">
        <v>1502</v>
      </c>
      <c r="T2247" s="67"/>
    </row>
    <row r="2248" spans="2:20" x14ac:dyDescent="0.2">
      <c r="B2248" s="1">
        <v>3789</v>
      </c>
      <c r="C2248" s="69" t="s">
        <v>61</v>
      </c>
      <c r="D2248" s="69">
        <v>56</v>
      </c>
      <c r="E2248" s="67">
        <v>4</v>
      </c>
      <c r="F2248" s="67">
        <v>315</v>
      </c>
      <c r="G2248" s="69" t="s">
        <v>625</v>
      </c>
      <c r="H2248" t="s">
        <v>1520</v>
      </c>
      <c r="I2248" s="5">
        <v>1</v>
      </c>
      <c r="J2248" s="33" t="s">
        <v>452</v>
      </c>
      <c r="K2248" s="7">
        <v>0</v>
      </c>
      <c r="L2248" s="7">
        <v>1</v>
      </c>
      <c r="M2248" s="7">
        <v>0</v>
      </c>
      <c r="N2248" s="5">
        <v>0</v>
      </c>
      <c r="O2248" s="1" t="s">
        <v>1502</v>
      </c>
      <c r="T2248" s="67"/>
    </row>
    <row r="2249" spans="2:20" x14ac:dyDescent="0.2">
      <c r="B2249" s="1">
        <v>3790</v>
      </c>
      <c r="C2249" s="69" t="s">
        <v>57</v>
      </c>
      <c r="D2249" s="69">
        <v>56</v>
      </c>
      <c r="E2249" s="67">
        <v>4</v>
      </c>
      <c r="F2249" s="67">
        <v>315</v>
      </c>
      <c r="G2249" s="69" t="s">
        <v>625</v>
      </c>
      <c r="H2249" t="s">
        <v>1521</v>
      </c>
      <c r="I2249" s="5">
        <v>1</v>
      </c>
      <c r="J2249" s="33" t="s">
        <v>452</v>
      </c>
      <c r="K2249" s="7">
        <v>0</v>
      </c>
      <c r="L2249" s="7">
        <v>1</v>
      </c>
      <c r="M2249" s="7">
        <v>0</v>
      </c>
      <c r="N2249" s="5">
        <v>0</v>
      </c>
      <c r="O2249" s="1" t="s">
        <v>1502</v>
      </c>
      <c r="T2249" s="67"/>
    </row>
    <row r="2250" spans="2:20" x14ac:dyDescent="0.2">
      <c r="B2250" s="1">
        <v>3791</v>
      </c>
      <c r="C2250" s="69" t="s">
        <v>685</v>
      </c>
      <c r="D2250" s="69">
        <v>56</v>
      </c>
      <c r="E2250" s="67">
        <v>4</v>
      </c>
      <c r="F2250" s="67">
        <v>315</v>
      </c>
      <c r="G2250" s="69" t="s">
        <v>625</v>
      </c>
      <c r="H2250" t="s">
        <v>585</v>
      </c>
      <c r="I2250" s="5">
        <v>1</v>
      </c>
      <c r="J2250" s="33" t="s">
        <v>452</v>
      </c>
      <c r="K2250" s="7">
        <v>0</v>
      </c>
      <c r="L2250" s="7">
        <v>1</v>
      </c>
      <c r="M2250" s="7">
        <v>0</v>
      </c>
      <c r="N2250" s="5">
        <v>0</v>
      </c>
      <c r="O2250" s="1" t="s">
        <v>1502</v>
      </c>
      <c r="T2250" s="67"/>
    </row>
    <row r="2251" spans="2:20" x14ac:dyDescent="0.2">
      <c r="B2251" s="1">
        <v>3792</v>
      </c>
      <c r="C2251" s="69" t="s">
        <v>863</v>
      </c>
      <c r="D2251" s="69">
        <v>56</v>
      </c>
      <c r="E2251" s="67">
        <v>4</v>
      </c>
      <c r="F2251" s="67">
        <v>225</v>
      </c>
      <c r="G2251" s="69" t="s">
        <v>1522</v>
      </c>
      <c r="H2251" t="s">
        <v>865</v>
      </c>
      <c r="I2251" s="5">
        <v>1</v>
      </c>
      <c r="J2251" s="33" t="s">
        <v>442</v>
      </c>
      <c r="K2251" s="7">
        <v>0</v>
      </c>
      <c r="L2251" s="7">
        <v>1</v>
      </c>
      <c r="M2251" s="7">
        <v>1</v>
      </c>
      <c r="N2251" s="69">
        <v>8</v>
      </c>
      <c r="O2251" s="1" t="s">
        <v>1502</v>
      </c>
      <c r="T2251" s="67"/>
    </row>
    <row r="2252" spans="2:20" x14ac:dyDescent="0.2">
      <c r="B2252" s="1">
        <v>3793</v>
      </c>
      <c r="C2252" s="69" t="s">
        <v>867</v>
      </c>
      <c r="D2252" s="69">
        <v>56</v>
      </c>
      <c r="E2252" s="67">
        <v>4</v>
      </c>
      <c r="F2252" s="67">
        <v>225</v>
      </c>
      <c r="G2252" s="69" t="s">
        <v>1522</v>
      </c>
      <c r="H2252" t="s">
        <v>868</v>
      </c>
      <c r="I2252" s="5">
        <v>1</v>
      </c>
      <c r="J2252" s="33" t="s">
        <v>442</v>
      </c>
      <c r="K2252" s="7">
        <v>0</v>
      </c>
      <c r="L2252" s="7">
        <v>1</v>
      </c>
      <c r="M2252" s="7">
        <v>1</v>
      </c>
      <c r="N2252" s="69">
        <v>8</v>
      </c>
      <c r="O2252" s="1" t="s">
        <v>1502</v>
      </c>
      <c r="T2252" s="67"/>
    </row>
    <row r="2253" spans="2:20" x14ac:dyDescent="0.2">
      <c r="B2253" s="1">
        <v>3794</v>
      </c>
      <c r="C2253" s="69" t="s">
        <v>869</v>
      </c>
      <c r="D2253" s="69">
        <v>56</v>
      </c>
      <c r="E2253" s="67">
        <v>4</v>
      </c>
      <c r="F2253" s="67">
        <v>225</v>
      </c>
      <c r="G2253" s="69" t="s">
        <v>1522</v>
      </c>
      <c r="H2253" t="s">
        <v>870</v>
      </c>
      <c r="I2253" s="5">
        <v>1</v>
      </c>
      <c r="J2253" s="33" t="s">
        <v>442</v>
      </c>
      <c r="K2253" s="7">
        <v>0</v>
      </c>
      <c r="L2253" s="7">
        <v>1</v>
      </c>
      <c r="M2253" s="7">
        <v>1</v>
      </c>
      <c r="N2253" s="69">
        <v>8</v>
      </c>
      <c r="O2253" s="1" t="s">
        <v>1502</v>
      </c>
      <c r="T2253" s="67"/>
    </row>
    <row r="2254" spans="2:20" x14ac:dyDescent="0.2">
      <c r="B2254" s="1">
        <v>3795</v>
      </c>
      <c r="C2254" s="69" t="s">
        <v>871</v>
      </c>
      <c r="D2254" s="69">
        <v>56</v>
      </c>
      <c r="E2254" s="67">
        <v>4</v>
      </c>
      <c r="F2254" s="67">
        <v>225</v>
      </c>
      <c r="G2254" s="69" t="s">
        <v>1522</v>
      </c>
      <c r="H2254" t="s">
        <v>872</v>
      </c>
      <c r="I2254" s="5">
        <v>1</v>
      </c>
      <c r="J2254" s="33" t="s">
        <v>442</v>
      </c>
      <c r="K2254" s="7">
        <v>0</v>
      </c>
      <c r="L2254" s="7">
        <v>1</v>
      </c>
      <c r="M2254" s="7">
        <v>1</v>
      </c>
      <c r="N2254" s="69">
        <v>8</v>
      </c>
      <c r="O2254" s="1" t="s">
        <v>1502</v>
      </c>
      <c r="T2254" s="67"/>
    </row>
    <row r="2255" spans="2:20" x14ac:dyDescent="0.2">
      <c r="B2255" s="1">
        <v>3796</v>
      </c>
      <c r="C2255" s="69" t="s">
        <v>1523</v>
      </c>
      <c r="D2255" s="69">
        <v>56</v>
      </c>
      <c r="E2255" s="67">
        <v>4</v>
      </c>
      <c r="F2255" s="67">
        <v>225</v>
      </c>
      <c r="G2255" s="69" t="s">
        <v>1524</v>
      </c>
      <c r="H2255" t="s">
        <v>875</v>
      </c>
      <c r="I2255" s="5">
        <v>1</v>
      </c>
      <c r="J2255" s="33" t="s">
        <v>1175</v>
      </c>
      <c r="K2255" s="7">
        <v>0</v>
      </c>
      <c r="L2255" s="7">
        <v>1</v>
      </c>
      <c r="M2255" s="7">
        <v>1</v>
      </c>
      <c r="N2255" s="69">
        <v>8</v>
      </c>
      <c r="O2255" s="1" t="s">
        <v>1502</v>
      </c>
      <c r="T2255" s="67"/>
    </row>
    <row r="2256" spans="2:20" x14ac:dyDescent="0.2">
      <c r="B2256" s="1">
        <v>3797</v>
      </c>
      <c r="C2256" s="69" t="s">
        <v>1525</v>
      </c>
      <c r="D2256" s="69">
        <v>56</v>
      </c>
      <c r="E2256" s="67">
        <v>4</v>
      </c>
      <c r="F2256" s="67">
        <v>225</v>
      </c>
      <c r="G2256" s="69" t="s">
        <v>1524</v>
      </c>
      <c r="H2256" t="s">
        <v>568</v>
      </c>
      <c r="I2256" s="5">
        <v>1</v>
      </c>
      <c r="J2256" s="33" t="s">
        <v>1175</v>
      </c>
      <c r="K2256" s="7">
        <v>0</v>
      </c>
      <c r="L2256" s="7">
        <v>1</v>
      </c>
      <c r="M2256" s="7">
        <v>1</v>
      </c>
      <c r="N2256" s="69">
        <v>8</v>
      </c>
      <c r="O2256" s="1" t="s">
        <v>1502</v>
      </c>
      <c r="T2256" s="67"/>
    </row>
    <row r="2257" spans="2:20" x14ac:dyDescent="0.2">
      <c r="B2257" s="1">
        <v>3798</v>
      </c>
      <c r="C2257" s="69" t="s">
        <v>1526</v>
      </c>
      <c r="D2257" s="69">
        <v>56</v>
      </c>
      <c r="E2257" s="67">
        <v>4</v>
      </c>
      <c r="F2257" s="67">
        <v>225</v>
      </c>
      <c r="G2257" s="69" t="s">
        <v>1524</v>
      </c>
      <c r="H2257" t="s">
        <v>879</v>
      </c>
      <c r="I2257" s="5">
        <v>1</v>
      </c>
      <c r="J2257" s="33" t="s">
        <v>1175</v>
      </c>
      <c r="K2257" s="7">
        <v>0</v>
      </c>
      <c r="L2257" s="7">
        <v>1</v>
      </c>
      <c r="M2257" s="7">
        <v>1</v>
      </c>
      <c r="N2257" s="69">
        <v>8</v>
      </c>
      <c r="O2257" s="1" t="s">
        <v>1502</v>
      </c>
      <c r="T2257" s="67"/>
    </row>
    <row r="2258" spans="2:20" x14ac:dyDescent="0.2">
      <c r="B2258" s="1">
        <v>3799</v>
      </c>
      <c r="C2258" s="69" t="s">
        <v>1527</v>
      </c>
      <c r="D2258" s="69">
        <v>56</v>
      </c>
      <c r="E2258" s="67">
        <v>4</v>
      </c>
      <c r="F2258" s="67">
        <v>225</v>
      </c>
      <c r="G2258" s="69" t="s">
        <v>1524</v>
      </c>
      <c r="H2258" t="s">
        <v>881</v>
      </c>
      <c r="I2258" s="5">
        <v>1</v>
      </c>
      <c r="J2258" s="33" t="s">
        <v>1175</v>
      </c>
      <c r="K2258" s="7">
        <v>0</v>
      </c>
      <c r="L2258" s="7">
        <v>1</v>
      </c>
      <c r="M2258" s="7">
        <v>1</v>
      </c>
      <c r="N2258" s="69">
        <v>8</v>
      </c>
      <c r="O2258" s="1" t="s">
        <v>1502</v>
      </c>
      <c r="T2258" s="67"/>
    </row>
    <row r="2259" spans="2:20" x14ac:dyDescent="0.2">
      <c r="B2259" s="1">
        <v>3800</v>
      </c>
      <c r="C2259" s="69" t="s">
        <v>1528</v>
      </c>
      <c r="D2259" s="69">
        <v>56</v>
      </c>
      <c r="E2259" s="67">
        <v>4</v>
      </c>
      <c r="F2259" s="67">
        <v>225</v>
      </c>
      <c r="G2259" s="69" t="s">
        <v>1529</v>
      </c>
      <c r="H2259" t="s">
        <v>1530</v>
      </c>
      <c r="I2259" s="5">
        <v>1</v>
      </c>
      <c r="J2259" s="33" t="s">
        <v>1531</v>
      </c>
      <c r="K2259" s="7">
        <v>0</v>
      </c>
      <c r="L2259" s="7">
        <v>1</v>
      </c>
      <c r="M2259" s="7">
        <v>1</v>
      </c>
      <c r="N2259" s="69">
        <v>8</v>
      </c>
      <c r="O2259" s="1" t="s">
        <v>1502</v>
      </c>
      <c r="T2259" s="67"/>
    </row>
    <row r="2260" spans="2:20" x14ac:dyDescent="0.2">
      <c r="B2260" s="1">
        <v>3801</v>
      </c>
      <c r="C2260" s="69" t="s">
        <v>1532</v>
      </c>
      <c r="D2260" s="69">
        <v>56</v>
      </c>
      <c r="E2260" s="67">
        <v>4</v>
      </c>
      <c r="F2260" s="67">
        <v>225</v>
      </c>
      <c r="G2260" s="69" t="s">
        <v>1529</v>
      </c>
      <c r="H2260" t="s">
        <v>1533</v>
      </c>
      <c r="I2260" s="5">
        <v>1</v>
      </c>
      <c r="J2260" s="33" t="s">
        <v>1531</v>
      </c>
      <c r="K2260" s="7">
        <v>0</v>
      </c>
      <c r="L2260" s="7">
        <v>1</v>
      </c>
      <c r="M2260" s="7">
        <v>1</v>
      </c>
      <c r="N2260" s="69">
        <v>8</v>
      </c>
      <c r="O2260" s="1" t="s">
        <v>1502</v>
      </c>
      <c r="T2260" s="67"/>
    </row>
    <row r="2261" spans="2:20" x14ac:dyDescent="0.2">
      <c r="B2261" s="1">
        <v>3802</v>
      </c>
      <c r="C2261" s="69" t="s">
        <v>1534</v>
      </c>
      <c r="D2261" s="69">
        <v>56</v>
      </c>
      <c r="E2261" s="67">
        <v>4</v>
      </c>
      <c r="F2261" s="67">
        <v>225</v>
      </c>
      <c r="G2261" s="69" t="s">
        <v>1529</v>
      </c>
      <c r="H2261" t="s">
        <v>1535</v>
      </c>
      <c r="I2261" s="5">
        <v>1</v>
      </c>
      <c r="J2261" s="33" t="s">
        <v>1531</v>
      </c>
      <c r="K2261" s="7">
        <v>0</v>
      </c>
      <c r="L2261" s="7">
        <v>1</v>
      </c>
      <c r="M2261" s="7">
        <v>1</v>
      </c>
      <c r="N2261" s="69">
        <v>8</v>
      </c>
      <c r="O2261" s="1" t="s">
        <v>1502</v>
      </c>
      <c r="T2261" s="67"/>
    </row>
    <row r="2262" spans="2:20" x14ac:dyDescent="0.2">
      <c r="B2262" s="1">
        <v>3803</v>
      </c>
      <c r="C2262" s="69" t="s">
        <v>1536</v>
      </c>
      <c r="D2262" s="69">
        <v>56</v>
      </c>
      <c r="E2262" s="67">
        <v>4</v>
      </c>
      <c r="F2262" s="67">
        <v>225</v>
      </c>
      <c r="G2262" s="69" t="s">
        <v>1529</v>
      </c>
      <c r="H2262" t="s">
        <v>1537</v>
      </c>
      <c r="I2262" s="5">
        <v>1</v>
      </c>
      <c r="J2262" s="33" t="s">
        <v>1531</v>
      </c>
      <c r="K2262" s="7">
        <v>0</v>
      </c>
      <c r="L2262" s="7">
        <v>1</v>
      </c>
      <c r="M2262" s="7">
        <v>1</v>
      </c>
      <c r="N2262" s="69">
        <v>8</v>
      </c>
      <c r="O2262" s="1" t="s">
        <v>1502</v>
      </c>
      <c r="T2262" s="67"/>
    </row>
    <row r="2263" spans="2:20" x14ac:dyDescent="0.2">
      <c r="B2263" s="1">
        <v>3804</v>
      </c>
      <c r="C2263" s="70" t="s">
        <v>1538</v>
      </c>
      <c r="D2263" s="69">
        <v>56</v>
      </c>
      <c r="E2263" s="67">
        <v>4</v>
      </c>
      <c r="F2263" s="67">
        <v>75</v>
      </c>
      <c r="G2263" s="69" t="s">
        <v>1589</v>
      </c>
      <c r="H2263" t="s">
        <v>1539</v>
      </c>
      <c r="I2263" s="5">
        <v>1</v>
      </c>
      <c r="J2263" s="33" t="s">
        <v>1540</v>
      </c>
      <c r="K2263" s="7">
        <v>0</v>
      </c>
      <c r="L2263" s="7">
        <v>1</v>
      </c>
      <c r="M2263" s="7">
        <v>1</v>
      </c>
      <c r="N2263" s="69">
        <v>8</v>
      </c>
      <c r="O2263" s="1" t="s">
        <v>1502</v>
      </c>
      <c r="T2263" s="67"/>
    </row>
    <row r="2264" spans="2:20" x14ac:dyDescent="0.2">
      <c r="B2264" s="1">
        <v>3805</v>
      </c>
      <c r="C2264" s="70" t="s">
        <v>1541</v>
      </c>
      <c r="D2264" s="69">
        <v>56</v>
      </c>
      <c r="E2264" s="67">
        <v>4</v>
      </c>
      <c r="F2264" s="67">
        <v>75</v>
      </c>
      <c r="G2264" s="69" t="s">
        <v>1589</v>
      </c>
      <c r="H2264" t="s">
        <v>1542</v>
      </c>
      <c r="I2264" s="5">
        <v>1</v>
      </c>
      <c r="J2264" s="33" t="s">
        <v>445</v>
      </c>
      <c r="K2264" s="7">
        <v>0</v>
      </c>
      <c r="L2264" s="7">
        <v>1</v>
      </c>
      <c r="M2264" s="7">
        <v>1</v>
      </c>
      <c r="N2264" s="69">
        <v>8</v>
      </c>
      <c r="O2264" s="1" t="s">
        <v>1502</v>
      </c>
      <c r="T2264" s="67"/>
    </row>
    <row r="2265" spans="2:20" x14ac:dyDescent="0.2">
      <c r="B2265" s="1">
        <v>3806</v>
      </c>
      <c r="C2265" s="70" t="s">
        <v>1543</v>
      </c>
      <c r="D2265" s="69">
        <v>56</v>
      </c>
      <c r="E2265" s="67">
        <v>4</v>
      </c>
      <c r="F2265" s="67">
        <v>75</v>
      </c>
      <c r="G2265" s="69" t="s">
        <v>1589</v>
      </c>
      <c r="H2265" t="s">
        <v>1544</v>
      </c>
      <c r="I2265" s="5">
        <v>1</v>
      </c>
      <c r="J2265" s="33" t="s">
        <v>885</v>
      </c>
      <c r="K2265" s="7">
        <v>0</v>
      </c>
      <c r="L2265" s="7">
        <v>1</v>
      </c>
      <c r="M2265" s="7">
        <v>1</v>
      </c>
      <c r="N2265" s="69">
        <v>8</v>
      </c>
      <c r="O2265" s="1" t="s">
        <v>1502</v>
      </c>
      <c r="T2265" s="67"/>
    </row>
    <row r="2266" spans="2:20" x14ac:dyDescent="0.2">
      <c r="B2266" s="1">
        <v>3807</v>
      </c>
      <c r="C2266" s="70" t="s">
        <v>1545</v>
      </c>
      <c r="D2266" s="69">
        <v>56</v>
      </c>
      <c r="E2266" s="67">
        <v>4</v>
      </c>
      <c r="F2266" s="67">
        <v>75</v>
      </c>
      <c r="G2266" s="69" t="s">
        <v>1589</v>
      </c>
      <c r="H2266" t="s">
        <v>1546</v>
      </c>
      <c r="I2266" s="5">
        <v>1</v>
      </c>
      <c r="J2266" s="33" t="s">
        <v>1540</v>
      </c>
      <c r="K2266" s="7">
        <v>0</v>
      </c>
      <c r="L2266" s="7">
        <v>1</v>
      </c>
      <c r="M2266" s="7">
        <v>1</v>
      </c>
      <c r="N2266" s="69">
        <v>8</v>
      </c>
      <c r="O2266" s="1" t="s">
        <v>1502</v>
      </c>
      <c r="T2266" s="67"/>
    </row>
    <row r="2267" spans="2:20" x14ac:dyDescent="0.2">
      <c r="B2267" s="1">
        <v>3808</v>
      </c>
      <c r="C2267" s="70" t="s">
        <v>1547</v>
      </c>
      <c r="D2267" s="69">
        <v>56</v>
      </c>
      <c r="E2267" s="67">
        <v>4</v>
      </c>
      <c r="F2267" s="67">
        <v>75</v>
      </c>
      <c r="G2267" s="69" t="s">
        <v>1589</v>
      </c>
      <c r="H2267" t="s">
        <v>1548</v>
      </c>
      <c r="I2267" s="5">
        <v>1</v>
      </c>
      <c r="J2267" s="33" t="s">
        <v>445</v>
      </c>
      <c r="K2267" s="7">
        <v>0</v>
      </c>
      <c r="L2267" s="7">
        <v>1</v>
      </c>
      <c r="M2267" s="7">
        <v>1</v>
      </c>
      <c r="N2267" s="69">
        <v>8</v>
      </c>
      <c r="O2267" s="1" t="s">
        <v>1502</v>
      </c>
      <c r="T2267" s="67"/>
    </row>
    <row r="2268" spans="2:20" x14ac:dyDescent="0.2">
      <c r="B2268" s="1">
        <v>3809</v>
      </c>
      <c r="C2268" s="70" t="s">
        <v>1549</v>
      </c>
      <c r="D2268" s="69">
        <v>56</v>
      </c>
      <c r="E2268" s="67">
        <v>4</v>
      </c>
      <c r="F2268" s="67">
        <v>75</v>
      </c>
      <c r="G2268" s="69" t="s">
        <v>1589</v>
      </c>
      <c r="H2268" t="s">
        <v>1550</v>
      </c>
      <c r="I2268" s="5">
        <v>1</v>
      </c>
      <c r="J2268" s="33" t="s">
        <v>885</v>
      </c>
      <c r="K2268" s="7">
        <v>0</v>
      </c>
      <c r="L2268" s="7">
        <v>1</v>
      </c>
      <c r="M2268" s="7">
        <v>1</v>
      </c>
      <c r="N2268" s="69">
        <v>8</v>
      </c>
      <c r="O2268" s="1" t="s">
        <v>1502</v>
      </c>
      <c r="T2268" s="67"/>
    </row>
    <row r="2269" spans="2:20" x14ac:dyDescent="0.2">
      <c r="B2269" s="1">
        <v>3810</v>
      </c>
      <c r="C2269" s="70" t="s">
        <v>1551</v>
      </c>
      <c r="D2269" s="69">
        <v>56</v>
      </c>
      <c r="E2269" s="67">
        <v>4</v>
      </c>
      <c r="F2269" s="67">
        <v>75</v>
      </c>
      <c r="G2269" s="69" t="s">
        <v>1589</v>
      </c>
      <c r="H2269" t="s">
        <v>1552</v>
      </c>
      <c r="I2269" s="5">
        <v>1</v>
      </c>
      <c r="J2269" s="33" t="s">
        <v>1540</v>
      </c>
      <c r="K2269" s="7">
        <v>0</v>
      </c>
      <c r="L2269" s="7">
        <v>1</v>
      </c>
      <c r="M2269" s="7">
        <v>1</v>
      </c>
      <c r="N2269" s="69">
        <v>8</v>
      </c>
      <c r="O2269" s="1" t="s">
        <v>1502</v>
      </c>
      <c r="T2269" s="67"/>
    </row>
    <row r="2270" spans="2:20" x14ac:dyDescent="0.2">
      <c r="B2270" s="1">
        <v>3811</v>
      </c>
      <c r="C2270" s="70" t="s">
        <v>1553</v>
      </c>
      <c r="D2270" s="69">
        <v>56</v>
      </c>
      <c r="E2270" s="67">
        <v>4</v>
      </c>
      <c r="F2270" s="67">
        <v>75</v>
      </c>
      <c r="G2270" s="69" t="s">
        <v>1589</v>
      </c>
      <c r="H2270" t="s">
        <v>1554</v>
      </c>
      <c r="I2270" s="5">
        <v>1</v>
      </c>
      <c r="J2270" s="33" t="s">
        <v>445</v>
      </c>
      <c r="K2270" s="7">
        <v>0</v>
      </c>
      <c r="L2270" s="7">
        <v>1</v>
      </c>
      <c r="M2270" s="7">
        <v>1</v>
      </c>
      <c r="N2270" s="69">
        <v>8</v>
      </c>
      <c r="O2270" s="1" t="s">
        <v>1502</v>
      </c>
      <c r="T2270" s="67"/>
    </row>
    <row r="2271" spans="2:20" x14ac:dyDescent="0.2">
      <c r="B2271" s="1">
        <v>3812</v>
      </c>
      <c r="C2271" s="70" t="s">
        <v>1555</v>
      </c>
      <c r="D2271" s="69">
        <v>56</v>
      </c>
      <c r="E2271" s="67">
        <v>4</v>
      </c>
      <c r="F2271" s="67">
        <v>75</v>
      </c>
      <c r="G2271" s="69" t="s">
        <v>1589</v>
      </c>
      <c r="H2271" t="s">
        <v>1556</v>
      </c>
      <c r="I2271" s="5">
        <v>1</v>
      </c>
      <c r="J2271" s="33" t="s">
        <v>885</v>
      </c>
      <c r="K2271" s="7">
        <v>0</v>
      </c>
      <c r="L2271" s="7">
        <v>1</v>
      </c>
      <c r="M2271" s="7">
        <v>1</v>
      </c>
      <c r="N2271" s="69">
        <v>8</v>
      </c>
      <c r="O2271" s="1" t="s">
        <v>1502</v>
      </c>
      <c r="T2271" s="67"/>
    </row>
    <row r="2272" spans="2:20" x14ac:dyDescent="0.2">
      <c r="B2272" s="1">
        <v>3813</v>
      </c>
      <c r="C2272" s="70" t="s">
        <v>1557</v>
      </c>
      <c r="D2272" s="69">
        <v>56</v>
      </c>
      <c r="E2272" s="67">
        <v>4</v>
      </c>
      <c r="F2272" s="67">
        <v>75</v>
      </c>
      <c r="G2272" s="69" t="s">
        <v>1589</v>
      </c>
      <c r="H2272" t="s">
        <v>1558</v>
      </c>
      <c r="I2272" s="5">
        <v>1</v>
      </c>
      <c r="J2272" s="33" t="s">
        <v>1540</v>
      </c>
      <c r="K2272" s="7">
        <v>0</v>
      </c>
      <c r="L2272" s="7">
        <v>1</v>
      </c>
      <c r="M2272" s="7">
        <v>1</v>
      </c>
      <c r="N2272" s="69">
        <v>8</v>
      </c>
      <c r="O2272" s="1" t="s">
        <v>1502</v>
      </c>
      <c r="T2272" s="67"/>
    </row>
    <row r="2273" spans="2:20" x14ac:dyDescent="0.2">
      <c r="B2273" s="1">
        <v>3814</v>
      </c>
      <c r="C2273" s="70" t="s">
        <v>1559</v>
      </c>
      <c r="D2273" s="69">
        <v>56</v>
      </c>
      <c r="E2273" s="67">
        <v>4</v>
      </c>
      <c r="F2273" s="67">
        <v>75</v>
      </c>
      <c r="G2273" s="69" t="s">
        <v>1589</v>
      </c>
      <c r="H2273" t="s">
        <v>1560</v>
      </c>
      <c r="I2273" s="5">
        <v>1</v>
      </c>
      <c r="J2273" s="33" t="s">
        <v>445</v>
      </c>
      <c r="K2273" s="7">
        <v>0</v>
      </c>
      <c r="L2273" s="7">
        <v>1</v>
      </c>
      <c r="M2273" s="7">
        <v>1</v>
      </c>
      <c r="N2273" s="69">
        <v>8</v>
      </c>
      <c r="O2273" s="1" t="s">
        <v>1502</v>
      </c>
      <c r="T2273" s="67"/>
    </row>
    <row r="2274" spans="2:20" x14ac:dyDescent="0.2">
      <c r="B2274" s="1">
        <v>3815</v>
      </c>
      <c r="C2274" s="70" t="s">
        <v>1561</v>
      </c>
      <c r="D2274" s="69">
        <v>56</v>
      </c>
      <c r="E2274" s="67">
        <v>4</v>
      </c>
      <c r="F2274" s="67">
        <v>75</v>
      </c>
      <c r="G2274" s="69" t="s">
        <v>1589</v>
      </c>
      <c r="H2274" t="s">
        <v>1562</v>
      </c>
      <c r="I2274" s="5">
        <v>1</v>
      </c>
      <c r="J2274" s="33" t="s">
        <v>885</v>
      </c>
      <c r="K2274" s="7">
        <v>0</v>
      </c>
      <c r="L2274" s="7">
        <v>1</v>
      </c>
      <c r="M2274" s="7">
        <v>1</v>
      </c>
      <c r="N2274" s="69">
        <v>8</v>
      </c>
      <c r="O2274" s="1" t="s">
        <v>1502</v>
      </c>
      <c r="T2274" s="67"/>
    </row>
    <row r="2275" spans="2:20" x14ac:dyDescent="0.2">
      <c r="B2275" s="1">
        <v>3816</v>
      </c>
      <c r="C2275" s="70" t="s">
        <v>1563</v>
      </c>
      <c r="D2275" s="69">
        <v>56</v>
      </c>
      <c r="E2275" s="67">
        <v>4</v>
      </c>
      <c r="F2275" s="67">
        <v>75</v>
      </c>
      <c r="G2275" s="69" t="s">
        <v>1589</v>
      </c>
      <c r="H2275" t="s">
        <v>1564</v>
      </c>
      <c r="I2275" s="5">
        <v>1</v>
      </c>
      <c r="J2275" s="33" t="s">
        <v>1540</v>
      </c>
      <c r="K2275" s="7">
        <v>0</v>
      </c>
      <c r="L2275" s="7">
        <v>1</v>
      </c>
      <c r="M2275" s="7">
        <v>1</v>
      </c>
      <c r="N2275" s="69">
        <v>8</v>
      </c>
      <c r="O2275" s="1" t="s">
        <v>1502</v>
      </c>
      <c r="T2275" s="67"/>
    </row>
    <row r="2276" spans="2:20" x14ac:dyDescent="0.2">
      <c r="B2276" s="1">
        <v>3817</v>
      </c>
      <c r="C2276" s="70" t="s">
        <v>1565</v>
      </c>
      <c r="D2276" s="69">
        <v>56</v>
      </c>
      <c r="E2276" s="67">
        <v>4</v>
      </c>
      <c r="F2276" s="67">
        <v>75</v>
      </c>
      <c r="G2276" s="69" t="s">
        <v>1589</v>
      </c>
      <c r="H2276" t="s">
        <v>1566</v>
      </c>
      <c r="I2276" s="5">
        <v>1</v>
      </c>
      <c r="J2276" s="33" t="s">
        <v>445</v>
      </c>
      <c r="K2276" s="7">
        <v>0</v>
      </c>
      <c r="L2276" s="7">
        <v>1</v>
      </c>
      <c r="M2276" s="7">
        <v>1</v>
      </c>
      <c r="N2276" s="69">
        <v>8</v>
      </c>
      <c r="O2276" s="1" t="s">
        <v>1502</v>
      </c>
      <c r="T2276" s="67"/>
    </row>
    <row r="2277" spans="2:20" x14ac:dyDescent="0.2">
      <c r="B2277" s="1">
        <v>3818</v>
      </c>
      <c r="C2277" s="70" t="s">
        <v>1567</v>
      </c>
      <c r="D2277" s="69">
        <v>56</v>
      </c>
      <c r="E2277" s="67">
        <v>4</v>
      </c>
      <c r="F2277" s="67">
        <v>75</v>
      </c>
      <c r="G2277" s="69" t="s">
        <v>1589</v>
      </c>
      <c r="H2277" t="s">
        <v>1568</v>
      </c>
      <c r="I2277" s="5">
        <v>1</v>
      </c>
      <c r="J2277" s="33" t="s">
        <v>885</v>
      </c>
      <c r="K2277" s="7">
        <v>0</v>
      </c>
      <c r="L2277" s="7">
        <v>1</v>
      </c>
      <c r="M2277" s="7">
        <v>1</v>
      </c>
      <c r="N2277" s="69">
        <v>8</v>
      </c>
      <c r="O2277" s="1" t="s">
        <v>1502</v>
      </c>
      <c r="T2277" s="67"/>
    </row>
    <row r="2278" spans="2:20" x14ac:dyDescent="0.2">
      <c r="B2278" s="1">
        <v>3819</v>
      </c>
      <c r="C2278" s="70" t="s">
        <v>1569</v>
      </c>
      <c r="D2278" s="69">
        <v>56</v>
      </c>
      <c r="E2278" s="67">
        <v>4</v>
      </c>
      <c r="F2278" s="67">
        <v>75</v>
      </c>
      <c r="G2278" s="69" t="s">
        <v>1589</v>
      </c>
      <c r="H2278" t="s">
        <v>1570</v>
      </c>
      <c r="I2278" s="5">
        <v>1</v>
      </c>
      <c r="J2278" s="33" t="s">
        <v>1540</v>
      </c>
      <c r="K2278" s="7">
        <v>0</v>
      </c>
      <c r="L2278" s="7">
        <v>1</v>
      </c>
      <c r="M2278" s="7">
        <v>1</v>
      </c>
      <c r="N2278" s="69">
        <v>8</v>
      </c>
      <c r="O2278" s="1" t="s">
        <v>1502</v>
      </c>
      <c r="T2278" s="67"/>
    </row>
    <row r="2279" spans="2:20" x14ac:dyDescent="0.2">
      <c r="B2279" s="1">
        <v>3820</v>
      </c>
      <c r="C2279" s="70" t="s">
        <v>1571</v>
      </c>
      <c r="D2279" s="69">
        <v>56</v>
      </c>
      <c r="E2279" s="67">
        <v>4</v>
      </c>
      <c r="F2279" s="67">
        <v>75</v>
      </c>
      <c r="G2279" s="69" t="s">
        <v>1589</v>
      </c>
      <c r="H2279" t="s">
        <v>1572</v>
      </c>
      <c r="I2279" s="5">
        <v>1</v>
      </c>
      <c r="J2279" s="33" t="s">
        <v>445</v>
      </c>
      <c r="K2279" s="7">
        <v>0</v>
      </c>
      <c r="L2279" s="7">
        <v>1</v>
      </c>
      <c r="M2279" s="7">
        <v>1</v>
      </c>
      <c r="N2279" s="69">
        <v>8</v>
      </c>
      <c r="O2279" s="1" t="s">
        <v>1502</v>
      </c>
      <c r="T2279" s="67"/>
    </row>
    <row r="2280" spans="2:20" x14ac:dyDescent="0.2">
      <c r="B2280" s="1">
        <v>3821</v>
      </c>
      <c r="C2280" s="70" t="s">
        <v>1573</v>
      </c>
      <c r="D2280" s="69">
        <v>56</v>
      </c>
      <c r="E2280" s="67">
        <v>4</v>
      </c>
      <c r="F2280" s="67">
        <v>75</v>
      </c>
      <c r="G2280" s="69" t="s">
        <v>1589</v>
      </c>
      <c r="H2280" t="s">
        <v>1574</v>
      </c>
      <c r="I2280" s="5">
        <v>1</v>
      </c>
      <c r="J2280" s="33" t="s">
        <v>885</v>
      </c>
      <c r="K2280" s="7">
        <v>0</v>
      </c>
      <c r="L2280" s="7">
        <v>1</v>
      </c>
      <c r="M2280" s="7">
        <v>1</v>
      </c>
      <c r="N2280" s="69">
        <v>8</v>
      </c>
      <c r="O2280" s="1" t="s">
        <v>1502</v>
      </c>
      <c r="T2280" s="67"/>
    </row>
    <row r="2281" spans="2:20" x14ac:dyDescent="0.2">
      <c r="B2281" s="1">
        <v>3822</v>
      </c>
      <c r="C2281" s="70" t="s">
        <v>1575</v>
      </c>
      <c r="D2281" s="69">
        <v>56</v>
      </c>
      <c r="E2281" s="67">
        <v>4</v>
      </c>
      <c r="F2281" s="67">
        <v>75</v>
      </c>
      <c r="G2281" s="69" t="s">
        <v>1589</v>
      </c>
      <c r="H2281" t="s">
        <v>1576</v>
      </c>
      <c r="I2281" s="5">
        <v>1</v>
      </c>
      <c r="J2281" s="33" t="s">
        <v>1540</v>
      </c>
      <c r="K2281" s="7">
        <v>0</v>
      </c>
      <c r="L2281" s="7">
        <v>1</v>
      </c>
      <c r="M2281" s="7">
        <v>1</v>
      </c>
      <c r="N2281" s="69">
        <v>8</v>
      </c>
      <c r="O2281" s="1" t="s">
        <v>1502</v>
      </c>
      <c r="T2281" s="67"/>
    </row>
    <row r="2282" spans="2:20" x14ac:dyDescent="0.2">
      <c r="B2282" s="1">
        <v>3823</v>
      </c>
      <c r="C2282" s="70" t="s">
        <v>1577</v>
      </c>
      <c r="D2282" s="69">
        <v>56</v>
      </c>
      <c r="E2282" s="67">
        <v>4</v>
      </c>
      <c r="F2282" s="67">
        <v>75</v>
      </c>
      <c r="G2282" s="69" t="s">
        <v>1589</v>
      </c>
      <c r="H2282" t="s">
        <v>1578</v>
      </c>
      <c r="I2282" s="5">
        <v>1</v>
      </c>
      <c r="J2282" s="33" t="s">
        <v>445</v>
      </c>
      <c r="K2282" s="7">
        <v>0</v>
      </c>
      <c r="L2282" s="7">
        <v>1</v>
      </c>
      <c r="M2282" s="7">
        <v>1</v>
      </c>
      <c r="N2282" s="69">
        <v>8</v>
      </c>
      <c r="O2282" s="1" t="s">
        <v>1502</v>
      </c>
      <c r="T2282" s="67"/>
    </row>
    <row r="2283" spans="2:20" x14ac:dyDescent="0.2">
      <c r="B2283" s="1">
        <v>3824</v>
      </c>
      <c r="C2283" s="70" t="s">
        <v>1579</v>
      </c>
      <c r="D2283" s="69">
        <v>56</v>
      </c>
      <c r="E2283" s="67">
        <v>4</v>
      </c>
      <c r="F2283" s="67">
        <v>75</v>
      </c>
      <c r="G2283" s="69" t="s">
        <v>1589</v>
      </c>
      <c r="H2283" t="s">
        <v>1580</v>
      </c>
      <c r="I2283" s="5">
        <v>1</v>
      </c>
      <c r="J2283" s="33" t="s">
        <v>885</v>
      </c>
      <c r="K2283" s="7">
        <v>0</v>
      </c>
      <c r="L2283" s="7">
        <v>1</v>
      </c>
      <c r="M2283" s="7">
        <v>1</v>
      </c>
      <c r="N2283" s="69">
        <v>8</v>
      </c>
      <c r="O2283" s="1" t="s">
        <v>1502</v>
      </c>
      <c r="T2283" s="67"/>
    </row>
    <row r="2284" spans="2:20" x14ac:dyDescent="0.2">
      <c r="B2284" s="1">
        <v>3825</v>
      </c>
      <c r="C2284" s="70" t="s">
        <v>1581</v>
      </c>
      <c r="D2284" s="69">
        <v>56</v>
      </c>
      <c r="E2284" s="67">
        <v>4</v>
      </c>
      <c r="F2284" s="67">
        <v>75</v>
      </c>
      <c r="G2284" s="69" t="s">
        <v>1589</v>
      </c>
      <c r="H2284" t="s">
        <v>1582</v>
      </c>
      <c r="I2284" s="5">
        <v>1</v>
      </c>
      <c r="J2284" s="33" t="s">
        <v>1540</v>
      </c>
      <c r="K2284" s="7">
        <v>0</v>
      </c>
      <c r="L2284" s="7">
        <v>1</v>
      </c>
      <c r="M2284" s="7">
        <v>1</v>
      </c>
      <c r="N2284" s="69">
        <v>8</v>
      </c>
      <c r="O2284" s="1" t="s">
        <v>1502</v>
      </c>
      <c r="T2284" s="67"/>
    </row>
    <row r="2285" spans="2:20" x14ac:dyDescent="0.2">
      <c r="B2285" s="1">
        <v>3826</v>
      </c>
      <c r="C2285" s="70" t="s">
        <v>1583</v>
      </c>
      <c r="D2285" s="69">
        <v>56</v>
      </c>
      <c r="E2285" s="67">
        <v>4</v>
      </c>
      <c r="F2285" s="67">
        <v>75</v>
      </c>
      <c r="G2285" s="69" t="s">
        <v>1589</v>
      </c>
      <c r="H2285" t="s">
        <v>1584</v>
      </c>
      <c r="I2285" s="5">
        <v>1</v>
      </c>
      <c r="J2285" s="33" t="s">
        <v>445</v>
      </c>
      <c r="K2285" s="7">
        <v>0</v>
      </c>
      <c r="L2285" s="7">
        <v>1</v>
      </c>
      <c r="M2285" s="7">
        <v>1</v>
      </c>
      <c r="N2285" s="69">
        <v>8</v>
      </c>
      <c r="O2285" s="1" t="s">
        <v>1502</v>
      </c>
      <c r="T2285" s="67"/>
    </row>
    <row r="2286" spans="2:20" x14ac:dyDescent="0.2">
      <c r="B2286" s="1">
        <v>3827</v>
      </c>
      <c r="C2286" s="70" t="s">
        <v>1585</v>
      </c>
      <c r="D2286" s="69">
        <v>56</v>
      </c>
      <c r="E2286" s="67">
        <v>4</v>
      </c>
      <c r="F2286" s="67">
        <v>75</v>
      </c>
      <c r="G2286" s="69" t="s">
        <v>1589</v>
      </c>
      <c r="H2286" t="s">
        <v>1586</v>
      </c>
      <c r="I2286" s="5">
        <v>1</v>
      </c>
      <c r="J2286" s="33" t="s">
        <v>885</v>
      </c>
      <c r="K2286" s="7">
        <v>0</v>
      </c>
      <c r="L2286" s="7">
        <v>1</v>
      </c>
      <c r="M2286" s="7">
        <v>1</v>
      </c>
      <c r="N2286" s="69">
        <v>8</v>
      </c>
      <c r="O2286" s="1" t="s">
        <v>1502</v>
      </c>
      <c r="T2286" s="67"/>
    </row>
    <row r="2287" spans="2:20" x14ac:dyDescent="0.2">
      <c r="B2287" s="1">
        <v>3828</v>
      </c>
      <c r="C2287" s="70" t="s">
        <v>1587</v>
      </c>
      <c r="D2287" s="69">
        <v>56</v>
      </c>
      <c r="E2287" s="67">
        <v>4</v>
      </c>
      <c r="F2287" s="67">
        <v>75</v>
      </c>
      <c r="G2287" s="69" t="s">
        <v>1589</v>
      </c>
      <c r="H2287" t="s">
        <v>1588</v>
      </c>
      <c r="I2287" s="5">
        <v>1</v>
      </c>
      <c r="J2287" s="33" t="s">
        <v>452</v>
      </c>
      <c r="K2287" s="7">
        <v>0</v>
      </c>
      <c r="L2287" s="7">
        <v>1</v>
      </c>
      <c r="M2287" s="7">
        <v>1</v>
      </c>
      <c r="N2287" s="69">
        <v>8</v>
      </c>
      <c r="O2287" s="1" t="s">
        <v>1502</v>
      </c>
      <c r="T2287" s="67"/>
    </row>
    <row r="2288" spans="2:20" x14ac:dyDescent="0.2">
      <c r="B2288" s="1">
        <v>8001</v>
      </c>
      <c r="C2288" t="s">
        <v>1590</v>
      </c>
      <c r="D2288" s="1">
        <v>61</v>
      </c>
      <c r="E2288" s="67">
        <v>1</v>
      </c>
      <c r="F2288" s="67">
        <v>100</v>
      </c>
      <c r="G2288" s="1" t="s">
        <v>625</v>
      </c>
      <c r="H2288" s="10" t="s">
        <v>1591</v>
      </c>
      <c r="I2288" s="5">
        <v>1</v>
      </c>
      <c r="J2288" s="10" t="s">
        <v>1592</v>
      </c>
      <c r="K2288" s="7">
        <v>0</v>
      </c>
      <c r="L2288" s="7">
        <v>0</v>
      </c>
      <c r="M2288" s="7">
        <v>0</v>
      </c>
      <c r="N2288" s="69">
        <v>0</v>
      </c>
      <c r="O2288" s="1" t="s">
        <v>1593</v>
      </c>
      <c r="Q2288" s="3"/>
      <c r="S2288" s="67"/>
    </row>
    <row r="2289" spans="2:19" x14ac:dyDescent="0.2">
      <c r="B2289" s="1">
        <v>8002</v>
      </c>
      <c r="C2289" t="s">
        <v>1594</v>
      </c>
      <c r="D2289" s="1">
        <v>61</v>
      </c>
      <c r="E2289" s="67">
        <v>2</v>
      </c>
      <c r="F2289" s="67">
        <v>100</v>
      </c>
      <c r="G2289" s="1" t="s">
        <v>625</v>
      </c>
      <c r="H2289" s="10" t="s">
        <v>1595</v>
      </c>
      <c r="I2289" s="5">
        <v>1</v>
      </c>
      <c r="J2289" s="10" t="s">
        <v>1592</v>
      </c>
      <c r="K2289" s="7">
        <v>0</v>
      </c>
      <c r="L2289" s="7">
        <v>0</v>
      </c>
      <c r="M2289" s="7">
        <v>0</v>
      </c>
      <c r="N2289" s="69">
        <v>0</v>
      </c>
      <c r="O2289" s="1" t="s">
        <v>1593</v>
      </c>
      <c r="Q2289" s="3"/>
      <c r="S2289" s="67"/>
    </row>
    <row r="2290" spans="2:19" x14ac:dyDescent="0.2">
      <c r="B2290" s="1">
        <v>8003</v>
      </c>
      <c r="C2290" s="129" t="s">
        <v>1596</v>
      </c>
      <c r="D2290" s="1">
        <v>61</v>
      </c>
      <c r="E2290" s="67">
        <v>3</v>
      </c>
      <c r="F2290" s="67">
        <v>100</v>
      </c>
      <c r="G2290" s="1" t="s">
        <v>625</v>
      </c>
      <c r="H2290" s="10" t="s">
        <v>1597</v>
      </c>
      <c r="I2290" s="5">
        <v>1</v>
      </c>
      <c r="J2290" s="10" t="s">
        <v>1598</v>
      </c>
      <c r="K2290" s="7">
        <v>0</v>
      </c>
      <c r="L2290" s="7">
        <v>15</v>
      </c>
      <c r="M2290" s="7">
        <v>0</v>
      </c>
      <c r="N2290" s="69">
        <v>0</v>
      </c>
      <c r="O2290" s="1" t="s">
        <v>1593</v>
      </c>
      <c r="P2290" s="129"/>
      <c r="Q2290" s="3"/>
      <c r="S2290" s="67"/>
    </row>
    <row r="2291" spans="2:19" x14ac:dyDescent="0.2">
      <c r="B2291" s="1">
        <v>8004</v>
      </c>
      <c r="C2291" s="129" t="s">
        <v>1599</v>
      </c>
      <c r="D2291" s="1">
        <v>61</v>
      </c>
      <c r="E2291" s="67">
        <v>4</v>
      </c>
      <c r="F2291" s="67">
        <v>100</v>
      </c>
      <c r="G2291" s="1" t="s">
        <v>625</v>
      </c>
      <c r="H2291" s="10" t="s">
        <v>1600</v>
      </c>
      <c r="I2291" s="5">
        <v>1</v>
      </c>
      <c r="J2291" s="10" t="s">
        <v>1601</v>
      </c>
      <c r="K2291" s="7">
        <v>0</v>
      </c>
      <c r="L2291" s="7">
        <v>0</v>
      </c>
      <c r="M2291" s="7">
        <v>0</v>
      </c>
      <c r="N2291" s="69">
        <v>0</v>
      </c>
      <c r="O2291" s="1" t="s">
        <v>1593</v>
      </c>
      <c r="P2291" s="129"/>
      <c r="Q2291" s="3"/>
      <c r="S2291" s="67"/>
    </row>
    <row r="2292" spans="2:19" x14ac:dyDescent="0.2">
      <c r="B2292" s="1">
        <v>8005</v>
      </c>
      <c r="C2292" s="129" t="s">
        <v>1602</v>
      </c>
      <c r="D2292" s="1">
        <v>61</v>
      </c>
      <c r="E2292" s="67">
        <v>5</v>
      </c>
      <c r="F2292" s="67">
        <v>100</v>
      </c>
      <c r="G2292" s="1" t="s">
        <v>625</v>
      </c>
      <c r="H2292" s="10" t="s">
        <v>1603</v>
      </c>
      <c r="I2292" s="5">
        <v>1</v>
      </c>
      <c r="J2292" s="10" t="s">
        <v>1601</v>
      </c>
      <c r="K2292" s="7">
        <v>0</v>
      </c>
      <c r="L2292" s="7">
        <v>0</v>
      </c>
      <c r="M2292" s="7">
        <v>0</v>
      </c>
      <c r="N2292" s="69">
        <v>0</v>
      </c>
      <c r="O2292" s="1" t="s">
        <v>1593</v>
      </c>
      <c r="P2292" s="129"/>
      <c r="Q2292" s="3"/>
      <c r="S2292" s="67"/>
    </row>
    <row r="2293" spans="2:19" x14ac:dyDescent="0.2">
      <c r="B2293" s="1">
        <v>8006</v>
      </c>
      <c r="C2293" s="129" t="s">
        <v>1604</v>
      </c>
      <c r="D2293" s="1">
        <v>61</v>
      </c>
      <c r="E2293" s="67">
        <v>6</v>
      </c>
      <c r="F2293" s="67">
        <v>100</v>
      </c>
      <c r="G2293" s="1" t="s">
        <v>625</v>
      </c>
      <c r="H2293" s="10" t="s">
        <v>1605</v>
      </c>
      <c r="I2293" s="5">
        <v>1</v>
      </c>
      <c r="J2293" s="10" t="s">
        <v>1606</v>
      </c>
      <c r="K2293" s="7">
        <v>0</v>
      </c>
      <c r="L2293" s="7">
        <v>0</v>
      </c>
      <c r="M2293" s="7">
        <v>0</v>
      </c>
      <c r="N2293" s="69">
        <v>0</v>
      </c>
      <c r="O2293" s="1" t="s">
        <v>1593</v>
      </c>
      <c r="P2293" s="129"/>
      <c r="Q2293" s="3"/>
      <c r="S2293" s="67"/>
    </row>
    <row r="2294" spans="2:19" x14ac:dyDescent="0.2">
      <c r="B2294" s="1">
        <v>8007</v>
      </c>
      <c r="C2294" s="129" t="s">
        <v>1607</v>
      </c>
      <c r="D2294" s="1">
        <v>61</v>
      </c>
      <c r="E2294" s="67">
        <v>7</v>
      </c>
      <c r="F2294" s="67">
        <v>100</v>
      </c>
      <c r="G2294" s="1" t="s">
        <v>625</v>
      </c>
      <c r="H2294" s="10" t="s">
        <v>1608</v>
      </c>
      <c r="I2294" s="5">
        <v>1</v>
      </c>
      <c r="J2294" s="10" t="s">
        <v>1606</v>
      </c>
      <c r="K2294" s="7">
        <v>0</v>
      </c>
      <c r="L2294" s="7">
        <v>0</v>
      </c>
      <c r="M2294" s="7">
        <v>0</v>
      </c>
      <c r="N2294" s="69">
        <v>0</v>
      </c>
      <c r="O2294" s="1" t="s">
        <v>1593</v>
      </c>
      <c r="P2294" s="129"/>
      <c r="Q2294" s="3"/>
      <c r="S2294" s="67"/>
    </row>
    <row r="2295" spans="2:19" x14ac:dyDescent="0.2">
      <c r="B2295" s="1">
        <v>8008</v>
      </c>
      <c r="C2295" s="129" t="s">
        <v>1609</v>
      </c>
      <c r="D2295" s="1">
        <v>61</v>
      </c>
      <c r="E2295" s="67">
        <v>8</v>
      </c>
      <c r="F2295" s="67">
        <v>100</v>
      </c>
      <c r="G2295" s="1" t="s">
        <v>1610</v>
      </c>
      <c r="H2295" s="10" t="s">
        <v>1611</v>
      </c>
      <c r="I2295" s="5">
        <v>1</v>
      </c>
      <c r="J2295" s="10" t="s">
        <v>1598</v>
      </c>
      <c r="K2295" s="7">
        <v>0</v>
      </c>
      <c r="L2295" s="7">
        <v>15</v>
      </c>
      <c r="M2295" s="7">
        <v>0</v>
      </c>
      <c r="N2295" s="69">
        <v>0</v>
      </c>
      <c r="O2295" s="1" t="s">
        <v>1593</v>
      </c>
      <c r="P2295" s="129"/>
      <c r="Q2295" s="3"/>
      <c r="S2295" s="67"/>
    </row>
    <row r="2296" spans="2:19" x14ac:dyDescent="0.2">
      <c r="B2296" s="1">
        <v>8009</v>
      </c>
      <c r="C2296" s="129" t="s">
        <v>1612</v>
      </c>
      <c r="D2296" s="1">
        <v>61</v>
      </c>
      <c r="E2296" s="67">
        <v>9</v>
      </c>
      <c r="F2296" s="67">
        <v>100</v>
      </c>
      <c r="G2296" s="1" t="s">
        <v>1610</v>
      </c>
      <c r="H2296" s="10" t="s">
        <v>1613</v>
      </c>
      <c r="I2296" s="5">
        <v>1</v>
      </c>
      <c r="J2296" s="10" t="s">
        <v>1598</v>
      </c>
      <c r="K2296" s="7">
        <v>0</v>
      </c>
      <c r="L2296" s="7">
        <v>15</v>
      </c>
      <c r="M2296" s="7">
        <v>0</v>
      </c>
      <c r="N2296" s="69">
        <v>0</v>
      </c>
      <c r="O2296" s="1" t="s">
        <v>1593</v>
      </c>
      <c r="P2296" s="129"/>
      <c r="Q2296" s="3"/>
      <c r="S2296" s="67"/>
    </row>
    <row r="2297" spans="2:19" x14ac:dyDescent="0.2">
      <c r="B2297" s="1">
        <v>8010</v>
      </c>
      <c r="C2297" s="129" t="s">
        <v>1614</v>
      </c>
      <c r="D2297" s="1">
        <v>61</v>
      </c>
      <c r="E2297" s="67">
        <v>10</v>
      </c>
      <c r="F2297" s="67">
        <v>100</v>
      </c>
      <c r="G2297" s="1" t="s">
        <v>1610</v>
      </c>
      <c r="H2297" s="10" t="s">
        <v>1615</v>
      </c>
      <c r="I2297" s="5">
        <v>1</v>
      </c>
      <c r="J2297" s="10" t="s">
        <v>1598</v>
      </c>
      <c r="K2297" s="7">
        <v>0</v>
      </c>
      <c r="L2297" s="7">
        <v>15</v>
      </c>
      <c r="M2297" s="7">
        <v>0</v>
      </c>
      <c r="N2297" s="69">
        <v>0</v>
      </c>
      <c r="O2297" s="1" t="s">
        <v>1593</v>
      </c>
      <c r="P2297" s="129"/>
      <c r="Q2297" s="3"/>
      <c r="S2297" s="67"/>
    </row>
    <row r="2298" spans="2:19" x14ac:dyDescent="0.2">
      <c r="B2298" s="1">
        <v>8011</v>
      </c>
      <c r="C2298" s="129" t="s">
        <v>1616</v>
      </c>
      <c r="D2298" s="1">
        <v>61</v>
      </c>
      <c r="E2298" s="67">
        <v>11</v>
      </c>
      <c r="F2298" s="67">
        <v>100</v>
      </c>
      <c r="G2298" s="1" t="s">
        <v>1610</v>
      </c>
      <c r="H2298" s="10" t="s">
        <v>1617</v>
      </c>
      <c r="I2298" s="5">
        <v>1</v>
      </c>
      <c r="J2298" s="10" t="s">
        <v>1598</v>
      </c>
      <c r="K2298" s="7">
        <v>0</v>
      </c>
      <c r="L2298" s="7">
        <v>15</v>
      </c>
      <c r="M2298" s="7">
        <v>0</v>
      </c>
      <c r="N2298" s="69">
        <v>0</v>
      </c>
      <c r="O2298" s="1" t="s">
        <v>1593</v>
      </c>
      <c r="P2298" s="129"/>
      <c r="Q2298" s="3"/>
      <c r="S2298" s="67"/>
    </row>
    <row r="2299" spans="2:19" x14ac:dyDescent="0.2">
      <c r="B2299" s="1">
        <v>8012</v>
      </c>
      <c r="C2299" s="129" t="s">
        <v>1618</v>
      </c>
      <c r="D2299" s="1">
        <v>61</v>
      </c>
      <c r="E2299" s="67">
        <v>12</v>
      </c>
      <c r="F2299" s="67">
        <v>100</v>
      </c>
      <c r="G2299" s="1" t="s">
        <v>1610</v>
      </c>
      <c r="H2299" s="10" t="s">
        <v>1619</v>
      </c>
      <c r="I2299" s="5">
        <v>1</v>
      </c>
      <c r="J2299" s="10" t="s">
        <v>1598</v>
      </c>
      <c r="K2299" s="7">
        <v>0</v>
      </c>
      <c r="L2299" s="7">
        <v>15</v>
      </c>
      <c r="M2299" s="7">
        <v>0</v>
      </c>
      <c r="N2299" s="69">
        <v>0</v>
      </c>
      <c r="O2299" s="1" t="s">
        <v>1593</v>
      </c>
      <c r="P2299" s="129"/>
      <c r="Q2299" s="3"/>
      <c r="S2299" s="67"/>
    </row>
    <row r="2300" spans="2:19" x14ac:dyDescent="0.2">
      <c r="B2300" s="1">
        <v>8013</v>
      </c>
      <c r="C2300" s="129" t="s">
        <v>1620</v>
      </c>
      <c r="D2300" s="1">
        <v>61</v>
      </c>
      <c r="E2300" s="67">
        <v>13</v>
      </c>
      <c r="F2300" s="67">
        <v>100</v>
      </c>
      <c r="G2300" s="1" t="s">
        <v>1610</v>
      </c>
      <c r="H2300" s="10" t="s">
        <v>1621</v>
      </c>
      <c r="I2300" s="5">
        <v>1</v>
      </c>
      <c r="J2300" s="10" t="s">
        <v>1598</v>
      </c>
      <c r="K2300" s="7">
        <v>0</v>
      </c>
      <c r="L2300" s="7">
        <v>15</v>
      </c>
      <c r="M2300" s="7">
        <v>0</v>
      </c>
      <c r="N2300" s="69">
        <v>0</v>
      </c>
      <c r="O2300" s="1" t="s">
        <v>1593</v>
      </c>
      <c r="P2300" s="129"/>
      <c r="Q2300" s="3"/>
      <c r="S2300" s="67"/>
    </row>
    <row r="2301" spans="2:19" x14ac:dyDescent="0.2">
      <c r="B2301" s="1">
        <v>8014</v>
      </c>
      <c r="C2301" s="129" t="s">
        <v>1620</v>
      </c>
      <c r="D2301" s="1">
        <v>61</v>
      </c>
      <c r="E2301" s="67">
        <v>14</v>
      </c>
      <c r="F2301" s="67">
        <v>100</v>
      </c>
      <c r="G2301" s="1" t="s">
        <v>1610</v>
      </c>
      <c r="H2301" s="10" t="s">
        <v>1621</v>
      </c>
      <c r="I2301" s="5">
        <v>1</v>
      </c>
      <c r="J2301" s="10" t="s">
        <v>1598</v>
      </c>
      <c r="K2301" s="7">
        <v>0</v>
      </c>
      <c r="L2301" s="7">
        <v>15</v>
      </c>
      <c r="M2301" s="7">
        <v>0</v>
      </c>
      <c r="N2301" s="69">
        <v>0</v>
      </c>
      <c r="O2301" s="1" t="s">
        <v>1593</v>
      </c>
      <c r="Q2301" s="3"/>
      <c r="S2301" s="67"/>
    </row>
    <row r="2302" spans="2:19" x14ac:dyDescent="0.2">
      <c r="B2302" s="1">
        <v>8015</v>
      </c>
      <c r="C2302" s="129" t="s">
        <v>1620</v>
      </c>
      <c r="D2302" s="1">
        <v>61</v>
      </c>
      <c r="E2302" s="67">
        <v>15</v>
      </c>
      <c r="F2302" s="67">
        <v>100</v>
      </c>
      <c r="G2302" s="1" t="s">
        <v>1610</v>
      </c>
      <c r="H2302" s="10" t="s">
        <v>1621</v>
      </c>
      <c r="I2302" s="5">
        <v>1</v>
      </c>
      <c r="J2302" s="10" t="s">
        <v>1598</v>
      </c>
      <c r="K2302" s="7">
        <v>0</v>
      </c>
      <c r="L2302" s="7">
        <v>15</v>
      </c>
      <c r="M2302" s="7">
        <v>0</v>
      </c>
      <c r="N2302" s="69">
        <v>0</v>
      </c>
      <c r="O2302" s="1" t="s">
        <v>1593</v>
      </c>
      <c r="Q2302" s="3"/>
      <c r="S2302" s="67"/>
    </row>
    <row r="2303" spans="2:19" x14ac:dyDescent="0.2">
      <c r="B2303" s="1">
        <v>8016</v>
      </c>
      <c r="C2303" s="129" t="s">
        <v>1620</v>
      </c>
      <c r="D2303" s="1">
        <v>61</v>
      </c>
      <c r="E2303" s="67">
        <v>16</v>
      </c>
      <c r="F2303" s="67">
        <v>100</v>
      </c>
      <c r="G2303" s="1" t="s">
        <v>1610</v>
      </c>
      <c r="H2303" s="10" t="s">
        <v>1621</v>
      </c>
      <c r="I2303" s="5">
        <v>1</v>
      </c>
      <c r="J2303" s="10" t="s">
        <v>1598</v>
      </c>
      <c r="K2303" s="7">
        <v>0</v>
      </c>
      <c r="L2303" s="7">
        <v>15</v>
      </c>
      <c r="M2303" s="7">
        <v>0</v>
      </c>
      <c r="N2303" s="69">
        <v>0</v>
      </c>
      <c r="O2303" s="1" t="s">
        <v>1593</v>
      </c>
      <c r="Q2303" s="3"/>
      <c r="S2303" s="67"/>
    </row>
    <row r="2304" spans="2:19" x14ac:dyDescent="0.2">
      <c r="B2304" s="1">
        <v>8017</v>
      </c>
      <c r="C2304" s="129" t="s">
        <v>1620</v>
      </c>
      <c r="D2304" s="1">
        <v>61</v>
      </c>
      <c r="E2304" s="67">
        <v>17</v>
      </c>
      <c r="F2304" s="67">
        <v>100</v>
      </c>
      <c r="G2304" s="1" t="s">
        <v>1610</v>
      </c>
      <c r="H2304" s="10" t="s">
        <v>1621</v>
      </c>
      <c r="I2304" s="5">
        <v>1</v>
      </c>
      <c r="J2304" s="10" t="s">
        <v>1598</v>
      </c>
      <c r="K2304" s="7">
        <v>0</v>
      </c>
      <c r="L2304" s="7">
        <v>15</v>
      </c>
      <c r="M2304" s="7">
        <v>0</v>
      </c>
      <c r="N2304" s="69">
        <v>0</v>
      </c>
      <c r="O2304" s="1" t="s">
        <v>1593</v>
      </c>
      <c r="Q2304" s="3"/>
      <c r="S2304" s="67"/>
    </row>
    <row r="2305" spans="2:20" x14ac:dyDescent="0.2">
      <c r="B2305" s="1">
        <v>8018</v>
      </c>
      <c r="C2305" s="129" t="s">
        <v>1620</v>
      </c>
      <c r="D2305" s="1">
        <v>61</v>
      </c>
      <c r="E2305" s="67">
        <v>18</v>
      </c>
      <c r="F2305" s="67">
        <v>100</v>
      </c>
      <c r="G2305" s="1" t="s">
        <v>1610</v>
      </c>
      <c r="H2305" s="10" t="s">
        <v>1621</v>
      </c>
      <c r="I2305" s="5">
        <v>1</v>
      </c>
      <c r="J2305" s="10" t="s">
        <v>1598</v>
      </c>
      <c r="K2305" s="7">
        <v>0</v>
      </c>
      <c r="L2305" s="7">
        <v>15</v>
      </c>
      <c r="M2305" s="7">
        <v>0</v>
      </c>
      <c r="N2305" s="69">
        <v>0</v>
      </c>
      <c r="O2305" s="1" t="s">
        <v>1593</v>
      </c>
      <c r="Q2305" s="3"/>
      <c r="S2305" s="67"/>
    </row>
    <row r="2306" spans="2:20" x14ac:dyDescent="0.2">
      <c r="B2306" s="1">
        <v>8019</v>
      </c>
      <c r="C2306" s="129" t="s">
        <v>1620</v>
      </c>
      <c r="D2306" s="1">
        <v>61</v>
      </c>
      <c r="E2306" s="67">
        <v>19</v>
      </c>
      <c r="F2306" s="67">
        <v>100</v>
      </c>
      <c r="G2306" s="1" t="s">
        <v>1610</v>
      </c>
      <c r="H2306" s="10" t="s">
        <v>1621</v>
      </c>
      <c r="I2306" s="5">
        <v>1</v>
      </c>
      <c r="J2306" s="10" t="s">
        <v>1598</v>
      </c>
      <c r="K2306" s="7">
        <v>0</v>
      </c>
      <c r="L2306" s="7">
        <v>15</v>
      </c>
      <c r="M2306" s="7">
        <v>0</v>
      </c>
      <c r="N2306" s="69">
        <v>0</v>
      </c>
      <c r="O2306" s="1" t="s">
        <v>1593</v>
      </c>
      <c r="Q2306" s="3"/>
      <c r="S2306" s="67"/>
    </row>
    <row r="2307" spans="2:20" x14ac:dyDescent="0.2">
      <c r="B2307" s="1">
        <v>8020</v>
      </c>
      <c r="C2307" s="129" t="s">
        <v>1620</v>
      </c>
      <c r="D2307" s="1">
        <v>61</v>
      </c>
      <c r="E2307" s="67">
        <v>20</v>
      </c>
      <c r="F2307" s="67">
        <v>100</v>
      </c>
      <c r="G2307" s="1" t="s">
        <v>1610</v>
      </c>
      <c r="H2307" s="10" t="s">
        <v>1621</v>
      </c>
      <c r="I2307" s="5">
        <v>1</v>
      </c>
      <c r="J2307" s="10" t="s">
        <v>1598</v>
      </c>
      <c r="K2307" s="7">
        <v>0</v>
      </c>
      <c r="L2307" s="7">
        <v>15</v>
      </c>
      <c r="M2307" s="7">
        <v>0</v>
      </c>
      <c r="N2307" s="69">
        <v>0</v>
      </c>
      <c r="O2307" s="1" t="s">
        <v>1593</v>
      </c>
      <c r="Q2307" s="3"/>
      <c r="S2307" s="67"/>
    </row>
    <row r="2308" spans="2:20" x14ac:dyDescent="0.2">
      <c r="B2308" s="98">
        <v>8101</v>
      </c>
      <c r="C2308" s="147" t="s">
        <v>891</v>
      </c>
      <c r="D2308" s="98">
        <v>62</v>
      </c>
      <c r="E2308" s="98">
        <v>1</v>
      </c>
      <c r="F2308" s="98">
        <v>100</v>
      </c>
      <c r="G2308" s="98" t="s">
        <v>625</v>
      </c>
      <c r="H2308" s="98" t="s">
        <v>753</v>
      </c>
      <c r="I2308" s="98">
        <v>1</v>
      </c>
      <c r="J2308" s="76" t="s">
        <v>1622</v>
      </c>
      <c r="K2308" s="76">
        <v>0</v>
      </c>
      <c r="L2308" s="76">
        <v>2</v>
      </c>
      <c r="M2308" s="76">
        <v>0</v>
      </c>
      <c r="N2308" s="98">
        <v>0</v>
      </c>
      <c r="O2308" s="98" t="s">
        <v>1623</v>
      </c>
      <c r="T2308" s="98"/>
    </row>
    <row r="2309" spans="2:20" x14ac:dyDescent="0.2">
      <c r="B2309" s="98">
        <v>8102</v>
      </c>
      <c r="C2309" s="147" t="s">
        <v>1370</v>
      </c>
      <c r="D2309" s="98">
        <v>62</v>
      </c>
      <c r="E2309" s="98">
        <v>2</v>
      </c>
      <c r="F2309" s="98">
        <v>100</v>
      </c>
      <c r="G2309" s="98" t="s">
        <v>625</v>
      </c>
      <c r="H2309" s="98" t="s">
        <v>523</v>
      </c>
      <c r="I2309" s="98">
        <v>1</v>
      </c>
      <c r="J2309" s="76" t="s">
        <v>1622</v>
      </c>
      <c r="K2309" s="76">
        <v>0</v>
      </c>
      <c r="L2309" s="76">
        <v>2</v>
      </c>
      <c r="M2309" s="76">
        <v>0</v>
      </c>
      <c r="N2309" s="98">
        <v>0</v>
      </c>
      <c r="O2309" s="98" t="s">
        <v>1623</v>
      </c>
      <c r="T2309" s="98"/>
    </row>
    <row r="2310" spans="2:20" x14ac:dyDescent="0.2">
      <c r="B2310" s="98">
        <v>8103</v>
      </c>
      <c r="C2310" s="147" t="s">
        <v>1624</v>
      </c>
      <c r="D2310" s="98">
        <v>62</v>
      </c>
      <c r="E2310" s="98">
        <v>3</v>
      </c>
      <c r="F2310" s="98">
        <v>100</v>
      </c>
      <c r="G2310" s="98" t="s">
        <v>625</v>
      </c>
      <c r="H2310" s="98" t="s">
        <v>1383</v>
      </c>
      <c r="I2310" s="98">
        <v>1</v>
      </c>
      <c r="J2310" s="76" t="s">
        <v>1622</v>
      </c>
      <c r="K2310" s="76">
        <v>0</v>
      </c>
      <c r="L2310" s="76">
        <v>2</v>
      </c>
      <c r="M2310" s="76">
        <v>0</v>
      </c>
      <c r="N2310" s="98">
        <v>0</v>
      </c>
      <c r="O2310" s="98" t="s">
        <v>1623</v>
      </c>
      <c r="T2310" s="98"/>
    </row>
    <row r="2311" spans="2:20" x14ac:dyDescent="0.2">
      <c r="B2311" s="98">
        <v>8104</v>
      </c>
      <c r="C2311" s="147" t="s">
        <v>894</v>
      </c>
      <c r="D2311" s="98">
        <v>62</v>
      </c>
      <c r="E2311" s="98">
        <v>4</v>
      </c>
      <c r="F2311" s="98">
        <v>100</v>
      </c>
      <c r="G2311" s="98" t="s">
        <v>625</v>
      </c>
      <c r="H2311" s="98" t="s">
        <v>640</v>
      </c>
      <c r="I2311" s="98">
        <v>1</v>
      </c>
      <c r="J2311" s="76" t="s">
        <v>1622</v>
      </c>
      <c r="K2311" s="76">
        <v>0</v>
      </c>
      <c r="L2311" s="76">
        <v>2</v>
      </c>
      <c r="M2311" s="76">
        <v>0</v>
      </c>
      <c r="N2311" s="98">
        <v>0</v>
      </c>
      <c r="O2311" s="98" t="s">
        <v>1623</v>
      </c>
      <c r="T2311" s="98"/>
    </row>
    <row r="2312" spans="2:20" x14ac:dyDescent="0.2">
      <c r="B2312" s="98">
        <v>8105</v>
      </c>
      <c r="C2312" s="147" t="s">
        <v>1352</v>
      </c>
      <c r="D2312" s="98">
        <v>62</v>
      </c>
      <c r="E2312" s="98">
        <v>5</v>
      </c>
      <c r="F2312" s="98">
        <v>100</v>
      </c>
      <c r="G2312" s="98" t="s">
        <v>625</v>
      </c>
      <c r="H2312" s="98" t="s">
        <v>1353</v>
      </c>
      <c r="I2312" s="98">
        <v>1</v>
      </c>
      <c r="J2312" s="76" t="s">
        <v>1625</v>
      </c>
      <c r="K2312" s="76">
        <v>0</v>
      </c>
      <c r="L2312" s="76">
        <v>2</v>
      </c>
      <c r="M2312" s="76">
        <v>0</v>
      </c>
      <c r="N2312" s="98">
        <v>0</v>
      </c>
      <c r="O2312" s="98" t="s">
        <v>1623</v>
      </c>
      <c r="T2312" s="98"/>
    </row>
    <row r="2313" spans="2:20" x14ac:dyDescent="0.2">
      <c r="B2313" s="98">
        <v>8106</v>
      </c>
      <c r="C2313" s="147" t="s">
        <v>899</v>
      </c>
      <c r="D2313" s="98">
        <v>62</v>
      </c>
      <c r="E2313" s="98">
        <v>6</v>
      </c>
      <c r="F2313" s="98">
        <v>100</v>
      </c>
      <c r="G2313" s="98" t="s">
        <v>625</v>
      </c>
      <c r="H2313" s="98" t="s">
        <v>643</v>
      </c>
      <c r="I2313" s="98">
        <v>1</v>
      </c>
      <c r="J2313" s="76" t="s">
        <v>1625</v>
      </c>
      <c r="K2313" s="76">
        <v>0</v>
      </c>
      <c r="L2313" s="76">
        <v>2</v>
      </c>
      <c r="M2313" s="76">
        <v>0</v>
      </c>
      <c r="N2313" s="98">
        <v>0</v>
      </c>
      <c r="O2313" s="98" t="s">
        <v>1623</v>
      </c>
      <c r="T2313" s="98"/>
    </row>
    <row r="2314" spans="2:20" x14ac:dyDescent="0.2">
      <c r="B2314" s="98">
        <v>8107</v>
      </c>
      <c r="C2314" s="147" t="s">
        <v>1382</v>
      </c>
      <c r="D2314" s="98">
        <v>62</v>
      </c>
      <c r="E2314" s="98">
        <v>7</v>
      </c>
      <c r="F2314" s="98">
        <v>100</v>
      </c>
      <c r="G2314" s="98" t="s">
        <v>625</v>
      </c>
      <c r="H2314" s="98" t="s">
        <v>680</v>
      </c>
      <c r="I2314" s="98">
        <v>1</v>
      </c>
      <c r="J2314" s="76" t="s">
        <v>1625</v>
      </c>
      <c r="K2314" s="76">
        <v>0</v>
      </c>
      <c r="L2314" s="76">
        <v>2</v>
      </c>
      <c r="M2314" s="76">
        <v>0</v>
      </c>
      <c r="N2314" s="98">
        <v>0</v>
      </c>
      <c r="O2314" s="98" t="s">
        <v>1623</v>
      </c>
      <c r="T2314" s="98"/>
    </row>
    <row r="2315" spans="2:20" x14ac:dyDescent="0.2">
      <c r="B2315" s="98">
        <v>8108</v>
      </c>
      <c r="C2315" s="147" t="s">
        <v>1403</v>
      </c>
      <c r="D2315" s="98">
        <v>62</v>
      </c>
      <c r="E2315" s="98">
        <v>8</v>
      </c>
      <c r="F2315" s="98">
        <v>100</v>
      </c>
      <c r="G2315" s="98" t="s">
        <v>625</v>
      </c>
      <c r="H2315" s="98" t="s">
        <v>722</v>
      </c>
      <c r="I2315" s="98">
        <v>1</v>
      </c>
      <c r="J2315" s="76" t="s">
        <v>1625</v>
      </c>
      <c r="K2315" s="76">
        <v>0</v>
      </c>
      <c r="L2315" s="76">
        <v>2</v>
      </c>
      <c r="M2315" s="76">
        <v>0</v>
      </c>
      <c r="N2315" s="98">
        <v>0</v>
      </c>
      <c r="O2315" s="98" t="s">
        <v>1623</v>
      </c>
      <c r="T2315" s="98"/>
    </row>
    <row r="2316" spans="2:20" x14ac:dyDescent="0.2">
      <c r="B2316" s="98">
        <v>8109</v>
      </c>
      <c r="C2316" s="77" t="s">
        <v>685</v>
      </c>
      <c r="D2316" s="98">
        <v>62</v>
      </c>
      <c r="E2316" s="98">
        <v>9</v>
      </c>
      <c r="F2316" s="98">
        <v>100</v>
      </c>
      <c r="G2316" s="98" t="s">
        <v>625</v>
      </c>
      <c r="H2316" s="98" t="s">
        <v>585</v>
      </c>
      <c r="I2316" s="98">
        <v>1</v>
      </c>
      <c r="J2316" s="76" t="s">
        <v>1626</v>
      </c>
      <c r="K2316" s="76">
        <v>0</v>
      </c>
      <c r="L2316" s="76">
        <v>10</v>
      </c>
      <c r="M2316" s="76">
        <v>0</v>
      </c>
      <c r="N2316" s="98">
        <v>0</v>
      </c>
      <c r="O2316" s="98" t="s">
        <v>1623</v>
      </c>
      <c r="T2316" s="98"/>
    </row>
    <row r="2317" spans="2:20" x14ac:dyDescent="0.2">
      <c r="B2317" s="98">
        <v>8110</v>
      </c>
      <c r="C2317" s="77" t="s">
        <v>1499</v>
      </c>
      <c r="D2317" s="98">
        <v>62</v>
      </c>
      <c r="E2317" s="98">
        <v>10</v>
      </c>
      <c r="F2317" s="98">
        <v>100</v>
      </c>
      <c r="G2317" s="98" t="s">
        <v>625</v>
      </c>
      <c r="H2317" s="98" t="s">
        <v>637</v>
      </c>
      <c r="I2317" s="98">
        <v>1</v>
      </c>
      <c r="J2317" s="76" t="s">
        <v>1627</v>
      </c>
      <c r="K2317" s="76">
        <v>0</v>
      </c>
      <c r="L2317" s="76">
        <v>1</v>
      </c>
      <c r="M2317" s="76">
        <v>0</v>
      </c>
      <c r="N2317" s="98">
        <v>0</v>
      </c>
      <c r="O2317" s="98" t="s">
        <v>1623</v>
      </c>
      <c r="T2317" s="98"/>
    </row>
    <row r="2318" spans="2:20" x14ac:dyDescent="0.2">
      <c r="B2318" s="98">
        <v>8111</v>
      </c>
      <c r="C2318" s="77" t="s">
        <v>1628</v>
      </c>
      <c r="D2318" s="98">
        <v>62</v>
      </c>
      <c r="E2318" s="98">
        <v>11</v>
      </c>
      <c r="F2318" s="98">
        <v>100</v>
      </c>
      <c r="G2318" s="98" t="s">
        <v>625</v>
      </c>
      <c r="H2318" s="98" t="s">
        <v>654</v>
      </c>
      <c r="I2318" s="98">
        <v>1</v>
      </c>
      <c r="J2318" s="76" t="s">
        <v>1629</v>
      </c>
      <c r="K2318" s="76">
        <v>0</v>
      </c>
      <c r="L2318" s="76">
        <v>1</v>
      </c>
      <c r="M2318" s="76">
        <v>0</v>
      </c>
      <c r="N2318" s="98">
        <v>0</v>
      </c>
      <c r="O2318" s="98" t="s">
        <v>1623</v>
      </c>
      <c r="T2318" s="98"/>
    </row>
    <row r="2319" spans="2:20" x14ac:dyDescent="0.2">
      <c r="B2319" s="98">
        <v>8112</v>
      </c>
      <c r="C2319" s="77" t="s">
        <v>1630</v>
      </c>
      <c r="D2319" s="98">
        <v>62</v>
      </c>
      <c r="E2319" s="98">
        <v>12</v>
      </c>
      <c r="F2319" s="98">
        <v>100</v>
      </c>
      <c r="G2319" s="98" t="s">
        <v>625</v>
      </c>
      <c r="H2319" s="98" t="s">
        <v>1631</v>
      </c>
      <c r="I2319" s="98">
        <v>1</v>
      </c>
      <c r="J2319" s="76" t="s">
        <v>1632</v>
      </c>
      <c r="K2319" s="76">
        <v>0</v>
      </c>
      <c r="L2319" s="76">
        <v>10</v>
      </c>
      <c r="M2319" s="76">
        <v>0</v>
      </c>
      <c r="N2319" s="98">
        <v>0</v>
      </c>
      <c r="O2319" s="98" t="s">
        <v>1623</v>
      </c>
      <c r="T2319" s="98"/>
    </row>
    <row r="2320" spans="2:20" x14ac:dyDescent="0.2">
      <c r="B2320" s="98">
        <v>8113</v>
      </c>
      <c r="C2320" s="77" t="s">
        <v>1633</v>
      </c>
      <c r="D2320" s="98">
        <v>62</v>
      </c>
      <c r="E2320" s="98">
        <v>13</v>
      </c>
      <c r="F2320" s="98">
        <v>100</v>
      </c>
      <c r="G2320" s="98" t="s">
        <v>625</v>
      </c>
      <c r="H2320" s="98" t="s">
        <v>593</v>
      </c>
      <c r="I2320" s="98">
        <v>1</v>
      </c>
      <c r="J2320" s="76" t="s">
        <v>1634</v>
      </c>
      <c r="K2320" s="76">
        <v>0</v>
      </c>
      <c r="L2320" s="76">
        <v>1</v>
      </c>
      <c r="M2320" s="76">
        <v>0</v>
      </c>
      <c r="N2320" s="98">
        <v>0</v>
      </c>
      <c r="O2320" s="98" t="s">
        <v>1623</v>
      </c>
      <c r="T2320" s="98"/>
    </row>
    <row r="2321" spans="1:21" x14ac:dyDescent="0.2">
      <c r="B2321" s="98">
        <v>8114</v>
      </c>
      <c r="C2321" s="77" t="s">
        <v>687</v>
      </c>
      <c r="D2321" s="98">
        <v>62</v>
      </c>
      <c r="E2321" s="98">
        <v>14</v>
      </c>
      <c r="F2321" s="98">
        <v>100</v>
      </c>
      <c r="G2321" s="98" t="s">
        <v>625</v>
      </c>
      <c r="H2321" s="98" t="s">
        <v>323</v>
      </c>
      <c r="I2321" s="98">
        <v>1</v>
      </c>
      <c r="J2321" s="76" t="s">
        <v>1634</v>
      </c>
      <c r="K2321" s="76">
        <v>0</v>
      </c>
      <c r="L2321" s="76">
        <v>5</v>
      </c>
      <c r="M2321" s="76">
        <v>0</v>
      </c>
      <c r="N2321" s="98">
        <v>0</v>
      </c>
      <c r="O2321" s="98" t="s">
        <v>1623</v>
      </c>
      <c r="T2321" s="98"/>
    </row>
    <row r="2322" spans="1:21" x14ac:dyDescent="0.2">
      <c r="B2322" s="98">
        <v>8115</v>
      </c>
      <c r="C2322" s="77" t="s">
        <v>699</v>
      </c>
      <c r="D2322" s="98">
        <v>62</v>
      </c>
      <c r="E2322" s="98">
        <v>15</v>
      </c>
      <c r="F2322" s="98">
        <v>100</v>
      </c>
      <c r="G2322" s="98" t="s">
        <v>625</v>
      </c>
      <c r="H2322" s="98" t="s">
        <v>390</v>
      </c>
      <c r="I2322" s="98">
        <v>1</v>
      </c>
      <c r="J2322" s="76" t="s">
        <v>1635</v>
      </c>
      <c r="K2322" s="76">
        <v>0</v>
      </c>
      <c r="L2322" s="76">
        <v>0</v>
      </c>
      <c r="M2322" s="76">
        <v>0</v>
      </c>
      <c r="N2322" s="98">
        <v>0</v>
      </c>
      <c r="O2322" s="98" t="s">
        <v>1623</v>
      </c>
      <c r="T2322" s="98"/>
    </row>
    <row r="2323" spans="1:21" x14ac:dyDescent="0.2">
      <c r="B2323" s="1">
        <v>10035</v>
      </c>
      <c r="C2323" s="1" t="s">
        <v>1636</v>
      </c>
      <c r="D2323" s="1">
        <v>7</v>
      </c>
      <c r="E2323" s="1">
        <v>32</v>
      </c>
      <c r="F2323" s="1">
        <v>100</v>
      </c>
      <c r="G2323" s="1" t="s">
        <v>1637</v>
      </c>
      <c r="H2323" s="1" t="s">
        <v>1638</v>
      </c>
      <c r="I2323" s="1">
        <v>2</v>
      </c>
      <c r="J2323" s="33" t="s">
        <v>1639</v>
      </c>
      <c r="K2323" s="1">
        <v>1</v>
      </c>
      <c r="L2323" s="1">
        <v>2011</v>
      </c>
      <c r="M2323" s="1">
        <v>0</v>
      </c>
      <c r="N2323" s="1">
        <v>0</v>
      </c>
      <c r="O2323" s="1" t="s">
        <v>321</v>
      </c>
      <c r="Q2323" s="1">
        <v>4012</v>
      </c>
    </row>
    <row r="2324" spans="1:21" x14ac:dyDescent="0.2">
      <c r="B2324" s="1">
        <v>10036</v>
      </c>
      <c r="C2324" s="1" t="s">
        <v>1640</v>
      </c>
      <c r="D2324" s="1">
        <v>7</v>
      </c>
      <c r="E2324" s="1">
        <v>33</v>
      </c>
      <c r="F2324" s="1">
        <v>100</v>
      </c>
      <c r="G2324" s="1" t="s">
        <v>382</v>
      </c>
      <c r="H2324" s="1" t="s">
        <v>1641</v>
      </c>
      <c r="I2324" s="1">
        <v>2</v>
      </c>
      <c r="J2324" s="33" t="s">
        <v>417</v>
      </c>
      <c r="K2324" s="1">
        <v>1</v>
      </c>
      <c r="L2324" s="1">
        <v>2013</v>
      </c>
      <c r="M2324" s="1">
        <v>0</v>
      </c>
      <c r="N2324" s="1">
        <v>0</v>
      </c>
      <c r="O2324" s="1" t="s">
        <v>321</v>
      </c>
      <c r="Q2324" s="1">
        <v>4013</v>
      </c>
    </row>
    <row r="2325" spans="1:21" x14ac:dyDescent="0.2">
      <c r="B2325" s="1">
        <v>10037</v>
      </c>
      <c r="C2325" s="118" t="s">
        <v>1642</v>
      </c>
      <c r="D2325" s="1">
        <v>7</v>
      </c>
      <c r="E2325" s="1">
        <v>34</v>
      </c>
      <c r="F2325" s="1">
        <v>100</v>
      </c>
      <c r="G2325" s="1" t="s">
        <v>382</v>
      </c>
      <c r="H2325" s="1" t="s">
        <v>1643</v>
      </c>
      <c r="I2325" s="1">
        <v>2</v>
      </c>
      <c r="J2325" s="33" t="s">
        <v>1644</v>
      </c>
      <c r="K2325" s="1">
        <v>1</v>
      </c>
      <c r="L2325" s="1">
        <v>2018</v>
      </c>
      <c r="M2325" s="1">
        <v>0</v>
      </c>
      <c r="N2325" s="1">
        <v>0</v>
      </c>
      <c r="O2325" s="1" t="s">
        <v>321</v>
      </c>
      <c r="Q2325" s="1">
        <v>4014</v>
      </c>
    </row>
    <row r="2326" spans="1:21" x14ac:dyDescent="0.2">
      <c r="B2326" s="1">
        <v>10038</v>
      </c>
      <c r="C2326" s="118" t="s">
        <v>1645</v>
      </c>
      <c r="D2326" s="1">
        <v>7</v>
      </c>
      <c r="E2326" s="1">
        <v>35</v>
      </c>
      <c r="F2326" s="1">
        <v>100</v>
      </c>
      <c r="G2326" s="1" t="s">
        <v>382</v>
      </c>
      <c r="H2326" s="1" t="s">
        <v>1646</v>
      </c>
      <c r="I2326" s="1">
        <v>2</v>
      </c>
      <c r="J2326" s="33" t="s">
        <v>1644</v>
      </c>
      <c r="K2326" s="1">
        <v>1</v>
      </c>
      <c r="L2326" s="1">
        <v>2019</v>
      </c>
      <c r="M2326" s="1">
        <v>0</v>
      </c>
      <c r="N2326" s="1">
        <v>0</v>
      </c>
      <c r="O2326" s="1" t="s">
        <v>321</v>
      </c>
      <c r="Q2326" s="1">
        <v>4015</v>
      </c>
    </row>
    <row r="2327" spans="1:21" x14ac:dyDescent="0.2">
      <c r="B2327" s="1">
        <v>10039</v>
      </c>
      <c r="C2327" s="118" t="s">
        <v>1647</v>
      </c>
      <c r="D2327" s="1">
        <v>7</v>
      </c>
      <c r="E2327" s="1">
        <v>36</v>
      </c>
      <c r="F2327" s="1">
        <v>100</v>
      </c>
      <c r="G2327" s="1" t="s">
        <v>382</v>
      </c>
      <c r="H2327" s="1" t="s">
        <v>1648</v>
      </c>
      <c r="I2327" s="1">
        <v>2</v>
      </c>
      <c r="J2327" s="33" t="s">
        <v>1644</v>
      </c>
      <c r="K2327" s="1">
        <v>1</v>
      </c>
      <c r="L2327" s="1">
        <v>2020</v>
      </c>
      <c r="M2327" s="1">
        <v>0</v>
      </c>
      <c r="N2327" s="1">
        <v>0</v>
      </c>
      <c r="O2327" s="1" t="s">
        <v>321</v>
      </c>
      <c r="Q2327" s="1">
        <v>4016</v>
      </c>
    </row>
    <row r="2328" spans="1:21" x14ac:dyDescent="0.2">
      <c r="B2328" s="1">
        <v>10040</v>
      </c>
      <c r="C2328" s="118" t="s">
        <v>1649</v>
      </c>
      <c r="D2328" s="1">
        <v>7</v>
      </c>
      <c r="E2328" s="1">
        <v>37</v>
      </c>
      <c r="F2328" s="1">
        <v>100</v>
      </c>
      <c r="G2328" s="1" t="s">
        <v>382</v>
      </c>
      <c r="H2328" s="1" t="s">
        <v>1650</v>
      </c>
      <c r="I2328" s="1">
        <v>2</v>
      </c>
      <c r="J2328" s="33" t="s">
        <v>1644</v>
      </c>
      <c r="K2328" s="1">
        <v>1</v>
      </c>
      <c r="L2328" s="1">
        <v>2021</v>
      </c>
      <c r="M2328" s="1">
        <v>0</v>
      </c>
      <c r="N2328" s="1">
        <v>0</v>
      </c>
      <c r="O2328" s="1" t="s">
        <v>321</v>
      </c>
      <c r="Q2328" s="1">
        <v>4017</v>
      </c>
    </row>
    <row r="2329" spans="1:21" x14ac:dyDescent="0.2">
      <c r="B2329" s="1">
        <v>10041</v>
      </c>
      <c r="C2329" s="118" t="s">
        <v>1651</v>
      </c>
      <c r="D2329" s="1">
        <v>7</v>
      </c>
      <c r="E2329" s="1">
        <v>38</v>
      </c>
      <c r="F2329" s="1">
        <v>100</v>
      </c>
      <c r="G2329" s="1" t="s">
        <v>382</v>
      </c>
      <c r="H2329" s="1" t="s">
        <v>1652</v>
      </c>
      <c r="I2329" s="1">
        <v>2</v>
      </c>
      <c r="J2329" s="33" t="s">
        <v>1653</v>
      </c>
      <c r="K2329" s="1">
        <v>1</v>
      </c>
      <c r="L2329" s="1">
        <v>2026</v>
      </c>
      <c r="M2329" s="1">
        <v>0</v>
      </c>
      <c r="N2329" s="1">
        <v>0</v>
      </c>
      <c r="O2329" s="1" t="s">
        <v>321</v>
      </c>
      <c r="Q2329" s="1">
        <v>4018</v>
      </c>
    </row>
    <row r="2330" spans="1:21" x14ac:dyDescent="0.2">
      <c r="B2330" s="1">
        <v>10043</v>
      </c>
      <c r="C2330" s="118" t="s">
        <v>1654</v>
      </c>
      <c r="D2330" s="1">
        <v>7</v>
      </c>
      <c r="E2330" s="1">
        <v>40</v>
      </c>
      <c r="F2330" s="1">
        <v>100</v>
      </c>
      <c r="G2330" s="1" t="s">
        <v>382</v>
      </c>
      <c r="H2330" s="1" t="s">
        <v>1655</v>
      </c>
      <c r="I2330" s="1">
        <v>2</v>
      </c>
      <c r="J2330" s="33" t="s">
        <v>1656</v>
      </c>
      <c r="K2330" s="1">
        <v>1</v>
      </c>
      <c r="L2330" s="1">
        <v>2029</v>
      </c>
      <c r="M2330" s="1">
        <v>0</v>
      </c>
      <c r="N2330" s="1">
        <v>0</v>
      </c>
      <c r="O2330" s="1" t="s">
        <v>321</v>
      </c>
      <c r="Q2330" s="1">
        <v>4019</v>
      </c>
    </row>
    <row r="2331" spans="1:21" s="99" customFormat="1" x14ac:dyDescent="0.3">
      <c r="A2331" s="1"/>
      <c r="B2331" s="1">
        <v>6401</v>
      </c>
      <c r="C2331" s="1" t="s">
        <v>1657</v>
      </c>
      <c r="D2331" s="1">
        <v>64</v>
      </c>
      <c r="E2331" s="2">
        <v>1</v>
      </c>
      <c r="F2331" s="1">
        <v>100</v>
      </c>
      <c r="G2331" s="1" t="s">
        <v>177</v>
      </c>
      <c r="H2331" s="1" t="s">
        <v>1658</v>
      </c>
      <c r="I2331" s="1">
        <v>1</v>
      </c>
      <c r="J2331" s="10" t="s">
        <v>1659</v>
      </c>
      <c r="K2331" s="1">
        <v>0</v>
      </c>
      <c r="L2331" s="1">
        <v>1</v>
      </c>
      <c r="M2331" s="1">
        <v>0</v>
      </c>
      <c r="N2331" s="1">
        <v>0</v>
      </c>
      <c r="O2331" s="1" t="s">
        <v>1660</v>
      </c>
      <c r="P2331" s="1"/>
      <c r="Q2331" s="1"/>
      <c r="R2331" s="1"/>
      <c r="S2331" s="1"/>
      <c r="T2331" s="1"/>
      <c r="U2331" s="1"/>
    </row>
    <row r="2332" spans="1:21" x14ac:dyDescent="0.2">
      <c r="B2332" s="1">
        <v>6402</v>
      </c>
      <c r="C2332" s="1" t="s">
        <v>1661</v>
      </c>
      <c r="D2332" s="1">
        <v>64</v>
      </c>
      <c r="E2332" s="2">
        <v>2</v>
      </c>
      <c r="F2332" s="1">
        <v>100</v>
      </c>
      <c r="G2332" s="1" t="s">
        <v>177</v>
      </c>
      <c r="H2332" s="1" t="s">
        <v>1662</v>
      </c>
      <c r="I2332" s="1">
        <v>1</v>
      </c>
      <c r="J2332" s="10" t="s">
        <v>1663</v>
      </c>
      <c r="K2332" s="1">
        <v>0</v>
      </c>
      <c r="L2332" s="1">
        <v>20</v>
      </c>
      <c r="M2332" s="1">
        <v>0</v>
      </c>
      <c r="N2332" s="1">
        <v>0</v>
      </c>
      <c r="O2332" s="1" t="s">
        <v>1660</v>
      </c>
    </row>
    <row r="2333" spans="1:21" x14ac:dyDescent="0.2">
      <c r="B2333" s="1">
        <v>6403</v>
      </c>
      <c r="C2333" s="1" t="s">
        <v>1664</v>
      </c>
      <c r="D2333" s="1">
        <v>64</v>
      </c>
      <c r="E2333" s="2">
        <v>3</v>
      </c>
      <c r="F2333" s="1">
        <v>100</v>
      </c>
      <c r="G2333" s="1" t="s">
        <v>177</v>
      </c>
      <c r="H2333" s="1" t="s">
        <v>1665</v>
      </c>
      <c r="I2333" s="1">
        <v>1</v>
      </c>
      <c r="J2333" s="10" t="s">
        <v>1666</v>
      </c>
      <c r="K2333" s="1">
        <v>0</v>
      </c>
      <c r="L2333" s="1">
        <v>10</v>
      </c>
      <c r="M2333" s="1">
        <v>0</v>
      </c>
      <c r="N2333" s="1">
        <v>0</v>
      </c>
      <c r="O2333" s="1" t="s">
        <v>1660</v>
      </c>
    </row>
    <row r="2334" spans="1:21" x14ac:dyDescent="0.2">
      <c r="B2334" s="1">
        <v>6404</v>
      </c>
      <c r="C2334" s="1" t="s">
        <v>1624</v>
      </c>
      <c r="D2334" s="1">
        <v>64</v>
      </c>
      <c r="E2334" s="2">
        <v>4</v>
      </c>
      <c r="F2334" s="1">
        <v>100</v>
      </c>
      <c r="G2334" s="1" t="s">
        <v>64</v>
      </c>
      <c r="H2334" s="1" t="s">
        <v>1383</v>
      </c>
      <c r="I2334" s="1">
        <v>1</v>
      </c>
      <c r="J2334" s="10" t="s">
        <v>1667</v>
      </c>
      <c r="K2334" s="1">
        <v>0</v>
      </c>
      <c r="L2334" s="1">
        <v>2</v>
      </c>
      <c r="M2334" s="1">
        <v>0</v>
      </c>
      <c r="N2334" s="1">
        <v>0</v>
      </c>
      <c r="O2334" s="1" t="s">
        <v>1660</v>
      </c>
    </row>
    <row r="2335" spans="1:21" x14ac:dyDescent="0.2">
      <c r="B2335" s="1">
        <v>6405</v>
      </c>
      <c r="C2335" s="1" t="s">
        <v>1399</v>
      </c>
      <c r="D2335" s="1">
        <v>64</v>
      </c>
      <c r="E2335" s="2">
        <v>5</v>
      </c>
      <c r="F2335" s="1">
        <v>100</v>
      </c>
      <c r="G2335" s="1" t="s">
        <v>64</v>
      </c>
      <c r="H2335" s="1" t="s">
        <v>1400</v>
      </c>
      <c r="I2335" s="1">
        <v>1</v>
      </c>
      <c r="J2335" s="10" t="s">
        <v>1667</v>
      </c>
      <c r="K2335" s="1">
        <v>0</v>
      </c>
      <c r="L2335" s="1">
        <v>2</v>
      </c>
      <c r="M2335" s="1">
        <v>0</v>
      </c>
      <c r="N2335" s="1">
        <v>0</v>
      </c>
      <c r="O2335" s="1" t="s">
        <v>1660</v>
      </c>
    </row>
    <row r="2336" spans="1:21" x14ac:dyDescent="0.2">
      <c r="B2336" s="1">
        <v>6406</v>
      </c>
      <c r="C2336" s="1" t="s">
        <v>1350</v>
      </c>
      <c r="D2336" s="1">
        <v>64</v>
      </c>
      <c r="E2336" s="2">
        <v>6</v>
      </c>
      <c r="F2336" s="1">
        <v>100</v>
      </c>
      <c r="G2336" s="1" t="s">
        <v>64</v>
      </c>
      <c r="H2336" s="1" t="s">
        <v>727</v>
      </c>
      <c r="I2336" s="1">
        <v>1</v>
      </c>
      <c r="J2336" s="10" t="s">
        <v>1668</v>
      </c>
      <c r="K2336" s="1">
        <v>0</v>
      </c>
      <c r="L2336" s="1">
        <v>2</v>
      </c>
      <c r="M2336" s="1">
        <v>0</v>
      </c>
      <c r="N2336" s="1">
        <v>0</v>
      </c>
      <c r="O2336" s="1" t="s">
        <v>1660</v>
      </c>
    </row>
    <row r="2337" spans="2:15" x14ac:dyDescent="0.2">
      <c r="B2337" s="1">
        <v>6407</v>
      </c>
      <c r="C2337" s="1" t="s">
        <v>63</v>
      </c>
      <c r="D2337" s="1">
        <v>64</v>
      </c>
      <c r="E2337" s="2">
        <v>7</v>
      </c>
      <c r="F2337" s="1">
        <v>100</v>
      </c>
      <c r="G2337" s="1" t="s">
        <v>64</v>
      </c>
      <c r="H2337" s="1" t="s">
        <v>65</v>
      </c>
      <c r="I2337" s="1">
        <v>1</v>
      </c>
      <c r="J2337" s="10" t="s">
        <v>1668</v>
      </c>
      <c r="K2337" s="1">
        <v>0</v>
      </c>
      <c r="L2337" s="1">
        <v>2</v>
      </c>
      <c r="M2337" s="1">
        <v>0</v>
      </c>
      <c r="N2337" s="1">
        <v>0</v>
      </c>
      <c r="O2337" s="1" t="s">
        <v>1660</v>
      </c>
    </row>
    <row r="2338" spans="2:15" x14ac:dyDescent="0.2">
      <c r="B2338" s="1">
        <v>6408</v>
      </c>
      <c r="C2338" s="1" t="s">
        <v>67</v>
      </c>
      <c r="D2338" s="1">
        <v>64</v>
      </c>
      <c r="E2338" s="2">
        <v>8</v>
      </c>
      <c r="F2338" s="1">
        <v>100</v>
      </c>
      <c r="G2338" s="1" t="s">
        <v>64</v>
      </c>
      <c r="H2338" s="1" t="s">
        <v>68</v>
      </c>
      <c r="I2338" s="1">
        <v>1</v>
      </c>
      <c r="J2338" s="10" t="s">
        <v>1668</v>
      </c>
      <c r="K2338" s="1">
        <v>0</v>
      </c>
      <c r="L2338" s="1">
        <v>2</v>
      </c>
      <c r="M2338" s="1">
        <v>0</v>
      </c>
      <c r="N2338" s="1">
        <v>0</v>
      </c>
      <c r="O2338" s="1" t="s">
        <v>1660</v>
      </c>
    </row>
    <row r="2339" spans="2:15" x14ac:dyDescent="0.2">
      <c r="B2339" s="1">
        <v>6409</v>
      </c>
      <c r="C2339" s="1" t="s">
        <v>894</v>
      </c>
      <c r="D2339" s="1">
        <v>64</v>
      </c>
      <c r="E2339" s="2">
        <v>9</v>
      </c>
      <c r="F2339" s="1">
        <v>100</v>
      </c>
      <c r="G2339" s="1" t="s">
        <v>64</v>
      </c>
      <c r="H2339" s="1" t="s">
        <v>640</v>
      </c>
      <c r="I2339" s="1">
        <v>1</v>
      </c>
      <c r="J2339" s="10" t="s">
        <v>1668</v>
      </c>
      <c r="K2339" s="1">
        <v>0</v>
      </c>
      <c r="L2339" s="1">
        <v>2</v>
      </c>
      <c r="M2339" s="1">
        <v>0</v>
      </c>
      <c r="N2339" s="1">
        <v>0</v>
      </c>
      <c r="O2339" s="1" t="s">
        <v>1660</v>
      </c>
    </row>
    <row r="2340" spans="2:15" x14ac:dyDescent="0.2">
      <c r="B2340" s="1">
        <v>6410</v>
      </c>
      <c r="C2340" s="1" t="s">
        <v>1358</v>
      </c>
      <c r="D2340" s="1">
        <v>64</v>
      </c>
      <c r="E2340" s="2">
        <v>10</v>
      </c>
      <c r="F2340" s="1">
        <v>100</v>
      </c>
      <c r="G2340" s="1" t="s">
        <v>64</v>
      </c>
      <c r="H2340" s="1" t="s">
        <v>1359</v>
      </c>
      <c r="I2340" s="1">
        <v>1</v>
      </c>
      <c r="J2340" s="10" t="s">
        <v>1669</v>
      </c>
      <c r="K2340" s="1">
        <v>0</v>
      </c>
      <c r="L2340" s="1">
        <v>2</v>
      </c>
      <c r="M2340" s="1">
        <v>0</v>
      </c>
      <c r="N2340" s="1">
        <v>0</v>
      </c>
      <c r="O2340" s="1" t="s">
        <v>1660</v>
      </c>
    </row>
    <row r="2341" spans="2:15" x14ac:dyDescent="0.2">
      <c r="B2341" s="1">
        <v>6411</v>
      </c>
      <c r="C2341" s="1" t="s">
        <v>1374</v>
      </c>
      <c r="D2341" s="1">
        <v>64</v>
      </c>
      <c r="E2341" s="2">
        <v>11</v>
      </c>
      <c r="F2341" s="1">
        <v>100</v>
      </c>
      <c r="G2341" s="1" t="s">
        <v>64</v>
      </c>
      <c r="H2341" s="1" t="s">
        <v>719</v>
      </c>
      <c r="I2341" s="1">
        <v>1</v>
      </c>
      <c r="J2341" s="10" t="s">
        <v>1669</v>
      </c>
      <c r="K2341" s="1">
        <v>0</v>
      </c>
      <c r="L2341" s="1">
        <v>2</v>
      </c>
      <c r="M2341" s="1">
        <v>0</v>
      </c>
      <c r="N2341" s="1">
        <v>0</v>
      </c>
      <c r="O2341" s="1" t="s">
        <v>1660</v>
      </c>
    </row>
    <row r="2342" spans="2:15" x14ac:dyDescent="0.2">
      <c r="B2342" s="1">
        <v>6412</v>
      </c>
      <c r="C2342" s="1" t="s">
        <v>1392</v>
      </c>
      <c r="D2342" s="1">
        <v>64</v>
      </c>
      <c r="E2342" s="2">
        <v>12</v>
      </c>
      <c r="F2342" s="1">
        <v>100</v>
      </c>
      <c r="G2342" s="1" t="s">
        <v>64</v>
      </c>
      <c r="H2342" s="1" t="s">
        <v>1393</v>
      </c>
      <c r="I2342" s="1">
        <v>1</v>
      </c>
      <c r="J2342" s="10" t="s">
        <v>1669</v>
      </c>
      <c r="K2342" s="1">
        <v>0</v>
      </c>
      <c r="L2342" s="1">
        <v>2</v>
      </c>
      <c r="M2342" s="1">
        <v>0</v>
      </c>
      <c r="N2342" s="1">
        <v>0</v>
      </c>
      <c r="O2342" s="1" t="s">
        <v>1660</v>
      </c>
    </row>
    <row r="2343" spans="2:15" x14ac:dyDescent="0.2">
      <c r="B2343" s="1">
        <v>6413</v>
      </c>
      <c r="C2343" s="1" t="s">
        <v>1407</v>
      </c>
      <c r="D2343" s="1">
        <v>64</v>
      </c>
      <c r="E2343" s="2">
        <v>13</v>
      </c>
      <c r="F2343" s="1">
        <v>100</v>
      </c>
      <c r="G2343" s="1" t="s">
        <v>64</v>
      </c>
      <c r="H2343" s="1" t="s">
        <v>1408</v>
      </c>
      <c r="I2343" s="1">
        <v>1</v>
      </c>
      <c r="J2343" s="10" t="s">
        <v>1669</v>
      </c>
      <c r="K2343" s="1">
        <v>0</v>
      </c>
      <c r="L2343" s="1">
        <v>2</v>
      </c>
      <c r="M2343" s="1">
        <v>0</v>
      </c>
      <c r="N2343" s="1">
        <v>0</v>
      </c>
      <c r="O2343" s="1" t="s">
        <v>1660</v>
      </c>
    </row>
    <row r="2344" spans="2:15" x14ac:dyDescent="0.2">
      <c r="B2344" s="1">
        <v>6414</v>
      </c>
      <c r="C2344" s="1" t="s">
        <v>1670</v>
      </c>
      <c r="D2344" s="1">
        <v>64</v>
      </c>
      <c r="E2344" s="2">
        <v>14</v>
      </c>
      <c r="F2344" s="1">
        <v>100</v>
      </c>
      <c r="G2344" s="1" t="s">
        <v>64</v>
      </c>
      <c r="H2344" s="1" t="s">
        <v>585</v>
      </c>
      <c r="I2344" s="1">
        <v>1</v>
      </c>
      <c r="J2344" s="10" t="s">
        <v>1659</v>
      </c>
      <c r="K2344" s="1">
        <v>0</v>
      </c>
      <c r="L2344" s="1">
        <v>10</v>
      </c>
      <c r="M2344" s="1">
        <v>0</v>
      </c>
      <c r="N2344" s="1">
        <v>0</v>
      </c>
      <c r="O2344" s="1" t="s">
        <v>1660</v>
      </c>
    </row>
    <row r="2345" spans="2:15" x14ac:dyDescent="0.2">
      <c r="B2345" s="1">
        <v>6415</v>
      </c>
      <c r="C2345" s="1" t="s">
        <v>1499</v>
      </c>
      <c r="D2345" s="1">
        <v>64</v>
      </c>
      <c r="E2345" s="2">
        <v>15</v>
      </c>
      <c r="F2345" s="1">
        <v>100</v>
      </c>
      <c r="G2345" s="1" t="s">
        <v>64</v>
      </c>
      <c r="H2345" s="1" t="s">
        <v>637</v>
      </c>
      <c r="I2345" s="1">
        <v>1</v>
      </c>
      <c r="J2345" s="10" t="s">
        <v>1671</v>
      </c>
      <c r="K2345" s="1">
        <v>0</v>
      </c>
      <c r="L2345" s="1">
        <v>1</v>
      </c>
      <c r="M2345" s="1">
        <v>0</v>
      </c>
      <c r="N2345" s="1">
        <v>0</v>
      </c>
      <c r="O2345" s="1" t="s">
        <v>1660</v>
      </c>
    </row>
    <row r="2346" spans="2:15" x14ac:dyDescent="0.2">
      <c r="B2346" s="1">
        <v>6416</v>
      </c>
      <c r="C2346" s="1" t="s">
        <v>1672</v>
      </c>
      <c r="D2346" s="1">
        <v>64</v>
      </c>
      <c r="E2346" s="2">
        <v>16</v>
      </c>
      <c r="F2346" s="1">
        <v>100</v>
      </c>
      <c r="G2346" s="1" t="s">
        <v>64</v>
      </c>
      <c r="H2346" s="1" t="s">
        <v>1673</v>
      </c>
      <c r="I2346" s="1">
        <v>1</v>
      </c>
      <c r="J2346" s="10" t="s">
        <v>1674</v>
      </c>
      <c r="K2346" s="1">
        <v>0</v>
      </c>
      <c r="L2346" s="1">
        <v>10</v>
      </c>
      <c r="M2346" s="1">
        <v>0</v>
      </c>
      <c r="N2346" s="1">
        <v>0</v>
      </c>
      <c r="O2346" s="1" t="s">
        <v>1660</v>
      </c>
    </row>
    <row r="2347" spans="2:15" x14ac:dyDescent="0.2">
      <c r="B2347" s="1">
        <v>6417</v>
      </c>
      <c r="C2347" s="1" t="s">
        <v>1596</v>
      </c>
      <c r="D2347" s="1">
        <v>64</v>
      </c>
      <c r="E2347" s="2">
        <v>17</v>
      </c>
      <c r="F2347" s="1">
        <v>100</v>
      </c>
      <c r="G2347" s="1" t="s">
        <v>64</v>
      </c>
      <c r="H2347" s="1" t="s">
        <v>1675</v>
      </c>
      <c r="I2347" s="1">
        <v>1</v>
      </c>
      <c r="J2347" s="10" t="s">
        <v>1676</v>
      </c>
      <c r="K2347" s="1">
        <v>0</v>
      </c>
      <c r="L2347" s="1">
        <v>1</v>
      </c>
      <c r="M2347" s="1">
        <v>0</v>
      </c>
      <c r="N2347" s="1">
        <v>0</v>
      </c>
      <c r="O2347" s="1" t="s">
        <v>1660</v>
      </c>
    </row>
    <row r="2348" spans="2:15" x14ac:dyDescent="0.2">
      <c r="B2348" s="1">
        <v>6418</v>
      </c>
      <c r="C2348" s="1" t="s">
        <v>1612</v>
      </c>
      <c r="D2348" s="1">
        <v>64</v>
      </c>
      <c r="E2348" s="2">
        <v>18</v>
      </c>
      <c r="F2348" s="1">
        <v>100</v>
      </c>
      <c r="G2348" s="1" t="s">
        <v>64</v>
      </c>
      <c r="H2348" s="1" t="s">
        <v>1677</v>
      </c>
      <c r="I2348" s="1">
        <v>1</v>
      </c>
      <c r="J2348" s="10" t="s">
        <v>1676</v>
      </c>
      <c r="K2348" s="1">
        <v>0</v>
      </c>
      <c r="L2348" s="1">
        <v>1</v>
      </c>
      <c r="M2348" s="1">
        <v>0</v>
      </c>
      <c r="N2348" s="1">
        <v>0</v>
      </c>
      <c r="O2348" s="1" t="s">
        <v>1660</v>
      </c>
    </row>
    <row r="2349" spans="2:15" x14ac:dyDescent="0.2">
      <c r="B2349" s="1">
        <v>6419</v>
      </c>
      <c r="C2349" s="1" t="s">
        <v>1630</v>
      </c>
      <c r="D2349" s="1">
        <v>64</v>
      </c>
      <c r="E2349" s="2">
        <v>19</v>
      </c>
      <c r="F2349" s="1">
        <v>100</v>
      </c>
      <c r="G2349" s="1" t="s">
        <v>64</v>
      </c>
      <c r="H2349" s="1" t="s">
        <v>1631</v>
      </c>
      <c r="I2349" s="1">
        <v>1</v>
      </c>
      <c r="J2349" s="10" t="s">
        <v>1674</v>
      </c>
      <c r="K2349" s="1">
        <v>0</v>
      </c>
      <c r="L2349" s="1">
        <v>10</v>
      </c>
      <c r="M2349" s="1">
        <v>0</v>
      </c>
      <c r="N2349" s="1">
        <v>0</v>
      </c>
      <c r="O2349" s="1" t="s">
        <v>1660</v>
      </c>
    </row>
    <row r="2350" spans="2:15" x14ac:dyDescent="0.2">
      <c r="B2350" s="1">
        <v>6420</v>
      </c>
      <c r="C2350" s="1" t="s">
        <v>1678</v>
      </c>
      <c r="D2350" s="1">
        <v>64</v>
      </c>
      <c r="E2350" s="2">
        <v>20</v>
      </c>
      <c r="F2350" s="1">
        <v>100</v>
      </c>
      <c r="G2350" s="1" t="s">
        <v>64</v>
      </c>
      <c r="H2350" s="1" t="s">
        <v>593</v>
      </c>
      <c r="I2350" s="1">
        <v>1</v>
      </c>
      <c r="J2350" s="10" t="s">
        <v>1679</v>
      </c>
      <c r="K2350" s="1">
        <v>0</v>
      </c>
      <c r="L2350" s="1">
        <v>3</v>
      </c>
      <c r="M2350" s="1">
        <v>0</v>
      </c>
      <c r="N2350" s="1">
        <v>0</v>
      </c>
      <c r="O2350" s="1" t="s">
        <v>1660</v>
      </c>
    </row>
    <row r="2351" spans="2:15" x14ac:dyDescent="0.2">
      <c r="B2351" s="1">
        <v>6421</v>
      </c>
      <c r="C2351" s="1" t="s">
        <v>1680</v>
      </c>
      <c r="D2351" s="1">
        <v>64</v>
      </c>
      <c r="E2351" s="2">
        <v>21</v>
      </c>
      <c r="F2351" s="1">
        <v>100</v>
      </c>
      <c r="G2351" s="1" t="s">
        <v>64</v>
      </c>
      <c r="H2351" s="1" t="s">
        <v>323</v>
      </c>
      <c r="I2351" s="1">
        <v>1</v>
      </c>
      <c r="J2351" s="10" t="s">
        <v>1679</v>
      </c>
      <c r="K2351" s="1">
        <v>0</v>
      </c>
      <c r="L2351" s="1">
        <v>3</v>
      </c>
      <c r="M2351" s="1">
        <v>0</v>
      </c>
      <c r="N2351" s="1">
        <v>0</v>
      </c>
      <c r="O2351" s="1" t="s">
        <v>1660</v>
      </c>
    </row>
    <row r="2352" spans="2:15" x14ac:dyDescent="0.2">
      <c r="B2352" s="1">
        <v>6422</v>
      </c>
      <c r="C2352" s="1" t="s">
        <v>1681</v>
      </c>
      <c r="D2352" s="1">
        <v>64</v>
      </c>
      <c r="E2352" s="2">
        <v>22</v>
      </c>
      <c r="F2352" s="1">
        <v>100</v>
      </c>
      <c r="G2352" s="1" t="s">
        <v>64</v>
      </c>
      <c r="H2352" s="1" t="s">
        <v>390</v>
      </c>
      <c r="I2352" s="1">
        <v>1</v>
      </c>
      <c r="J2352" s="10" t="s">
        <v>1682</v>
      </c>
      <c r="K2352" s="1">
        <v>0</v>
      </c>
      <c r="L2352" s="1">
        <v>99</v>
      </c>
      <c r="M2352" s="1">
        <v>0</v>
      </c>
      <c r="N2352" s="1">
        <v>0</v>
      </c>
      <c r="O2352" s="1" t="s">
        <v>1660</v>
      </c>
    </row>
    <row r="2353" spans="2:15" x14ac:dyDescent="0.2">
      <c r="B2353" s="1">
        <v>6423</v>
      </c>
      <c r="C2353" s="1" t="s">
        <v>1683</v>
      </c>
      <c r="D2353" s="1">
        <v>64</v>
      </c>
      <c r="E2353" s="2">
        <v>23</v>
      </c>
      <c r="F2353" s="1">
        <v>100</v>
      </c>
      <c r="G2353" s="1" t="s">
        <v>64</v>
      </c>
      <c r="H2353" s="1" t="s">
        <v>621</v>
      </c>
      <c r="I2353" s="1">
        <v>1</v>
      </c>
      <c r="J2353" s="10" t="s">
        <v>1682</v>
      </c>
      <c r="K2353" s="1">
        <v>0</v>
      </c>
      <c r="L2353" s="1">
        <v>99</v>
      </c>
      <c r="M2353" s="1">
        <v>0</v>
      </c>
      <c r="N2353" s="1">
        <v>0</v>
      </c>
      <c r="O2353" s="1" t="s">
        <v>1660</v>
      </c>
    </row>
    <row r="2354" spans="2:15" x14ac:dyDescent="0.2">
      <c r="B2354" s="1">
        <v>6429</v>
      </c>
      <c r="C2354" s="1" t="s">
        <v>891</v>
      </c>
      <c r="D2354" s="1">
        <v>65</v>
      </c>
      <c r="E2354" s="1">
        <v>1</v>
      </c>
      <c r="F2354" s="1">
        <v>100</v>
      </c>
      <c r="G2354" s="1" t="s">
        <v>177</v>
      </c>
      <c r="H2354" s="1" t="s">
        <v>753</v>
      </c>
      <c r="I2354" s="1">
        <v>1</v>
      </c>
      <c r="J2354" s="10" t="s">
        <v>1671</v>
      </c>
      <c r="K2354" s="1">
        <v>0</v>
      </c>
      <c r="L2354" s="1">
        <v>2</v>
      </c>
      <c r="M2354" s="1">
        <v>0</v>
      </c>
      <c r="N2354" s="1">
        <v>0</v>
      </c>
      <c r="O2354" s="1" t="s">
        <v>1660</v>
      </c>
    </row>
    <row r="2355" spans="2:15" x14ac:dyDescent="0.2">
      <c r="B2355" s="1">
        <v>6430</v>
      </c>
      <c r="C2355" s="1" t="s">
        <v>525</v>
      </c>
      <c r="D2355" s="1">
        <v>65</v>
      </c>
      <c r="E2355" s="1">
        <v>2</v>
      </c>
      <c r="F2355" s="1">
        <v>100</v>
      </c>
      <c r="G2355" s="1" t="s">
        <v>177</v>
      </c>
      <c r="H2355" s="1" t="s">
        <v>729</v>
      </c>
      <c r="I2355" s="1">
        <v>1</v>
      </c>
      <c r="J2355" s="10" t="s">
        <v>1671</v>
      </c>
      <c r="K2355" s="1">
        <v>0</v>
      </c>
      <c r="L2355" s="1">
        <v>2</v>
      </c>
      <c r="M2355" s="1">
        <v>0</v>
      </c>
      <c r="N2355" s="1">
        <v>0</v>
      </c>
      <c r="O2355" s="1" t="s">
        <v>1660</v>
      </c>
    </row>
    <row r="2356" spans="2:15" x14ac:dyDescent="0.2">
      <c r="B2356" s="1">
        <v>6431</v>
      </c>
      <c r="C2356" s="1" t="s">
        <v>1624</v>
      </c>
      <c r="D2356" s="1">
        <v>65</v>
      </c>
      <c r="E2356" s="1">
        <v>3</v>
      </c>
      <c r="F2356" s="1">
        <v>100</v>
      </c>
      <c r="G2356" s="1" t="s">
        <v>177</v>
      </c>
      <c r="H2356" s="1" t="s">
        <v>1383</v>
      </c>
      <c r="I2356" s="1">
        <v>1</v>
      </c>
      <c r="J2356" s="10" t="s">
        <v>1671</v>
      </c>
      <c r="K2356" s="1">
        <v>0</v>
      </c>
      <c r="L2356" s="1">
        <v>2</v>
      </c>
      <c r="M2356" s="1">
        <v>0</v>
      </c>
      <c r="N2356" s="1">
        <v>0</v>
      </c>
      <c r="O2356" s="1" t="s">
        <v>1660</v>
      </c>
    </row>
    <row r="2357" spans="2:15" x14ac:dyDescent="0.2">
      <c r="B2357" s="1">
        <v>6432</v>
      </c>
      <c r="C2357" s="1" t="s">
        <v>1399</v>
      </c>
      <c r="D2357" s="1">
        <v>65</v>
      </c>
      <c r="E2357" s="1">
        <v>4</v>
      </c>
      <c r="F2357" s="1">
        <v>100</v>
      </c>
      <c r="G2357" s="1" t="s">
        <v>177</v>
      </c>
      <c r="H2357" s="1" t="s">
        <v>1400</v>
      </c>
      <c r="I2357" s="1">
        <v>1</v>
      </c>
      <c r="J2357" s="10" t="s">
        <v>1671</v>
      </c>
      <c r="K2357" s="1">
        <v>0</v>
      </c>
      <c r="L2357" s="1">
        <v>2</v>
      </c>
      <c r="M2357" s="1">
        <v>0</v>
      </c>
      <c r="N2357" s="1">
        <v>0</v>
      </c>
      <c r="O2357" s="1" t="s">
        <v>1660</v>
      </c>
    </row>
    <row r="2358" spans="2:15" x14ac:dyDescent="0.2">
      <c r="B2358" s="1">
        <v>6433</v>
      </c>
      <c r="C2358" s="1" t="s">
        <v>1350</v>
      </c>
      <c r="D2358" s="1">
        <v>65</v>
      </c>
      <c r="E2358" s="1">
        <v>5</v>
      </c>
      <c r="F2358" s="1">
        <v>100</v>
      </c>
      <c r="G2358" s="1" t="s">
        <v>177</v>
      </c>
      <c r="H2358" s="1" t="s">
        <v>727</v>
      </c>
      <c r="I2358" s="1">
        <v>1</v>
      </c>
      <c r="J2358" s="10" t="s">
        <v>1684</v>
      </c>
      <c r="K2358" s="1">
        <v>0</v>
      </c>
      <c r="L2358" s="1">
        <v>2</v>
      </c>
      <c r="M2358" s="1">
        <v>0</v>
      </c>
      <c r="N2358" s="1">
        <v>0</v>
      </c>
      <c r="O2358" s="1" t="s">
        <v>1660</v>
      </c>
    </row>
    <row r="2359" spans="2:15" x14ac:dyDescent="0.2">
      <c r="B2359" s="1">
        <v>6434</v>
      </c>
      <c r="C2359" s="1" t="s">
        <v>63</v>
      </c>
      <c r="D2359" s="1">
        <v>65</v>
      </c>
      <c r="E2359" s="1">
        <v>6</v>
      </c>
      <c r="F2359" s="1">
        <v>100</v>
      </c>
      <c r="G2359" s="1" t="s">
        <v>177</v>
      </c>
      <c r="H2359" s="1" t="s">
        <v>65</v>
      </c>
      <c r="I2359" s="1">
        <v>1</v>
      </c>
      <c r="J2359" s="10" t="s">
        <v>1684</v>
      </c>
      <c r="K2359" s="1">
        <v>0</v>
      </c>
      <c r="L2359" s="1">
        <v>2</v>
      </c>
      <c r="M2359" s="1">
        <v>0</v>
      </c>
      <c r="N2359" s="1">
        <v>0</v>
      </c>
      <c r="O2359" s="1" t="s">
        <v>1660</v>
      </c>
    </row>
    <row r="2360" spans="2:15" x14ac:dyDescent="0.2">
      <c r="B2360" s="1">
        <v>6435</v>
      </c>
      <c r="C2360" s="1" t="s">
        <v>67</v>
      </c>
      <c r="D2360" s="1">
        <v>65</v>
      </c>
      <c r="E2360" s="1">
        <v>7</v>
      </c>
      <c r="F2360" s="1">
        <v>100</v>
      </c>
      <c r="G2360" s="1" t="s">
        <v>177</v>
      </c>
      <c r="H2360" s="1" t="s">
        <v>68</v>
      </c>
      <c r="I2360" s="1">
        <v>1</v>
      </c>
      <c r="J2360" s="10" t="s">
        <v>1684</v>
      </c>
      <c r="K2360" s="1">
        <v>0</v>
      </c>
      <c r="L2360" s="1">
        <v>2</v>
      </c>
      <c r="M2360" s="1">
        <v>0</v>
      </c>
      <c r="N2360" s="1">
        <v>0</v>
      </c>
      <c r="O2360" s="1" t="s">
        <v>1660</v>
      </c>
    </row>
    <row r="2361" spans="2:15" x14ac:dyDescent="0.2">
      <c r="B2361" s="1">
        <v>6436</v>
      </c>
      <c r="C2361" s="1" t="s">
        <v>894</v>
      </c>
      <c r="D2361" s="1">
        <v>65</v>
      </c>
      <c r="E2361" s="1">
        <v>8</v>
      </c>
      <c r="F2361" s="1">
        <v>100</v>
      </c>
      <c r="G2361" s="1" t="s">
        <v>177</v>
      </c>
      <c r="H2361" s="1" t="s">
        <v>640</v>
      </c>
      <c r="I2361" s="1">
        <v>1</v>
      </c>
      <c r="J2361" s="10" t="s">
        <v>1684</v>
      </c>
      <c r="K2361" s="1">
        <v>0</v>
      </c>
      <c r="L2361" s="1">
        <v>2</v>
      </c>
      <c r="M2361" s="1">
        <v>0</v>
      </c>
      <c r="N2361" s="1">
        <v>0</v>
      </c>
      <c r="O2361" s="1" t="s">
        <v>1660</v>
      </c>
    </row>
    <row r="2362" spans="2:15" x14ac:dyDescent="0.2">
      <c r="B2362" s="1">
        <v>6437</v>
      </c>
      <c r="C2362" s="1" t="s">
        <v>1358</v>
      </c>
      <c r="D2362" s="1">
        <v>65</v>
      </c>
      <c r="E2362" s="1">
        <v>9</v>
      </c>
      <c r="F2362" s="1">
        <v>100</v>
      </c>
      <c r="G2362" s="1" t="s">
        <v>177</v>
      </c>
      <c r="H2362" s="1" t="s">
        <v>1359</v>
      </c>
      <c r="I2362" s="1">
        <v>1</v>
      </c>
      <c r="J2362" s="10" t="s">
        <v>1685</v>
      </c>
      <c r="K2362" s="1">
        <v>0</v>
      </c>
      <c r="L2362" s="1">
        <v>2</v>
      </c>
      <c r="M2362" s="1">
        <v>0</v>
      </c>
      <c r="N2362" s="1">
        <v>0</v>
      </c>
      <c r="O2362" s="1" t="s">
        <v>1660</v>
      </c>
    </row>
    <row r="2363" spans="2:15" x14ac:dyDescent="0.2">
      <c r="B2363" s="1">
        <v>6438</v>
      </c>
      <c r="C2363" s="1" t="s">
        <v>1374</v>
      </c>
      <c r="D2363" s="1">
        <v>65</v>
      </c>
      <c r="E2363" s="1">
        <v>10</v>
      </c>
      <c r="F2363" s="1">
        <v>100</v>
      </c>
      <c r="G2363" s="1" t="s">
        <v>177</v>
      </c>
      <c r="H2363" s="1" t="s">
        <v>719</v>
      </c>
      <c r="I2363" s="1">
        <v>1</v>
      </c>
      <c r="J2363" s="10" t="s">
        <v>1685</v>
      </c>
      <c r="K2363" s="1">
        <v>0</v>
      </c>
      <c r="L2363" s="1">
        <v>2</v>
      </c>
      <c r="M2363" s="1">
        <v>0</v>
      </c>
      <c r="N2363" s="1">
        <v>0</v>
      </c>
      <c r="O2363" s="1" t="s">
        <v>1660</v>
      </c>
    </row>
    <row r="2364" spans="2:15" x14ac:dyDescent="0.2">
      <c r="B2364" s="1">
        <v>6439</v>
      </c>
      <c r="C2364" s="1" t="s">
        <v>1392</v>
      </c>
      <c r="D2364" s="1">
        <v>65</v>
      </c>
      <c r="E2364" s="1">
        <v>11</v>
      </c>
      <c r="F2364" s="1">
        <v>100</v>
      </c>
      <c r="G2364" s="1" t="s">
        <v>177</v>
      </c>
      <c r="H2364" s="1" t="s">
        <v>1393</v>
      </c>
      <c r="I2364" s="1">
        <v>1</v>
      </c>
      <c r="J2364" s="10" t="s">
        <v>1685</v>
      </c>
      <c r="K2364" s="1">
        <v>0</v>
      </c>
      <c r="L2364" s="1">
        <v>2</v>
      </c>
      <c r="M2364" s="1">
        <v>0</v>
      </c>
      <c r="N2364" s="1">
        <v>0</v>
      </c>
      <c r="O2364" s="1" t="s">
        <v>1660</v>
      </c>
    </row>
    <row r="2365" spans="2:15" x14ac:dyDescent="0.2">
      <c r="B2365" s="1">
        <v>6440</v>
      </c>
      <c r="C2365" s="1" t="s">
        <v>1407</v>
      </c>
      <c r="D2365" s="1">
        <v>65</v>
      </c>
      <c r="E2365" s="1">
        <v>12</v>
      </c>
      <c r="F2365" s="1">
        <v>100</v>
      </c>
      <c r="G2365" s="1" t="s">
        <v>177</v>
      </c>
      <c r="H2365" s="1" t="s">
        <v>1408</v>
      </c>
      <c r="I2365" s="1">
        <v>1</v>
      </c>
      <c r="J2365" s="10" t="s">
        <v>1685</v>
      </c>
      <c r="K2365" s="1">
        <v>0</v>
      </c>
      <c r="L2365" s="1">
        <v>2</v>
      </c>
      <c r="M2365" s="1">
        <v>0</v>
      </c>
      <c r="N2365" s="1">
        <v>0</v>
      </c>
      <c r="O2365" s="1" t="s">
        <v>1660</v>
      </c>
    </row>
    <row r="2366" spans="2:15" x14ac:dyDescent="0.2">
      <c r="B2366" s="1">
        <v>6441</v>
      </c>
      <c r="C2366" s="1" t="s">
        <v>1670</v>
      </c>
      <c r="D2366" s="1">
        <v>65</v>
      </c>
      <c r="E2366" s="1">
        <v>13</v>
      </c>
      <c r="F2366" s="1">
        <v>100</v>
      </c>
      <c r="G2366" s="1" t="s">
        <v>177</v>
      </c>
      <c r="H2366" s="1" t="s">
        <v>585</v>
      </c>
      <c r="I2366" s="1">
        <v>1</v>
      </c>
      <c r="J2366" s="10" t="s">
        <v>1659</v>
      </c>
      <c r="K2366" s="1">
        <v>0</v>
      </c>
      <c r="L2366" s="1">
        <v>10</v>
      </c>
      <c r="M2366" s="1">
        <v>0</v>
      </c>
      <c r="N2366" s="1">
        <v>0</v>
      </c>
      <c r="O2366" s="1" t="s">
        <v>1660</v>
      </c>
    </row>
    <row r="2367" spans="2:15" x14ac:dyDescent="0.2">
      <c r="B2367" s="1">
        <v>6442</v>
      </c>
      <c r="C2367" s="1" t="s">
        <v>1499</v>
      </c>
      <c r="D2367" s="1">
        <v>65</v>
      </c>
      <c r="E2367" s="1">
        <v>14</v>
      </c>
      <c r="F2367" s="1">
        <v>100</v>
      </c>
      <c r="G2367" s="1" t="s">
        <v>177</v>
      </c>
      <c r="H2367" s="1" t="s">
        <v>637</v>
      </c>
      <c r="I2367" s="1">
        <v>1</v>
      </c>
      <c r="J2367" s="10" t="s">
        <v>1671</v>
      </c>
      <c r="K2367" s="1">
        <v>0</v>
      </c>
      <c r="L2367" s="1">
        <v>1</v>
      </c>
      <c r="M2367" s="1">
        <v>0</v>
      </c>
      <c r="N2367" s="1">
        <v>0</v>
      </c>
      <c r="O2367" s="1" t="s">
        <v>1660</v>
      </c>
    </row>
    <row r="2368" spans="2:15" x14ac:dyDescent="0.2">
      <c r="B2368" s="1">
        <v>6443</v>
      </c>
      <c r="C2368" s="1" t="s">
        <v>1672</v>
      </c>
      <c r="D2368" s="1">
        <v>65</v>
      </c>
      <c r="E2368" s="1">
        <v>15</v>
      </c>
      <c r="F2368" s="1">
        <v>100</v>
      </c>
      <c r="G2368" s="1" t="s">
        <v>177</v>
      </c>
      <c r="H2368" s="1" t="s">
        <v>1673</v>
      </c>
      <c r="I2368" s="1">
        <v>1</v>
      </c>
      <c r="J2368" s="10" t="s">
        <v>1674</v>
      </c>
      <c r="K2368" s="1">
        <v>0</v>
      </c>
      <c r="L2368" s="1">
        <v>10</v>
      </c>
      <c r="M2368" s="1">
        <v>0</v>
      </c>
      <c r="N2368" s="1">
        <v>0</v>
      </c>
      <c r="O2368" s="1" t="s">
        <v>1660</v>
      </c>
    </row>
    <row r="2369" spans="2:15" x14ac:dyDescent="0.2">
      <c r="B2369" s="1">
        <v>6444</v>
      </c>
      <c r="C2369" s="1" t="s">
        <v>1609</v>
      </c>
      <c r="D2369" s="1">
        <v>65</v>
      </c>
      <c r="E2369" s="1">
        <v>16</v>
      </c>
      <c r="F2369" s="1">
        <v>100</v>
      </c>
      <c r="G2369" s="1" t="s">
        <v>177</v>
      </c>
      <c r="H2369" s="1" t="s">
        <v>1686</v>
      </c>
      <c r="I2369" s="1">
        <v>1</v>
      </c>
      <c r="J2369" s="10" t="s">
        <v>1676</v>
      </c>
      <c r="K2369" s="1">
        <v>0</v>
      </c>
      <c r="L2369" s="1">
        <v>1</v>
      </c>
      <c r="M2369" s="1">
        <v>0</v>
      </c>
      <c r="N2369" s="1">
        <v>0</v>
      </c>
      <c r="O2369" s="1" t="s">
        <v>1660</v>
      </c>
    </row>
    <row r="2370" spans="2:15" x14ac:dyDescent="0.2">
      <c r="B2370" s="1">
        <v>6445</v>
      </c>
      <c r="C2370" s="1" t="s">
        <v>1596</v>
      </c>
      <c r="D2370" s="1">
        <v>65</v>
      </c>
      <c r="E2370" s="1">
        <v>17</v>
      </c>
      <c r="F2370" s="1">
        <v>100</v>
      </c>
      <c r="G2370" s="1" t="s">
        <v>177</v>
      </c>
      <c r="H2370" s="1" t="s">
        <v>1675</v>
      </c>
      <c r="I2370" s="1">
        <v>1</v>
      </c>
      <c r="J2370" s="10" t="s">
        <v>1676</v>
      </c>
      <c r="K2370" s="1">
        <v>0</v>
      </c>
      <c r="L2370" s="1">
        <v>1</v>
      </c>
      <c r="M2370" s="1">
        <v>0</v>
      </c>
      <c r="N2370" s="1">
        <v>0</v>
      </c>
      <c r="O2370" s="1" t="s">
        <v>1660</v>
      </c>
    </row>
    <row r="2371" spans="2:15" x14ac:dyDescent="0.2">
      <c r="B2371" s="1">
        <v>6446</v>
      </c>
      <c r="C2371" s="1" t="s">
        <v>1612</v>
      </c>
      <c r="D2371" s="1">
        <v>65</v>
      </c>
      <c r="E2371" s="1">
        <v>18</v>
      </c>
      <c r="F2371" s="1">
        <v>100</v>
      </c>
      <c r="G2371" s="1" t="s">
        <v>177</v>
      </c>
      <c r="H2371" s="1" t="s">
        <v>1677</v>
      </c>
      <c r="I2371" s="1">
        <v>1</v>
      </c>
      <c r="J2371" s="10" t="s">
        <v>1676</v>
      </c>
      <c r="K2371" s="1">
        <v>0</v>
      </c>
      <c r="L2371" s="1">
        <v>1</v>
      </c>
      <c r="M2371" s="1">
        <v>0</v>
      </c>
      <c r="N2371" s="1">
        <v>0</v>
      </c>
      <c r="O2371" s="1" t="s">
        <v>1660</v>
      </c>
    </row>
    <row r="2372" spans="2:15" x14ac:dyDescent="0.2">
      <c r="B2372" s="1">
        <v>6447</v>
      </c>
      <c r="C2372" s="1" t="s">
        <v>1630</v>
      </c>
      <c r="D2372" s="1">
        <v>65</v>
      </c>
      <c r="E2372" s="1">
        <v>19</v>
      </c>
      <c r="F2372" s="1">
        <v>100</v>
      </c>
      <c r="G2372" s="1" t="s">
        <v>177</v>
      </c>
      <c r="H2372" s="1" t="s">
        <v>1631</v>
      </c>
      <c r="I2372" s="1">
        <v>1</v>
      </c>
      <c r="J2372" s="10" t="s">
        <v>1674</v>
      </c>
      <c r="K2372" s="1">
        <v>0</v>
      </c>
      <c r="L2372" s="1">
        <v>10</v>
      </c>
      <c r="M2372" s="1">
        <v>0</v>
      </c>
      <c r="N2372" s="1">
        <v>0</v>
      </c>
      <c r="O2372" s="1" t="s">
        <v>1660</v>
      </c>
    </row>
    <row r="2373" spans="2:15" x14ac:dyDescent="0.2">
      <c r="B2373" s="1">
        <v>6448</v>
      </c>
      <c r="C2373" s="1" t="s">
        <v>1678</v>
      </c>
      <c r="D2373" s="1">
        <v>65</v>
      </c>
      <c r="E2373" s="1">
        <v>20</v>
      </c>
      <c r="F2373" s="1">
        <v>100</v>
      </c>
      <c r="G2373" s="1" t="s">
        <v>177</v>
      </c>
      <c r="H2373" s="1" t="s">
        <v>593</v>
      </c>
      <c r="I2373" s="1">
        <v>1</v>
      </c>
      <c r="J2373" s="10" t="s">
        <v>1679</v>
      </c>
      <c r="K2373" s="1">
        <v>0</v>
      </c>
      <c r="L2373" s="1">
        <v>1</v>
      </c>
      <c r="M2373" s="1">
        <v>0</v>
      </c>
      <c r="N2373" s="1">
        <v>0</v>
      </c>
      <c r="O2373" s="1" t="s">
        <v>1660</v>
      </c>
    </row>
    <row r="2374" spans="2:15" x14ac:dyDescent="0.2">
      <c r="B2374" s="1">
        <v>6449</v>
      </c>
      <c r="C2374" s="1" t="s">
        <v>1680</v>
      </c>
      <c r="D2374" s="1">
        <v>65</v>
      </c>
      <c r="E2374" s="1">
        <v>21</v>
      </c>
      <c r="F2374" s="1">
        <v>100</v>
      </c>
      <c r="G2374" s="1" t="s">
        <v>177</v>
      </c>
      <c r="H2374" s="1" t="s">
        <v>323</v>
      </c>
      <c r="I2374" s="1">
        <v>1</v>
      </c>
      <c r="J2374" s="10" t="s">
        <v>1679</v>
      </c>
      <c r="K2374" s="1">
        <v>0</v>
      </c>
      <c r="L2374" s="1">
        <v>5</v>
      </c>
      <c r="M2374" s="1">
        <v>0</v>
      </c>
      <c r="N2374" s="1">
        <v>0</v>
      </c>
      <c r="O2374" s="1" t="s">
        <v>1660</v>
      </c>
    </row>
    <row r="2375" spans="2:15" x14ac:dyDescent="0.2">
      <c r="B2375" s="1">
        <v>6450</v>
      </c>
      <c r="C2375" s="1" t="s">
        <v>1681</v>
      </c>
      <c r="D2375" s="1">
        <v>65</v>
      </c>
      <c r="E2375" s="1">
        <v>22</v>
      </c>
      <c r="F2375" s="1">
        <v>100</v>
      </c>
      <c r="G2375" s="1" t="s">
        <v>177</v>
      </c>
      <c r="H2375" s="1" t="s">
        <v>390</v>
      </c>
      <c r="I2375" s="1">
        <v>1</v>
      </c>
      <c r="J2375" s="10" t="s">
        <v>1682</v>
      </c>
      <c r="K2375" s="1">
        <v>0</v>
      </c>
      <c r="L2375" s="1">
        <v>99</v>
      </c>
      <c r="M2375" s="1">
        <v>0</v>
      </c>
      <c r="N2375" s="1">
        <v>0</v>
      </c>
      <c r="O2375" s="1" t="s">
        <v>1660</v>
      </c>
    </row>
    <row r="2376" spans="2:15" x14ac:dyDescent="0.2">
      <c r="B2376" s="1">
        <v>6451</v>
      </c>
      <c r="C2376" s="1" t="s">
        <v>1683</v>
      </c>
      <c r="D2376" s="1">
        <v>65</v>
      </c>
      <c r="E2376" s="1">
        <v>23</v>
      </c>
      <c r="F2376" s="1">
        <v>100</v>
      </c>
      <c r="G2376" s="1" t="s">
        <v>177</v>
      </c>
      <c r="H2376" s="1" t="s">
        <v>621</v>
      </c>
      <c r="I2376" s="1">
        <v>1</v>
      </c>
      <c r="J2376" s="10" t="s">
        <v>1682</v>
      </c>
      <c r="K2376" s="1">
        <v>0</v>
      </c>
      <c r="L2376" s="1">
        <v>99</v>
      </c>
      <c r="M2376" s="1">
        <v>0</v>
      </c>
      <c r="N2376" s="1">
        <v>0</v>
      </c>
      <c r="O2376" s="1" t="s">
        <v>1660</v>
      </c>
    </row>
    <row r="2377" spans="2:15" x14ac:dyDescent="0.2">
      <c r="B2377" s="1">
        <v>6452</v>
      </c>
      <c r="C2377" s="1" t="s">
        <v>1346</v>
      </c>
      <c r="D2377" s="1">
        <v>71</v>
      </c>
      <c r="E2377" s="1">
        <v>1</v>
      </c>
      <c r="F2377" s="1">
        <v>100</v>
      </c>
      <c r="G2377" s="1" t="s">
        <v>177</v>
      </c>
      <c r="H2377" s="1" t="s">
        <v>1348</v>
      </c>
      <c r="I2377" s="1">
        <v>1</v>
      </c>
      <c r="J2377" s="10" t="s">
        <v>1671</v>
      </c>
      <c r="K2377" s="1">
        <v>0</v>
      </c>
      <c r="L2377" s="1">
        <v>1</v>
      </c>
      <c r="M2377" s="1">
        <v>0</v>
      </c>
      <c r="N2377" s="1">
        <v>0</v>
      </c>
      <c r="O2377" s="1" t="s">
        <v>1660</v>
      </c>
    </row>
    <row r="2378" spans="2:15" x14ac:dyDescent="0.2">
      <c r="B2378" s="1">
        <v>6453</v>
      </c>
      <c r="C2378" s="1" t="s">
        <v>891</v>
      </c>
      <c r="D2378" s="1">
        <v>71</v>
      </c>
      <c r="E2378" s="1">
        <v>2</v>
      </c>
      <c r="F2378" s="1">
        <v>100</v>
      </c>
      <c r="G2378" s="1" t="s">
        <v>177</v>
      </c>
      <c r="H2378" s="1" t="s">
        <v>753</v>
      </c>
      <c r="I2378" s="1">
        <v>1</v>
      </c>
      <c r="J2378" s="10" t="s">
        <v>1667</v>
      </c>
      <c r="K2378" s="1">
        <v>0</v>
      </c>
      <c r="L2378" s="1">
        <v>2</v>
      </c>
      <c r="M2378" s="1">
        <v>0</v>
      </c>
      <c r="N2378" s="1">
        <v>0</v>
      </c>
      <c r="O2378" s="1" t="s">
        <v>1660</v>
      </c>
    </row>
    <row r="2379" spans="2:15" x14ac:dyDescent="0.2">
      <c r="B2379" s="1">
        <v>6454</v>
      </c>
      <c r="C2379" s="1" t="s">
        <v>525</v>
      </c>
      <c r="D2379" s="1">
        <v>71</v>
      </c>
      <c r="E2379" s="1">
        <v>3</v>
      </c>
      <c r="F2379" s="1">
        <v>100</v>
      </c>
      <c r="G2379" s="1" t="s">
        <v>177</v>
      </c>
      <c r="H2379" s="1" t="s">
        <v>729</v>
      </c>
      <c r="I2379" s="1">
        <v>1</v>
      </c>
      <c r="J2379" s="10" t="s">
        <v>1667</v>
      </c>
      <c r="K2379" s="1">
        <v>0</v>
      </c>
      <c r="L2379" s="1">
        <v>2</v>
      </c>
      <c r="M2379" s="1">
        <v>0</v>
      </c>
      <c r="N2379" s="1">
        <v>0</v>
      </c>
      <c r="O2379" s="1" t="s">
        <v>1660</v>
      </c>
    </row>
    <row r="2380" spans="2:15" x14ac:dyDescent="0.2">
      <c r="B2380" s="1">
        <v>6455</v>
      </c>
      <c r="C2380" s="1" t="s">
        <v>1624</v>
      </c>
      <c r="D2380" s="1">
        <v>71</v>
      </c>
      <c r="E2380" s="1">
        <v>4</v>
      </c>
      <c r="F2380" s="1">
        <v>100</v>
      </c>
      <c r="G2380" s="1" t="s">
        <v>177</v>
      </c>
      <c r="H2380" s="1" t="s">
        <v>1383</v>
      </c>
      <c r="I2380" s="1">
        <v>1</v>
      </c>
      <c r="J2380" s="10" t="s">
        <v>1667</v>
      </c>
      <c r="K2380" s="1">
        <v>0</v>
      </c>
      <c r="L2380" s="1">
        <v>2</v>
      </c>
      <c r="M2380" s="1">
        <v>0</v>
      </c>
      <c r="N2380" s="1">
        <v>0</v>
      </c>
      <c r="O2380" s="1" t="s">
        <v>1660</v>
      </c>
    </row>
    <row r="2381" spans="2:15" x14ac:dyDescent="0.2">
      <c r="B2381" s="1">
        <v>6456</v>
      </c>
      <c r="C2381" s="1" t="s">
        <v>1399</v>
      </c>
      <c r="D2381" s="1">
        <v>71</v>
      </c>
      <c r="E2381" s="1">
        <v>5</v>
      </c>
      <c r="F2381" s="1">
        <v>100</v>
      </c>
      <c r="G2381" s="1" t="s">
        <v>177</v>
      </c>
      <c r="H2381" s="1" t="s">
        <v>1400</v>
      </c>
      <c r="I2381" s="1">
        <v>1</v>
      </c>
      <c r="J2381" s="10" t="s">
        <v>1667</v>
      </c>
      <c r="K2381" s="1">
        <v>0</v>
      </c>
      <c r="L2381" s="1">
        <v>2</v>
      </c>
      <c r="M2381" s="1">
        <v>0</v>
      </c>
      <c r="N2381" s="1">
        <v>0</v>
      </c>
      <c r="O2381" s="1" t="s">
        <v>1660</v>
      </c>
    </row>
    <row r="2382" spans="2:15" x14ac:dyDescent="0.2">
      <c r="B2382" s="1">
        <v>6457</v>
      </c>
      <c r="C2382" s="1" t="s">
        <v>1350</v>
      </c>
      <c r="D2382" s="1">
        <v>71</v>
      </c>
      <c r="E2382" s="1">
        <v>6</v>
      </c>
      <c r="F2382" s="1">
        <v>100</v>
      </c>
      <c r="G2382" s="1" t="s">
        <v>177</v>
      </c>
      <c r="H2382" s="1" t="s">
        <v>727</v>
      </c>
      <c r="I2382" s="1">
        <v>1</v>
      </c>
      <c r="J2382" s="10" t="s">
        <v>1668</v>
      </c>
      <c r="K2382" s="1">
        <v>0</v>
      </c>
      <c r="L2382" s="1">
        <v>2</v>
      </c>
      <c r="M2382" s="1">
        <v>0</v>
      </c>
      <c r="N2382" s="1">
        <v>0</v>
      </c>
      <c r="O2382" s="1" t="s">
        <v>1660</v>
      </c>
    </row>
    <row r="2383" spans="2:15" x14ac:dyDescent="0.2">
      <c r="B2383" s="1">
        <v>6458</v>
      </c>
      <c r="C2383" s="1" t="s">
        <v>63</v>
      </c>
      <c r="D2383" s="1">
        <v>71</v>
      </c>
      <c r="E2383" s="1">
        <v>7</v>
      </c>
      <c r="F2383" s="1">
        <v>100</v>
      </c>
      <c r="G2383" s="1" t="s">
        <v>177</v>
      </c>
      <c r="H2383" s="1" t="s">
        <v>65</v>
      </c>
      <c r="I2383" s="1">
        <v>1</v>
      </c>
      <c r="J2383" s="10" t="s">
        <v>1668</v>
      </c>
      <c r="K2383" s="1">
        <v>0</v>
      </c>
      <c r="L2383" s="1">
        <v>2</v>
      </c>
      <c r="M2383" s="1">
        <v>0</v>
      </c>
      <c r="N2383" s="1">
        <v>0</v>
      </c>
      <c r="O2383" s="1" t="s">
        <v>1660</v>
      </c>
    </row>
    <row r="2384" spans="2:15" x14ac:dyDescent="0.2">
      <c r="B2384" s="1">
        <v>6459</v>
      </c>
      <c r="C2384" s="1" t="s">
        <v>67</v>
      </c>
      <c r="D2384" s="1">
        <v>71</v>
      </c>
      <c r="E2384" s="1">
        <v>8</v>
      </c>
      <c r="F2384" s="1">
        <v>100</v>
      </c>
      <c r="G2384" s="1" t="s">
        <v>177</v>
      </c>
      <c r="H2384" s="1" t="s">
        <v>68</v>
      </c>
      <c r="I2384" s="1">
        <v>1</v>
      </c>
      <c r="J2384" s="10" t="s">
        <v>1668</v>
      </c>
      <c r="K2384" s="1">
        <v>0</v>
      </c>
      <c r="L2384" s="1">
        <v>2</v>
      </c>
      <c r="M2384" s="1">
        <v>0</v>
      </c>
      <c r="N2384" s="1">
        <v>0</v>
      </c>
      <c r="O2384" s="1" t="s">
        <v>1660</v>
      </c>
    </row>
    <row r="2385" spans="1:15" x14ac:dyDescent="0.2">
      <c r="B2385" s="1">
        <v>6460</v>
      </c>
      <c r="C2385" s="1" t="s">
        <v>894</v>
      </c>
      <c r="D2385" s="1">
        <v>71</v>
      </c>
      <c r="E2385" s="1">
        <v>9</v>
      </c>
      <c r="F2385" s="1">
        <v>100</v>
      </c>
      <c r="G2385" s="1" t="s">
        <v>177</v>
      </c>
      <c r="H2385" s="1" t="s">
        <v>640</v>
      </c>
      <c r="I2385" s="1">
        <v>1</v>
      </c>
      <c r="J2385" s="10" t="s">
        <v>1668</v>
      </c>
      <c r="K2385" s="1">
        <v>0</v>
      </c>
      <c r="L2385" s="1">
        <v>2</v>
      </c>
      <c r="M2385" s="1">
        <v>0</v>
      </c>
      <c r="N2385" s="1">
        <v>0</v>
      </c>
      <c r="O2385" s="1" t="s">
        <v>1660</v>
      </c>
    </row>
    <row r="2386" spans="1:15" x14ac:dyDescent="0.2">
      <c r="B2386" s="1">
        <v>6461</v>
      </c>
      <c r="C2386" s="1" t="s">
        <v>1358</v>
      </c>
      <c r="D2386" s="1">
        <v>71</v>
      </c>
      <c r="E2386" s="1">
        <v>10</v>
      </c>
      <c r="F2386" s="1">
        <v>100</v>
      </c>
      <c r="G2386" s="1" t="s">
        <v>177</v>
      </c>
      <c r="H2386" s="1" t="s">
        <v>1359</v>
      </c>
      <c r="I2386" s="1">
        <v>1</v>
      </c>
      <c r="J2386" s="10" t="s">
        <v>1669</v>
      </c>
      <c r="K2386" s="1">
        <v>0</v>
      </c>
      <c r="L2386" s="1">
        <v>2</v>
      </c>
      <c r="M2386" s="1">
        <v>0</v>
      </c>
      <c r="N2386" s="1">
        <v>0</v>
      </c>
      <c r="O2386" s="1" t="s">
        <v>1660</v>
      </c>
    </row>
    <row r="2387" spans="1:15" x14ac:dyDescent="0.2">
      <c r="B2387" s="1">
        <v>6462</v>
      </c>
      <c r="C2387" s="1" t="s">
        <v>1374</v>
      </c>
      <c r="D2387" s="1">
        <v>71</v>
      </c>
      <c r="E2387" s="1">
        <v>11</v>
      </c>
      <c r="F2387" s="1">
        <v>100</v>
      </c>
      <c r="G2387" s="1" t="s">
        <v>177</v>
      </c>
      <c r="H2387" s="1" t="s">
        <v>719</v>
      </c>
      <c r="I2387" s="1">
        <v>1</v>
      </c>
      <c r="J2387" s="10" t="s">
        <v>1669</v>
      </c>
      <c r="K2387" s="1">
        <v>0</v>
      </c>
      <c r="L2387" s="1">
        <v>2</v>
      </c>
      <c r="M2387" s="1">
        <v>0</v>
      </c>
      <c r="N2387" s="1">
        <v>0</v>
      </c>
      <c r="O2387" s="1" t="s">
        <v>1660</v>
      </c>
    </row>
    <row r="2388" spans="1:15" x14ac:dyDescent="0.2">
      <c r="B2388" s="1">
        <v>6463</v>
      </c>
      <c r="C2388" s="1" t="s">
        <v>1392</v>
      </c>
      <c r="D2388" s="1">
        <v>71</v>
      </c>
      <c r="E2388" s="1">
        <v>12</v>
      </c>
      <c r="F2388" s="1">
        <v>100</v>
      </c>
      <c r="G2388" s="1" t="s">
        <v>177</v>
      </c>
      <c r="H2388" s="1" t="s">
        <v>1393</v>
      </c>
      <c r="I2388" s="1">
        <v>1</v>
      </c>
      <c r="J2388" s="10" t="s">
        <v>1669</v>
      </c>
      <c r="K2388" s="1">
        <v>0</v>
      </c>
      <c r="L2388" s="1">
        <v>2</v>
      </c>
      <c r="M2388" s="1">
        <v>0</v>
      </c>
      <c r="N2388" s="1">
        <v>0</v>
      </c>
      <c r="O2388" s="1" t="s">
        <v>1660</v>
      </c>
    </row>
    <row r="2389" spans="1:15" x14ac:dyDescent="0.2">
      <c r="B2389" s="1">
        <v>6464</v>
      </c>
      <c r="C2389" s="1" t="s">
        <v>1407</v>
      </c>
      <c r="D2389" s="1">
        <v>71</v>
      </c>
      <c r="E2389" s="1">
        <v>13</v>
      </c>
      <c r="F2389" s="1">
        <v>100</v>
      </c>
      <c r="G2389" s="1" t="s">
        <v>177</v>
      </c>
      <c r="H2389" s="1" t="s">
        <v>1408</v>
      </c>
      <c r="I2389" s="1">
        <v>1</v>
      </c>
      <c r="J2389" s="10" t="s">
        <v>1669</v>
      </c>
      <c r="K2389" s="1">
        <v>0</v>
      </c>
      <c r="L2389" s="1">
        <v>2</v>
      </c>
      <c r="M2389" s="1">
        <v>0</v>
      </c>
      <c r="N2389" s="1">
        <v>0</v>
      </c>
      <c r="O2389" s="1" t="s">
        <v>1660</v>
      </c>
    </row>
    <row r="2390" spans="1:15" x14ac:dyDescent="0.2">
      <c r="B2390" s="1">
        <v>6465</v>
      </c>
      <c r="C2390" s="1" t="s">
        <v>1670</v>
      </c>
      <c r="D2390" s="1">
        <v>71</v>
      </c>
      <c r="E2390" s="1">
        <v>14</v>
      </c>
      <c r="F2390" s="1">
        <v>100</v>
      </c>
      <c r="G2390" s="1" t="s">
        <v>177</v>
      </c>
      <c r="H2390" s="1" t="s">
        <v>585</v>
      </c>
      <c r="I2390" s="1">
        <v>1</v>
      </c>
      <c r="J2390" s="10" t="s">
        <v>1659</v>
      </c>
      <c r="K2390" s="1">
        <v>0</v>
      </c>
      <c r="L2390" s="1">
        <v>10</v>
      </c>
      <c r="M2390" s="1">
        <v>0</v>
      </c>
      <c r="N2390" s="1">
        <v>0</v>
      </c>
      <c r="O2390" s="1" t="s">
        <v>1660</v>
      </c>
    </row>
    <row r="2391" spans="1:15" x14ac:dyDescent="0.2">
      <c r="B2391" s="1">
        <v>6466</v>
      </c>
      <c r="C2391" s="1" t="s">
        <v>1499</v>
      </c>
      <c r="D2391" s="1">
        <v>71</v>
      </c>
      <c r="E2391" s="1">
        <v>15</v>
      </c>
      <c r="F2391" s="1">
        <v>100</v>
      </c>
      <c r="G2391" s="1" t="s">
        <v>177</v>
      </c>
      <c r="H2391" s="1" t="s">
        <v>637</v>
      </c>
      <c r="I2391" s="1">
        <v>1</v>
      </c>
      <c r="J2391" s="10" t="s">
        <v>1671</v>
      </c>
      <c r="K2391" s="1">
        <v>0</v>
      </c>
      <c r="L2391" s="1">
        <v>1</v>
      </c>
      <c r="M2391" s="1">
        <v>0</v>
      </c>
      <c r="N2391" s="1">
        <v>0</v>
      </c>
      <c r="O2391" s="1" t="s">
        <v>1660</v>
      </c>
    </row>
    <row r="2392" spans="1:15" x14ac:dyDescent="0.2">
      <c r="B2392" s="1">
        <v>6468</v>
      </c>
      <c r="C2392" s="1" t="s">
        <v>1672</v>
      </c>
      <c r="D2392" s="1">
        <v>71</v>
      </c>
      <c r="E2392" s="1">
        <v>16</v>
      </c>
      <c r="F2392" s="1">
        <v>100</v>
      </c>
      <c r="G2392" s="1" t="s">
        <v>177</v>
      </c>
      <c r="H2392" s="1" t="s">
        <v>1673</v>
      </c>
      <c r="I2392" s="1">
        <v>1</v>
      </c>
      <c r="J2392" s="10" t="s">
        <v>1674</v>
      </c>
      <c r="K2392" s="1">
        <v>0</v>
      </c>
      <c r="L2392" s="1">
        <v>10</v>
      </c>
      <c r="M2392" s="1">
        <v>0</v>
      </c>
      <c r="N2392" s="1">
        <v>0</v>
      </c>
      <c r="O2392" s="1" t="s">
        <v>1660</v>
      </c>
    </row>
    <row r="2393" spans="1:15" x14ac:dyDescent="0.2">
      <c r="B2393" s="1">
        <v>6469</v>
      </c>
      <c r="C2393" s="1" t="s">
        <v>1596</v>
      </c>
      <c r="D2393" s="1">
        <v>71</v>
      </c>
      <c r="E2393" s="1">
        <v>17</v>
      </c>
      <c r="F2393" s="1">
        <v>100</v>
      </c>
      <c r="G2393" s="1" t="s">
        <v>177</v>
      </c>
      <c r="H2393" s="1" t="s">
        <v>1675</v>
      </c>
      <c r="I2393" s="1">
        <v>1</v>
      </c>
      <c r="J2393" s="10" t="s">
        <v>1676</v>
      </c>
      <c r="K2393" s="1">
        <v>0</v>
      </c>
      <c r="L2393" s="1">
        <v>1</v>
      </c>
      <c r="M2393" s="1">
        <v>0</v>
      </c>
      <c r="N2393" s="1">
        <v>0</v>
      </c>
      <c r="O2393" s="1" t="s">
        <v>1660</v>
      </c>
    </row>
    <row r="2394" spans="1:15" x14ac:dyDescent="0.2">
      <c r="B2394" s="1">
        <v>6470</v>
      </c>
      <c r="C2394" s="1" t="s">
        <v>1612</v>
      </c>
      <c r="D2394" s="1">
        <v>71</v>
      </c>
      <c r="E2394" s="1">
        <v>18</v>
      </c>
      <c r="F2394" s="1">
        <v>100</v>
      </c>
      <c r="G2394" s="1" t="s">
        <v>177</v>
      </c>
      <c r="H2394" s="1" t="s">
        <v>1677</v>
      </c>
      <c r="I2394" s="1">
        <v>1</v>
      </c>
      <c r="J2394" s="10" t="s">
        <v>1676</v>
      </c>
      <c r="K2394" s="1">
        <v>0</v>
      </c>
      <c r="L2394" s="1">
        <v>1</v>
      </c>
      <c r="M2394" s="1">
        <v>0</v>
      </c>
      <c r="N2394" s="1">
        <v>0</v>
      </c>
      <c r="O2394" s="1" t="s">
        <v>1660</v>
      </c>
    </row>
    <row r="2395" spans="1:15" x14ac:dyDescent="0.2">
      <c r="B2395" s="1">
        <v>6471</v>
      </c>
      <c r="C2395" s="1" t="s">
        <v>1630</v>
      </c>
      <c r="D2395" s="1">
        <v>71</v>
      </c>
      <c r="E2395" s="1">
        <v>19</v>
      </c>
      <c r="F2395" s="1">
        <v>100</v>
      </c>
      <c r="G2395" s="1" t="s">
        <v>177</v>
      </c>
      <c r="H2395" s="1" t="s">
        <v>1631</v>
      </c>
      <c r="I2395" s="1">
        <v>1</v>
      </c>
      <c r="J2395" s="10" t="s">
        <v>1674</v>
      </c>
      <c r="K2395" s="1">
        <v>0</v>
      </c>
      <c r="L2395" s="1">
        <v>10</v>
      </c>
      <c r="M2395" s="1">
        <v>0</v>
      </c>
      <c r="N2395" s="1">
        <v>0</v>
      </c>
      <c r="O2395" s="1" t="s">
        <v>1660</v>
      </c>
    </row>
    <row r="2396" spans="1:15" x14ac:dyDescent="0.2">
      <c r="B2396" s="1">
        <v>6472</v>
      </c>
      <c r="C2396" s="1" t="s">
        <v>1678</v>
      </c>
      <c r="D2396" s="1">
        <v>71</v>
      </c>
      <c r="E2396" s="1">
        <v>20</v>
      </c>
      <c r="F2396" s="1">
        <v>100</v>
      </c>
      <c r="G2396" s="1" t="s">
        <v>177</v>
      </c>
      <c r="H2396" s="1" t="s">
        <v>593</v>
      </c>
      <c r="I2396" s="1">
        <v>1</v>
      </c>
      <c r="J2396" s="10" t="s">
        <v>1679</v>
      </c>
      <c r="K2396" s="1">
        <v>0</v>
      </c>
      <c r="L2396" s="1">
        <v>1</v>
      </c>
      <c r="M2396" s="1">
        <v>0</v>
      </c>
      <c r="N2396" s="1">
        <v>0</v>
      </c>
      <c r="O2396" s="1" t="s">
        <v>1660</v>
      </c>
    </row>
    <row r="2397" spans="1:15" x14ac:dyDescent="0.2">
      <c r="B2397" s="1">
        <v>6473</v>
      </c>
      <c r="C2397" s="1" t="s">
        <v>1680</v>
      </c>
      <c r="D2397" s="1">
        <v>71</v>
      </c>
      <c r="E2397" s="1">
        <v>21</v>
      </c>
      <c r="F2397" s="1">
        <v>100</v>
      </c>
      <c r="G2397" s="1" t="s">
        <v>177</v>
      </c>
      <c r="H2397" s="1" t="s">
        <v>323</v>
      </c>
      <c r="I2397" s="1">
        <v>1</v>
      </c>
      <c r="J2397" s="10" t="s">
        <v>1679</v>
      </c>
      <c r="K2397" s="1">
        <v>0</v>
      </c>
      <c r="L2397" s="1">
        <v>5</v>
      </c>
      <c r="M2397" s="1">
        <v>0</v>
      </c>
      <c r="N2397" s="1">
        <v>0</v>
      </c>
      <c r="O2397" s="1" t="s">
        <v>1660</v>
      </c>
    </row>
    <row r="2398" spans="1:15" x14ac:dyDescent="0.2">
      <c r="B2398" s="1">
        <v>6474</v>
      </c>
      <c r="C2398" s="1" t="s">
        <v>1681</v>
      </c>
      <c r="D2398" s="1">
        <v>71</v>
      </c>
      <c r="E2398" s="1">
        <v>22</v>
      </c>
      <c r="F2398" s="1">
        <v>100</v>
      </c>
      <c r="G2398" s="1" t="s">
        <v>177</v>
      </c>
      <c r="H2398" s="1" t="s">
        <v>390</v>
      </c>
      <c r="I2398" s="1">
        <v>1</v>
      </c>
      <c r="J2398" s="10" t="s">
        <v>1682</v>
      </c>
      <c r="K2398" s="1">
        <v>0</v>
      </c>
      <c r="L2398" s="1">
        <v>99</v>
      </c>
      <c r="M2398" s="1">
        <v>0</v>
      </c>
      <c r="N2398" s="1">
        <v>0</v>
      </c>
      <c r="O2398" s="1" t="s">
        <v>1660</v>
      </c>
    </row>
    <row r="2399" spans="1:15" x14ac:dyDescent="0.2">
      <c r="B2399" s="1">
        <v>6475</v>
      </c>
      <c r="C2399" s="1" t="s">
        <v>1683</v>
      </c>
      <c r="D2399" s="1">
        <v>71</v>
      </c>
      <c r="E2399" s="1">
        <v>23</v>
      </c>
      <c r="F2399" s="1">
        <v>100</v>
      </c>
      <c r="G2399" s="1" t="s">
        <v>177</v>
      </c>
      <c r="H2399" s="1" t="s">
        <v>621</v>
      </c>
      <c r="I2399" s="1">
        <v>1</v>
      </c>
      <c r="J2399" s="10" t="s">
        <v>1682</v>
      </c>
      <c r="K2399" s="1">
        <v>0</v>
      </c>
      <c r="L2399" s="1">
        <v>99</v>
      </c>
      <c r="M2399" s="1">
        <v>0</v>
      </c>
      <c r="N2399" s="1">
        <v>0</v>
      </c>
      <c r="O2399" s="1" t="s">
        <v>1660</v>
      </c>
    </row>
    <row r="2400" spans="1:15" x14ac:dyDescent="0.2">
      <c r="A2400" s="1">
        <v>1</v>
      </c>
      <c r="B2400" s="1">
        <v>6476</v>
      </c>
      <c r="C2400" s="1" t="s">
        <v>1379</v>
      </c>
      <c r="D2400" s="1">
        <v>78</v>
      </c>
      <c r="E2400" s="2">
        <v>1</v>
      </c>
      <c r="F2400" s="1">
        <v>100</v>
      </c>
      <c r="G2400" s="1" t="s">
        <v>177</v>
      </c>
      <c r="H2400" s="1" t="s">
        <v>1380</v>
      </c>
      <c r="I2400" s="1">
        <v>1</v>
      </c>
      <c r="J2400" s="10" t="s">
        <v>1671</v>
      </c>
      <c r="K2400" s="1">
        <v>0</v>
      </c>
      <c r="L2400" s="1">
        <v>1</v>
      </c>
      <c r="M2400" s="1">
        <v>0</v>
      </c>
      <c r="N2400" s="1">
        <v>0</v>
      </c>
      <c r="O2400" s="1" t="s">
        <v>1660</v>
      </c>
    </row>
    <row r="2401" spans="1:15" x14ac:dyDescent="0.2">
      <c r="A2401" s="1">
        <v>1</v>
      </c>
      <c r="B2401" s="1">
        <v>6477</v>
      </c>
      <c r="C2401" s="1" t="s">
        <v>891</v>
      </c>
      <c r="D2401" s="1">
        <v>78</v>
      </c>
      <c r="E2401" s="2">
        <v>2</v>
      </c>
      <c r="F2401" s="1">
        <v>100</v>
      </c>
      <c r="G2401" s="1" t="s">
        <v>177</v>
      </c>
      <c r="H2401" s="1" t="s">
        <v>753</v>
      </c>
      <c r="I2401" s="1">
        <v>1</v>
      </c>
      <c r="J2401" s="10" t="s">
        <v>1667</v>
      </c>
      <c r="K2401" s="1">
        <v>0</v>
      </c>
      <c r="L2401" s="1">
        <v>2</v>
      </c>
      <c r="M2401" s="1">
        <v>0</v>
      </c>
      <c r="N2401" s="1">
        <v>0</v>
      </c>
      <c r="O2401" s="1" t="s">
        <v>1660</v>
      </c>
    </row>
    <row r="2402" spans="1:15" x14ac:dyDescent="0.2">
      <c r="A2402" s="1">
        <v>1</v>
      </c>
      <c r="B2402" s="1">
        <v>6478</v>
      </c>
      <c r="C2402" s="1" t="s">
        <v>525</v>
      </c>
      <c r="D2402" s="1">
        <v>78</v>
      </c>
      <c r="E2402" s="2">
        <v>3</v>
      </c>
      <c r="F2402" s="1">
        <v>100</v>
      </c>
      <c r="G2402" s="1" t="s">
        <v>177</v>
      </c>
      <c r="H2402" s="1" t="s">
        <v>729</v>
      </c>
      <c r="I2402" s="1">
        <v>1</v>
      </c>
      <c r="J2402" s="10" t="s">
        <v>1667</v>
      </c>
      <c r="K2402" s="1">
        <v>0</v>
      </c>
      <c r="L2402" s="1">
        <v>2</v>
      </c>
      <c r="M2402" s="1">
        <v>0</v>
      </c>
      <c r="N2402" s="1">
        <v>0</v>
      </c>
      <c r="O2402" s="1" t="s">
        <v>1660</v>
      </c>
    </row>
    <row r="2403" spans="1:15" x14ac:dyDescent="0.2">
      <c r="A2403" s="1">
        <v>1</v>
      </c>
      <c r="B2403" s="1">
        <v>6479</v>
      </c>
      <c r="C2403" s="1" t="s">
        <v>1624</v>
      </c>
      <c r="D2403" s="1">
        <v>78</v>
      </c>
      <c r="E2403" s="2">
        <v>4</v>
      </c>
      <c r="F2403" s="1">
        <v>100</v>
      </c>
      <c r="G2403" s="1" t="s">
        <v>177</v>
      </c>
      <c r="H2403" s="1" t="s">
        <v>1383</v>
      </c>
      <c r="I2403" s="1">
        <v>1</v>
      </c>
      <c r="J2403" s="10" t="s">
        <v>1667</v>
      </c>
      <c r="K2403" s="1">
        <v>0</v>
      </c>
      <c r="L2403" s="1">
        <v>2</v>
      </c>
      <c r="M2403" s="1">
        <v>0</v>
      </c>
      <c r="N2403" s="1">
        <v>0</v>
      </c>
      <c r="O2403" s="1" t="s">
        <v>1660</v>
      </c>
    </row>
    <row r="2404" spans="1:15" x14ac:dyDescent="0.2">
      <c r="A2404" s="1">
        <v>1</v>
      </c>
      <c r="B2404" s="1">
        <v>6480</v>
      </c>
      <c r="C2404" s="1" t="s">
        <v>1399</v>
      </c>
      <c r="D2404" s="1">
        <v>78</v>
      </c>
      <c r="E2404" s="2">
        <v>5</v>
      </c>
      <c r="F2404" s="1">
        <v>100</v>
      </c>
      <c r="G2404" s="1" t="s">
        <v>177</v>
      </c>
      <c r="H2404" s="1" t="s">
        <v>1400</v>
      </c>
      <c r="I2404" s="1">
        <v>1</v>
      </c>
      <c r="J2404" s="10" t="s">
        <v>1667</v>
      </c>
      <c r="K2404" s="1">
        <v>0</v>
      </c>
      <c r="L2404" s="1">
        <v>2</v>
      </c>
      <c r="M2404" s="1">
        <v>0</v>
      </c>
      <c r="N2404" s="1">
        <v>0</v>
      </c>
      <c r="O2404" s="1" t="s">
        <v>1660</v>
      </c>
    </row>
    <row r="2405" spans="1:15" x14ac:dyDescent="0.2">
      <c r="A2405" s="1">
        <v>1</v>
      </c>
      <c r="B2405" s="1">
        <v>6481</v>
      </c>
      <c r="C2405" s="1" t="s">
        <v>1350</v>
      </c>
      <c r="D2405" s="1">
        <v>78</v>
      </c>
      <c r="E2405" s="2">
        <v>6</v>
      </c>
      <c r="F2405" s="1">
        <v>100</v>
      </c>
      <c r="G2405" s="1" t="s">
        <v>177</v>
      </c>
      <c r="H2405" s="1" t="s">
        <v>727</v>
      </c>
      <c r="I2405" s="1">
        <v>1</v>
      </c>
      <c r="J2405" s="10" t="s">
        <v>1668</v>
      </c>
      <c r="K2405" s="1">
        <v>0</v>
      </c>
      <c r="L2405" s="1">
        <v>2</v>
      </c>
      <c r="M2405" s="1">
        <v>0</v>
      </c>
      <c r="N2405" s="1">
        <v>0</v>
      </c>
      <c r="O2405" s="1" t="s">
        <v>1660</v>
      </c>
    </row>
    <row r="2406" spans="1:15" x14ac:dyDescent="0.2">
      <c r="A2406" s="1">
        <v>1</v>
      </c>
      <c r="B2406" s="1">
        <v>6482</v>
      </c>
      <c r="C2406" s="1" t="s">
        <v>63</v>
      </c>
      <c r="D2406" s="1">
        <v>78</v>
      </c>
      <c r="E2406" s="2">
        <v>7</v>
      </c>
      <c r="F2406" s="1">
        <v>100</v>
      </c>
      <c r="G2406" s="1" t="s">
        <v>177</v>
      </c>
      <c r="H2406" s="1" t="s">
        <v>65</v>
      </c>
      <c r="I2406" s="1">
        <v>1</v>
      </c>
      <c r="J2406" s="10" t="s">
        <v>1668</v>
      </c>
      <c r="K2406" s="1">
        <v>0</v>
      </c>
      <c r="L2406" s="1">
        <v>2</v>
      </c>
      <c r="M2406" s="1">
        <v>0</v>
      </c>
      <c r="N2406" s="1">
        <v>0</v>
      </c>
      <c r="O2406" s="1" t="s">
        <v>1660</v>
      </c>
    </row>
    <row r="2407" spans="1:15" x14ac:dyDescent="0.2">
      <c r="A2407" s="1">
        <v>1</v>
      </c>
      <c r="B2407" s="1">
        <v>6483</v>
      </c>
      <c r="C2407" s="1" t="s">
        <v>67</v>
      </c>
      <c r="D2407" s="1">
        <v>78</v>
      </c>
      <c r="E2407" s="2">
        <v>8</v>
      </c>
      <c r="F2407" s="1">
        <v>100</v>
      </c>
      <c r="G2407" s="1" t="s">
        <v>177</v>
      </c>
      <c r="H2407" s="1" t="s">
        <v>68</v>
      </c>
      <c r="I2407" s="1">
        <v>1</v>
      </c>
      <c r="J2407" s="10" t="s">
        <v>1668</v>
      </c>
      <c r="K2407" s="1">
        <v>0</v>
      </c>
      <c r="L2407" s="1">
        <v>2</v>
      </c>
      <c r="M2407" s="1">
        <v>0</v>
      </c>
      <c r="N2407" s="1">
        <v>0</v>
      </c>
      <c r="O2407" s="1" t="s">
        <v>1660</v>
      </c>
    </row>
    <row r="2408" spans="1:15" x14ac:dyDescent="0.2">
      <c r="A2408" s="1">
        <v>1</v>
      </c>
      <c r="B2408" s="1">
        <v>6484</v>
      </c>
      <c r="C2408" s="1" t="s">
        <v>894</v>
      </c>
      <c r="D2408" s="1">
        <v>78</v>
      </c>
      <c r="E2408" s="2">
        <v>9</v>
      </c>
      <c r="F2408" s="1">
        <v>100</v>
      </c>
      <c r="G2408" s="1" t="s">
        <v>177</v>
      </c>
      <c r="H2408" s="1" t="s">
        <v>640</v>
      </c>
      <c r="I2408" s="1">
        <v>1</v>
      </c>
      <c r="J2408" s="10" t="s">
        <v>1668</v>
      </c>
      <c r="K2408" s="1">
        <v>0</v>
      </c>
      <c r="L2408" s="1">
        <v>2</v>
      </c>
      <c r="M2408" s="1">
        <v>0</v>
      </c>
      <c r="N2408" s="1">
        <v>0</v>
      </c>
      <c r="O2408" s="1" t="s">
        <v>1660</v>
      </c>
    </row>
    <row r="2409" spans="1:15" x14ac:dyDescent="0.2">
      <c r="A2409" s="1">
        <v>1</v>
      </c>
      <c r="B2409" s="1">
        <v>6485</v>
      </c>
      <c r="C2409" s="1" t="s">
        <v>1358</v>
      </c>
      <c r="D2409" s="1">
        <v>78</v>
      </c>
      <c r="E2409" s="2">
        <v>10</v>
      </c>
      <c r="F2409" s="1">
        <v>100</v>
      </c>
      <c r="G2409" s="1" t="s">
        <v>177</v>
      </c>
      <c r="H2409" s="1" t="s">
        <v>1359</v>
      </c>
      <c r="I2409" s="1">
        <v>1</v>
      </c>
      <c r="J2409" s="10" t="s">
        <v>1669</v>
      </c>
      <c r="K2409" s="1">
        <v>0</v>
      </c>
      <c r="L2409" s="1">
        <v>2</v>
      </c>
      <c r="M2409" s="1">
        <v>0</v>
      </c>
      <c r="N2409" s="1">
        <v>0</v>
      </c>
      <c r="O2409" s="1" t="s">
        <v>1660</v>
      </c>
    </row>
    <row r="2410" spans="1:15" x14ac:dyDescent="0.2">
      <c r="A2410" s="1">
        <v>1</v>
      </c>
      <c r="B2410" s="1">
        <v>6486</v>
      </c>
      <c r="C2410" s="1" t="s">
        <v>1374</v>
      </c>
      <c r="D2410" s="1">
        <v>78</v>
      </c>
      <c r="E2410" s="2">
        <v>11</v>
      </c>
      <c r="F2410" s="1">
        <v>100</v>
      </c>
      <c r="G2410" s="1" t="s">
        <v>177</v>
      </c>
      <c r="H2410" s="1" t="s">
        <v>719</v>
      </c>
      <c r="I2410" s="1">
        <v>1</v>
      </c>
      <c r="J2410" s="10" t="s">
        <v>1669</v>
      </c>
      <c r="K2410" s="1">
        <v>0</v>
      </c>
      <c r="L2410" s="1">
        <v>2</v>
      </c>
      <c r="M2410" s="1">
        <v>0</v>
      </c>
      <c r="N2410" s="1">
        <v>0</v>
      </c>
      <c r="O2410" s="1" t="s">
        <v>1660</v>
      </c>
    </row>
    <row r="2411" spans="1:15" x14ac:dyDescent="0.2">
      <c r="A2411" s="1">
        <v>1</v>
      </c>
      <c r="B2411" s="1">
        <v>6487</v>
      </c>
      <c r="C2411" s="1" t="s">
        <v>1392</v>
      </c>
      <c r="D2411" s="1">
        <v>78</v>
      </c>
      <c r="E2411" s="2">
        <v>12</v>
      </c>
      <c r="F2411" s="1">
        <v>100</v>
      </c>
      <c r="G2411" s="1" t="s">
        <v>177</v>
      </c>
      <c r="H2411" s="1" t="s">
        <v>1393</v>
      </c>
      <c r="I2411" s="1">
        <v>1</v>
      </c>
      <c r="J2411" s="10" t="s">
        <v>1669</v>
      </c>
      <c r="K2411" s="1">
        <v>0</v>
      </c>
      <c r="L2411" s="1">
        <v>2</v>
      </c>
      <c r="M2411" s="1">
        <v>0</v>
      </c>
      <c r="N2411" s="1">
        <v>0</v>
      </c>
      <c r="O2411" s="1" t="s">
        <v>1660</v>
      </c>
    </row>
    <row r="2412" spans="1:15" x14ac:dyDescent="0.2">
      <c r="A2412" s="1">
        <v>1</v>
      </c>
      <c r="B2412" s="1">
        <v>6488</v>
      </c>
      <c r="C2412" s="1" t="s">
        <v>1407</v>
      </c>
      <c r="D2412" s="1">
        <v>78</v>
      </c>
      <c r="E2412" s="2">
        <v>13</v>
      </c>
      <c r="F2412" s="1">
        <v>100</v>
      </c>
      <c r="G2412" s="1" t="s">
        <v>177</v>
      </c>
      <c r="H2412" s="1" t="s">
        <v>1408</v>
      </c>
      <c r="I2412" s="1">
        <v>1</v>
      </c>
      <c r="J2412" s="10" t="s">
        <v>1669</v>
      </c>
      <c r="K2412" s="1">
        <v>0</v>
      </c>
      <c r="L2412" s="1">
        <v>2</v>
      </c>
      <c r="M2412" s="1">
        <v>0</v>
      </c>
      <c r="N2412" s="1">
        <v>0</v>
      </c>
      <c r="O2412" s="1" t="s">
        <v>1660</v>
      </c>
    </row>
    <row r="2413" spans="1:15" x14ac:dyDescent="0.2">
      <c r="A2413" s="1">
        <v>1</v>
      </c>
      <c r="B2413" s="1">
        <v>6489</v>
      </c>
      <c r="C2413" s="1" t="s">
        <v>1670</v>
      </c>
      <c r="D2413" s="1">
        <v>78</v>
      </c>
      <c r="E2413" s="2">
        <v>14</v>
      </c>
      <c r="F2413" s="1">
        <v>100</v>
      </c>
      <c r="G2413" s="1" t="s">
        <v>177</v>
      </c>
      <c r="H2413" s="1" t="s">
        <v>585</v>
      </c>
      <c r="I2413" s="1">
        <v>1</v>
      </c>
      <c r="J2413" s="10" t="s">
        <v>1659</v>
      </c>
      <c r="K2413" s="1">
        <v>0</v>
      </c>
      <c r="L2413" s="1">
        <v>10</v>
      </c>
      <c r="M2413" s="1">
        <v>0</v>
      </c>
      <c r="N2413" s="1">
        <v>0</v>
      </c>
      <c r="O2413" s="1" t="s">
        <v>1660</v>
      </c>
    </row>
    <row r="2414" spans="1:15" x14ac:dyDescent="0.2">
      <c r="A2414" s="1">
        <v>1</v>
      </c>
      <c r="B2414" s="1">
        <v>6490</v>
      </c>
      <c r="C2414" s="1" t="s">
        <v>1499</v>
      </c>
      <c r="D2414" s="1">
        <v>78</v>
      </c>
      <c r="E2414" s="2">
        <v>15</v>
      </c>
      <c r="F2414" s="1">
        <v>100</v>
      </c>
      <c r="G2414" s="1" t="s">
        <v>177</v>
      </c>
      <c r="H2414" s="1" t="s">
        <v>637</v>
      </c>
      <c r="I2414" s="1">
        <v>1</v>
      </c>
      <c r="J2414" s="10" t="s">
        <v>1671</v>
      </c>
      <c r="K2414" s="1">
        <v>0</v>
      </c>
      <c r="L2414" s="1">
        <v>1</v>
      </c>
      <c r="M2414" s="1">
        <v>0</v>
      </c>
      <c r="N2414" s="1">
        <v>0</v>
      </c>
      <c r="O2414" s="1" t="s">
        <v>1660</v>
      </c>
    </row>
    <row r="2415" spans="1:15" x14ac:dyDescent="0.2">
      <c r="A2415" s="1">
        <v>1</v>
      </c>
      <c r="B2415" s="1">
        <v>6491</v>
      </c>
      <c r="C2415" s="1" t="s">
        <v>1672</v>
      </c>
      <c r="D2415" s="1">
        <v>78</v>
      </c>
      <c r="E2415" s="2">
        <v>16</v>
      </c>
      <c r="F2415" s="1">
        <v>100</v>
      </c>
      <c r="G2415" s="1" t="s">
        <v>177</v>
      </c>
      <c r="H2415" s="1" t="s">
        <v>1673</v>
      </c>
      <c r="I2415" s="1">
        <v>1</v>
      </c>
      <c r="J2415" s="10" t="s">
        <v>1674</v>
      </c>
      <c r="K2415" s="1">
        <v>0</v>
      </c>
      <c r="L2415" s="1">
        <v>10</v>
      </c>
      <c r="M2415" s="1">
        <v>0</v>
      </c>
      <c r="N2415" s="1">
        <v>0</v>
      </c>
      <c r="O2415" s="1" t="s">
        <v>1660</v>
      </c>
    </row>
    <row r="2416" spans="1:15" x14ac:dyDescent="0.2">
      <c r="A2416" s="1">
        <v>1</v>
      </c>
      <c r="B2416" s="1">
        <v>6492</v>
      </c>
      <c r="C2416" s="1" t="s">
        <v>1596</v>
      </c>
      <c r="D2416" s="1">
        <v>78</v>
      </c>
      <c r="E2416" s="2">
        <v>17</v>
      </c>
      <c r="F2416" s="1">
        <v>100</v>
      </c>
      <c r="G2416" s="1" t="s">
        <v>177</v>
      </c>
      <c r="H2416" s="1" t="s">
        <v>1675</v>
      </c>
      <c r="I2416" s="1">
        <v>1</v>
      </c>
      <c r="J2416" s="10" t="s">
        <v>1676</v>
      </c>
      <c r="K2416" s="1">
        <v>0</v>
      </c>
      <c r="L2416" s="1">
        <v>1</v>
      </c>
      <c r="M2416" s="1">
        <v>0</v>
      </c>
      <c r="N2416" s="1">
        <v>0</v>
      </c>
      <c r="O2416" s="1" t="s">
        <v>1660</v>
      </c>
    </row>
    <row r="2417" spans="1:15" x14ac:dyDescent="0.2">
      <c r="A2417" s="1">
        <v>1</v>
      </c>
      <c r="B2417" s="1">
        <v>6493</v>
      </c>
      <c r="C2417" s="1" t="s">
        <v>1612</v>
      </c>
      <c r="D2417" s="1">
        <v>78</v>
      </c>
      <c r="E2417" s="2">
        <v>18</v>
      </c>
      <c r="F2417" s="1">
        <v>100</v>
      </c>
      <c r="G2417" s="1" t="s">
        <v>177</v>
      </c>
      <c r="H2417" s="1" t="s">
        <v>1677</v>
      </c>
      <c r="I2417" s="1">
        <v>1</v>
      </c>
      <c r="J2417" s="10" t="s">
        <v>1676</v>
      </c>
      <c r="K2417" s="1">
        <v>0</v>
      </c>
      <c r="L2417" s="1">
        <v>1</v>
      </c>
      <c r="M2417" s="1">
        <v>0</v>
      </c>
      <c r="N2417" s="1">
        <v>0</v>
      </c>
      <c r="O2417" s="1" t="s">
        <v>1660</v>
      </c>
    </row>
    <row r="2418" spans="1:15" x14ac:dyDescent="0.2">
      <c r="A2418" s="1">
        <v>1</v>
      </c>
      <c r="B2418" s="1">
        <v>6494</v>
      </c>
      <c r="C2418" s="1" t="s">
        <v>1630</v>
      </c>
      <c r="D2418" s="1">
        <v>78</v>
      </c>
      <c r="E2418" s="2">
        <v>19</v>
      </c>
      <c r="F2418" s="1">
        <v>100</v>
      </c>
      <c r="G2418" s="1" t="s">
        <v>177</v>
      </c>
      <c r="H2418" s="1" t="s">
        <v>1631</v>
      </c>
      <c r="I2418" s="1">
        <v>1</v>
      </c>
      <c r="J2418" s="10" t="s">
        <v>1674</v>
      </c>
      <c r="K2418" s="1">
        <v>0</v>
      </c>
      <c r="L2418" s="1">
        <v>10</v>
      </c>
      <c r="M2418" s="1">
        <v>0</v>
      </c>
      <c r="N2418" s="1">
        <v>0</v>
      </c>
      <c r="O2418" s="1" t="s">
        <v>1660</v>
      </c>
    </row>
    <row r="2419" spans="1:15" x14ac:dyDescent="0.2">
      <c r="A2419" s="1">
        <v>1</v>
      </c>
      <c r="B2419" s="1">
        <v>6495</v>
      </c>
      <c r="C2419" s="1" t="s">
        <v>1678</v>
      </c>
      <c r="D2419" s="1">
        <v>78</v>
      </c>
      <c r="E2419" s="2">
        <v>20</v>
      </c>
      <c r="F2419" s="1">
        <v>100</v>
      </c>
      <c r="G2419" s="1" t="s">
        <v>177</v>
      </c>
      <c r="H2419" s="1" t="s">
        <v>593</v>
      </c>
      <c r="I2419" s="1">
        <v>1</v>
      </c>
      <c r="J2419" s="10" t="s">
        <v>1679</v>
      </c>
      <c r="K2419" s="1">
        <v>0</v>
      </c>
      <c r="L2419" s="1">
        <v>1</v>
      </c>
      <c r="M2419" s="1">
        <v>0</v>
      </c>
      <c r="N2419" s="1">
        <v>0</v>
      </c>
      <c r="O2419" s="1" t="s">
        <v>1660</v>
      </c>
    </row>
    <row r="2420" spans="1:15" x14ac:dyDescent="0.2">
      <c r="A2420" s="1">
        <v>1</v>
      </c>
      <c r="B2420" s="1">
        <v>6496</v>
      </c>
      <c r="C2420" s="1" t="s">
        <v>1680</v>
      </c>
      <c r="D2420" s="1">
        <v>78</v>
      </c>
      <c r="E2420" s="2">
        <v>21</v>
      </c>
      <c r="F2420" s="1">
        <v>100</v>
      </c>
      <c r="G2420" s="1" t="s">
        <v>177</v>
      </c>
      <c r="H2420" s="1" t="s">
        <v>323</v>
      </c>
      <c r="I2420" s="1">
        <v>1</v>
      </c>
      <c r="J2420" s="10" t="s">
        <v>1679</v>
      </c>
      <c r="K2420" s="1">
        <v>0</v>
      </c>
      <c r="L2420" s="1">
        <v>5</v>
      </c>
      <c r="M2420" s="1">
        <v>0</v>
      </c>
      <c r="N2420" s="1">
        <v>0</v>
      </c>
      <c r="O2420" s="1" t="s">
        <v>1660</v>
      </c>
    </row>
    <row r="2421" spans="1:15" x14ac:dyDescent="0.2">
      <c r="A2421" s="1">
        <v>1</v>
      </c>
      <c r="B2421" s="1">
        <v>6497</v>
      </c>
      <c r="C2421" s="1" t="s">
        <v>1681</v>
      </c>
      <c r="D2421" s="1">
        <v>78</v>
      </c>
      <c r="E2421" s="2">
        <v>22</v>
      </c>
      <c r="F2421" s="1">
        <v>100</v>
      </c>
      <c r="G2421" s="1" t="s">
        <v>177</v>
      </c>
      <c r="H2421" s="1" t="s">
        <v>390</v>
      </c>
      <c r="I2421" s="1">
        <v>1</v>
      </c>
      <c r="J2421" s="10" t="s">
        <v>1682</v>
      </c>
      <c r="K2421" s="1">
        <v>0</v>
      </c>
      <c r="L2421" s="1">
        <v>99</v>
      </c>
      <c r="M2421" s="1">
        <v>0</v>
      </c>
      <c r="N2421" s="1">
        <v>0</v>
      </c>
      <c r="O2421" s="1" t="s">
        <v>1660</v>
      </c>
    </row>
    <row r="2422" spans="1:15" x14ac:dyDescent="0.2">
      <c r="A2422" s="1">
        <v>1</v>
      </c>
      <c r="B2422" s="1">
        <v>6498</v>
      </c>
      <c r="C2422" s="1" t="s">
        <v>1683</v>
      </c>
      <c r="D2422" s="1">
        <v>78</v>
      </c>
      <c r="E2422" s="2">
        <v>23</v>
      </c>
      <c r="F2422" s="1">
        <v>100</v>
      </c>
      <c r="G2422" s="1" t="s">
        <v>177</v>
      </c>
      <c r="H2422" s="1" t="s">
        <v>621</v>
      </c>
      <c r="I2422" s="1">
        <v>1</v>
      </c>
      <c r="J2422" s="10" t="s">
        <v>1682</v>
      </c>
      <c r="K2422" s="1">
        <v>0</v>
      </c>
      <c r="L2422" s="1">
        <v>99</v>
      </c>
      <c r="M2422" s="1">
        <v>0</v>
      </c>
      <c r="N2422" s="1">
        <v>0</v>
      </c>
      <c r="O2422" s="1" t="s">
        <v>1660</v>
      </c>
    </row>
    <row r="2423" spans="1:15" x14ac:dyDescent="0.2">
      <c r="B2423" s="1">
        <v>6500</v>
      </c>
      <c r="C2423" t="s">
        <v>1687</v>
      </c>
      <c r="D2423" s="1">
        <v>70</v>
      </c>
      <c r="E2423" s="1">
        <v>1</v>
      </c>
      <c r="F2423" s="1">
        <v>100</v>
      </c>
      <c r="G2423" s="1" t="s">
        <v>177</v>
      </c>
      <c r="H2423" s="1" t="s">
        <v>496</v>
      </c>
      <c r="I2423" s="1">
        <v>1</v>
      </c>
      <c r="J2423" s="10" t="s">
        <v>1688</v>
      </c>
      <c r="K2423" s="1">
        <v>0</v>
      </c>
      <c r="L2423" s="1">
        <v>0</v>
      </c>
      <c r="M2423" s="1">
        <v>0</v>
      </c>
      <c r="N2423" s="1">
        <v>0</v>
      </c>
      <c r="O2423" s="1" t="s">
        <v>1689</v>
      </c>
    </row>
    <row r="2424" spans="1:15" x14ac:dyDescent="0.2">
      <c r="B2424" s="1">
        <v>6505</v>
      </c>
      <c r="C2424" t="s">
        <v>1690</v>
      </c>
      <c r="D2424" s="1">
        <v>70</v>
      </c>
      <c r="E2424" s="1">
        <v>2</v>
      </c>
      <c r="F2424" s="1">
        <v>100</v>
      </c>
      <c r="G2424" s="1" t="s">
        <v>177</v>
      </c>
      <c r="H2424" s="1" t="s">
        <v>1691</v>
      </c>
      <c r="I2424" s="1">
        <v>1</v>
      </c>
      <c r="J2424" s="10" t="s">
        <v>1692</v>
      </c>
      <c r="K2424" s="1">
        <v>0</v>
      </c>
      <c r="L2424" s="1">
        <v>0</v>
      </c>
      <c r="M2424" s="1">
        <v>0</v>
      </c>
      <c r="N2424" s="1">
        <v>0</v>
      </c>
      <c r="O2424" s="1" t="s">
        <v>1689</v>
      </c>
    </row>
    <row r="2425" spans="1:15" x14ac:dyDescent="0.2">
      <c r="B2425" s="1">
        <v>6510</v>
      </c>
      <c r="C2425" t="s">
        <v>1693</v>
      </c>
      <c r="D2425" s="1">
        <v>70</v>
      </c>
      <c r="E2425" s="1">
        <v>3</v>
      </c>
      <c r="F2425" s="1">
        <v>100</v>
      </c>
      <c r="G2425" s="1" t="s">
        <v>1694</v>
      </c>
      <c r="H2425" s="1" t="s">
        <v>52</v>
      </c>
      <c r="I2425" s="1">
        <v>1</v>
      </c>
      <c r="J2425" s="10" t="s">
        <v>1695</v>
      </c>
      <c r="K2425" s="1">
        <v>0</v>
      </c>
      <c r="L2425" s="1">
        <v>0</v>
      </c>
      <c r="M2425" s="1">
        <v>0</v>
      </c>
      <c r="N2425" s="1">
        <v>0</v>
      </c>
      <c r="O2425" s="1" t="s">
        <v>1689</v>
      </c>
    </row>
    <row r="2426" spans="1:15" s="100" customFormat="1" x14ac:dyDescent="0.2">
      <c r="A2426" s="100" t="s">
        <v>1696</v>
      </c>
      <c r="B2426" s="100">
        <v>6523</v>
      </c>
      <c r="C2426" s="100" t="s">
        <v>1697</v>
      </c>
      <c r="D2426" s="100">
        <v>72</v>
      </c>
      <c r="E2426" s="100">
        <v>1</v>
      </c>
      <c r="F2426" s="100">
        <v>100</v>
      </c>
      <c r="G2426" s="100" t="s">
        <v>1694</v>
      </c>
      <c r="H2426" s="100" t="s">
        <v>1698</v>
      </c>
      <c r="I2426" s="100">
        <v>1</v>
      </c>
      <c r="J2426" s="33" t="s">
        <v>1339</v>
      </c>
      <c r="K2426" s="100">
        <v>0</v>
      </c>
      <c r="L2426" s="100">
        <v>1</v>
      </c>
      <c r="M2426" s="100">
        <v>0</v>
      </c>
      <c r="N2426" s="100">
        <v>0</v>
      </c>
      <c r="O2426" s="100" t="s">
        <v>1699</v>
      </c>
    </row>
    <row r="2427" spans="1:15" s="100" customFormat="1" x14ac:dyDescent="0.2">
      <c r="A2427" s="100" t="s">
        <v>1696</v>
      </c>
      <c r="B2427" s="100">
        <v>6524</v>
      </c>
      <c r="C2427" s="100" t="s">
        <v>1700</v>
      </c>
      <c r="D2427" s="100">
        <v>72</v>
      </c>
      <c r="E2427" s="100">
        <v>2</v>
      </c>
      <c r="F2427" s="100">
        <v>100</v>
      </c>
      <c r="G2427" s="100" t="s">
        <v>1694</v>
      </c>
      <c r="H2427" s="100" t="s">
        <v>1701</v>
      </c>
      <c r="I2427" s="100">
        <v>1</v>
      </c>
      <c r="J2427" s="33" t="s">
        <v>1339</v>
      </c>
      <c r="K2427" s="100">
        <v>0</v>
      </c>
      <c r="L2427" s="100">
        <v>1</v>
      </c>
      <c r="M2427" s="100">
        <v>0</v>
      </c>
      <c r="N2427" s="100">
        <v>0</v>
      </c>
      <c r="O2427" s="100" t="s">
        <v>1699</v>
      </c>
    </row>
    <row r="2428" spans="1:15" s="100" customFormat="1" x14ac:dyDescent="0.2">
      <c r="A2428" s="100" t="s">
        <v>1696</v>
      </c>
      <c r="B2428" s="100">
        <v>6525</v>
      </c>
      <c r="C2428" s="100" t="s">
        <v>687</v>
      </c>
      <c r="D2428" s="100">
        <v>72</v>
      </c>
      <c r="E2428" s="100">
        <v>3</v>
      </c>
      <c r="F2428" s="100">
        <v>100</v>
      </c>
      <c r="G2428" s="100" t="s">
        <v>1694</v>
      </c>
      <c r="H2428" s="100" t="s">
        <v>323</v>
      </c>
      <c r="I2428" s="100">
        <v>1</v>
      </c>
      <c r="J2428" s="33" t="s">
        <v>324</v>
      </c>
      <c r="K2428" s="100">
        <v>0</v>
      </c>
      <c r="L2428" s="100">
        <v>1</v>
      </c>
      <c r="M2428" s="100">
        <v>1</v>
      </c>
      <c r="N2428" s="100">
        <v>7</v>
      </c>
      <c r="O2428" s="100" t="s">
        <v>1699</v>
      </c>
    </row>
    <row r="2429" spans="1:15" s="100" customFormat="1" x14ac:dyDescent="0.2">
      <c r="A2429" s="100" t="s">
        <v>1696</v>
      </c>
      <c r="B2429" s="100">
        <v>6526</v>
      </c>
      <c r="C2429" s="100" t="s">
        <v>1702</v>
      </c>
      <c r="D2429" s="100">
        <v>72</v>
      </c>
      <c r="E2429" s="100">
        <v>4</v>
      </c>
      <c r="F2429" s="100">
        <v>100</v>
      </c>
      <c r="G2429" s="100" t="s">
        <v>1694</v>
      </c>
      <c r="H2429" s="100" t="s">
        <v>466</v>
      </c>
      <c r="I2429" s="100">
        <v>1</v>
      </c>
      <c r="J2429" s="33" t="s">
        <v>595</v>
      </c>
      <c r="K2429" s="100">
        <v>0</v>
      </c>
      <c r="L2429" s="100">
        <v>1</v>
      </c>
      <c r="M2429" s="100">
        <v>0</v>
      </c>
      <c r="N2429" s="100">
        <v>0</v>
      </c>
      <c r="O2429" s="100" t="s">
        <v>1699</v>
      </c>
    </row>
    <row r="2430" spans="1:15" s="100" customFormat="1" x14ac:dyDescent="0.2">
      <c r="A2430" s="100" t="s">
        <v>1696</v>
      </c>
      <c r="B2430" s="100">
        <v>6527</v>
      </c>
      <c r="C2430" s="100" t="s">
        <v>1702</v>
      </c>
      <c r="D2430" s="100">
        <v>72</v>
      </c>
      <c r="E2430" s="100">
        <v>5</v>
      </c>
      <c r="F2430" s="100">
        <v>100</v>
      </c>
      <c r="G2430" s="100" t="s">
        <v>1694</v>
      </c>
      <c r="H2430" s="100" t="s">
        <v>466</v>
      </c>
      <c r="I2430" s="100">
        <v>1</v>
      </c>
      <c r="J2430" s="33" t="s">
        <v>324</v>
      </c>
      <c r="K2430" s="100">
        <v>0</v>
      </c>
      <c r="L2430" s="100">
        <v>1</v>
      </c>
      <c r="M2430" s="100">
        <v>0</v>
      </c>
      <c r="N2430" s="100">
        <v>0</v>
      </c>
      <c r="O2430" s="100" t="s">
        <v>1699</v>
      </c>
    </row>
    <row r="2431" spans="1:15" s="100" customFormat="1" x14ac:dyDescent="0.2">
      <c r="A2431" s="100" t="s">
        <v>1696</v>
      </c>
      <c r="B2431" s="100">
        <v>6528</v>
      </c>
      <c r="C2431" s="100" t="s">
        <v>1702</v>
      </c>
      <c r="D2431" s="100">
        <v>72</v>
      </c>
      <c r="E2431" s="100">
        <v>6</v>
      </c>
      <c r="F2431" s="100">
        <v>100</v>
      </c>
      <c r="G2431" s="100" t="s">
        <v>1694</v>
      </c>
      <c r="H2431" s="100" t="s">
        <v>466</v>
      </c>
      <c r="I2431" s="100">
        <v>1</v>
      </c>
      <c r="J2431" s="33" t="s">
        <v>1340</v>
      </c>
      <c r="K2431" s="100">
        <v>0</v>
      </c>
      <c r="L2431" s="100">
        <v>1</v>
      </c>
      <c r="M2431" s="100">
        <v>0</v>
      </c>
      <c r="N2431" s="100">
        <v>0</v>
      </c>
      <c r="O2431" s="100" t="s">
        <v>1699</v>
      </c>
    </row>
    <row r="2432" spans="1:15" x14ac:dyDescent="0.2">
      <c r="A2432" s="1" t="s">
        <v>1703</v>
      </c>
      <c r="B2432" s="1">
        <v>6529</v>
      </c>
      <c r="C2432" s="1" t="s">
        <v>1704</v>
      </c>
      <c r="D2432" s="1">
        <v>73</v>
      </c>
      <c r="E2432" s="1">
        <v>1</v>
      </c>
      <c r="F2432" s="1">
        <v>100</v>
      </c>
      <c r="G2432" s="1" t="s">
        <v>1694</v>
      </c>
      <c r="H2432" s="1" t="s">
        <v>1698</v>
      </c>
      <c r="I2432" s="1">
        <v>1</v>
      </c>
      <c r="J2432" s="33" t="s">
        <v>1339</v>
      </c>
      <c r="K2432" s="1">
        <v>0</v>
      </c>
      <c r="L2432" s="1">
        <v>1</v>
      </c>
      <c r="M2432" s="1">
        <v>0</v>
      </c>
      <c r="N2432" s="1">
        <v>0</v>
      </c>
      <c r="O2432" s="1" t="s">
        <v>1705</v>
      </c>
    </row>
    <row r="2433" spans="1:15" x14ac:dyDescent="0.2">
      <c r="A2433" s="1" t="s">
        <v>1703</v>
      </c>
      <c r="B2433" s="1">
        <v>6530</v>
      </c>
      <c r="C2433" s="1" t="s">
        <v>1706</v>
      </c>
      <c r="D2433" s="1">
        <v>73</v>
      </c>
      <c r="E2433" s="1">
        <v>2</v>
      </c>
      <c r="F2433" s="1">
        <v>100</v>
      </c>
      <c r="G2433" s="1" t="s">
        <v>1694</v>
      </c>
      <c r="H2433" s="1" t="s">
        <v>1701</v>
      </c>
      <c r="I2433" s="1">
        <v>1</v>
      </c>
      <c r="J2433" s="33" t="s">
        <v>1339</v>
      </c>
      <c r="K2433" s="1">
        <v>0</v>
      </c>
      <c r="L2433" s="1">
        <v>1</v>
      </c>
      <c r="M2433" s="1">
        <v>0</v>
      </c>
      <c r="N2433" s="1">
        <v>0</v>
      </c>
      <c r="O2433" s="1" t="s">
        <v>1705</v>
      </c>
    </row>
    <row r="2434" spans="1:15" x14ac:dyDescent="0.2">
      <c r="A2434" s="1" t="s">
        <v>1703</v>
      </c>
      <c r="B2434" s="1">
        <v>6531</v>
      </c>
      <c r="C2434" s="1" t="s">
        <v>1707</v>
      </c>
      <c r="D2434" s="1">
        <v>73</v>
      </c>
      <c r="E2434" s="1">
        <v>3</v>
      </c>
      <c r="F2434" s="1">
        <v>100</v>
      </c>
      <c r="G2434" s="1" t="s">
        <v>1694</v>
      </c>
      <c r="H2434" s="1" t="s">
        <v>323</v>
      </c>
      <c r="I2434" s="1">
        <v>1</v>
      </c>
      <c r="J2434" s="33" t="s">
        <v>324</v>
      </c>
      <c r="K2434" s="1">
        <v>0</v>
      </c>
      <c r="L2434" s="1">
        <v>1</v>
      </c>
      <c r="M2434" s="1">
        <v>1</v>
      </c>
      <c r="N2434" s="1">
        <v>7</v>
      </c>
      <c r="O2434" s="1" t="s">
        <v>1705</v>
      </c>
    </row>
    <row r="2435" spans="1:15" x14ac:dyDescent="0.2">
      <c r="A2435" s="1" t="s">
        <v>1703</v>
      </c>
      <c r="B2435" s="1">
        <v>6532</v>
      </c>
      <c r="C2435" s="1" t="s">
        <v>1708</v>
      </c>
      <c r="D2435" s="1">
        <v>73</v>
      </c>
      <c r="E2435" s="1">
        <v>4</v>
      </c>
      <c r="F2435" s="1">
        <v>100</v>
      </c>
      <c r="G2435" s="1" t="s">
        <v>1694</v>
      </c>
      <c r="H2435" s="1" t="s">
        <v>466</v>
      </c>
      <c r="I2435" s="1">
        <v>1</v>
      </c>
      <c r="J2435" s="33" t="s">
        <v>595</v>
      </c>
      <c r="K2435" s="1">
        <v>0</v>
      </c>
      <c r="L2435" s="1">
        <v>1</v>
      </c>
      <c r="M2435" s="1">
        <v>0</v>
      </c>
      <c r="N2435" s="1">
        <v>0</v>
      </c>
      <c r="O2435" s="1" t="s">
        <v>1705</v>
      </c>
    </row>
    <row r="2436" spans="1:15" x14ac:dyDescent="0.2">
      <c r="A2436" s="1" t="s">
        <v>1703</v>
      </c>
      <c r="B2436" s="1">
        <v>6533</v>
      </c>
      <c r="C2436" s="1" t="s">
        <v>1709</v>
      </c>
      <c r="D2436" s="1">
        <v>73</v>
      </c>
      <c r="E2436" s="1">
        <v>5</v>
      </c>
      <c r="F2436" s="1">
        <v>100</v>
      </c>
      <c r="G2436" s="1" t="s">
        <v>1694</v>
      </c>
      <c r="H2436" s="1" t="s">
        <v>466</v>
      </c>
      <c r="I2436" s="1">
        <v>1</v>
      </c>
      <c r="J2436" s="33" t="s">
        <v>324</v>
      </c>
      <c r="K2436" s="1">
        <v>0</v>
      </c>
      <c r="L2436" s="1">
        <v>1</v>
      </c>
      <c r="M2436" s="1">
        <v>0</v>
      </c>
      <c r="N2436" s="1">
        <v>0</v>
      </c>
      <c r="O2436" s="1" t="s">
        <v>1705</v>
      </c>
    </row>
    <row r="2437" spans="1:15" x14ac:dyDescent="0.2">
      <c r="A2437" s="1" t="s">
        <v>1703</v>
      </c>
      <c r="B2437" s="1">
        <v>6534</v>
      </c>
      <c r="C2437" s="1" t="s">
        <v>1710</v>
      </c>
      <c r="D2437" s="1">
        <v>73</v>
      </c>
      <c r="E2437" s="1">
        <v>6</v>
      </c>
      <c r="F2437" s="1">
        <v>100</v>
      </c>
      <c r="G2437" s="1" t="s">
        <v>1694</v>
      </c>
      <c r="H2437" s="1" t="s">
        <v>466</v>
      </c>
      <c r="I2437" s="1">
        <v>1</v>
      </c>
      <c r="J2437" s="33" t="s">
        <v>1340</v>
      </c>
      <c r="K2437" s="1">
        <v>0</v>
      </c>
      <c r="L2437" s="1">
        <v>1</v>
      </c>
      <c r="M2437" s="1">
        <v>0</v>
      </c>
      <c r="N2437" s="1">
        <v>0</v>
      </c>
      <c r="O2437" s="1" t="s">
        <v>1705</v>
      </c>
    </row>
    <row r="2438" spans="1:15" s="101" customFormat="1" x14ac:dyDescent="0.2">
      <c r="A2438" s="101" t="s">
        <v>1711</v>
      </c>
      <c r="B2438" s="101">
        <v>6537</v>
      </c>
      <c r="C2438" s="101" t="s">
        <v>1712</v>
      </c>
      <c r="D2438" s="101">
        <v>74</v>
      </c>
      <c r="E2438" s="101">
        <v>1</v>
      </c>
      <c r="F2438" s="101">
        <v>100</v>
      </c>
      <c r="G2438" s="101" t="s">
        <v>1694</v>
      </c>
      <c r="H2438" s="101" t="s">
        <v>1713</v>
      </c>
      <c r="I2438" s="101">
        <v>1</v>
      </c>
      <c r="J2438" s="33" t="s">
        <v>1714</v>
      </c>
      <c r="K2438" s="101">
        <v>0</v>
      </c>
      <c r="L2438" s="101">
        <v>1</v>
      </c>
      <c r="M2438" s="101">
        <v>1</v>
      </c>
      <c r="N2438" s="101">
        <v>4</v>
      </c>
      <c r="O2438" s="101" t="s">
        <v>1715</v>
      </c>
    </row>
    <row r="2439" spans="1:15" s="101" customFormat="1" x14ac:dyDescent="0.2">
      <c r="A2439" s="101" t="s">
        <v>1711</v>
      </c>
      <c r="B2439" s="101">
        <v>6538</v>
      </c>
      <c r="C2439" s="101" t="s">
        <v>1716</v>
      </c>
      <c r="D2439" s="101">
        <v>74</v>
      </c>
      <c r="E2439" s="101">
        <v>2</v>
      </c>
      <c r="F2439" s="101">
        <v>100</v>
      </c>
      <c r="G2439" s="101" t="s">
        <v>1694</v>
      </c>
      <c r="H2439" s="101" t="s">
        <v>1717</v>
      </c>
      <c r="I2439" s="101">
        <v>1</v>
      </c>
      <c r="J2439" s="33" t="s">
        <v>1101</v>
      </c>
      <c r="K2439" s="101">
        <v>0</v>
      </c>
      <c r="L2439" s="101">
        <v>1</v>
      </c>
      <c r="M2439" s="101">
        <v>1</v>
      </c>
      <c r="N2439" s="101">
        <v>5</v>
      </c>
      <c r="O2439" s="101" t="s">
        <v>1715</v>
      </c>
    </row>
    <row r="2440" spans="1:15" s="101" customFormat="1" x14ac:dyDescent="0.2">
      <c r="A2440" s="101" t="s">
        <v>1711</v>
      </c>
      <c r="B2440" s="101">
        <v>6539</v>
      </c>
      <c r="C2440" s="101" t="s">
        <v>1718</v>
      </c>
      <c r="D2440" s="101">
        <v>74</v>
      </c>
      <c r="E2440" s="101">
        <v>3</v>
      </c>
      <c r="F2440" s="101">
        <v>100</v>
      </c>
      <c r="G2440" s="101" t="s">
        <v>1694</v>
      </c>
      <c r="H2440" s="101" t="s">
        <v>1719</v>
      </c>
      <c r="I2440" s="101">
        <v>1</v>
      </c>
      <c r="J2440" s="33" t="s">
        <v>1101</v>
      </c>
      <c r="K2440" s="101">
        <v>0</v>
      </c>
      <c r="L2440" s="101">
        <v>1</v>
      </c>
      <c r="M2440" s="101">
        <v>1</v>
      </c>
      <c r="N2440" s="101">
        <v>4</v>
      </c>
      <c r="O2440" s="101" t="s">
        <v>1715</v>
      </c>
    </row>
    <row r="2441" spans="1:15" s="101" customFormat="1" x14ac:dyDescent="0.2">
      <c r="A2441" s="101" t="s">
        <v>1711</v>
      </c>
      <c r="B2441" s="101">
        <v>6540</v>
      </c>
      <c r="C2441" s="101" t="s">
        <v>1720</v>
      </c>
      <c r="D2441" s="101">
        <v>74</v>
      </c>
      <c r="E2441" s="101">
        <v>4</v>
      </c>
      <c r="F2441" s="101">
        <v>100</v>
      </c>
      <c r="G2441" s="101" t="s">
        <v>1694</v>
      </c>
      <c r="H2441" s="101" t="s">
        <v>1721</v>
      </c>
      <c r="I2441" s="101">
        <v>1</v>
      </c>
      <c r="J2441" s="33" t="s">
        <v>1101</v>
      </c>
      <c r="K2441" s="101">
        <v>0</v>
      </c>
      <c r="L2441" s="101">
        <v>1</v>
      </c>
      <c r="M2441" s="101">
        <v>1</v>
      </c>
      <c r="N2441" s="101">
        <v>3</v>
      </c>
      <c r="O2441" s="101" t="s">
        <v>1715</v>
      </c>
    </row>
    <row r="2442" spans="1:15" s="101" customFormat="1" x14ac:dyDescent="0.2">
      <c r="A2442" s="101" t="s">
        <v>1711</v>
      </c>
      <c r="B2442" s="101">
        <v>6535</v>
      </c>
      <c r="C2442" s="101" t="s">
        <v>1722</v>
      </c>
      <c r="D2442" s="101">
        <v>74</v>
      </c>
      <c r="E2442" s="101">
        <v>5</v>
      </c>
      <c r="F2442" s="101">
        <v>100</v>
      </c>
      <c r="G2442" s="101" t="s">
        <v>1694</v>
      </c>
      <c r="H2442" s="101" t="s">
        <v>1723</v>
      </c>
      <c r="I2442" s="101">
        <v>1</v>
      </c>
      <c r="J2442" s="33" t="s">
        <v>461</v>
      </c>
      <c r="K2442" s="101">
        <v>0</v>
      </c>
      <c r="L2442" s="101">
        <v>1</v>
      </c>
      <c r="M2442" s="101">
        <v>1</v>
      </c>
      <c r="N2442" s="101">
        <v>5</v>
      </c>
      <c r="O2442" s="101" t="s">
        <v>1715</v>
      </c>
    </row>
    <row r="2443" spans="1:15" s="101" customFormat="1" x14ac:dyDescent="0.2">
      <c r="A2443" s="101" t="s">
        <v>1711</v>
      </c>
      <c r="B2443" s="101">
        <v>6536</v>
      </c>
      <c r="C2443" s="101" t="s">
        <v>1724</v>
      </c>
      <c r="D2443" s="101">
        <v>74</v>
      </c>
      <c r="E2443" s="101">
        <v>6</v>
      </c>
      <c r="F2443" s="101">
        <v>100</v>
      </c>
      <c r="G2443" s="101" t="s">
        <v>1694</v>
      </c>
      <c r="H2443" s="101" t="s">
        <v>1725</v>
      </c>
      <c r="I2443" s="101">
        <v>1</v>
      </c>
      <c r="J2443" s="33" t="s">
        <v>601</v>
      </c>
      <c r="K2443" s="101">
        <v>0</v>
      </c>
      <c r="L2443" s="101">
        <v>3</v>
      </c>
      <c r="M2443" s="101">
        <v>1</v>
      </c>
      <c r="N2443" s="101">
        <v>5</v>
      </c>
      <c r="O2443" s="101" t="s">
        <v>1715</v>
      </c>
    </row>
    <row r="2444" spans="1:15" s="51" customFormat="1" x14ac:dyDescent="0.2">
      <c r="A2444" s="51" t="s">
        <v>1726</v>
      </c>
      <c r="B2444" s="51">
        <v>6541</v>
      </c>
      <c r="C2444" s="51" t="s">
        <v>1697</v>
      </c>
      <c r="D2444" s="51">
        <v>75</v>
      </c>
      <c r="E2444" s="51">
        <v>1</v>
      </c>
      <c r="F2444" s="51">
        <v>100</v>
      </c>
      <c r="G2444" s="51" t="s">
        <v>1694</v>
      </c>
      <c r="H2444" s="51" t="s">
        <v>493</v>
      </c>
      <c r="I2444" s="51">
        <v>1</v>
      </c>
      <c r="J2444" s="33" t="s">
        <v>595</v>
      </c>
      <c r="K2444" s="51">
        <v>0</v>
      </c>
      <c r="L2444" s="51">
        <v>1</v>
      </c>
      <c r="M2444" s="51">
        <v>1</v>
      </c>
      <c r="N2444" s="51">
        <v>8</v>
      </c>
      <c r="O2444" s="51" t="s">
        <v>1727</v>
      </c>
    </row>
    <row r="2445" spans="1:15" s="51" customFormat="1" x14ac:dyDescent="0.2">
      <c r="A2445" s="51" t="s">
        <v>1726</v>
      </c>
      <c r="B2445" s="51">
        <v>6542</v>
      </c>
      <c r="C2445" s="51" t="s">
        <v>1697</v>
      </c>
      <c r="D2445" s="51">
        <v>75</v>
      </c>
      <c r="E2445" s="51">
        <v>2</v>
      </c>
      <c r="F2445" s="51">
        <v>100</v>
      </c>
      <c r="G2445" s="51" t="s">
        <v>1694</v>
      </c>
      <c r="H2445" s="51" t="s">
        <v>493</v>
      </c>
      <c r="I2445" s="51">
        <v>1</v>
      </c>
      <c r="J2445" s="33" t="s">
        <v>595</v>
      </c>
      <c r="K2445" s="51">
        <v>0</v>
      </c>
      <c r="L2445" s="51">
        <v>1</v>
      </c>
      <c r="M2445" s="51">
        <v>1</v>
      </c>
      <c r="N2445" s="51">
        <v>9</v>
      </c>
      <c r="O2445" s="51" t="s">
        <v>1727</v>
      </c>
    </row>
    <row r="2446" spans="1:15" s="51" customFormat="1" x14ac:dyDescent="0.2">
      <c r="A2446" s="51" t="s">
        <v>1726</v>
      </c>
      <c r="B2446" s="51">
        <v>6543</v>
      </c>
      <c r="C2446" s="51" t="s">
        <v>1700</v>
      </c>
      <c r="D2446" s="51">
        <v>75</v>
      </c>
      <c r="E2446" s="51">
        <v>3</v>
      </c>
      <c r="F2446" s="51">
        <v>100</v>
      </c>
      <c r="G2446" s="51" t="s">
        <v>1694</v>
      </c>
      <c r="H2446" s="51" t="s">
        <v>1728</v>
      </c>
      <c r="I2446" s="51">
        <v>1</v>
      </c>
      <c r="J2446" s="33" t="s">
        <v>595</v>
      </c>
      <c r="K2446" s="51">
        <v>0</v>
      </c>
      <c r="L2446" s="51">
        <v>1</v>
      </c>
      <c r="M2446" s="51">
        <v>1</v>
      </c>
      <c r="N2446" s="51">
        <v>8</v>
      </c>
      <c r="O2446" s="51" t="s">
        <v>1727</v>
      </c>
    </row>
    <row r="2447" spans="1:15" s="51" customFormat="1" x14ac:dyDescent="0.2">
      <c r="A2447" s="51" t="s">
        <v>1726</v>
      </c>
      <c r="B2447" s="51">
        <v>6544</v>
      </c>
      <c r="C2447" s="51" t="s">
        <v>1729</v>
      </c>
      <c r="D2447" s="51">
        <v>75</v>
      </c>
      <c r="E2447" s="51">
        <v>4</v>
      </c>
      <c r="F2447" s="51">
        <v>100</v>
      </c>
      <c r="G2447" s="51" t="s">
        <v>1694</v>
      </c>
      <c r="H2447" s="51" t="s">
        <v>1730</v>
      </c>
      <c r="I2447" s="51">
        <v>1</v>
      </c>
      <c r="J2447" s="33" t="s">
        <v>601</v>
      </c>
      <c r="K2447" s="51">
        <v>0</v>
      </c>
      <c r="L2447" s="51">
        <v>2</v>
      </c>
      <c r="M2447" s="51">
        <v>1</v>
      </c>
      <c r="N2447" s="51">
        <v>5</v>
      </c>
      <c r="O2447" s="51" t="s">
        <v>1727</v>
      </c>
    </row>
    <row r="2448" spans="1:15" s="51" customFormat="1" x14ac:dyDescent="0.2">
      <c r="A2448" s="51" t="s">
        <v>1726</v>
      </c>
      <c r="B2448" s="51">
        <v>6545</v>
      </c>
      <c r="C2448" s="51" t="s">
        <v>1731</v>
      </c>
      <c r="D2448" s="51">
        <v>75</v>
      </c>
      <c r="E2448" s="51">
        <v>5</v>
      </c>
      <c r="F2448" s="51">
        <v>100</v>
      </c>
      <c r="G2448" s="51" t="s">
        <v>1694</v>
      </c>
      <c r="H2448" s="51" t="s">
        <v>451</v>
      </c>
      <c r="I2448" s="51">
        <v>1</v>
      </c>
      <c r="J2448" s="33" t="s">
        <v>452</v>
      </c>
      <c r="K2448" s="51">
        <v>0</v>
      </c>
      <c r="L2448" s="51">
        <v>3</v>
      </c>
      <c r="M2448" s="51">
        <v>1</v>
      </c>
      <c r="N2448" s="51">
        <v>5</v>
      </c>
      <c r="O2448" s="51" t="s">
        <v>1727</v>
      </c>
    </row>
    <row r="2449" spans="1:15" s="51" customFormat="1" x14ac:dyDescent="0.2">
      <c r="A2449" s="51" t="s">
        <v>1726</v>
      </c>
      <c r="B2449" s="51">
        <v>6546</v>
      </c>
      <c r="C2449" s="51" t="s">
        <v>1182</v>
      </c>
      <c r="D2449" s="51">
        <v>75</v>
      </c>
      <c r="E2449" s="51">
        <v>6</v>
      </c>
      <c r="F2449" s="51">
        <v>100</v>
      </c>
      <c r="G2449" s="51" t="s">
        <v>1694</v>
      </c>
      <c r="H2449" s="51" t="s">
        <v>1732</v>
      </c>
      <c r="I2449" s="51">
        <v>1</v>
      </c>
      <c r="J2449" s="33" t="s">
        <v>452</v>
      </c>
      <c r="K2449" s="51">
        <v>0</v>
      </c>
      <c r="L2449" s="51">
        <v>5</v>
      </c>
      <c r="M2449" s="51">
        <v>1</v>
      </c>
      <c r="N2449" s="51">
        <v>3</v>
      </c>
      <c r="O2449" s="51" t="s">
        <v>1727</v>
      </c>
    </row>
    <row r="2450" spans="1:15" x14ac:dyDescent="0.2">
      <c r="A2450" s="1" t="s">
        <v>1733</v>
      </c>
      <c r="B2450" s="1">
        <v>6547</v>
      </c>
      <c r="C2450" s="1" t="s">
        <v>1734</v>
      </c>
      <c r="D2450" s="1">
        <v>76</v>
      </c>
      <c r="E2450" s="1">
        <v>1</v>
      </c>
      <c r="F2450" s="1">
        <v>100</v>
      </c>
      <c r="G2450" s="1" t="s">
        <v>1694</v>
      </c>
      <c r="H2450" s="1" t="s">
        <v>1735</v>
      </c>
      <c r="I2450" s="1">
        <v>1</v>
      </c>
      <c r="J2450" s="33" t="s">
        <v>595</v>
      </c>
      <c r="K2450" s="1">
        <v>0</v>
      </c>
      <c r="L2450" s="1">
        <v>1</v>
      </c>
      <c r="M2450" s="1">
        <v>1</v>
      </c>
      <c r="N2450" s="1">
        <v>9</v>
      </c>
      <c r="O2450" s="1" t="s">
        <v>1736</v>
      </c>
    </row>
    <row r="2451" spans="1:15" x14ac:dyDescent="0.2">
      <c r="A2451" s="1" t="s">
        <v>1733</v>
      </c>
      <c r="B2451" s="1">
        <v>6548</v>
      </c>
      <c r="C2451" s="1" t="s">
        <v>492</v>
      </c>
      <c r="D2451" s="1">
        <v>76</v>
      </c>
      <c r="E2451" s="1">
        <v>2</v>
      </c>
      <c r="F2451" s="1">
        <v>100</v>
      </c>
      <c r="G2451" s="1" t="s">
        <v>1694</v>
      </c>
      <c r="H2451" s="1" t="s">
        <v>1698</v>
      </c>
      <c r="I2451" s="1">
        <v>1</v>
      </c>
      <c r="J2451" s="33" t="s">
        <v>1339</v>
      </c>
      <c r="K2451" s="1">
        <v>0</v>
      </c>
      <c r="L2451" s="1">
        <v>1</v>
      </c>
      <c r="M2451" s="1">
        <v>0</v>
      </c>
      <c r="N2451" s="1">
        <v>0</v>
      </c>
      <c r="O2451" s="1" t="s">
        <v>1736</v>
      </c>
    </row>
    <row r="2452" spans="1:15" x14ac:dyDescent="0.2">
      <c r="A2452" s="1" t="s">
        <v>1733</v>
      </c>
      <c r="B2452" s="1">
        <v>6549</v>
      </c>
      <c r="C2452" s="1" t="s">
        <v>480</v>
      </c>
      <c r="D2452" s="1">
        <v>76</v>
      </c>
      <c r="E2452" s="1">
        <v>3</v>
      </c>
      <c r="F2452" s="1">
        <v>100</v>
      </c>
      <c r="G2452" s="1" t="s">
        <v>1694</v>
      </c>
      <c r="H2452" s="1" t="s">
        <v>482</v>
      </c>
      <c r="I2452" s="1">
        <v>1</v>
      </c>
      <c r="J2452" s="33" t="s">
        <v>599</v>
      </c>
      <c r="K2452" s="1">
        <v>0</v>
      </c>
      <c r="L2452" s="1">
        <v>1</v>
      </c>
      <c r="M2452" s="1">
        <v>1</v>
      </c>
      <c r="N2452" s="1">
        <v>6</v>
      </c>
      <c r="O2452" s="1" t="s">
        <v>1736</v>
      </c>
    </row>
    <row r="2453" spans="1:15" x14ac:dyDescent="0.2">
      <c r="A2453" s="1" t="s">
        <v>1733</v>
      </c>
      <c r="B2453" s="1">
        <v>6550</v>
      </c>
      <c r="C2453" s="1" t="s">
        <v>1737</v>
      </c>
      <c r="D2453" s="1">
        <v>76</v>
      </c>
      <c r="E2453" s="1">
        <v>4</v>
      </c>
      <c r="F2453" s="1">
        <v>100</v>
      </c>
      <c r="G2453" s="1" t="s">
        <v>1694</v>
      </c>
      <c r="H2453" s="1" t="s">
        <v>1738</v>
      </c>
      <c r="I2453" s="1">
        <v>1</v>
      </c>
      <c r="J2453" s="33" t="s">
        <v>1531</v>
      </c>
      <c r="K2453" s="1">
        <v>0</v>
      </c>
      <c r="L2453" s="1">
        <v>1</v>
      </c>
      <c r="M2453" s="1">
        <v>1</v>
      </c>
      <c r="N2453" s="1">
        <v>6</v>
      </c>
      <c r="O2453" s="1" t="s">
        <v>1736</v>
      </c>
    </row>
    <row r="2454" spans="1:15" x14ac:dyDescent="0.2">
      <c r="A2454" s="1" t="s">
        <v>1733</v>
      </c>
      <c r="B2454" s="1">
        <v>6551</v>
      </c>
      <c r="C2454" s="1" t="s">
        <v>687</v>
      </c>
      <c r="D2454" s="1">
        <v>76</v>
      </c>
      <c r="E2454" s="1">
        <v>5</v>
      </c>
      <c r="F2454" s="1">
        <v>100</v>
      </c>
      <c r="G2454" s="1" t="s">
        <v>1694</v>
      </c>
      <c r="H2454" s="1" t="s">
        <v>323</v>
      </c>
      <c r="I2454" s="1">
        <v>1</v>
      </c>
      <c r="J2454" s="33" t="s">
        <v>324</v>
      </c>
      <c r="K2454" s="1">
        <v>0</v>
      </c>
      <c r="L2454" s="1">
        <v>1</v>
      </c>
      <c r="M2454" s="1">
        <v>1</v>
      </c>
      <c r="N2454" s="1">
        <v>7</v>
      </c>
      <c r="O2454" s="1" t="s">
        <v>1736</v>
      </c>
    </row>
    <row r="2455" spans="1:15" x14ac:dyDescent="0.2">
      <c r="A2455" s="1" t="s">
        <v>1733</v>
      </c>
      <c r="B2455" s="1">
        <v>6552</v>
      </c>
      <c r="C2455" s="1" t="s">
        <v>1739</v>
      </c>
      <c r="D2455" s="1">
        <v>76</v>
      </c>
      <c r="E2455" s="1">
        <v>6</v>
      </c>
      <c r="F2455" s="1">
        <v>100</v>
      </c>
      <c r="G2455" s="1" t="s">
        <v>1694</v>
      </c>
      <c r="H2455" s="1" t="s">
        <v>1665</v>
      </c>
      <c r="I2455" s="1">
        <v>1</v>
      </c>
      <c r="J2455" s="33" t="s">
        <v>591</v>
      </c>
      <c r="K2455" s="1">
        <v>0</v>
      </c>
      <c r="L2455" s="1">
        <v>1</v>
      </c>
      <c r="M2455" s="1">
        <v>0</v>
      </c>
      <c r="N2455" s="1">
        <v>0</v>
      </c>
      <c r="O2455" s="1" t="s">
        <v>1736</v>
      </c>
    </row>
    <row r="2456" spans="1:15" s="51" customFormat="1" x14ac:dyDescent="0.2">
      <c r="A2456" s="51" t="s">
        <v>1740</v>
      </c>
      <c r="B2456" s="51">
        <v>6553</v>
      </c>
      <c r="C2456" s="51" t="s">
        <v>1734</v>
      </c>
      <c r="D2456" s="51">
        <v>77</v>
      </c>
      <c r="E2456" s="51">
        <v>1</v>
      </c>
      <c r="F2456" s="51">
        <v>100</v>
      </c>
      <c r="G2456" s="51" t="s">
        <v>1694</v>
      </c>
      <c r="H2456" s="51" t="s">
        <v>1735</v>
      </c>
      <c r="I2456" s="51">
        <v>1</v>
      </c>
      <c r="J2456" s="124" t="s">
        <v>1741</v>
      </c>
      <c r="K2456" s="51">
        <v>0</v>
      </c>
      <c r="L2456" s="51">
        <v>0</v>
      </c>
      <c r="M2456" s="51">
        <v>0</v>
      </c>
      <c r="N2456" s="51">
        <v>0</v>
      </c>
      <c r="O2456" s="51" t="s">
        <v>1736</v>
      </c>
    </row>
    <row r="2457" spans="1:15" s="51" customFormat="1" x14ac:dyDescent="0.2">
      <c r="A2457" s="51" t="s">
        <v>1740</v>
      </c>
      <c r="B2457" s="51">
        <v>6554</v>
      </c>
      <c r="C2457" s="51" t="s">
        <v>1742</v>
      </c>
      <c r="D2457" s="51">
        <v>77</v>
      </c>
      <c r="E2457" s="51">
        <v>2</v>
      </c>
      <c r="F2457" s="51">
        <v>100</v>
      </c>
      <c r="G2457" s="51" t="s">
        <v>1694</v>
      </c>
      <c r="H2457" s="51" t="s">
        <v>496</v>
      </c>
      <c r="I2457" s="51">
        <v>1</v>
      </c>
      <c r="J2457" s="124" t="s">
        <v>1743</v>
      </c>
      <c r="K2457" s="51">
        <v>0</v>
      </c>
      <c r="L2457" s="51">
        <v>1</v>
      </c>
      <c r="M2457" s="51">
        <v>0</v>
      </c>
      <c r="N2457" s="51">
        <v>0</v>
      </c>
      <c r="O2457" s="51" t="s">
        <v>1736</v>
      </c>
    </row>
    <row r="2458" spans="1:15" s="51" customFormat="1" x14ac:dyDescent="0.2">
      <c r="A2458" s="51" t="s">
        <v>1740</v>
      </c>
      <c r="B2458" s="51">
        <v>6555</v>
      </c>
      <c r="C2458" s="51" t="s">
        <v>480</v>
      </c>
      <c r="D2458" s="51">
        <v>77</v>
      </c>
      <c r="E2458" s="51">
        <v>3</v>
      </c>
      <c r="F2458" s="51">
        <v>100</v>
      </c>
      <c r="G2458" s="51" t="s">
        <v>1694</v>
      </c>
      <c r="H2458" s="51" t="s">
        <v>482</v>
      </c>
      <c r="I2458" s="51">
        <v>1</v>
      </c>
      <c r="J2458" s="124" t="s">
        <v>1744</v>
      </c>
      <c r="K2458" s="51">
        <v>0</v>
      </c>
      <c r="L2458" s="51">
        <v>2</v>
      </c>
      <c r="M2458" s="51">
        <v>0</v>
      </c>
      <c r="N2458" s="51">
        <v>0</v>
      </c>
      <c r="O2458" s="51" t="s">
        <v>1736</v>
      </c>
    </row>
    <row r="2459" spans="1:15" s="51" customFormat="1" x14ac:dyDescent="0.2">
      <c r="A2459" s="51" t="s">
        <v>1740</v>
      </c>
      <c r="B2459" s="51">
        <v>6556</v>
      </c>
      <c r="C2459" s="51" t="s">
        <v>1737</v>
      </c>
      <c r="D2459" s="51">
        <v>77</v>
      </c>
      <c r="E2459" s="51">
        <v>4</v>
      </c>
      <c r="F2459" s="51">
        <v>100</v>
      </c>
      <c r="G2459" s="51" t="s">
        <v>1694</v>
      </c>
      <c r="H2459" s="51" t="s">
        <v>1738</v>
      </c>
      <c r="I2459" s="51">
        <v>1</v>
      </c>
      <c r="J2459" s="124" t="s">
        <v>1745</v>
      </c>
      <c r="K2459" s="51">
        <v>0</v>
      </c>
      <c r="L2459" s="51">
        <v>1</v>
      </c>
      <c r="M2459" s="51">
        <v>0</v>
      </c>
      <c r="N2459" s="51">
        <v>0</v>
      </c>
      <c r="O2459" s="51" t="s">
        <v>1736</v>
      </c>
    </row>
    <row r="2460" spans="1:15" s="51" customFormat="1" x14ac:dyDescent="0.2">
      <c r="A2460" s="51" t="s">
        <v>1740</v>
      </c>
      <c r="B2460" s="51">
        <v>6557</v>
      </c>
      <c r="C2460" s="51" t="s">
        <v>1746</v>
      </c>
      <c r="D2460" s="51">
        <v>77</v>
      </c>
      <c r="E2460" s="51">
        <v>5</v>
      </c>
      <c r="F2460" s="51">
        <v>100</v>
      </c>
      <c r="G2460" s="51" t="s">
        <v>1694</v>
      </c>
      <c r="H2460" s="51" t="s">
        <v>1747</v>
      </c>
      <c r="I2460" s="51">
        <v>1</v>
      </c>
      <c r="J2460" s="124" t="s">
        <v>1748</v>
      </c>
      <c r="K2460" s="51">
        <v>0</v>
      </c>
      <c r="L2460" s="51">
        <v>1</v>
      </c>
      <c r="M2460" s="51">
        <v>0</v>
      </c>
      <c r="N2460" s="51">
        <v>0</v>
      </c>
      <c r="O2460" s="51" t="s">
        <v>1736</v>
      </c>
    </row>
    <row r="2461" spans="1:15" s="51" customFormat="1" x14ac:dyDescent="0.2">
      <c r="A2461" s="51" t="s">
        <v>1740</v>
      </c>
      <c r="B2461" s="51">
        <v>6558</v>
      </c>
      <c r="C2461" s="51" t="s">
        <v>1739</v>
      </c>
      <c r="D2461" s="51">
        <v>77</v>
      </c>
      <c r="E2461" s="51">
        <v>6</v>
      </c>
      <c r="F2461" s="51">
        <v>100</v>
      </c>
      <c r="G2461" s="51" t="s">
        <v>1694</v>
      </c>
      <c r="H2461" s="51" t="s">
        <v>1665</v>
      </c>
      <c r="I2461" s="51">
        <v>1</v>
      </c>
      <c r="J2461" s="124" t="s">
        <v>1749</v>
      </c>
      <c r="K2461" s="51">
        <v>0</v>
      </c>
      <c r="L2461" s="51">
        <v>0</v>
      </c>
      <c r="M2461" s="51">
        <v>0</v>
      </c>
      <c r="N2461" s="51">
        <v>0</v>
      </c>
      <c r="O2461" s="51" t="s">
        <v>1736</v>
      </c>
    </row>
    <row r="2462" spans="1:15" x14ac:dyDescent="0.2">
      <c r="A2462" s="1">
        <v>1</v>
      </c>
      <c r="B2462" s="51">
        <v>6600</v>
      </c>
      <c r="C2462" s="1" t="s">
        <v>1365</v>
      </c>
      <c r="D2462" s="1">
        <v>79</v>
      </c>
      <c r="E2462" s="2">
        <v>1</v>
      </c>
      <c r="F2462" s="1">
        <v>100</v>
      </c>
      <c r="G2462" s="1" t="s">
        <v>177</v>
      </c>
      <c r="H2462" s="1" t="s">
        <v>1366</v>
      </c>
      <c r="I2462" s="1">
        <v>1</v>
      </c>
      <c r="J2462" s="10" t="s">
        <v>1671</v>
      </c>
      <c r="K2462" s="1">
        <v>0</v>
      </c>
      <c r="L2462" s="1">
        <v>1</v>
      </c>
      <c r="M2462" s="1">
        <v>0</v>
      </c>
      <c r="N2462" s="1">
        <v>0</v>
      </c>
      <c r="O2462" s="1" t="s">
        <v>1660</v>
      </c>
    </row>
    <row r="2463" spans="1:15" x14ac:dyDescent="0.2">
      <c r="A2463" s="1">
        <v>1</v>
      </c>
      <c r="B2463" s="51">
        <v>6601</v>
      </c>
      <c r="C2463" s="1" t="s">
        <v>891</v>
      </c>
      <c r="D2463" s="1">
        <v>79</v>
      </c>
      <c r="E2463" s="2">
        <v>2</v>
      </c>
      <c r="F2463" s="1">
        <v>100</v>
      </c>
      <c r="G2463" s="1" t="s">
        <v>177</v>
      </c>
      <c r="H2463" s="1" t="s">
        <v>753</v>
      </c>
      <c r="I2463" s="1">
        <v>1</v>
      </c>
      <c r="J2463" s="10" t="s">
        <v>1667</v>
      </c>
      <c r="K2463" s="1">
        <v>0</v>
      </c>
      <c r="L2463" s="1">
        <v>2</v>
      </c>
      <c r="M2463" s="1">
        <v>0</v>
      </c>
      <c r="N2463" s="1">
        <v>0</v>
      </c>
      <c r="O2463" s="1" t="s">
        <v>1660</v>
      </c>
    </row>
    <row r="2464" spans="1:15" x14ac:dyDescent="0.2">
      <c r="A2464" s="1">
        <v>1</v>
      </c>
      <c r="B2464" s="51">
        <v>6602</v>
      </c>
      <c r="C2464" s="1" t="s">
        <v>525</v>
      </c>
      <c r="D2464" s="1">
        <v>79</v>
      </c>
      <c r="E2464" s="2">
        <v>3</v>
      </c>
      <c r="F2464" s="1">
        <v>100</v>
      </c>
      <c r="G2464" s="1" t="s">
        <v>177</v>
      </c>
      <c r="H2464" s="1" t="s">
        <v>729</v>
      </c>
      <c r="I2464" s="1">
        <v>1</v>
      </c>
      <c r="J2464" s="10" t="s">
        <v>1667</v>
      </c>
      <c r="K2464" s="1">
        <v>0</v>
      </c>
      <c r="L2464" s="1">
        <v>2</v>
      </c>
      <c r="M2464" s="1">
        <v>0</v>
      </c>
      <c r="N2464" s="1">
        <v>0</v>
      </c>
      <c r="O2464" s="1" t="s">
        <v>1660</v>
      </c>
    </row>
    <row r="2465" spans="1:15" x14ac:dyDescent="0.2">
      <c r="A2465" s="1">
        <v>1</v>
      </c>
      <c r="B2465" s="51">
        <v>6603</v>
      </c>
      <c r="C2465" s="1" t="s">
        <v>1624</v>
      </c>
      <c r="D2465" s="1">
        <v>79</v>
      </c>
      <c r="E2465" s="2">
        <v>4</v>
      </c>
      <c r="F2465" s="1">
        <v>100</v>
      </c>
      <c r="G2465" s="1" t="s">
        <v>177</v>
      </c>
      <c r="H2465" s="1" t="s">
        <v>1383</v>
      </c>
      <c r="I2465" s="1">
        <v>1</v>
      </c>
      <c r="J2465" s="10" t="s">
        <v>1667</v>
      </c>
      <c r="K2465" s="1">
        <v>0</v>
      </c>
      <c r="L2465" s="1">
        <v>2</v>
      </c>
      <c r="M2465" s="1">
        <v>0</v>
      </c>
      <c r="N2465" s="1">
        <v>0</v>
      </c>
      <c r="O2465" s="1" t="s">
        <v>1660</v>
      </c>
    </row>
    <row r="2466" spans="1:15" x14ac:dyDescent="0.2">
      <c r="A2466" s="1">
        <v>1</v>
      </c>
      <c r="B2466" s="51">
        <v>6604</v>
      </c>
      <c r="C2466" s="1" t="s">
        <v>1399</v>
      </c>
      <c r="D2466" s="1">
        <v>79</v>
      </c>
      <c r="E2466" s="2">
        <v>5</v>
      </c>
      <c r="F2466" s="1">
        <v>100</v>
      </c>
      <c r="G2466" s="1" t="s">
        <v>177</v>
      </c>
      <c r="H2466" s="1" t="s">
        <v>1400</v>
      </c>
      <c r="I2466" s="1">
        <v>1</v>
      </c>
      <c r="J2466" s="10" t="s">
        <v>1667</v>
      </c>
      <c r="K2466" s="1">
        <v>0</v>
      </c>
      <c r="L2466" s="1">
        <v>2</v>
      </c>
      <c r="M2466" s="1">
        <v>0</v>
      </c>
      <c r="N2466" s="1">
        <v>0</v>
      </c>
      <c r="O2466" s="1" t="s">
        <v>1660</v>
      </c>
    </row>
    <row r="2467" spans="1:15" x14ac:dyDescent="0.2">
      <c r="A2467" s="1">
        <v>1</v>
      </c>
      <c r="B2467" s="51">
        <v>6605</v>
      </c>
      <c r="C2467" s="1" t="s">
        <v>1350</v>
      </c>
      <c r="D2467" s="1">
        <v>79</v>
      </c>
      <c r="E2467" s="2">
        <v>6</v>
      </c>
      <c r="F2467" s="1">
        <v>100</v>
      </c>
      <c r="G2467" s="1" t="s">
        <v>177</v>
      </c>
      <c r="H2467" s="1" t="s">
        <v>727</v>
      </c>
      <c r="I2467" s="1">
        <v>1</v>
      </c>
      <c r="J2467" s="10" t="s">
        <v>1668</v>
      </c>
      <c r="K2467" s="1">
        <v>0</v>
      </c>
      <c r="L2467" s="1">
        <v>2</v>
      </c>
      <c r="M2467" s="1">
        <v>0</v>
      </c>
      <c r="N2467" s="1">
        <v>0</v>
      </c>
      <c r="O2467" s="1" t="s">
        <v>1660</v>
      </c>
    </row>
    <row r="2468" spans="1:15" x14ac:dyDescent="0.2">
      <c r="A2468" s="1">
        <v>1</v>
      </c>
      <c r="B2468" s="51">
        <v>6606</v>
      </c>
      <c r="C2468" s="1" t="s">
        <v>63</v>
      </c>
      <c r="D2468" s="1">
        <v>79</v>
      </c>
      <c r="E2468" s="2">
        <v>7</v>
      </c>
      <c r="F2468" s="1">
        <v>100</v>
      </c>
      <c r="G2468" s="1" t="s">
        <v>177</v>
      </c>
      <c r="H2468" s="1" t="s">
        <v>65</v>
      </c>
      <c r="I2468" s="1">
        <v>1</v>
      </c>
      <c r="J2468" s="10" t="s">
        <v>1668</v>
      </c>
      <c r="K2468" s="1">
        <v>0</v>
      </c>
      <c r="L2468" s="1">
        <v>2</v>
      </c>
      <c r="M2468" s="1">
        <v>0</v>
      </c>
      <c r="N2468" s="1">
        <v>0</v>
      </c>
      <c r="O2468" s="1" t="s">
        <v>1660</v>
      </c>
    </row>
    <row r="2469" spans="1:15" x14ac:dyDescent="0.2">
      <c r="A2469" s="1">
        <v>1</v>
      </c>
      <c r="B2469" s="51">
        <v>6607</v>
      </c>
      <c r="C2469" s="1" t="s">
        <v>67</v>
      </c>
      <c r="D2469" s="1">
        <v>79</v>
      </c>
      <c r="E2469" s="2">
        <v>8</v>
      </c>
      <c r="F2469" s="1">
        <v>100</v>
      </c>
      <c r="G2469" s="1" t="s">
        <v>177</v>
      </c>
      <c r="H2469" s="1" t="s">
        <v>68</v>
      </c>
      <c r="I2469" s="1">
        <v>1</v>
      </c>
      <c r="J2469" s="10" t="s">
        <v>1668</v>
      </c>
      <c r="K2469" s="1">
        <v>0</v>
      </c>
      <c r="L2469" s="1">
        <v>2</v>
      </c>
      <c r="M2469" s="1">
        <v>0</v>
      </c>
      <c r="N2469" s="1">
        <v>0</v>
      </c>
      <c r="O2469" s="1" t="s">
        <v>1660</v>
      </c>
    </row>
    <row r="2470" spans="1:15" x14ac:dyDescent="0.2">
      <c r="A2470" s="1">
        <v>1</v>
      </c>
      <c r="B2470" s="51">
        <v>6608</v>
      </c>
      <c r="C2470" s="1" t="s">
        <v>894</v>
      </c>
      <c r="D2470" s="1">
        <v>79</v>
      </c>
      <c r="E2470" s="2">
        <v>9</v>
      </c>
      <c r="F2470" s="1">
        <v>100</v>
      </c>
      <c r="G2470" s="1" t="s">
        <v>177</v>
      </c>
      <c r="H2470" s="1" t="s">
        <v>640</v>
      </c>
      <c r="I2470" s="1">
        <v>1</v>
      </c>
      <c r="J2470" s="10" t="s">
        <v>1668</v>
      </c>
      <c r="K2470" s="1">
        <v>0</v>
      </c>
      <c r="L2470" s="1">
        <v>2</v>
      </c>
      <c r="M2470" s="1">
        <v>0</v>
      </c>
      <c r="N2470" s="1">
        <v>0</v>
      </c>
      <c r="O2470" s="1" t="s">
        <v>1660</v>
      </c>
    </row>
    <row r="2471" spans="1:15" x14ac:dyDescent="0.2">
      <c r="A2471" s="1">
        <v>1</v>
      </c>
      <c r="B2471" s="51">
        <v>6609</v>
      </c>
      <c r="C2471" s="1" t="s">
        <v>1358</v>
      </c>
      <c r="D2471" s="1">
        <v>79</v>
      </c>
      <c r="E2471" s="2">
        <v>10</v>
      </c>
      <c r="F2471" s="1">
        <v>100</v>
      </c>
      <c r="G2471" s="1" t="s">
        <v>177</v>
      </c>
      <c r="H2471" s="1" t="s">
        <v>1359</v>
      </c>
      <c r="I2471" s="1">
        <v>1</v>
      </c>
      <c r="J2471" s="10" t="s">
        <v>1669</v>
      </c>
      <c r="K2471" s="1">
        <v>0</v>
      </c>
      <c r="L2471" s="1">
        <v>2</v>
      </c>
      <c r="M2471" s="1">
        <v>0</v>
      </c>
      <c r="N2471" s="1">
        <v>0</v>
      </c>
      <c r="O2471" s="1" t="s">
        <v>1660</v>
      </c>
    </row>
    <row r="2472" spans="1:15" x14ac:dyDescent="0.2">
      <c r="A2472" s="1">
        <v>1</v>
      </c>
      <c r="B2472" s="51">
        <v>6610</v>
      </c>
      <c r="C2472" s="1" t="s">
        <v>1374</v>
      </c>
      <c r="D2472" s="1">
        <v>79</v>
      </c>
      <c r="E2472" s="2">
        <v>11</v>
      </c>
      <c r="F2472" s="1">
        <v>100</v>
      </c>
      <c r="G2472" s="1" t="s">
        <v>177</v>
      </c>
      <c r="H2472" s="1" t="s">
        <v>719</v>
      </c>
      <c r="I2472" s="1">
        <v>1</v>
      </c>
      <c r="J2472" s="10" t="s">
        <v>1669</v>
      </c>
      <c r="K2472" s="1">
        <v>0</v>
      </c>
      <c r="L2472" s="1">
        <v>2</v>
      </c>
      <c r="M2472" s="1">
        <v>0</v>
      </c>
      <c r="N2472" s="1">
        <v>0</v>
      </c>
      <c r="O2472" s="1" t="s">
        <v>1660</v>
      </c>
    </row>
    <row r="2473" spans="1:15" x14ac:dyDescent="0.2">
      <c r="A2473" s="1">
        <v>1</v>
      </c>
      <c r="B2473" s="51">
        <v>6611</v>
      </c>
      <c r="C2473" s="1" t="s">
        <v>1392</v>
      </c>
      <c r="D2473" s="1">
        <v>79</v>
      </c>
      <c r="E2473" s="2">
        <v>12</v>
      </c>
      <c r="F2473" s="1">
        <v>100</v>
      </c>
      <c r="G2473" s="1" t="s">
        <v>177</v>
      </c>
      <c r="H2473" s="1" t="s">
        <v>1393</v>
      </c>
      <c r="I2473" s="1">
        <v>1</v>
      </c>
      <c r="J2473" s="10" t="s">
        <v>1669</v>
      </c>
      <c r="K2473" s="1">
        <v>0</v>
      </c>
      <c r="L2473" s="1">
        <v>2</v>
      </c>
      <c r="M2473" s="1">
        <v>0</v>
      </c>
      <c r="N2473" s="1">
        <v>0</v>
      </c>
      <c r="O2473" s="1" t="s">
        <v>1660</v>
      </c>
    </row>
    <row r="2474" spans="1:15" x14ac:dyDescent="0.2">
      <c r="A2474" s="1">
        <v>1</v>
      </c>
      <c r="B2474" s="51">
        <v>6612</v>
      </c>
      <c r="C2474" s="1" t="s">
        <v>1407</v>
      </c>
      <c r="D2474" s="1">
        <v>79</v>
      </c>
      <c r="E2474" s="2">
        <v>13</v>
      </c>
      <c r="F2474" s="1">
        <v>100</v>
      </c>
      <c r="G2474" s="1" t="s">
        <v>177</v>
      </c>
      <c r="H2474" s="1" t="s">
        <v>1408</v>
      </c>
      <c r="I2474" s="1">
        <v>1</v>
      </c>
      <c r="J2474" s="10" t="s">
        <v>1669</v>
      </c>
      <c r="K2474" s="1">
        <v>0</v>
      </c>
      <c r="L2474" s="1">
        <v>2</v>
      </c>
      <c r="M2474" s="1">
        <v>0</v>
      </c>
      <c r="N2474" s="1">
        <v>0</v>
      </c>
      <c r="O2474" s="1" t="s">
        <v>1660</v>
      </c>
    </row>
    <row r="2475" spans="1:15" x14ac:dyDescent="0.2">
      <c r="A2475" s="1">
        <v>1</v>
      </c>
      <c r="B2475" s="51">
        <v>6613</v>
      </c>
      <c r="C2475" s="1" t="s">
        <v>1670</v>
      </c>
      <c r="D2475" s="1">
        <v>79</v>
      </c>
      <c r="E2475" s="2">
        <v>14</v>
      </c>
      <c r="F2475" s="1">
        <v>100</v>
      </c>
      <c r="G2475" s="1" t="s">
        <v>177</v>
      </c>
      <c r="H2475" s="1" t="s">
        <v>585</v>
      </c>
      <c r="I2475" s="1">
        <v>1</v>
      </c>
      <c r="J2475" s="10" t="s">
        <v>1659</v>
      </c>
      <c r="K2475" s="1">
        <v>0</v>
      </c>
      <c r="L2475" s="1">
        <v>10</v>
      </c>
      <c r="M2475" s="1">
        <v>0</v>
      </c>
      <c r="N2475" s="1">
        <v>0</v>
      </c>
      <c r="O2475" s="1" t="s">
        <v>1660</v>
      </c>
    </row>
    <row r="2476" spans="1:15" x14ac:dyDescent="0.2">
      <c r="A2476" s="1">
        <v>1</v>
      </c>
      <c r="B2476" s="51">
        <v>6614</v>
      </c>
      <c r="C2476" s="1" t="s">
        <v>1499</v>
      </c>
      <c r="D2476" s="1">
        <v>79</v>
      </c>
      <c r="E2476" s="2">
        <v>15</v>
      </c>
      <c r="F2476" s="1">
        <v>100</v>
      </c>
      <c r="G2476" s="1" t="s">
        <v>177</v>
      </c>
      <c r="H2476" s="1" t="s">
        <v>637</v>
      </c>
      <c r="I2476" s="1">
        <v>1</v>
      </c>
      <c r="J2476" s="10" t="s">
        <v>1671</v>
      </c>
      <c r="K2476" s="1">
        <v>0</v>
      </c>
      <c r="L2476" s="1">
        <v>1</v>
      </c>
      <c r="M2476" s="1">
        <v>0</v>
      </c>
      <c r="N2476" s="1">
        <v>0</v>
      </c>
      <c r="O2476" s="1" t="s">
        <v>1660</v>
      </c>
    </row>
    <row r="2477" spans="1:15" x14ac:dyDescent="0.2">
      <c r="A2477" s="1">
        <v>1</v>
      </c>
      <c r="B2477" s="51">
        <v>6615</v>
      </c>
      <c r="C2477" s="1" t="s">
        <v>1672</v>
      </c>
      <c r="D2477" s="1">
        <v>79</v>
      </c>
      <c r="E2477" s="2">
        <v>16</v>
      </c>
      <c r="F2477" s="1">
        <v>100</v>
      </c>
      <c r="G2477" s="1" t="s">
        <v>177</v>
      </c>
      <c r="H2477" s="1" t="s">
        <v>1673</v>
      </c>
      <c r="I2477" s="1">
        <v>1</v>
      </c>
      <c r="J2477" s="10" t="s">
        <v>1674</v>
      </c>
      <c r="K2477" s="1">
        <v>0</v>
      </c>
      <c r="L2477" s="1">
        <v>10</v>
      </c>
      <c r="M2477" s="1">
        <v>0</v>
      </c>
      <c r="N2477" s="1">
        <v>0</v>
      </c>
      <c r="O2477" s="1" t="s">
        <v>1660</v>
      </c>
    </row>
    <row r="2478" spans="1:15" x14ac:dyDescent="0.2">
      <c r="A2478" s="1">
        <v>1</v>
      </c>
      <c r="B2478" s="51">
        <v>6616</v>
      </c>
      <c r="C2478" s="1" t="s">
        <v>1596</v>
      </c>
      <c r="D2478" s="1">
        <v>79</v>
      </c>
      <c r="E2478" s="2">
        <v>17</v>
      </c>
      <c r="F2478" s="1">
        <v>100</v>
      </c>
      <c r="G2478" s="1" t="s">
        <v>177</v>
      </c>
      <c r="H2478" s="1" t="s">
        <v>1675</v>
      </c>
      <c r="I2478" s="1">
        <v>1</v>
      </c>
      <c r="J2478" s="10" t="s">
        <v>1676</v>
      </c>
      <c r="K2478" s="1">
        <v>0</v>
      </c>
      <c r="L2478" s="1">
        <v>1</v>
      </c>
      <c r="M2478" s="1">
        <v>0</v>
      </c>
      <c r="N2478" s="1">
        <v>0</v>
      </c>
      <c r="O2478" s="1" t="s">
        <v>1660</v>
      </c>
    </row>
    <row r="2479" spans="1:15" x14ac:dyDescent="0.2">
      <c r="A2479" s="1">
        <v>1</v>
      </c>
      <c r="B2479" s="51">
        <v>6617</v>
      </c>
      <c r="C2479" s="1" t="s">
        <v>1612</v>
      </c>
      <c r="D2479" s="1">
        <v>79</v>
      </c>
      <c r="E2479" s="2">
        <v>18</v>
      </c>
      <c r="F2479" s="1">
        <v>100</v>
      </c>
      <c r="G2479" s="1" t="s">
        <v>177</v>
      </c>
      <c r="H2479" s="1" t="s">
        <v>1677</v>
      </c>
      <c r="I2479" s="1">
        <v>1</v>
      </c>
      <c r="J2479" s="10" t="s">
        <v>1676</v>
      </c>
      <c r="K2479" s="1">
        <v>0</v>
      </c>
      <c r="L2479" s="1">
        <v>1</v>
      </c>
      <c r="M2479" s="1">
        <v>0</v>
      </c>
      <c r="N2479" s="1">
        <v>0</v>
      </c>
      <c r="O2479" s="1" t="s">
        <v>1660</v>
      </c>
    </row>
    <row r="2480" spans="1:15" x14ac:dyDescent="0.2">
      <c r="A2480" s="1">
        <v>1</v>
      </c>
      <c r="B2480" s="51">
        <v>6618</v>
      </c>
      <c r="C2480" s="1" t="s">
        <v>1630</v>
      </c>
      <c r="D2480" s="1">
        <v>79</v>
      </c>
      <c r="E2480" s="2">
        <v>19</v>
      </c>
      <c r="F2480" s="1">
        <v>100</v>
      </c>
      <c r="G2480" s="1" t="s">
        <v>177</v>
      </c>
      <c r="H2480" s="1" t="s">
        <v>1631</v>
      </c>
      <c r="I2480" s="1">
        <v>1</v>
      </c>
      <c r="J2480" s="10" t="s">
        <v>1674</v>
      </c>
      <c r="K2480" s="1">
        <v>0</v>
      </c>
      <c r="L2480" s="1">
        <v>10</v>
      </c>
      <c r="M2480" s="1">
        <v>0</v>
      </c>
      <c r="N2480" s="1">
        <v>0</v>
      </c>
      <c r="O2480" s="1" t="s">
        <v>1660</v>
      </c>
    </row>
    <row r="2481" spans="1:15" x14ac:dyDescent="0.2">
      <c r="A2481" s="1">
        <v>1</v>
      </c>
      <c r="B2481" s="51">
        <v>6619</v>
      </c>
      <c r="C2481" s="1" t="s">
        <v>1678</v>
      </c>
      <c r="D2481" s="1">
        <v>79</v>
      </c>
      <c r="E2481" s="2">
        <v>20</v>
      </c>
      <c r="F2481" s="1">
        <v>100</v>
      </c>
      <c r="G2481" s="1" t="s">
        <v>177</v>
      </c>
      <c r="H2481" s="1" t="s">
        <v>593</v>
      </c>
      <c r="I2481" s="1">
        <v>1</v>
      </c>
      <c r="J2481" s="10" t="s">
        <v>1679</v>
      </c>
      <c r="K2481" s="1">
        <v>0</v>
      </c>
      <c r="L2481" s="1">
        <v>1</v>
      </c>
      <c r="M2481" s="1">
        <v>0</v>
      </c>
      <c r="N2481" s="1">
        <v>0</v>
      </c>
      <c r="O2481" s="1" t="s">
        <v>1660</v>
      </c>
    </row>
    <row r="2482" spans="1:15" x14ac:dyDescent="0.2">
      <c r="A2482" s="1">
        <v>1</v>
      </c>
      <c r="B2482" s="51">
        <v>6620</v>
      </c>
      <c r="C2482" s="1" t="s">
        <v>1680</v>
      </c>
      <c r="D2482" s="1">
        <v>79</v>
      </c>
      <c r="E2482" s="2">
        <v>21</v>
      </c>
      <c r="F2482" s="1">
        <v>100</v>
      </c>
      <c r="G2482" s="1" t="s">
        <v>177</v>
      </c>
      <c r="H2482" s="1" t="s">
        <v>323</v>
      </c>
      <c r="I2482" s="1">
        <v>1</v>
      </c>
      <c r="J2482" s="10" t="s">
        <v>1679</v>
      </c>
      <c r="K2482" s="1">
        <v>0</v>
      </c>
      <c r="L2482" s="1">
        <v>5</v>
      </c>
      <c r="M2482" s="1">
        <v>0</v>
      </c>
      <c r="N2482" s="1">
        <v>0</v>
      </c>
      <c r="O2482" s="1" t="s">
        <v>1660</v>
      </c>
    </row>
    <row r="2483" spans="1:15" x14ac:dyDescent="0.2">
      <c r="A2483" s="1">
        <v>1</v>
      </c>
      <c r="B2483" s="51">
        <v>6621</v>
      </c>
      <c r="C2483" s="1" t="s">
        <v>1681</v>
      </c>
      <c r="D2483" s="1">
        <v>79</v>
      </c>
      <c r="E2483" s="2">
        <v>22</v>
      </c>
      <c r="F2483" s="1">
        <v>100</v>
      </c>
      <c r="G2483" s="1" t="s">
        <v>177</v>
      </c>
      <c r="H2483" s="1" t="s">
        <v>390</v>
      </c>
      <c r="I2483" s="1">
        <v>1</v>
      </c>
      <c r="J2483" s="10" t="s">
        <v>1682</v>
      </c>
      <c r="K2483" s="1">
        <v>0</v>
      </c>
      <c r="L2483" s="1">
        <v>99</v>
      </c>
      <c r="M2483" s="1">
        <v>0</v>
      </c>
      <c r="N2483" s="1">
        <v>0</v>
      </c>
      <c r="O2483" s="1" t="s">
        <v>1660</v>
      </c>
    </row>
    <row r="2484" spans="1:15" x14ac:dyDescent="0.2">
      <c r="A2484" s="1">
        <v>1</v>
      </c>
      <c r="B2484" s="51">
        <v>6622</v>
      </c>
      <c r="C2484" s="1" t="s">
        <v>1683</v>
      </c>
      <c r="D2484" s="1">
        <v>79</v>
      </c>
      <c r="E2484" s="2">
        <v>23</v>
      </c>
      <c r="F2484" s="1">
        <v>100</v>
      </c>
      <c r="G2484" s="1" t="s">
        <v>177</v>
      </c>
      <c r="H2484" s="1" t="s">
        <v>621</v>
      </c>
      <c r="I2484" s="1">
        <v>1</v>
      </c>
      <c r="J2484" s="10" t="s">
        <v>1682</v>
      </c>
      <c r="K2484" s="1">
        <v>0</v>
      </c>
      <c r="L2484" s="1">
        <v>99</v>
      </c>
      <c r="M2484" s="1">
        <v>0</v>
      </c>
      <c r="N2484" s="1">
        <v>0</v>
      </c>
      <c r="O2484" s="1" t="s">
        <v>1660</v>
      </c>
    </row>
    <row r="2485" spans="1:15" x14ac:dyDescent="0.2">
      <c r="A2485" s="1">
        <v>1</v>
      </c>
      <c r="B2485" s="1">
        <v>7000</v>
      </c>
      <c r="C2485" s="1" t="s">
        <v>4126</v>
      </c>
      <c r="D2485" s="1">
        <v>80</v>
      </c>
      <c r="E2485" s="1">
        <v>1</v>
      </c>
      <c r="F2485" s="1">
        <v>100</v>
      </c>
      <c r="G2485" s="1" t="s">
        <v>177</v>
      </c>
      <c r="H2485" s="3" t="s">
        <v>4127</v>
      </c>
      <c r="I2485" s="1">
        <v>1</v>
      </c>
      <c r="J2485" s="10" t="s">
        <v>4128</v>
      </c>
      <c r="K2485" s="1">
        <v>0</v>
      </c>
      <c r="L2485" s="1">
        <v>1</v>
      </c>
      <c r="M2485" s="1">
        <v>0</v>
      </c>
      <c r="N2485" s="1">
        <v>0</v>
      </c>
      <c r="O2485" s="1" t="s">
        <v>4129</v>
      </c>
    </row>
    <row r="2486" spans="1:15" x14ac:dyDescent="0.2">
      <c r="A2486" s="1">
        <v>1</v>
      </c>
      <c r="B2486" s="1">
        <v>7001</v>
      </c>
      <c r="C2486" s="1" t="s">
        <v>4126</v>
      </c>
      <c r="D2486" s="1">
        <v>80</v>
      </c>
      <c r="E2486" s="1">
        <v>2</v>
      </c>
      <c r="F2486" s="1">
        <v>100</v>
      </c>
      <c r="G2486" s="1" t="s">
        <v>177</v>
      </c>
      <c r="H2486" s="3" t="s">
        <v>4130</v>
      </c>
      <c r="I2486" s="1">
        <v>1</v>
      </c>
      <c r="J2486" s="10" t="s">
        <v>4128</v>
      </c>
      <c r="K2486" s="1">
        <v>0</v>
      </c>
      <c r="L2486" s="1">
        <v>1</v>
      </c>
      <c r="M2486" s="1">
        <v>0</v>
      </c>
      <c r="N2486" s="1">
        <v>0</v>
      </c>
      <c r="O2486" s="1" t="s">
        <v>1750</v>
      </c>
    </row>
    <row r="2487" spans="1:15" x14ac:dyDescent="0.2">
      <c r="A2487" s="1">
        <v>1</v>
      </c>
      <c r="B2487" s="1">
        <v>7002</v>
      </c>
      <c r="C2487" s="1" t="s">
        <v>4126</v>
      </c>
      <c r="D2487" s="1">
        <v>80</v>
      </c>
      <c r="E2487" s="1">
        <v>3</v>
      </c>
      <c r="F2487" s="1">
        <v>100</v>
      </c>
      <c r="G2487" s="1" t="s">
        <v>177</v>
      </c>
      <c r="H2487" s="3" t="s">
        <v>4131</v>
      </c>
      <c r="I2487" s="1">
        <v>1</v>
      </c>
      <c r="J2487" s="10" t="s">
        <v>4128</v>
      </c>
      <c r="K2487" s="1">
        <v>0</v>
      </c>
      <c r="L2487" s="1">
        <v>1</v>
      </c>
      <c r="M2487" s="1">
        <v>0</v>
      </c>
      <c r="N2487" s="1">
        <v>0</v>
      </c>
      <c r="O2487" s="1" t="s">
        <v>1750</v>
      </c>
    </row>
    <row r="2488" spans="1:15" x14ac:dyDescent="0.2">
      <c r="A2488" s="1">
        <v>1</v>
      </c>
      <c r="B2488" s="1">
        <v>7003</v>
      </c>
      <c r="C2488" s="1" t="s">
        <v>4132</v>
      </c>
      <c r="D2488" s="1">
        <v>80</v>
      </c>
      <c r="E2488" s="1">
        <v>4</v>
      </c>
      <c r="F2488" s="1">
        <v>100</v>
      </c>
      <c r="G2488" s="1" t="s">
        <v>177</v>
      </c>
      <c r="H2488" s="1" t="s">
        <v>4133</v>
      </c>
      <c r="I2488" s="1">
        <v>1</v>
      </c>
      <c r="J2488" s="10" t="s">
        <v>4134</v>
      </c>
      <c r="K2488" s="1">
        <v>0</v>
      </c>
      <c r="L2488" s="1">
        <v>10</v>
      </c>
      <c r="M2488" s="1">
        <v>0</v>
      </c>
      <c r="N2488" s="1">
        <v>0</v>
      </c>
      <c r="O2488" s="1" t="s">
        <v>1750</v>
      </c>
    </row>
    <row r="2489" spans="1:15" x14ac:dyDescent="0.2">
      <c r="A2489" s="1">
        <v>1</v>
      </c>
      <c r="B2489" s="1">
        <v>7004</v>
      </c>
      <c r="C2489" s="1" t="s">
        <v>4132</v>
      </c>
      <c r="D2489" s="1">
        <v>80</v>
      </c>
      <c r="E2489" s="1">
        <v>5</v>
      </c>
      <c r="F2489" s="1">
        <v>100</v>
      </c>
      <c r="G2489" s="1" t="s">
        <v>177</v>
      </c>
      <c r="H2489" s="1" t="s">
        <v>4135</v>
      </c>
      <c r="I2489" s="1">
        <v>1</v>
      </c>
      <c r="J2489" s="10" t="s">
        <v>4134</v>
      </c>
      <c r="K2489" s="1">
        <v>0</v>
      </c>
      <c r="L2489" s="1">
        <v>10</v>
      </c>
      <c r="M2489" s="1">
        <v>0</v>
      </c>
      <c r="N2489" s="1">
        <v>0</v>
      </c>
      <c r="O2489" s="1" t="s">
        <v>1750</v>
      </c>
    </row>
    <row r="2490" spans="1:15" x14ac:dyDescent="0.2">
      <c r="A2490" s="1">
        <v>1</v>
      </c>
      <c r="B2490" s="1">
        <v>7005</v>
      </c>
      <c r="C2490" s="1" t="s">
        <v>4132</v>
      </c>
      <c r="D2490" s="1">
        <v>80</v>
      </c>
      <c r="E2490" s="1">
        <v>6</v>
      </c>
      <c r="F2490" s="1">
        <v>100</v>
      </c>
      <c r="G2490" s="1" t="s">
        <v>177</v>
      </c>
      <c r="H2490" s="1" t="s">
        <v>4136</v>
      </c>
      <c r="I2490" s="1">
        <v>1</v>
      </c>
      <c r="J2490" s="10" t="s">
        <v>4134</v>
      </c>
      <c r="K2490" s="1">
        <v>0</v>
      </c>
      <c r="L2490" s="1">
        <v>10</v>
      </c>
      <c r="M2490" s="1">
        <v>0</v>
      </c>
      <c r="N2490" s="1">
        <v>0</v>
      </c>
      <c r="O2490" s="1" t="s">
        <v>1750</v>
      </c>
    </row>
    <row r="2491" spans="1:15" x14ac:dyDescent="0.2">
      <c r="A2491" s="1">
        <v>1</v>
      </c>
      <c r="B2491" s="1">
        <v>7006</v>
      </c>
      <c r="C2491" s="1" t="s">
        <v>492</v>
      </c>
      <c r="D2491" s="1">
        <v>80</v>
      </c>
      <c r="E2491" s="1">
        <v>7</v>
      </c>
      <c r="F2491" s="1">
        <v>100</v>
      </c>
      <c r="G2491" s="1" t="s">
        <v>64</v>
      </c>
      <c r="H2491" s="1" t="s">
        <v>1752</v>
      </c>
      <c r="I2491" s="1">
        <v>1</v>
      </c>
      <c r="J2491" s="10" t="s">
        <v>1753</v>
      </c>
      <c r="K2491" s="1">
        <v>0</v>
      </c>
      <c r="L2491" s="1">
        <v>10</v>
      </c>
      <c r="M2491" s="1">
        <v>1</v>
      </c>
      <c r="N2491" s="1">
        <v>1</v>
      </c>
      <c r="O2491" s="1" t="s">
        <v>1750</v>
      </c>
    </row>
    <row r="2492" spans="1:15" x14ac:dyDescent="0.2">
      <c r="A2492" s="1">
        <v>1</v>
      </c>
      <c r="B2492" s="1">
        <v>7007</v>
      </c>
      <c r="C2492" s="1" t="s">
        <v>1754</v>
      </c>
      <c r="D2492" s="1">
        <v>80</v>
      </c>
      <c r="E2492" s="1">
        <v>8</v>
      </c>
      <c r="F2492" s="1">
        <v>100</v>
      </c>
      <c r="G2492" s="1" t="s">
        <v>64</v>
      </c>
      <c r="H2492" s="1" t="s">
        <v>1665</v>
      </c>
      <c r="I2492" s="1">
        <v>1</v>
      </c>
      <c r="J2492" s="10" t="s">
        <v>1753</v>
      </c>
      <c r="K2492" s="1">
        <v>0</v>
      </c>
      <c r="L2492" s="1">
        <v>10</v>
      </c>
      <c r="M2492" s="1">
        <v>1</v>
      </c>
      <c r="N2492" s="1">
        <v>1</v>
      </c>
      <c r="O2492" s="1" t="s">
        <v>1750</v>
      </c>
    </row>
    <row r="2493" spans="1:15" x14ac:dyDescent="0.2">
      <c r="A2493" s="1">
        <v>1</v>
      </c>
      <c r="B2493" s="1">
        <v>7008</v>
      </c>
      <c r="C2493" s="1" t="s">
        <v>1755</v>
      </c>
      <c r="D2493" s="1">
        <v>80</v>
      </c>
      <c r="E2493" s="1">
        <v>9</v>
      </c>
      <c r="F2493" s="1">
        <v>100</v>
      </c>
      <c r="G2493" s="1" t="s">
        <v>64</v>
      </c>
      <c r="H2493" s="1" t="s">
        <v>790</v>
      </c>
      <c r="I2493" s="1">
        <v>1</v>
      </c>
      <c r="J2493" s="10" t="s">
        <v>1756</v>
      </c>
      <c r="K2493" s="1">
        <v>0</v>
      </c>
      <c r="L2493" s="1">
        <v>1</v>
      </c>
      <c r="M2493" s="1">
        <v>0</v>
      </c>
      <c r="N2493" s="1">
        <v>0</v>
      </c>
      <c r="O2493" s="1" t="s">
        <v>1750</v>
      </c>
    </row>
    <row r="2494" spans="1:15" x14ac:dyDescent="0.2">
      <c r="A2494" s="1">
        <v>1</v>
      </c>
      <c r="B2494" s="1">
        <v>7009</v>
      </c>
      <c r="C2494" s="1" t="s">
        <v>1757</v>
      </c>
      <c r="D2494" s="1">
        <v>80</v>
      </c>
      <c r="E2494" s="1">
        <v>10</v>
      </c>
      <c r="F2494" s="1">
        <v>100</v>
      </c>
      <c r="G2494" s="1" t="s">
        <v>64</v>
      </c>
      <c r="H2494" s="1" t="s">
        <v>1758</v>
      </c>
      <c r="I2494" s="1">
        <v>1</v>
      </c>
      <c r="J2494" s="10" t="s">
        <v>1756</v>
      </c>
      <c r="K2494" s="1">
        <v>0</v>
      </c>
      <c r="L2494" s="1">
        <v>10</v>
      </c>
      <c r="M2494" s="1">
        <v>0</v>
      </c>
      <c r="N2494" s="1">
        <v>0</v>
      </c>
      <c r="O2494" s="1" t="s">
        <v>1750</v>
      </c>
    </row>
    <row r="2495" spans="1:15" x14ac:dyDescent="0.2">
      <c r="A2495" s="1">
        <v>1</v>
      </c>
      <c r="B2495" s="1">
        <v>7010</v>
      </c>
      <c r="C2495" s="1" t="s">
        <v>1759</v>
      </c>
      <c r="D2495" s="1">
        <v>80</v>
      </c>
      <c r="E2495" s="1">
        <v>11</v>
      </c>
      <c r="F2495" s="1">
        <v>100</v>
      </c>
      <c r="G2495" s="1" t="s">
        <v>64</v>
      </c>
      <c r="H2495" s="1" t="s">
        <v>1760</v>
      </c>
      <c r="I2495" s="1">
        <v>1</v>
      </c>
      <c r="J2495" s="10" t="s">
        <v>1761</v>
      </c>
      <c r="K2495" s="1">
        <v>0</v>
      </c>
      <c r="L2495" s="1">
        <v>1</v>
      </c>
      <c r="M2495" s="1">
        <v>0</v>
      </c>
      <c r="N2495" s="1">
        <v>0</v>
      </c>
      <c r="O2495" s="1" t="s">
        <v>1750</v>
      </c>
    </row>
    <row r="2496" spans="1:15" x14ac:dyDescent="0.2">
      <c r="A2496" s="1">
        <v>1</v>
      </c>
      <c r="B2496" s="1">
        <v>7011</v>
      </c>
      <c r="C2496" s="1" t="s">
        <v>1762</v>
      </c>
      <c r="D2496" s="1">
        <v>80</v>
      </c>
      <c r="E2496" s="1">
        <v>12</v>
      </c>
      <c r="F2496" s="1">
        <v>100</v>
      </c>
      <c r="G2496" s="1" t="s">
        <v>64</v>
      </c>
      <c r="H2496" s="1" t="s">
        <v>1763</v>
      </c>
      <c r="I2496" s="1">
        <v>1</v>
      </c>
      <c r="J2496" s="10" t="s">
        <v>1751</v>
      </c>
      <c r="K2496" s="1">
        <v>0</v>
      </c>
      <c r="L2496" s="1">
        <v>1</v>
      </c>
      <c r="M2496" s="1">
        <v>0</v>
      </c>
      <c r="N2496" s="1">
        <v>0</v>
      </c>
      <c r="O2496" s="1" t="s">
        <v>1750</v>
      </c>
    </row>
    <row r="2497" spans="1:20" x14ac:dyDescent="0.2">
      <c r="A2497" s="1">
        <v>1</v>
      </c>
      <c r="B2497" s="1">
        <v>7012</v>
      </c>
      <c r="C2497" s="1" t="s">
        <v>1764</v>
      </c>
      <c r="D2497" s="1">
        <v>80</v>
      </c>
      <c r="E2497" s="1">
        <v>13</v>
      </c>
      <c r="F2497" s="1">
        <v>100</v>
      </c>
      <c r="G2497" s="1" t="s">
        <v>64</v>
      </c>
      <c r="H2497" s="1" t="s">
        <v>1765</v>
      </c>
      <c r="I2497" s="1">
        <v>1</v>
      </c>
      <c r="J2497" s="10" t="s">
        <v>1751</v>
      </c>
      <c r="K2497" s="1">
        <v>0</v>
      </c>
      <c r="L2497" s="1">
        <v>1</v>
      </c>
      <c r="M2497" s="1">
        <v>0</v>
      </c>
      <c r="N2497" s="1">
        <v>0</v>
      </c>
      <c r="O2497" s="1" t="s">
        <v>1750</v>
      </c>
    </row>
    <row r="2498" spans="1:20" x14ac:dyDescent="0.2">
      <c r="B2498" s="1">
        <v>7013</v>
      </c>
      <c r="C2498" s="1" t="s">
        <v>1766</v>
      </c>
      <c r="D2498" s="1">
        <v>80</v>
      </c>
      <c r="E2498" s="1">
        <v>14</v>
      </c>
      <c r="F2498" s="1">
        <v>100</v>
      </c>
      <c r="G2498" s="1" t="s">
        <v>64</v>
      </c>
      <c r="H2498" s="1" t="s">
        <v>1767</v>
      </c>
      <c r="I2498" s="1">
        <v>1</v>
      </c>
      <c r="J2498" s="10" t="s">
        <v>1751</v>
      </c>
      <c r="K2498" s="1">
        <v>0</v>
      </c>
      <c r="L2498" s="1">
        <v>1</v>
      </c>
      <c r="M2498" s="1">
        <v>0</v>
      </c>
      <c r="N2498" s="1">
        <v>0</v>
      </c>
      <c r="O2498" s="1" t="s">
        <v>1750</v>
      </c>
    </row>
    <row r="2499" spans="1:20" x14ac:dyDescent="0.2">
      <c r="A2499" s="1">
        <v>40001</v>
      </c>
      <c r="B2499" s="1">
        <v>7600</v>
      </c>
      <c r="C2499" s="129" t="s">
        <v>1768</v>
      </c>
      <c r="D2499" s="1">
        <v>81</v>
      </c>
      <c r="E2499" s="41">
        <v>1</v>
      </c>
      <c r="F2499" s="41">
        <v>100</v>
      </c>
      <c r="G2499" s="41" t="s">
        <v>175</v>
      </c>
      <c r="H2499" s="1" t="s">
        <v>1769</v>
      </c>
      <c r="I2499" s="1">
        <v>1</v>
      </c>
      <c r="J2499" s="10" t="s">
        <v>1770</v>
      </c>
      <c r="K2499" s="1">
        <v>0</v>
      </c>
      <c r="L2499" s="1">
        <v>0</v>
      </c>
      <c r="M2499" s="1">
        <v>0</v>
      </c>
      <c r="N2499" s="1">
        <v>0</v>
      </c>
      <c r="O2499" s="1" t="s">
        <v>1771</v>
      </c>
      <c r="T2499" s="41"/>
    </row>
    <row r="2500" spans="1:20" x14ac:dyDescent="0.2">
      <c r="A2500" s="1">
        <v>40002</v>
      </c>
      <c r="B2500" s="1">
        <f>B2499+1</f>
        <v>7601</v>
      </c>
      <c r="C2500" s="129" t="s">
        <v>1772</v>
      </c>
      <c r="D2500" s="1">
        <v>81</v>
      </c>
      <c r="E2500" s="41">
        <v>2</v>
      </c>
      <c r="F2500" s="41">
        <v>100</v>
      </c>
      <c r="G2500" s="41" t="s">
        <v>175</v>
      </c>
      <c r="H2500" s="1" t="s">
        <v>1773</v>
      </c>
      <c r="I2500" s="1">
        <v>1</v>
      </c>
      <c r="J2500" s="10" t="s">
        <v>1770</v>
      </c>
      <c r="K2500" s="1">
        <v>0</v>
      </c>
      <c r="L2500" s="1">
        <v>0</v>
      </c>
      <c r="M2500" s="1">
        <v>0</v>
      </c>
      <c r="N2500" s="1">
        <v>0</v>
      </c>
      <c r="O2500" s="1" t="s">
        <v>1771</v>
      </c>
      <c r="T2500" s="41"/>
    </row>
    <row r="2501" spans="1:20" x14ac:dyDescent="0.2">
      <c r="A2501" s="1">
        <v>40003</v>
      </c>
      <c r="B2501" s="1">
        <f t="shared" ref="B2501:B2546" si="1">B2500+1</f>
        <v>7602</v>
      </c>
      <c r="C2501" s="129" t="s">
        <v>1774</v>
      </c>
      <c r="D2501" s="1">
        <v>81</v>
      </c>
      <c r="E2501" s="41">
        <v>3</v>
      </c>
      <c r="F2501" s="41">
        <v>100</v>
      </c>
      <c r="G2501" s="41" t="s">
        <v>175</v>
      </c>
      <c r="H2501" s="1" t="s">
        <v>1775</v>
      </c>
      <c r="I2501" s="1">
        <v>1</v>
      </c>
      <c r="J2501" s="10" t="s">
        <v>1770</v>
      </c>
      <c r="K2501" s="1">
        <v>0</v>
      </c>
      <c r="L2501" s="1">
        <v>0</v>
      </c>
      <c r="M2501" s="1">
        <v>0</v>
      </c>
      <c r="N2501" s="1">
        <v>0</v>
      </c>
      <c r="O2501" s="1" t="s">
        <v>1771</v>
      </c>
      <c r="T2501" s="41"/>
    </row>
    <row r="2502" spans="1:20" x14ac:dyDescent="0.2">
      <c r="A2502" s="1">
        <v>40004</v>
      </c>
      <c r="B2502" s="1">
        <f t="shared" si="1"/>
        <v>7603</v>
      </c>
      <c r="C2502" s="129" t="s">
        <v>1776</v>
      </c>
      <c r="D2502" s="1">
        <v>81</v>
      </c>
      <c r="E2502" s="41">
        <v>4</v>
      </c>
      <c r="F2502" s="41">
        <v>100</v>
      </c>
      <c r="G2502" s="41" t="s">
        <v>175</v>
      </c>
      <c r="H2502" s="1" t="s">
        <v>1777</v>
      </c>
      <c r="I2502" s="1">
        <v>1</v>
      </c>
      <c r="J2502" s="10" t="s">
        <v>1770</v>
      </c>
      <c r="K2502" s="1">
        <v>0</v>
      </c>
      <c r="L2502" s="1">
        <v>0</v>
      </c>
      <c r="M2502" s="1">
        <v>0</v>
      </c>
      <c r="N2502" s="1">
        <v>0</v>
      </c>
      <c r="O2502" s="1" t="s">
        <v>1771</v>
      </c>
      <c r="T2502" s="41"/>
    </row>
    <row r="2503" spans="1:20" x14ac:dyDescent="0.2">
      <c r="A2503" s="1">
        <v>40005</v>
      </c>
      <c r="B2503" s="1">
        <f t="shared" si="1"/>
        <v>7604</v>
      </c>
      <c r="C2503" s="129" t="s">
        <v>1778</v>
      </c>
      <c r="D2503" s="1">
        <v>81</v>
      </c>
      <c r="E2503" s="41">
        <v>5</v>
      </c>
      <c r="F2503" s="41">
        <v>100</v>
      </c>
      <c r="G2503" s="41" t="s">
        <v>175</v>
      </c>
      <c r="H2503" s="1" t="s">
        <v>1779</v>
      </c>
      <c r="I2503" s="1">
        <v>1</v>
      </c>
      <c r="J2503" s="10" t="s">
        <v>1770</v>
      </c>
      <c r="K2503" s="1">
        <v>0</v>
      </c>
      <c r="L2503" s="1">
        <v>0</v>
      </c>
      <c r="M2503" s="1">
        <v>0</v>
      </c>
      <c r="N2503" s="1">
        <v>0</v>
      </c>
      <c r="O2503" s="1" t="s">
        <v>1771</v>
      </c>
      <c r="T2503" s="41"/>
    </row>
    <row r="2504" spans="1:20" x14ac:dyDescent="0.2">
      <c r="A2504" s="1">
        <v>40006</v>
      </c>
      <c r="B2504" s="1">
        <f t="shared" si="1"/>
        <v>7605</v>
      </c>
      <c r="C2504" s="129" t="s">
        <v>1780</v>
      </c>
      <c r="D2504" s="1">
        <v>81</v>
      </c>
      <c r="E2504" s="41">
        <v>6</v>
      </c>
      <c r="F2504" s="41">
        <v>100</v>
      </c>
      <c r="G2504" s="41" t="s">
        <v>175</v>
      </c>
      <c r="H2504" s="1" t="s">
        <v>1781</v>
      </c>
      <c r="I2504" s="1">
        <v>1</v>
      </c>
      <c r="J2504" s="10" t="s">
        <v>1770</v>
      </c>
      <c r="K2504" s="1">
        <v>0</v>
      </c>
      <c r="L2504" s="1">
        <v>0</v>
      </c>
      <c r="M2504" s="1">
        <v>0</v>
      </c>
      <c r="N2504" s="1">
        <v>0</v>
      </c>
      <c r="O2504" s="1" t="s">
        <v>1771</v>
      </c>
      <c r="T2504" s="41"/>
    </row>
    <row r="2505" spans="1:20" x14ac:dyDescent="0.2">
      <c r="A2505" s="1">
        <v>40007</v>
      </c>
      <c r="B2505" s="1">
        <f t="shared" si="1"/>
        <v>7606</v>
      </c>
      <c r="C2505" s="129" t="s">
        <v>1782</v>
      </c>
      <c r="D2505" s="1">
        <v>81</v>
      </c>
      <c r="E2505" s="41">
        <v>7</v>
      </c>
      <c r="F2505" s="41">
        <v>100</v>
      </c>
      <c r="G2505" s="41" t="s">
        <v>175</v>
      </c>
      <c r="H2505" s="1" t="s">
        <v>1783</v>
      </c>
      <c r="I2505" s="1">
        <v>1</v>
      </c>
      <c r="J2505" s="10" t="s">
        <v>1770</v>
      </c>
      <c r="K2505" s="1">
        <v>0</v>
      </c>
      <c r="L2505" s="1">
        <v>0</v>
      </c>
      <c r="M2505" s="1">
        <v>0</v>
      </c>
      <c r="N2505" s="1">
        <v>0</v>
      </c>
      <c r="O2505" s="1" t="s">
        <v>1771</v>
      </c>
      <c r="T2505" s="41"/>
    </row>
    <row r="2506" spans="1:20" x14ac:dyDescent="0.2">
      <c r="A2506" s="1">
        <v>40008</v>
      </c>
      <c r="B2506" s="1">
        <f t="shared" si="1"/>
        <v>7607</v>
      </c>
      <c r="C2506" s="129" t="s">
        <v>1784</v>
      </c>
      <c r="D2506" s="1">
        <v>81</v>
      </c>
      <c r="E2506" s="41">
        <v>8</v>
      </c>
      <c r="F2506" s="41">
        <v>100</v>
      </c>
      <c r="G2506" s="41" t="s">
        <v>175</v>
      </c>
      <c r="H2506" s="1" t="s">
        <v>1785</v>
      </c>
      <c r="I2506" s="1">
        <v>1</v>
      </c>
      <c r="J2506" s="10" t="s">
        <v>1770</v>
      </c>
      <c r="K2506" s="1">
        <v>0</v>
      </c>
      <c r="L2506" s="1">
        <v>0</v>
      </c>
      <c r="M2506" s="1">
        <v>0</v>
      </c>
      <c r="N2506" s="1">
        <v>0</v>
      </c>
      <c r="O2506" s="1" t="s">
        <v>1771</v>
      </c>
      <c r="T2506" s="41"/>
    </row>
    <row r="2507" spans="1:20" x14ac:dyDescent="0.2">
      <c r="A2507" s="1">
        <v>40009</v>
      </c>
      <c r="B2507" s="1">
        <f t="shared" si="1"/>
        <v>7608</v>
      </c>
      <c r="C2507" s="129" t="s">
        <v>1786</v>
      </c>
      <c r="D2507" s="1">
        <v>81</v>
      </c>
      <c r="E2507" s="41">
        <v>9</v>
      </c>
      <c r="F2507" s="41">
        <v>100</v>
      </c>
      <c r="G2507" s="41" t="s">
        <v>175</v>
      </c>
      <c r="H2507" s="1" t="s">
        <v>1787</v>
      </c>
      <c r="I2507" s="1">
        <v>1</v>
      </c>
      <c r="J2507" s="10" t="s">
        <v>1770</v>
      </c>
      <c r="K2507" s="1">
        <v>0</v>
      </c>
      <c r="L2507" s="1">
        <v>0</v>
      </c>
      <c r="M2507" s="1">
        <v>0</v>
      </c>
      <c r="N2507" s="1">
        <v>0</v>
      </c>
      <c r="O2507" s="1" t="s">
        <v>1771</v>
      </c>
    </row>
    <row r="2508" spans="1:20" x14ac:dyDescent="0.2">
      <c r="A2508" s="1">
        <v>40010</v>
      </c>
      <c r="B2508" s="1">
        <f t="shared" si="1"/>
        <v>7609</v>
      </c>
      <c r="C2508" s="129" t="s">
        <v>1788</v>
      </c>
      <c r="D2508" s="1">
        <v>81</v>
      </c>
      <c r="E2508" s="41">
        <v>10</v>
      </c>
      <c r="F2508" s="41">
        <v>100</v>
      </c>
      <c r="G2508" s="41" t="s">
        <v>175</v>
      </c>
      <c r="H2508" s="1" t="s">
        <v>1789</v>
      </c>
      <c r="I2508" s="1">
        <v>1</v>
      </c>
      <c r="J2508" s="10" t="s">
        <v>1770</v>
      </c>
      <c r="K2508" s="1">
        <v>0</v>
      </c>
      <c r="L2508" s="1">
        <v>0</v>
      </c>
      <c r="M2508" s="1">
        <v>0</v>
      </c>
      <c r="N2508" s="1">
        <v>0</v>
      </c>
      <c r="O2508" s="1" t="s">
        <v>1771</v>
      </c>
    </row>
    <row r="2509" spans="1:20" x14ac:dyDescent="0.2">
      <c r="A2509" s="1">
        <v>40011</v>
      </c>
      <c r="B2509" s="1">
        <f t="shared" si="1"/>
        <v>7610</v>
      </c>
      <c r="C2509" s="129" t="s">
        <v>1790</v>
      </c>
      <c r="D2509" s="1">
        <v>81</v>
      </c>
      <c r="E2509" s="41">
        <v>11</v>
      </c>
      <c r="F2509" s="41">
        <v>100</v>
      </c>
      <c r="G2509" s="41" t="s">
        <v>175</v>
      </c>
      <c r="H2509" s="1" t="s">
        <v>1791</v>
      </c>
      <c r="I2509" s="1">
        <v>1</v>
      </c>
      <c r="J2509" s="10" t="s">
        <v>1770</v>
      </c>
      <c r="K2509" s="1">
        <v>0</v>
      </c>
      <c r="L2509" s="1">
        <v>0</v>
      </c>
      <c r="M2509" s="1">
        <v>0</v>
      </c>
      <c r="N2509" s="1">
        <v>0</v>
      </c>
      <c r="O2509" s="1" t="s">
        <v>1771</v>
      </c>
    </row>
    <row r="2510" spans="1:20" x14ac:dyDescent="0.2">
      <c r="A2510" s="1">
        <v>40012</v>
      </c>
      <c r="B2510" s="1">
        <f t="shared" si="1"/>
        <v>7611</v>
      </c>
      <c r="C2510" s="129" t="s">
        <v>1792</v>
      </c>
      <c r="D2510" s="1">
        <v>81</v>
      </c>
      <c r="E2510" s="41">
        <v>12</v>
      </c>
      <c r="F2510" s="41">
        <v>100</v>
      </c>
      <c r="G2510" s="41" t="s">
        <v>175</v>
      </c>
      <c r="H2510" s="1" t="s">
        <v>1793</v>
      </c>
      <c r="I2510" s="1">
        <v>1</v>
      </c>
      <c r="J2510" s="10" t="s">
        <v>1770</v>
      </c>
      <c r="K2510" s="1">
        <v>0</v>
      </c>
      <c r="L2510" s="1">
        <v>0</v>
      </c>
      <c r="M2510" s="1">
        <v>0</v>
      </c>
      <c r="N2510" s="1">
        <v>0</v>
      </c>
      <c r="O2510" s="1" t="s">
        <v>1771</v>
      </c>
    </row>
    <row r="2511" spans="1:20" x14ac:dyDescent="0.2">
      <c r="A2511" s="1">
        <v>40013</v>
      </c>
      <c r="B2511" s="1">
        <f t="shared" si="1"/>
        <v>7612</v>
      </c>
      <c r="C2511" s="129" t="s">
        <v>1794</v>
      </c>
      <c r="D2511" s="1">
        <v>81</v>
      </c>
      <c r="E2511" s="41">
        <v>13</v>
      </c>
      <c r="F2511" s="41">
        <v>100</v>
      </c>
      <c r="G2511" s="41" t="s">
        <v>175</v>
      </c>
      <c r="H2511" s="1" t="s">
        <v>1795</v>
      </c>
      <c r="I2511" s="1">
        <v>1</v>
      </c>
      <c r="J2511" s="10" t="s">
        <v>1770</v>
      </c>
      <c r="K2511" s="1">
        <v>0</v>
      </c>
      <c r="L2511" s="1">
        <v>0</v>
      </c>
      <c r="M2511" s="1">
        <v>0</v>
      </c>
      <c r="N2511" s="1">
        <v>0</v>
      </c>
      <c r="O2511" s="1" t="s">
        <v>1771</v>
      </c>
    </row>
    <row r="2512" spans="1:20" x14ac:dyDescent="0.2">
      <c r="A2512" s="1">
        <v>40014</v>
      </c>
      <c r="B2512" s="1">
        <f t="shared" si="1"/>
        <v>7613</v>
      </c>
      <c r="C2512" s="129" t="s">
        <v>1796</v>
      </c>
      <c r="D2512" s="1">
        <v>81</v>
      </c>
      <c r="E2512" s="41">
        <v>14</v>
      </c>
      <c r="F2512" s="41">
        <v>100</v>
      </c>
      <c r="G2512" s="41" t="s">
        <v>175</v>
      </c>
      <c r="H2512" s="1" t="s">
        <v>1797</v>
      </c>
      <c r="I2512" s="1">
        <v>1</v>
      </c>
      <c r="J2512" s="10" t="s">
        <v>1770</v>
      </c>
      <c r="K2512" s="1">
        <v>0</v>
      </c>
      <c r="L2512" s="1">
        <v>0</v>
      </c>
      <c r="M2512" s="1">
        <v>0</v>
      </c>
      <c r="N2512" s="1">
        <v>0</v>
      </c>
      <c r="O2512" s="1" t="s">
        <v>1771</v>
      </c>
    </row>
    <row r="2513" spans="1:15" x14ac:dyDescent="0.2">
      <c r="A2513" s="1">
        <v>40015</v>
      </c>
      <c r="B2513" s="1">
        <f t="shared" si="1"/>
        <v>7614</v>
      </c>
      <c r="C2513" s="129" t="s">
        <v>1798</v>
      </c>
      <c r="D2513" s="1">
        <v>81</v>
      </c>
      <c r="E2513" s="41">
        <v>15</v>
      </c>
      <c r="F2513" s="41">
        <v>100</v>
      </c>
      <c r="G2513" s="41" t="s">
        <v>175</v>
      </c>
      <c r="H2513" s="1" t="s">
        <v>1799</v>
      </c>
      <c r="I2513" s="1">
        <v>1</v>
      </c>
      <c r="J2513" s="10" t="s">
        <v>1770</v>
      </c>
      <c r="K2513" s="1">
        <v>0</v>
      </c>
      <c r="L2513" s="1">
        <v>0</v>
      </c>
      <c r="M2513" s="1">
        <v>0</v>
      </c>
      <c r="N2513" s="1">
        <v>0</v>
      </c>
      <c r="O2513" s="1" t="s">
        <v>1771</v>
      </c>
    </row>
    <row r="2514" spans="1:15" x14ac:dyDescent="0.2">
      <c r="A2514" s="1">
        <v>40016</v>
      </c>
      <c r="B2514" s="1">
        <f t="shared" si="1"/>
        <v>7615</v>
      </c>
      <c r="C2514" s="129" t="s">
        <v>1800</v>
      </c>
      <c r="D2514" s="1">
        <v>81</v>
      </c>
      <c r="E2514" s="41">
        <v>16</v>
      </c>
      <c r="F2514" s="41">
        <v>100</v>
      </c>
      <c r="G2514" s="41" t="s">
        <v>175</v>
      </c>
      <c r="H2514" s="1" t="s">
        <v>1801</v>
      </c>
      <c r="I2514" s="1">
        <v>1</v>
      </c>
      <c r="J2514" s="10" t="s">
        <v>1770</v>
      </c>
      <c r="K2514" s="1">
        <v>0</v>
      </c>
      <c r="L2514" s="1">
        <v>0</v>
      </c>
      <c r="M2514" s="1">
        <v>0</v>
      </c>
      <c r="N2514" s="1">
        <v>0</v>
      </c>
      <c r="O2514" s="1" t="s">
        <v>1771</v>
      </c>
    </row>
    <row r="2515" spans="1:15" x14ac:dyDescent="0.2">
      <c r="A2515" s="1">
        <v>40017</v>
      </c>
      <c r="B2515" s="1">
        <f t="shared" si="1"/>
        <v>7616</v>
      </c>
      <c r="C2515" s="129" t="s">
        <v>1802</v>
      </c>
      <c r="D2515" s="1">
        <v>81</v>
      </c>
      <c r="E2515" s="41">
        <v>17</v>
      </c>
      <c r="F2515" s="41">
        <v>100</v>
      </c>
      <c r="G2515" s="41" t="s">
        <v>175</v>
      </c>
      <c r="H2515" s="1" t="s">
        <v>1803</v>
      </c>
      <c r="I2515" s="1">
        <v>1</v>
      </c>
      <c r="J2515" s="10" t="s">
        <v>1770</v>
      </c>
      <c r="K2515" s="1">
        <v>0</v>
      </c>
      <c r="L2515" s="1">
        <v>0</v>
      </c>
      <c r="M2515" s="1">
        <v>0</v>
      </c>
      <c r="N2515" s="1">
        <v>0</v>
      </c>
      <c r="O2515" s="1" t="s">
        <v>1771</v>
      </c>
    </row>
    <row r="2516" spans="1:15" x14ac:dyDescent="0.2">
      <c r="A2516" s="1">
        <v>40018</v>
      </c>
      <c r="B2516" s="1">
        <f t="shared" si="1"/>
        <v>7617</v>
      </c>
      <c r="C2516" s="129" t="s">
        <v>1804</v>
      </c>
      <c r="D2516" s="1">
        <v>81</v>
      </c>
      <c r="E2516" s="41">
        <v>18</v>
      </c>
      <c r="F2516" s="41">
        <v>100</v>
      </c>
      <c r="G2516" s="41" t="s">
        <v>175</v>
      </c>
      <c r="H2516" s="1" t="s">
        <v>1805</v>
      </c>
      <c r="I2516" s="1">
        <v>1</v>
      </c>
      <c r="J2516" s="10" t="s">
        <v>1770</v>
      </c>
      <c r="K2516" s="1">
        <v>0</v>
      </c>
      <c r="L2516" s="1">
        <v>0</v>
      </c>
      <c r="M2516" s="1">
        <v>0</v>
      </c>
      <c r="N2516" s="1">
        <v>0</v>
      </c>
      <c r="O2516" s="1" t="s">
        <v>1771</v>
      </c>
    </row>
    <row r="2517" spans="1:15" x14ac:dyDescent="0.2">
      <c r="A2517" s="1">
        <v>40019</v>
      </c>
      <c r="B2517" s="1">
        <f t="shared" si="1"/>
        <v>7618</v>
      </c>
      <c r="C2517" s="129" t="s">
        <v>1806</v>
      </c>
      <c r="D2517" s="1">
        <v>81</v>
      </c>
      <c r="E2517" s="41">
        <v>19</v>
      </c>
      <c r="F2517" s="41">
        <v>100</v>
      </c>
      <c r="G2517" s="41" t="s">
        <v>175</v>
      </c>
      <c r="H2517" s="1" t="s">
        <v>1807</v>
      </c>
      <c r="I2517" s="1">
        <v>1</v>
      </c>
      <c r="J2517" s="10" t="s">
        <v>1770</v>
      </c>
      <c r="K2517" s="1">
        <v>0</v>
      </c>
      <c r="L2517" s="1">
        <v>0</v>
      </c>
      <c r="M2517" s="1">
        <v>0</v>
      </c>
      <c r="N2517" s="1">
        <v>0</v>
      </c>
      <c r="O2517" s="1" t="s">
        <v>1771</v>
      </c>
    </row>
    <row r="2518" spans="1:15" x14ac:dyDescent="0.2">
      <c r="A2518" s="1">
        <v>40020</v>
      </c>
      <c r="B2518" s="1">
        <f t="shared" si="1"/>
        <v>7619</v>
      </c>
      <c r="C2518" s="129" t="s">
        <v>1808</v>
      </c>
      <c r="D2518" s="1">
        <v>81</v>
      </c>
      <c r="E2518" s="41">
        <v>20</v>
      </c>
      <c r="F2518" s="41">
        <v>100</v>
      </c>
      <c r="G2518" s="41" t="s">
        <v>175</v>
      </c>
      <c r="H2518" s="1" t="s">
        <v>1809</v>
      </c>
      <c r="I2518" s="1">
        <v>1</v>
      </c>
      <c r="J2518" s="10" t="s">
        <v>1770</v>
      </c>
      <c r="K2518" s="1">
        <v>0</v>
      </c>
      <c r="L2518" s="1">
        <v>0</v>
      </c>
      <c r="M2518" s="1">
        <v>0</v>
      </c>
      <c r="N2518" s="1">
        <v>0</v>
      </c>
      <c r="O2518" s="1" t="s">
        <v>1771</v>
      </c>
    </row>
    <row r="2519" spans="1:15" x14ac:dyDescent="0.2">
      <c r="A2519" s="1">
        <v>40021</v>
      </c>
      <c r="B2519" s="1">
        <f t="shared" si="1"/>
        <v>7620</v>
      </c>
      <c r="C2519" s="129" t="s">
        <v>1810</v>
      </c>
      <c r="D2519" s="1">
        <v>81</v>
      </c>
      <c r="E2519" s="41">
        <v>21</v>
      </c>
      <c r="F2519" s="41">
        <v>100</v>
      </c>
      <c r="G2519" s="41" t="s">
        <v>175</v>
      </c>
      <c r="H2519" s="1" t="s">
        <v>1811</v>
      </c>
      <c r="I2519" s="1">
        <v>1</v>
      </c>
      <c r="J2519" s="10" t="s">
        <v>1770</v>
      </c>
      <c r="K2519" s="1">
        <v>0</v>
      </c>
      <c r="L2519" s="1">
        <v>0</v>
      </c>
      <c r="M2519" s="1">
        <v>0</v>
      </c>
      <c r="N2519" s="1">
        <v>0</v>
      </c>
      <c r="O2519" s="1" t="s">
        <v>1771</v>
      </c>
    </row>
    <row r="2520" spans="1:15" x14ac:dyDescent="0.2">
      <c r="A2520" s="1">
        <v>40022</v>
      </c>
      <c r="B2520" s="1">
        <f t="shared" si="1"/>
        <v>7621</v>
      </c>
      <c r="C2520" s="129" t="s">
        <v>1812</v>
      </c>
      <c r="D2520" s="1">
        <v>81</v>
      </c>
      <c r="E2520" s="41">
        <v>22</v>
      </c>
      <c r="F2520" s="41">
        <v>100</v>
      </c>
      <c r="G2520" s="41" t="s">
        <v>175</v>
      </c>
      <c r="H2520" s="1" t="s">
        <v>1813</v>
      </c>
      <c r="I2520" s="1">
        <v>1</v>
      </c>
      <c r="J2520" s="10" t="s">
        <v>1770</v>
      </c>
      <c r="K2520" s="1">
        <v>0</v>
      </c>
      <c r="L2520" s="1">
        <v>0</v>
      </c>
      <c r="M2520" s="1">
        <v>0</v>
      </c>
      <c r="N2520" s="1">
        <v>0</v>
      </c>
      <c r="O2520" s="1" t="s">
        <v>1771</v>
      </c>
    </row>
    <row r="2521" spans="1:15" x14ac:dyDescent="0.2">
      <c r="A2521" s="1">
        <v>40023</v>
      </c>
      <c r="B2521" s="1">
        <f t="shared" si="1"/>
        <v>7622</v>
      </c>
      <c r="C2521" s="129" t="s">
        <v>1814</v>
      </c>
      <c r="D2521" s="1">
        <v>81</v>
      </c>
      <c r="E2521" s="41">
        <v>23</v>
      </c>
      <c r="F2521" s="41">
        <v>100</v>
      </c>
      <c r="G2521" s="41" t="s">
        <v>175</v>
      </c>
      <c r="H2521" s="1" t="s">
        <v>1815</v>
      </c>
      <c r="I2521" s="1">
        <v>1</v>
      </c>
      <c r="J2521" s="10" t="s">
        <v>1770</v>
      </c>
      <c r="K2521" s="1">
        <v>0</v>
      </c>
      <c r="L2521" s="1">
        <v>0</v>
      </c>
      <c r="M2521" s="1">
        <v>0</v>
      </c>
      <c r="N2521" s="1">
        <v>0</v>
      </c>
      <c r="O2521" s="1" t="s">
        <v>1771</v>
      </c>
    </row>
    <row r="2522" spans="1:15" x14ac:dyDescent="0.2">
      <c r="A2522" s="1">
        <v>40024</v>
      </c>
      <c r="B2522" s="1">
        <f t="shared" si="1"/>
        <v>7623</v>
      </c>
      <c r="C2522" s="129" t="s">
        <v>1816</v>
      </c>
      <c r="D2522" s="1">
        <v>81</v>
      </c>
      <c r="E2522" s="41">
        <v>24</v>
      </c>
      <c r="F2522" s="41">
        <v>100</v>
      </c>
      <c r="G2522" s="41" t="s">
        <v>175</v>
      </c>
      <c r="H2522" s="1" t="s">
        <v>1817</v>
      </c>
      <c r="I2522" s="1">
        <v>1</v>
      </c>
      <c r="J2522" s="10" t="s">
        <v>1770</v>
      </c>
      <c r="K2522" s="1">
        <v>0</v>
      </c>
      <c r="L2522" s="1">
        <v>0</v>
      </c>
      <c r="M2522" s="1">
        <v>0</v>
      </c>
      <c r="N2522" s="1">
        <v>0</v>
      </c>
      <c r="O2522" s="1" t="s">
        <v>1771</v>
      </c>
    </row>
    <row r="2523" spans="1:15" x14ac:dyDescent="0.2">
      <c r="A2523" s="1">
        <v>40025</v>
      </c>
      <c r="B2523" s="1">
        <f t="shared" si="1"/>
        <v>7624</v>
      </c>
      <c r="C2523" s="129" t="s">
        <v>1818</v>
      </c>
      <c r="D2523" s="1">
        <v>81</v>
      </c>
      <c r="E2523" s="41">
        <v>25</v>
      </c>
      <c r="F2523" s="41">
        <v>100</v>
      </c>
      <c r="G2523" s="41" t="s">
        <v>175</v>
      </c>
      <c r="H2523" s="1" t="s">
        <v>1819</v>
      </c>
      <c r="I2523" s="1">
        <v>1</v>
      </c>
      <c r="J2523" s="10" t="s">
        <v>1770</v>
      </c>
      <c r="K2523" s="1">
        <v>0</v>
      </c>
      <c r="L2523" s="1">
        <v>0</v>
      </c>
      <c r="M2523" s="1">
        <v>0</v>
      </c>
      <c r="N2523" s="1">
        <v>0</v>
      </c>
      <c r="O2523" s="1" t="s">
        <v>1771</v>
      </c>
    </row>
    <row r="2524" spans="1:15" x14ac:dyDescent="0.2">
      <c r="A2524" s="1">
        <v>40026</v>
      </c>
      <c r="B2524" s="1">
        <f t="shared" si="1"/>
        <v>7625</v>
      </c>
      <c r="C2524" s="129" t="s">
        <v>1820</v>
      </c>
      <c r="D2524" s="1">
        <v>81</v>
      </c>
      <c r="E2524" s="41">
        <v>26</v>
      </c>
      <c r="F2524" s="41">
        <v>100</v>
      </c>
      <c r="G2524" s="41" t="s">
        <v>175</v>
      </c>
      <c r="H2524" s="1" t="s">
        <v>1821</v>
      </c>
      <c r="I2524" s="1">
        <v>1</v>
      </c>
      <c r="J2524" s="10" t="s">
        <v>1770</v>
      </c>
      <c r="K2524" s="1">
        <v>0</v>
      </c>
      <c r="L2524" s="1">
        <v>0</v>
      </c>
      <c r="M2524" s="1">
        <v>0</v>
      </c>
      <c r="N2524" s="1">
        <v>0</v>
      </c>
      <c r="O2524" s="1" t="s">
        <v>1771</v>
      </c>
    </row>
    <row r="2525" spans="1:15" x14ac:dyDescent="0.2">
      <c r="A2525" s="1">
        <v>40027</v>
      </c>
      <c r="B2525" s="1">
        <f t="shared" si="1"/>
        <v>7626</v>
      </c>
      <c r="C2525" s="129" t="s">
        <v>1822</v>
      </c>
      <c r="D2525" s="1">
        <v>81</v>
      </c>
      <c r="E2525" s="41">
        <v>27</v>
      </c>
      <c r="F2525" s="41">
        <v>100</v>
      </c>
      <c r="G2525" s="41" t="s">
        <v>175</v>
      </c>
      <c r="H2525" s="1" t="s">
        <v>1823</v>
      </c>
      <c r="I2525" s="1">
        <v>1</v>
      </c>
      <c r="J2525" s="10" t="s">
        <v>1770</v>
      </c>
      <c r="K2525" s="1">
        <v>0</v>
      </c>
      <c r="L2525" s="1">
        <v>0</v>
      </c>
      <c r="M2525" s="1">
        <v>0</v>
      </c>
      <c r="N2525" s="1">
        <v>0</v>
      </c>
      <c r="O2525" s="1" t="s">
        <v>1771</v>
      </c>
    </row>
    <row r="2526" spans="1:15" x14ac:dyDescent="0.2">
      <c r="A2526" s="1">
        <v>40028</v>
      </c>
      <c r="B2526" s="1">
        <f t="shared" si="1"/>
        <v>7627</v>
      </c>
      <c r="C2526" s="129" t="s">
        <v>1824</v>
      </c>
      <c r="D2526" s="1">
        <v>81</v>
      </c>
      <c r="E2526" s="41">
        <v>28</v>
      </c>
      <c r="F2526" s="41">
        <v>100</v>
      </c>
      <c r="G2526" s="41" t="s">
        <v>175</v>
      </c>
      <c r="H2526" s="1" t="s">
        <v>1825</v>
      </c>
      <c r="I2526" s="1">
        <v>1</v>
      </c>
      <c r="J2526" s="10" t="s">
        <v>1770</v>
      </c>
      <c r="K2526" s="1">
        <v>0</v>
      </c>
      <c r="L2526" s="1">
        <v>0</v>
      </c>
      <c r="M2526" s="1">
        <v>0</v>
      </c>
      <c r="N2526" s="1">
        <v>0</v>
      </c>
      <c r="O2526" s="1" t="s">
        <v>1771</v>
      </c>
    </row>
    <row r="2527" spans="1:15" x14ac:dyDescent="0.2">
      <c r="A2527" s="1">
        <v>40029</v>
      </c>
      <c r="B2527" s="1">
        <f t="shared" si="1"/>
        <v>7628</v>
      </c>
      <c r="C2527" s="129" t="s">
        <v>1826</v>
      </c>
      <c r="D2527" s="1">
        <v>81</v>
      </c>
      <c r="E2527" s="41">
        <v>29</v>
      </c>
      <c r="F2527" s="41">
        <v>100</v>
      </c>
      <c r="G2527" s="41" t="s">
        <v>175</v>
      </c>
      <c r="H2527" s="1" t="s">
        <v>1827</v>
      </c>
      <c r="I2527" s="1">
        <v>1</v>
      </c>
      <c r="J2527" s="10" t="s">
        <v>1770</v>
      </c>
      <c r="K2527" s="1">
        <v>0</v>
      </c>
      <c r="L2527" s="1">
        <v>0</v>
      </c>
      <c r="M2527" s="1">
        <v>0</v>
      </c>
      <c r="N2527" s="1">
        <v>0</v>
      </c>
      <c r="O2527" s="1" t="s">
        <v>1771</v>
      </c>
    </row>
    <row r="2528" spans="1:15" x14ac:dyDescent="0.2">
      <c r="A2528" s="1">
        <v>40030</v>
      </c>
      <c r="B2528" s="1">
        <f t="shared" si="1"/>
        <v>7629</v>
      </c>
      <c r="C2528" s="129" t="s">
        <v>1828</v>
      </c>
      <c r="D2528" s="1">
        <v>81</v>
      </c>
      <c r="E2528" s="41">
        <v>30</v>
      </c>
      <c r="F2528" s="41">
        <v>100</v>
      </c>
      <c r="G2528" s="41" t="s">
        <v>175</v>
      </c>
      <c r="H2528" s="1" t="s">
        <v>1829</v>
      </c>
      <c r="I2528" s="1">
        <v>1</v>
      </c>
      <c r="J2528" s="10" t="s">
        <v>1770</v>
      </c>
      <c r="K2528" s="1">
        <v>0</v>
      </c>
      <c r="L2528" s="1">
        <v>0</v>
      </c>
      <c r="M2528" s="1">
        <v>0</v>
      </c>
      <c r="N2528" s="1">
        <v>0</v>
      </c>
      <c r="O2528" s="1" t="s">
        <v>1771</v>
      </c>
    </row>
    <row r="2529" spans="1:15" x14ac:dyDescent="0.2">
      <c r="A2529" s="1">
        <v>40031</v>
      </c>
      <c r="B2529" s="1">
        <f t="shared" si="1"/>
        <v>7630</v>
      </c>
      <c r="C2529" s="129" t="s">
        <v>1830</v>
      </c>
      <c r="D2529" s="1">
        <v>81</v>
      </c>
      <c r="E2529" s="41">
        <v>31</v>
      </c>
      <c r="F2529" s="41">
        <v>100</v>
      </c>
      <c r="G2529" s="41" t="s">
        <v>175</v>
      </c>
      <c r="H2529" s="1" t="s">
        <v>1831</v>
      </c>
      <c r="I2529" s="1">
        <v>1</v>
      </c>
      <c r="J2529" s="10" t="s">
        <v>1770</v>
      </c>
      <c r="K2529" s="1">
        <v>0</v>
      </c>
      <c r="L2529" s="1">
        <v>0</v>
      </c>
      <c r="M2529" s="1">
        <v>0</v>
      </c>
      <c r="N2529" s="1">
        <v>0</v>
      </c>
      <c r="O2529" s="1" t="s">
        <v>1771</v>
      </c>
    </row>
    <row r="2530" spans="1:15" x14ac:dyDescent="0.2">
      <c r="A2530" s="1">
        <v>40032</v>
      </c>
      <c r="B2530" s="1">
        <f t="shared" si="1"/>
        <v>7631</v>
      </c>
      <c r="C2530" s="129" t="s">
        <v>1832</v>
      </c>
      <c r="D2530" s="1">
        <v>81</v>
      </c>
      <c r="E2530" s="41">
        <v>32</v>
      </c>
      <c r="F2530" s="41">
        <v>100</v>
      </c>
      <c r="G2530" s="41" t="s">
        <v>175</v>
      </c>
      <c r="H2530" s="1" t="s">
        <v>1833</v>
      </c>
      <c r="I2530" s="1">
        <v>1</v>
      </c>
      <c r="J2530" s="10" t="s">
        <v>1770</v>
      </c>
      <c r="K2530" s="1">
        <v>0</v>
      </c>
      <c r="L2530" s="1">
        <v>0</v>
      </c>
      <c r="M2530" s="1">
        <v>0</v>
      </c>
      <c r="N2530" s="1">
        <v>0</v>
      </c>
      <c r="O2530" s="1" t="s">
        <v>1771</v>
      </c>
    </row>
    <row r="2531" spans="1:15" x14ac:dyDescent="0.2">
      <c r="A2531" s="1">
        <v>40033</v>
      </c>
      <c r="B2531" s="1">
        <f t="shared" si="1"/>
        <v>7632</v>
      </c>
      <c r="C2531" s="129" t="s">
        <v>1834</v>
      </c>
      <c r="D2531" s="1">
        <v>81</v>
      </c>
      <c r="E2531" s="41">
        <v>33</v>
      </c>
      <c r="F2531" s="41">
        <v>100</v>
      </c>
      <c r="G2531" s="41" t="s">
        <v>175</v>
      </c>
      <c r="H2531" s="1" t="s">
        <v>1835</v>
      </c>
      <c r="I2531" s="1">
        <v>1</v>
      </c>
      <c r="J2531" s="10" t="s">
        <v>1770</v>
      </c>
      <c r="K2531" s="1">
        <v>0</v>
      </c>
      <c r="L2531" s="1">
        <v>0</v>
      </c>
      <c r="M2531" s="1">
        <v>0</v>
      </c>
      <c r="N2531" s="1">
        <v>0</v>
      </c>
      <c r="O2531" s="1" t="s">
        <v>1771</v>
      </c>
    </row>
    <row r="2532" spans="1:15" x14ac:dyDescent="0.2">
      <c r="A2532" s="1">
        <v>40034</v>
      </c>
      <c r="B2532" s="1">
        <f t="shared" si="1"/>
        <v>7633</v>
      </c>
      <c r="C2532" s="129" t="s">
        <v>1836</v>
      </c>
      <c r="D2532" s="1">
        <v>81</v>
      </c>
      <c r="E2532" s="41">
        <v>34</v>
      </c>
      <c r="F2532" s="41">
        <v>100</v>
      </c>
      <c r="G2532" s="41" t="s">
        <v>175</v>
      </c>
      <c r="H2532" s="1" t="s">
        <v>1837</v>
      </c>
      <c r="I2532" s="1">
        <v>1</v>
      </c>
      <c r="J2532" s="10" t="s">
        <v>1770</v>
      </c>
      <c r="K2532" s="1">
        <v>0</v>
      </c>
      <c r="L2532" s="1">
        <v>0</v>
      </c>
      <c r="M2532" s="1">
        <v>0</v>
      </c>
      <c r="N2532" s="1">
        <v>0</v>
      </c>
      <c r="O2532" s="1" t="s">
        <v>1771</v>
      </c>
    </row>
    <row r="2533" spans="1:15" x14ac:dyDescent="0.2">
      <c r="A2533" s="1">
        <v>40035</v>
      </c>
      <c r="B2533" s="1">
        <f t="shared" si="1"/>
        <v>7634</v>
      </c>
      <c r="C2533" s="129" t="s">
        <v>1838</v>
      </c>
      <c r="D2533" s="1">
        <v>81</v>
      </c>
      <c r="E2533" s="41">
        <v>35</v>
      </c>
      <c r="F2533" s="41">
        <v>100</v>
      </c>
      <c r="G2533" s="41" t="s">
        <v>175</v>
      </c>
      <c r="H2533" s="1" t="s">
        <v>1839</v>
      </c>
      <c r="I2533" s="1">
        <v>1</v>
      </c>
      <c r="J2533" s="10" t="s">
        <v>1770</v>
      </c>
      <c r="K2533" s="1">
        <v>0</v>
      </c>
      <c r="L2533" s="1">
        <v>0</v>
      </c>
      <c r="M2533" s="1">
        <v>0</v>
      </c>
      <c r="N2533" s="1">
        <v>0</v>
      </c>
      <c r="O2533" s="1" t="s">
        <v>1771</v>
      </c>
    </row>
    <row r="2534" spans="1:15" x14ac:dyDescent="0.2">
      <c r="A2534" s="1">
        <v>40036</v>
      </c>
      <c r="B2534" s="1">
        <f t="shared" si="1"/>
        <v>7635</v>
      </c>
      <c r="C2534" s="129" t="s">
        <v>1840</v>
      </c>
      <c r="D2534" s="1">
        <v>81</v>
      </c>
      <c r="E2534" s="41">
        <v>36</v>
      </c>
      <c r="F2534" s="41">
        <v>100</v>
      </c>
      <c r="G2534" s="41" t="s">
        <v>175</v>
      </c>
      <c r="H2534" s="1" t="s">
        <v>1841</v>
      </c>
      <c r="I2534" s="1">
        <v>1</v>
      </c>
      <c r="J2534" s="10" t="s">
        <v>1770</v>
      </c>
      <c r="K2534" s="1">
        <v>0</v>
      </c>
      <c r="L2534" s="1">
        <v>0</v>
      </c>
      <c r="M2534" s="1">
        <v>0</v>
      </c>
      <c r="N2534" s="1">
        <v>0</v>
      </c>
      <c r="O2534" s="1" t="s">
        <v>1771</v>
      </c>
    </row>
    <row r="2535" spans="1:15" x14ac:dyDescent="0.2">
      <c r="A2535" s="1">
        <v>40037</v>
      </c>
      <c r="B2535" s="1">
        <f t="shared" si="1"/>
        <v>7636</v>
      </c>
      <c r="C2535" s="129" t="s">
        <v>1842</v>
      </c>
      <c r="D2535" s="1">
        <v>81</v>
      </c>
      <c r="E2535" s="41">
        <v>37</v>
      </c>
      <c r="F2535" s="41">
        <v>100</v>
      </c>
      <c r="G2535" s="41" t="s">
        <v>175</v>
      </c>
      <c r="H2535" s="1" t="s">
        <v>1843</v>
      </c>
      <c r="I2535" s="1">
        <v>1</v>
      </c>
      <c r="J2535" s="10" t="s">
        <v>1770</v>
      </c>
      <c r="K2535" s="1">
        <v>0</v>
      </c>
      <c r="L2535" s="1">
        <v>0</v>
      </c>
      <c r="M2535" s="1">
        <v>0</v>
      </c>
      <c r="N2535" s="1">
        <v>0</v>
      </c>
      <c r="O2535" s="1" t="s">
        <v>1771</v>
      </c>
    </row>
    <row r="2536" spans="1:15" x14ac:dyDescent="0.2">
      <c r="A2536" s="1">
        <v>40038</v>
      </c>
      <c r="B2536" s="1">
        <f t="shared" si="1"/>
        <v>7637</v>
      </c>
      <c r="C2536" s="129" t="s">
        <v>1844</v>
      </c>
      <c r="D2536" s="1">
        <v>81</v>
      </c>
      <c r="E2536" s="41">
        <v>38</v>
      </c>
      <c r="F2536" s="41">
        <v>100</v>
      </c>
      <c r="G2536" s="41" t="s">
        <v>175</v>
      </c>
      <c r="H2536" s="1" t="s">
        <v>1845</v>
      </c>
      <c r="I2536" s="1">
        <v>1</v>
      </c>
      <c r="J2536" s="10" t="s">
        <v>1770</v>
      </c>
      <c r="K2536" s="1">
        <v>0</v>
      </c>
      <c r="L2536" s="1">
        <v>0</v>
      </c>
      <c r="M2536" s="1">
        <v>0</v>
      </c>
      <c r="N2536" s="1">
        <v>0</v>
      </c>
      <c r="O2536" s="1" t="s">
        <v>1771</v>
      </c>
    </row>
    <row r="2537" spans="1:15" x14ac:dyDescent="0.2">
      <c r="A2537" s="1">
        <v>40039</v>
      </c>
      <c r="B2537" s="1">
        <f t="shared" si="1"/>
        <v>7638</v>
      </c>
      <c r="C2537" s="129" t="s">
        <v>1846</v>
      </c>
      <c r="D2537" s="1">
        <v>81</v>
      </c>
      <c r="E2537" s="41">
        <v>39</v>
      </c>
      <c r="F2537" s="41">
        <v>100</v>
      </c>
      <c r="G2537" s="41" t="s">
        <v>175</v>
      </c>
      <c r="H2537" s="1" t="s">
        <v>1847</v>
      </c>
      <c r="I2537" s="1">
        <v>1</v>
      </c>
      <c r="J2537" s="10" t="s">
        <v>1770</v>
      </c>
      <c r="K2537" s="1">
        <v>0</v>
      </c>
      <c r="L2537" s="1">
        <v>0</v>
      </c>
      <c r="M2537" s="1">
        <v>0</v>
      </c>
      <c r="N2537" s="1">
        <v>0</v>
      </c>
      <c r="O2537" s="1" t="s">
        <v>1771</v>
      </c>
    </row>
    <row r="2538" spans="1:15" x14ac:dyDescent="0.2">
      <c r="A2538" s="1">
        <v>40040</v>
      </c>
      <c r="B2538" s="1">
        <f t="shared" si="1"/>
        <v>7639</v>
      </c>
      <c r="C2538" s="129" t="s">
        <v>1848</v>
      </c>
      <c r="D2538" s="1">
        <v>81</v>
      </c>
      <c r="E2538" s="41">
        <v>40</v>
      </c>
      <c r="F2538" s="41">
        <v>100</v>
      </c>
      <c r="G2538" s="41" t="s">
        <v>175</v>
      </c>
      <c r="H2538" s="1" t="s">
        <v>1849</v>
      </c>
      <c r="I2538" s="1">
        <v>1</v>
      </c>
      <c r="J2538" s="10" t="s">
        <v>1770</v>
      </c>
      <c r="K2538" s="1">
        <v>0</v>
      </c>
      <c r="L2538" s="1">
        <v>0</v>
      </c>
      <c r="M2538" s="1">
        <v>0</v>
      </c>
      <c r="N2538" s="1">
        <v>0</v>
      </c>
      <c r="O2538" s="1" t="s">
        <v>1771</v>
      </c>
    </row>
    <row r="2539" spans="1:15" x14ac:dyDescent="0.2">
      <c r="A2539" s="1">
        <v>40041</v>
      </c>
      <c r="B2539" s="1">
        <f t="shared" si="1"/>
        <v>7640</v>
      </c>
      <c r="C2539" s="129" t="s">
        <v>1850</v>
      </c>
      <c r="D2539" s="1">
        <v>81</v>
      </c>
      <c r="E2539" s="41">
        <v>41</v>
      </c>
      <c r="F2539" s="41">
        <v>100</v>
      </c>
      <c r="G2539" s="41" t="s">
        <v>175</v>
      </c>
      <c r="H2539" s="1" t="s">
        <v>1851</v>
      </c>
      <c r="I2539" s="1">
        <v>1</v>
      </c>
      <c r="J2539" s="10" t="s">
        <v>1770</v>
      </c>
      <c r="K2539" s="1">
        <v>0</v>
      </c>
      <c r="L2539" s="1">
        <v>0</v>
      </c>
      <c r="M2539" s="1">
        <v>0</v>
      </c>
      <c r="N2539" s="1">
        <v>0</v>
      </c>
      <c r="O2539" s="1" t="s">
        <v>1771</v>
      </c>
    </row>
    <row r="2540" spans="1:15" x14ac:dyDescent="0.2">
      <c r="A2540" s="1">
        <v>40042</v>
      </c>
      <c r="B2540" s="1">
        <f t="shared" si="1"/>
        <v>7641</v>
      </c>
      <c r="C2540" s="129" t="s">
        <v>1852</v>
      </c>
      <c r="D2540" s="1">
        <v>81</v>
      </c>
      <c r="E2540" s="41">
        <v>42</v>
      </c>
      <c r="F2540" s="41">
        <v>100</v>
      </c>
      <c r="G2540" s="41" t="s">
        <v>175</v>
      </c>
      <c r="H2540" s="1" t="s">
        <v>1853</v>
      </c>
      <c r="I2540" s="1">
        <v>1</v>
      </c>
      <c r="J2540" s="10" t="s">
        <v>1770</v>
      </c>
      <c r="K2540" s="1">
        <v>0</v>
      </c>
      <c r="L2540" s="1">
        <v>0</v>
      </c>
      <c r="M2540" s="1">
        <v>0</v>
      </c>
      <c r="N2540" s="1">
        <v>0</v>
      </c>
      <c r="O2540" s="1" t="s">
        <v>1771</v>
      </c>
    </row>
    <row r="2541" spans="1:15" x14ac:dyDescent="0.2">
      <c r="A2541" s="1">
        <v>40043</v>
      </c>
      <c r="B2541" s="1">
        <f t="shared" si="1"/>
        <v>7642</v>
      </c>
      <c r="C2541" s="129" t="s">
        <v>1854</v>
      </c>
      <c r="D2541" s="1">
        <v>81</v>
      </c>
      <c r="E2541" s="41">
        <v>43</v>
      </c>
      <c r="F2541" s="41">
        <v>100</v>
      </c>
      <c r="G2541" s="41" t="s">
        <v>175</v>
      </c>
      <c r="H2541" s="1" t="s">
        <v>1855</v>
      </c>
      <c r="I2541" s="1">
        <v>1</v>
      </c>
      <c r="J2541" s="10" t="s">
        <v>1770</v>
      </c>
      <c r="K2541" s="1">
        <v>0</v>
      </c>
      <c r="L2541" s="1">
        <v>0</v>
      </c>
      <c r="M2541" s="1">
        <v>0</v>
      </c>
      <c r="N2541" s="1">
        <v>0</v>
      </c>
      <c r="O2541" s="1" t="s">
        <v>1771</v>
      </c>
    </row>
    <row r="2542" spans="1:15" x14ac:dyDescent="0.2">
      <c r="A2542" s="1">
        <v>40044</v>
      </c>
      <c r="B2542" s="1">
        <f t="shared" si="1"/>
        <v>7643</v>
      </c>
      <c r="C2542" s="129" t="s">
        <v>1856</v>
      </c>
      <c r="D2542" s="1">
        <v>81</v>
      </c>
      <c r="E2542" s="41">
        <v>44</v>
      </c>
      <c r="F2542" s="41">
        <v>100</v>
      </c>
      <c r="G2542" s="41" t="s">
        <v>175</v>
      </c>
      <c r="H2542" s="1" t="s">
        <v>1857</v>
      </c>
      <c r="I2542" s="1">
        <v>1</v>
      </c>
      <c r="J2542" s="10" t="s">
        <v>1770</v>
      </c>
      <c r="K2542" s="1">
        <v>0</v>
      </c>
      <c r="L2542" s="1">
        <v>0</v>
      </c>
      <c r="M2542" s="1">
        <v>0</v>
      </c>
      <c r="N2542" s="1">
        <v>0</v>
      </c>
      <c r="O2542" s="1" t="s">
        <v>1771</v>
      </c>
    </row>
    <row r="2543" spans="1:15" x14ac:dyDescent="0.2">
      <c r="A2543" s="1">
        <v>40045</v>
      </c>
      <c r="B2543" s="1">
        <f t="shared" si="1"/>
        <v>7644</v>
      </c>
      <c r="C2543" s="129" t="s">
        <v>1858</v>
      </c>
      <c r="D2543" s="1">
        <v>81</v>
      </c>
      <c r="E2543" s="41">
        <v>45</v>
      </c>
      <c r="F2543" s="41">
        <v>100</v>
      </c>
      <c r="G2543" s="41" t="s">
        <v>175</v>
      </c>
      <c r="H2543" s="1" t="s">
        <v>1859</v>
      </c>
      <c r="I2543" s="1">
        <v>1</v>
      </c>
      <c r="J2543" s="10" t="s">
        <v>1770</v>
      </c>
      <c r="K2543" s="1">
        <v>0</v>
      </c>
      <c r="L2543" s="1">
        <v>0</v>
      </c>
      <c r="M2543" s="1">
        <v>0</v>
      </c>
      <c r="N2543" s="1">
        <v>0</v>
      </c>
      <c r="O2543" s="1" t="s">
        <v>1771</v>
      </c>
    </row>
    <row r="2544" spans="1:15" x14ac:dyDescent="0.2">
      <c r="A2544" s="1">
        <v>40046</v>
      </c>
      <c r="B2544" s="1">
        <f t="shared" si="1"/>
        <v>7645</v>
      </c>
      <c r="C2544" s="129" t="s">
        <v>1860</v>
      </c>
      <c r="D2544" s="1">
        <v>81</v>
      </c>
      <c r="E2544" s="41">
        <v>46</v>
      </c>
      <c r="F2544" s="41">
        <v>100</v>
      </c>
      <c r="G2544" s="41" t="s">
        <v>175</v>
      </c>
      <c r="H2544" s="1" t="s">
        <v>1861</v>
      </c>
      <c r="I2544" s="1">
        <v>1</v>
      </c>
      <c r="J2544" s="10" t="s">
        <v>1770</v>
      </c>
      <c r="K2544" s="1">
        <v>0</v>
      </c>
      <c r="L2544" s="1">
        <v>0</v>
      </c>
      <c r="M2544" s="1">
        <v>0</v>
      </c>
      <c r="N2544" s="1">
        <v>0</v>
      </c>
      <c r="O2544" s="1" t="s">
        <v>1771</v>
      </c>
    </row>
    <row r="2545" spans="1:15" x14ac:dyDescent="0.2">
      <c r="A2545" s="1">
        <v>40047</v>
      </c>
      <c r="B2545" s="1">
        <f t="shared" si="1"/>
        <v>7646</v>
      </c>
      <c r="C2545" s="129" t="s">
        <v>1862</v>
      </c>
      <c r="D2545" s="1">
        <v>81</v>
      </c>
      <c r="E2545" s="41">
        <v>47</v>
      </c>
      <c r="F2545" s="41">
        <v>100</v>
      </c>
      <c r="G2545" s="41" t="s">
        <v>175</v>
      </c>
      <c r="H2545" s="1" t="s">
        <v>1863</v>
      </c>
      <c r="I2545" s="1">
        <v>1</v>
      </c>
      <c r="J2545" s="10" t="s">
        <v>1770</v>
      </c>
      <c r="K2545" s="1">
        <v>0</v>
      </c>
      <c r="L2545" s="1">
        <v>0</v>
      </c>
      <c r="M2545" s="1">
        <v>0</v>
      </c>
      <c r="N2545" s="1">
        <v>0</v>
      </c>
      <c r="O2545" s="1" t="s">
        <v>1771</v>
      </c>
    </row>
    <row r="2546" spans="1:15" x14ac:dyDescent="0.2">
      <c r="A2546" s="1">
        <v>40048</v>
      </c>
      <c r="B2546" s="1">
        <f t="shared" si="1"/>
        <v>7647</v>
      </c>
      <c r="C2546" s="129" t="s">
        <v>1864</v>
      </c>
      <c r="D2546" s="1">
        <v>81</v>
      </c>
      <c r="E2546" s="41">
        <v>48</v>
      </c>
      <c r="F2546" s="41">
        <v>100</v>
      </c>
      <c r="G2546" s="41" t="s">
        <v>175</v>
      </c>
      <c r="H2546" s="1" t="s">
        <v>1865</v>
      </c>
      <c r="I2546" s="1">
        <v>1</v>
      </c>
      <c r="J2546" s="10" t="s">
        <v>1770</v>
      </c>
      <c r="K2546" s="1">
        <v>0</v>
      </c>
      <c r="L2546" s="1">
        <v>0</v>
      </c>
      <c r="M2546" s="1">
        <v>0</v>
      </c>
      <c r="N2546" s="1">
        <v>0</v>
      </c>
      <c r="O2546" s="1" t="s">
        <v>1771</v>
      </c>
    </row>
    <row r="2547" spans="1:15" s="102" customFormat="1" x14ac:dyDescent="0.2">
      <c r="A2547" s="102">
        <f>COUNTIF(B:B,B2547)</f>
        <v>1</v>
      </c>
      <c r="B2547" s="102">
        <v>7301</v>
      </c>
      <c r="C2547" s="102" t="s">
        <v>1866</v>
      </c>
      <c r="D2547" s="1">
        <v>82</v>
      </c>
      <c r="E2547" s="102">
        <v>1</v>
      </c>
      <c r="F2547" s="102">
        <v>100</v>
      </c>
      <c r="G2547" s="102" t="s">
        <v>1694</v>
      </c>
      <c r="H2547" s="102" t="s">
        <v>1867</v>
      </c>
      <c r="I2547" s="102">
        <v>1</v>
      </c>
      <c r="J2547" s="149" t="s">
        <v>1868</v>
      </c>
      <c r="K2547" s="102">
        <v>0</v>
      </c>
      <c r="L2547" s="102">
        <v>32</v>
      </c>
      <c r="M2547" s="102">
        <v>0</v>
      </c>
      <c r="N2547" s="102">
        <v>0</v>
      </c>
      <c r="O2547" s="102" t="s">
        <v>1869</v>
      </c>
    </row>
    <row r="2548" spans="1:15" s="102" customFormat="1" x14ac:dyDescent="0.2">
      <c r="A2548" s="102">
        <f>COUNTIF(B:B,B2548)</f>
        <v>1</v>
      </c>
      <c r="B2548" s="102">
        <v>7302</v>
      </c>
      <c r="C2548" s="102" t="s">
        <v>1870</v>
      </c>
      <c r="D2548" s="1">
        <v>82</v>
      </c>
      <c r="E2548" s="102">
        <v>2</v>
      </c>
      <c r="F2548" s="102">
        <v>100</v>
      </c>
      <c r="G2548" s="102" t="s">
        <v>1694</v>
      </c>
      <c r="H2548" s="102" t="s">
        <v>1871</v>
      </c>
      <c r="I2548" s="102">
        <v>1</v>
      </c>
      <c r="J2548" s="149" t="s">
        <v>1872</v>
      </c>
      <c r="K2548" s="102">
        <v>0</v>
      </c>
      <c r="L2548" s="102">
        <v>64</v>
      </c>
      <c r="M2548" s="102">
        <v>0</v>
      </c>
      <c r="N2548" s="102">
        <v>0</v>
      </c>
      <c r="O2548" s="102" t="s">
        <v>1869</v>
      </c>
    </row>
    <row r="2549" spans="1:15" s="102" customFormat="1" x14ac:dyDescent="0.3">
      <c r="A2549" s="102">
        <f>COUNTIF(B:B,B2549)</f>
        <v>1</v>
      </c>
      <c r="B2549" s="102">
        <v>7303</v>
      </c>
      <c r="C2549" s="148" t="s">
        <v>1873</v>
      </c>
      <c r="D2549" s="1">
        <v>82</v>
      </c>
      <c r="E2549" s="102">
        <v>3</v>
      </c>
      <c r="F2549" s="102">
        <v>100</v>
      </c>
      <c r="G2549" s="102" t="s">
        <v>1694</v>
      </c>
      <c r="H2549" s="102" t="s">
        <v>1874</v>
      </c>
      <c r="I2549" s="102">
        <v>1</v>
      </c>
      <c r="J2549" s="149" t="s">
        <v>1875</v>
      </c>
      <c r="K2549" s="102">
        <v>0</v>
      </c>
      <c r="L2549" s="102">
        <v>1</v>
      </c>
      <c r="M2549" s="102">
        <v>0</v>
      </c>
      <c r="N2549" s="102">
        <v>0</v>
      </c>
      <c r="O2549" s="102" t="s">
        <v>1869</v>
      </c>
    </row>
    <row r="2550" spans="1:15" x14ac:dyDescent="0.2">
      <c r="B2550" s="1">
        <v>7401</v>
      </c>
      <c r="C2550" s="1" t="s">
        <v>1876</v>
      </c>
      <c r="D2550" s="1">
        <v>83</v>
      </c>
      <c r="E2550" s="1">
        <v>1</v>
      </c>
      <c r="F2550" s="1">
        <v>100</v>
      </c>
      <c r="G2550" s="1" t="s">
        <v>1694</v>
      </c>
      <c r="H2550" s="101" t="s">
        <v>1877</v>
      </c>
      <c r="I2550" s="1">
        <v>1</v>
      </c>
      <c r="J2550" s="10" t="s">
        <v>1878</v>
      </c>
      <c r="K2550" s="1">
        <v>0</v>
      </c>
      <c r="L2550" s="1">
        <v>1</v>
      </c>
      <c r="M2550" s="1">
        <v>0</v>
      </c>
      <c r="N2550" s="1">
        <v>0</v>
      </c>
      <c r="O2550" s="1" t="s">
        <v>1879</v>
      </c>
    </row>
    <row r="2551" spans="1:15" x14ac:dyDescent="0.2">
      <c r="B2551" s="1">
        <v>7402</v>
      </c>
      <c r="C2551" s="1" t="s">
        <v>1880</v>
      </c>
      <c r="D2551" s="1">
        <v>83</v>
      </c>
      <c r="E2551" s="1">
        <v>2</v>
      </c>
      <c r="F2551" s="1">
        <v>100</v>
      </c>
      <c r="G2551" s="1" t="s">
        <v>1694</v>
      </c>
      <c r="H2551" s="101" t="s">
        <v>1881</v>
      </c>
      <c r="I2551" s="1">
        <v>1</v>
      </c>
      <c r="J2551" s="10" t="s">
        <v>1868</v>
      </c>
      <c r="K2551" s="1">
        <v>0</v>
      </c>
      <c r="L2551" s="1">
        <v>20</v>
      </c>
      <c r="M2551" s="1">
        <v>0</v>
      </c>
      <c r="N2551" s="1">
        <v>0</v>
      </c>
      <c r="O2551" s="1" t="s">
        <v>1879</v>
      </c>
    </row>
    <row r="2552" spans="1:15" x14ac:dyDescent="0.2">
      <c r="B2552" s="1">
        <v>7403</v>
      </c>
      <c r="C2552" s="1" t="s">
        <v>1882</v>
      </c>
      <c r="D2552" s="1">
        <v>83</v>
      </c>
      <c r="E2552" s="1">
        <v>3</v>
      </c>
      <c r="F2552" s="1">
        <v>100</v>
      </c>
      <c r="G2552" s="1" t="s">
        <v>1883</v>
      </c>
      <c r="H2552" s="101" t="s">
        <v>1884</v>
      </c>
      <c r="I2552" s="1">
        <v>1</v>
      </c>
      <c r="J2552" s="10" t="s">
        <v>1885</v>
      </c>
      <c r="K2552" s="1">
        <v>0</v>
      </c>
      <c r="L2552" s="1">
        <v>1</v>
      </c>
      <c r="M2552" s="1">
        <v>0</v>
      </c>
      <c r="N2552" s="1">
        <v>0</v>
      </c>
      <c r="O2552" s="1" t="s">
        <v>1879</v>
      </c>
    </row>
    <row r="2553" spans="1:15" x14ac:dyDescent="0.2">
      <c r="B2553" s="1">
        <v>7404</v>
      </c>
      <c r="C2553" s="1" t="s">
        <v>1886</v>
      </c>
      <c r="D2553" s="1">
        <v>83</v>
      </c>
      <c r="E2553" s="1">
        <v>4</v>
      </c>
      <c r="F2553" s="1">
        <v>100</v>
      </c>
      <c r="G2553" s="1" t="s">
        <v>1883</v>
      </c>
      <c r="H2553" s="101" t="s">
        <v>1887</v>
      </c>
      <c r="I2553" s="1">
        <v>1</v>
      </c>
      <c r="J2553" s="10" t="s">
        <v>1875</v>
      </c>
      <c r="K2553" s="1">
        <v>0</v>
      </c>
      <c r="L2553" s="1">
        <v>2</v>
      </c>
      <c r="M2553" s="1">
        <v>1</v>
      </c>
      <c r="N2553" s="1">
        <v>5</v>
      </c>
      <c r="O2553" s="1" t="s">
        <v>1879</v>
      </c>
    </row>
    <row r="2554" spans="1:15" x14ac:dyDescent="0.2">
      <c r="B2554" s="1">
        <v>7405</v>
      </c>
      <c r="C2554" s="1" t="s">
        <v>1888</v>
      </c>
      <c r="D2554" s="1">
        <v>83</v>
      </c>
      <c r="E2554" s="1">
        <v>5</v>
      </c>
      <c r="F2554" s="1">
        <v>100</v>
      </c>
      <c r="G2554" s="1" t="s">
        <v>1694</v>
      </c>
      <c r="H2554" s="101" t="s">
        <v>1658</v>
      </c>
      <c r="I2554" s="1">
        <v>1</v>
      </c>
      <c r="J2554" s="10" t="s">
        <v>1889</v>
      </c>
      <c r="K2554" s="1">
        <v>0</v>
      </c>
      <c r="L2554" s="1">
        <v>2</v>
      </c>
      <c r="M2554" s="1">
        <v>1</v>
      </c>
      <c r="N2554" s="1">
        <v>5</v>
      </c>
      <c r="O2554" s="1" t="s">
        <v>1879</v>
      </c>
    </row>
    <row r="2555" spans="1:15" x14ac:dyDescent="0.2">
      <c r="B2555" s="1">
        <v>7406</v>
      </c>
      <c r="C2555" s="1" t="s">
        <v>1873</v>
      </c>
      <c r="D2555" s="1">
        <v>83</v>
      </c>
      <c r="E2555" s="1">
        <v>6</v>
      </c>
      <c r="F2555" s="1">
        <v>100</v>
      </c>
      <c r="G2555" s="1" t="s">
        <v>1694</v>
      </c>
      <c r="H2555" s="1" t="s">
        <v>1874</v>
      </c>
      <c r="I2555" s="1">
        <v>1</v>
      </c>
      <c r="J2555" s="10" t="s">
        <v>1875</v>
      </c>
      <c r="K2555" s="1">
        <v>0</v>
      </c>
      <c r="L2555" s="1">
        <v>1</v>
      </c>
      <c r="M2555" s="1">
        <v>0</v>
      </c>
      <c r="N2555" s="1">
        <v>0</v>
      </c>
      <c r="O2555" s="1" t="s">
        <v>1879</v>
      </c>
    </row>
    <row r="2556" spans="1:15" x14ac:dyDescent="0.2">
      <c r="B2556" s="1">
        <v>7407</v>
      </c>
      <c r="C2556" s="1" t="s">
        <v>1890</v>
      </c>
      <c r="D2556" s="1">
        <v>83</v>
      </c>
      <c r="E2556" s="1">
        <v>7</v>
      </c>
      <c r="F2556" s="1">
        <v>100</v>
      </c>
      <c r="G2556" s="1" t="s">
        <v>1694</v>
      </c>
      <c r="H2556" s="101" t="s">
        <v>1891</v>
      </c>
      <c r="I2556" s="1">
        <v>1</v>
      </c>
      <c r="J2556" s="10" t="s">
        <v>1889</v>
      </c>
      <c r="K2556" s="1">
        <v>0</v>
      </c>
      <c r="L2556" s="1">
        <v>12</v>
      </c>
      <c r="M2556" s="1">
        <v>0</v>
      </c>
      <c r="N2556" s="1">
        <v>0</v>
      </c>
      <c r="O2556" s="1" t="s">
        <v>1879</v>
      </c>
    </row>
    <row r="2557" spans="1:15" x14ac:dyDescent="0.2">
      <c r="B2557" s="1">
        <v>7408</v>
      </c>
      <c r="C2557" s="1" t="s">
        <v>1892</v>
      </c>
      <c r="D2557" s="1">
        <v>83</v>
      </c>
      <c r="E2557" s="1">
        <v>8</v>
      </c>
      <c r="F2557" s="1">
        <v>100</v>
      </c>
      <c r="G2557" s="1" t="s">
        <v>1694</v>
      </c>
      <c r="H2557" s="1" t="s">
        <v>1893</v>
      </c>
      <c r="I2557" s="1">
        <v>1</v>
      </c>
      <c r="J2557" s="10" t="s">
        <v>1889</v>
      </c>
      <c r="K2557" s="1">
        <v>0</v>
      </c>
      <c r="L2557" s="1">
        <v>7</v>
      </c>
      <c r="M2557" s="1">
        <v>0</v>
      </c>
      <c r="N2557" s="1">
        <v>0</v>
      </c>
      <c r="O2557" s="1" t="s">
        <v>1879</v>
      </c>
    </row>
    <row r="2558" spans="1:15" x14ac:dyDescent="0.2">
      <c r="B2558" s="1">
        <v>7409</v>
      </c>
      <c r="C2558" s="1" t="s">
        <v>1894</v>
      </c>
      <c r="D2558" s="1">
        <v>83</v>
      </c>
      <c r="E2558" s="1">
        <v>9</v>
      </c>
      <c r="F2558" s="1">
        <v>100</v>
      </c>
      <c r="G2558" s="1" t="s">
        <v>1694</v>
      </c>
      <c r="H2558" s="1" t="s">
        <v>1895</v>
      </c>
      <c r="I2558" s="1">
        <v>1</v>
      </c>
      <c r="J2558" s="10" t="s">
        <v>1889</v>
      </c>
      <c r="K2558" s="1">
        <v>0</v>
      </c>
      <c r="L2558" s="1">
        <v>12</v>
      </c>
      <c r="M2558" s="1">
        <v>0</v>
      </c>
      <c r="N2558" s="1">
        <v>0</v>
      </c>
      <c r="O2558" s="1" t="s">
        <v>1879</v>
      </c>
    </row>
    <row r="2559" spans="1:15" x14ac:dyDescent="0.2">
      <c r="B2559" s="1">
        <v>7410</v>
      </c>
      <c r="C2559" s="1" t="s">
        <v>1896</v>
      </c>
      <c r="D2559" s="1">
        <v>83</v>
      </c>
      <c r="E2559" s="1">
        <v>10</v>
      </c>
      <c r="F2559" s="1">
        <v>100</v>
      </c>
      <c r="G2559" s="1" t="s">
        <v>1694</v>
      </c>
      <c r="H2559" s="1" t="s">
        <v>1897</v>
      </c>
      <c r="I2559" s="1">
        <v>1</v>
      </c>
      <c r="J2559" s="10" t="s">
        <v>1889</v>
      </c>
      <c r="K2559" s="1">
        <v>0</v>
      </c>
      <c r="L2559" s="1">
        <v>12</v>
      </c>
      <c r="M2559" s="1">
        <v>0</v>
      </c>
      <c r="N2559" s="1">
        <v>0</v>
      </c>
      <c r="O2559" s="1" t="s">
        <v>1879</v>
      </c>
    </row>
    <row r="2560" spans="1:15" x14ac:dyDescent="0.2">
      <c r="B2560" s="1">
        <v>7411</v>
      </c>
      <c r="C2560" s="1" t="s">
        <v>1898</v>
      </c>
      <c r="D2560" s="1">
        <v>83</v>
      </c>
      <c r="E2560" s="1">
        <v>11</v>
      </c>
      <c r="F2560" s="1">
        <v>100</v>
      </c>
      <c r="G2560" s="1" t="s">
        <v>1694</v>
      </c>
      <c r="H2560" s="1" t="s">
        <v>1899</v>
      </c>
      <c r="I2560" s="1">
        <v>1</v>
      </c>
      <c r="J2560" s="10" t="s">
        <v>1875</v>
      </c>
      <c r="K2560" s="1">
        <v>0</v>
      </c>
      <c r="L2560" s="1">
        <v>4</v>
      </c>
      <c r="M2560" s="1">
        <v>0</v>
      </c>
      <c r="N2560" s="1">
        <v>0</v>
      </c>
      <c r="O2560" s="1" t="s">
        <v>1879</v>
      </c>
    </row>
    <row r="2561" spans="1:15" x14ac:dyDescent="0.2">
      <c r="A2561" s="1">
        <v>1</v>
      </c>
      <c r="B2561" s="51">
        <v>7501</v>
      </c>
      <c r="C2561" s="1" t="s">
        <v>69</v>
      </c>
      <c r="D2561" s="1">
        <v>84</v>
      </c>
      <c r="E2561" s="2">
        <v>1</v>
      </c>
      <c r="F2561" s="1">
        <v>100</v>
      </c>
      <c r="G2561" s="1" t="s">
        <v>64</v>
      </c>
      <c r="H2561" s="1" t="s">
        <v>1409</v>
      </c>
      <c r="I2561" s="1">
        <v>1</v>
      </c>
      <c r="J2561" s="10" t="s">
        <v>1671</v>
      </c>
      <c r="K2561" s="1">
        <v>0</v>
      </c>
      <c r="L2561" s="1">
        <v>1</v>
      </c>
      <c r="M2561" s="1">
        <v>0</v>
      </c>
      <c r="N2561" s="1">
        <v>0</v>
      </c>
      <c r="O2561" s="1" t="s">
        <v>1660</v>
      </c>
    </row>
    <row r="2562" spans="1:15" x14ac:dyDescent="0.2">
      <c r="A2562" s="1">
        <v>1</v>
      </c>
      <c r="B2562" s="51">
        <v>7502</v>
      </c>
      <c r="C2562" s="1" t="s">
        <v>891</v>
      </c>
      <c r="D2562" s="1">
        <v>84</v>
      </c>
      <c r="E2562" s="2">
        <v>2</v>
      </c>
      <c r="F2562" s="1">
        <v>100</v>
      </c>
      <c r="G2562" s="1" t="s">
        <v>64</v>
      </c>
      <c r="H2562" s="1" t="s">
        <v>753</v>
      </c>
      <c r="I2562" s="1">
        <v>1</v>
      </c>
      <c r="J2562" s="10" t="s">
        <v>1667</v>
      </c>
      <c r="K2562" s="1">
        <v>0</v>
      </c>
      <c r="L2562" s="1">
        <v>2</v>
      </c>
      <c r="M2562" s="1">
        <v>0</v>
      </c>
      <c r="N2562" s="1">
        <v>0</v>
      </c>
      <c r="O2562" s="1" t="s">
        <v>1660</v>
      </c>
    </row>
    <row r="2563" spans="1:15" x14ac:dyDescent="0.2">
      <c r="A2563" s="1">
        <v>1</v>
      </c>
      <c r="B2563" s="51">
        <v>7503</v>
      </c>
      <c r="C2563" s="1" t="s">
        <v>525</v>
      </c>
      <c r="D2563" s="1">
        <v>84</v>
      </c>
      <c r="E2563" s="2">
        <v>3</v>
      </c>
      <c r="F2563" s="1">
        <v>100</v>
      </c>
      <c r="G2563" s="1" t="s">
        <v>64</v>
      </c>
      <c r="H2563" s="1" t="s">
        <v>729</v>
      </c>
      <c r="I2563" s="1">
        <v>1</v>
      </c>
      <c r="J2563" s="10" t="s">
        <v>1667</v>
      </c>
      <c r="K2563" s="1">
        <v>0</v>
      </c>
      <c r="L2563" s="1">
        <v>2</v>
      </c>
      <c r="M2563" s="1">
        <v>0</v>
      </c>
      <c r="N2563" s="1">
        <v>0</v>
      </c>
      <c r="O2563" s="1" t="s">
        <v>1660</v>
      </c>
    </row>
    <row r="2564" spans="1:15" x14ac:dyDescent="0.2">
      <c r="A2564" s="1">
        <v>1</v>
      </c>
      <c r="B2564" s="51">
        <v>7504</v>
      </c>
      <c r="C2564" s="1" t="s">
        <v>1624</v>
      </c>
      <c r="D2564" s="1">
        <v>84</v>
      </c>
      <c r="E2564" s="2">
        <v>4</v>
      </c>
      <c r="F2564" s="1">
        <v>100</v>
      </c>
      <c r="G2564" s="1" t="s">
        <v>64</v>
      </c>
      <c r="H2564" s="1" t="s">
        <v>1383</v>
      </c>
      <c r="I2564" s="1">
        <v>1</v>
      </c>
      <c r="J2564" s="10" t="s">
        <v>1667</v>
      </c>
      <c r="K2564" s="1">
        <v>0</v>
      </c>
      <c r="L2564" s="1">
        <v>2</v>
      </c>
      <c r="M2564" s="1">
        <v>0</v>
      </c>
      <c r="N2564" s="1">
        <v>0</v>
      </c>
      <c r="O2564" s="1" t="s">
        <v>1660</v>
      </c>
    </row>
    <row r="2565" spans="1:15" x14ac:dyDescent="0.2">
      <c r="A2565" s="1">
        <v>1</v>
      </c>
      <c r="B2565" s="51">
        <v>7505</v>
      </c>
      <c r="C2565" s="1" t="s">
        <v>1399</v>
      </c>
      <c r="D2565" s="1">
        <v>84</v>
      </c>
      <c r="E2565" s="2">
        <v>5</v>
      </c>
      <c r="F2565" s="1">
        <v>100</v>
      </c>
      <c r="G2565" s="1" t="s">
        <v>64</v>
      </c>
      <c r="H2565" s="1" t="s">
        <v>1400</v>
      </c>
      <c r="I2565" s="1">
        <v>1</v>
      </c>
      <c r="J2565" s="10" t="s">
        <v>1667</v>
      </c>
      <c r="K2565" s="1">
        <v>0</v>
      </c>
      <c r="L2565" s="1">
        <v>2</v>
      </c>
      <c r="M2565" s="1">
        <v>0</v>
      </c>
      <c r="N2565" s="1">
        <v>0</v>
      </c>
      <c r="O2565" s="1" t="s">
        <v>1660</v>
      </c>
    </row>
    <row r="2566" spans="1:15" x14ac:dyDescent="0.2">
      <c r="A2566" s="1">
        <v>1</v>
      </c>
      <c r="B2566" s="51">
        <v>7506</v>
      </c>
      <c r="C2566" s="1" t="s">
        <v>1350</v>
      </c>
      <c r="D2566" s="1">
        <v>84</v>
      </c>
      <c r="E2566" s="2">
        <v>6</v>
      </c>
      <c r="F2566" s="1">
        <v>100</v>
      </c>
      <c r="G2566" s="1" t="s">
        <v>64</v>
      </c>
      <c r="H2566" s="1" t="s">
        <v>727</v>
      </c>
      <c r="I2566" s="1">
        <v>1</v>
      </c>
      <c r="J2566" s="10" t="s">
        <v>1668</v>
      </c>
      <c r="K2566" s="1">
        <v>0</v>
      </c>
      <c r="L2566" s="1">
        <v>2</v>
      </c>
      <c r="M2566" s="1">
        <v>0</v>
      </c>
      <c r="N2566" s="1">
        <v>0</v>
      </c>
      <c r="O2566" s="1" t="s">
        <v>1660</v>
      </c>
    </row>
    <row r="2567" spans="1:15" x14ac:dyDescent="0.2">
      <c r="A2567" s="1">
        <v>1</v>
      </c>
      <c r="B2567" s="51">
        <v>7507</v>
      </c>
      <c r="C2567" s="1" t="s">
        <v>63</v>
      </c>
      <c r="D2567" s="1">
        <v>84</v>
      </c>
      <c r="E2567" s="2">
        <v>7</v>
      </c>
      <c r="F2567" s="1">
        <v>100</v>
      </c>
      <c r="G2567" s="1" t="s">
        <v>64</v>
      </c>
      <c r="H2567" s="1" t="s">
        <v>65</v>
      </c>
      <c r="I2567" s="1">
        <v>1</v>
      </c>
      <c r="J2567" s="10" t="s">
        <v>1668</v>
      </c>
      <c r="K2567" s="1">
        <v>0</v>
      </c>
      <c r="L2567" s="1">
        <v>2</v>
      </c>
      <c r="M2567" s="1">
        <v>0</v>
      </c>
      <c r="N2567" s="1">
        <v>0</v>
      </c>
      <c r="O2567" s="1" t="s">
        <v>1660</v>
      </c>
    </row>
    <row r="2568" spans="1:15" x14ac:dyDescent="0.2">
      <c r="A2568" s="1">
        <v>1</v>
      </c>
      <c r="B2568" s="51">
        <v>7508</v>
      </c>
      <c r="C2568" s="1" t="s">
        <v>67</v>
      </c>
      <c r="D2568" s="1">
        <v>84</v>
      </c>
      <c r="E2568" s="2">
        <v>8</v>
      </c>
      <c r="F2568" s="1">
        <v>100</v>
      </c>
      <c r="G2568" s="1" t="s">
        <v>64</v>
      </c>
      <c r="H2568" s="1" t="s">
        <v>68</v>
      </c>
      <c r="I2568" s="1">
        <v>1</v>
      </c>
      <c r="J2568" s="10" t="s">
        <v>1668</v>
      </c>
      <c r="K2568" s="1">
        <v>0</v>
      </c>
      <c r="L2568" s="1">
        <v>2</v>
      </c>
      <c r="M2568" s="1">
        <v>0</v>
      </c>
      <c r="N2568" s="1">
        <v>0</v>
      </c>
      <c r="O2568" s="1" t="s">
        <v>1660</v>
      </c>
    </row>
    <row r="2569" spans="1:15" x14ac:dyDescent="0.2">
      <c r="A2569" s="1">
        <v>1</v>
      </c>
      <c r="B2569" s="51">
        <v>7509</v>
      </c>
      <c r="C2569" s="1" t="s">
        <v>894</v>
      </c>
      <c r="D2569" s="1">
        <v>84</v>
      </c>
      <c r="E2569" s="2">
        <v>9</v>
      </c>
      <c r="F2569" s="1">
        <v>100</v>
      </c>
      <c r="G2569" s="1" t="s">
        <v>64</v>
      </c>
      <c r="H2569" s="1" t="s">
        <v>640</v>
      </c>
      <c r="I2569" s="1">
        <v>1</v>
      </c>
      <c r="J2569" s="10" t="s">
        <v>1668</v>
      </c>
      <c r="K2569" s="1">
        <v>0</v>
      </c>
      <c r="L2569" s="1">
        <v>2</v>
      </c>
      <c r="M2569" s="1">
        <v>0</v>
      </c>
      <c r="N2569" s="1">
        <v>0</v>
      </c>
      <c r="O2569" s="1" t="s">
        <v>1660</v>
      </c>
    </row>
    <row r="2570" spans="1:15" x14ac:dyDescent="0.2">
      <c r="A2570" s="1">
        <v>1</v>
      </c>
      <c r="B2570" s="51">
        <v>7510</v>
      </c>
      <c r="C2570" s="1" t="s">
        <v>1358</v>
      </c>
      <c r="D2570" s="1">
        <v>84</v>
      </c>
      <c r="E2570" s="2">
        <v>10</v>
      </c>
      <c r="F2570" s="1">
        <v>100</v>
      </c>
      <c r="G2570" s="1" t="s">
        <v>64</v>
      </c>
      <c r="H2570" s="1" t="s">
        <v>1359</v>
      </c>
      <c r="I2570" s="1">
        <v>1</v>
      </c>
      <c r="J2570" s="10" t="s">
        <v>1669</v>
      </c>
      <c r="K2570" s="1">
        <v>0</v>
      </c>
      <c r="L2570" s="1">
        <v>2</v>
      </c>
      <c r="M2570" s="1">
        <v>0</v>
      </c>
      <c r="N2570" s="1">
        <v>0</v>
      </c>
      <c r="O2570" s="1" t="s">
        <v>1660</v>
      </c>
    </row>
    <row r="2571" spans="1:15" x14ac:dyDescent="0.2">
      <c r="A2571" s="1">
        <v>1</v>
      </c>
      <c r="B2571" s="51">
        <v>7511</v>
      </c>
      <c r="C2571" s="1" t="s">
        <v>1374</v>
      </c>
      <c r="D2571" s="1">
        <v>84</v>
      </c>
      <c r="E2571" s="2">
        <v>11</v>
      </c>
      <c r="F2571" s="1">
        <v>100</v>
      </c>
      <c r="G2571" s="1" t="s">
        <v>64</v>
      </c>
      <c r="H2571" s="1" t="s">
        <v>719</v>
      </c>
      <c r="I2571" s="1">
        <v>1</v>
      </c>
      <c r="J2571" s="10" t="s">
        <v>1669</v>
      </c>
      <c r="K2571" s="1">
        <v>0</v>
      </c>
      <c r="L2571" s="1">
        <v>2</v>
      </c>
      <c r="M2571" s="1">
        <v>0</v>
      </c>
      <c r="N2571" s="1">
        <v>0</v>
      </c>
      <c r="O2571" s="1" t="s">
        <v>1660</v>
      </c>
    </row>
    <row r="2572" spans="1:15" x14ac:dyDescent="0.2">
      <c r="A2572" s="1">
        <v>1</v>
      </c>
      <c r="B2572" s="51">
        <v>7512</v>
      </c>
      <c r="C2572" s="1" t="s">
        <v>1392</v>
      </c>
      <c r="D2572" s="1">
        <v>84</v>
      </c>
      <c r="E2572" s="2">
        <v>12</v>
      </c>
      <c r="F2572" s="1">
        <v>100</v>
      </c>
      <c r="G2572" s="1" t="s">
        <v>64</v>
      </c>
      <c r="H2572" s="1" t="s">
        <v>1393</v>
      </c>
      <c r="I2572" s="1">
        <v>1</v>
      </c>
      <c r="J2572" s="10" t="s">
        <v>1669</v>
      </c>
      <c r="K2572" s="1">
        <v>0</v>
      </c>
      <c r="L2572" s="1">
        <v>2</v>
      </c>
      <c r="M2572" s="1">
        <v>0</v>
      </c>
      <c r="N2572" s="1">
        <v>0</v>
      </c>
      <c r="O2572" s="1" t="s">
        <v>1660</v>
      </c>
    </row>
    <row r="2573" spans="1:15" x14ac:dyDescent="0.2">
      <c r="A2573" s="1">
        <v>1</v>
      </c>
      <c r="B2573" s="51">
        <v>7513</v>
      </c>
      <c r="C2573" s="1" t="s">
        <v>1407</v>
      </c>
      <c r="D2573" s="1">
        <v>84</v>
      </c>
      <c r="E2573" s="2">
        <v>13</v>
      </c>
      <c r="F2573" s="1">
        <v>100</v>
      </c>
      <c r="G2573" s="1" t="s">
        <v>64</v>
      </c>
      <c r="H2573" s="1" t="s">
        <v>1408</v>
      </c>
      <c r="I2573" s="1">
        <v>1</v>
      </c>
      <c r="J2573" s="10" t="s">
        <v>1669</v>
      </c>
      <c r="K2573" s="1">
        <v>0</v>
      </c>
      <c r="L2573" s="1">
        <v>2</v>
      </c>
      <c r="M2573" s="1">
        <v>0</v>
      </c>
      <c r="N2573" s="1">
        <v>0</v>
      </c>
      <c r="O2573" s="1" t="s">
        <v>1660</v>
      </c>
    </row>
    <row r="2574" spans="1:15" x14ac:dyDescent="0.2">
      <c r="A2574" s="1">
        <v>1</v>
      </c>
      <c r="B2574" s="51">
        <v>7514</v>
      </c>
      <c r="C2574" s="1" t="s">
        <v>1670</v>
      </c>
      <c r="D2574" s="1">
        <v>84</v>
      </c>
      <c r="E2574" s="2">
        <v>14</v>
      </c>
      <c r="F2574" s="1">
        <v>100</v>
      </c>
      <c r="G2574" s="1" t="s">
        <v>64</v>
      </c>
      <c r="H2574" s="1" t="s">
        <v>585</v>
      </c>
      <c r="I2574" s="1">
        <v>1</v>
      </c>
      <c r="J2574" s="10" t="s">
        <v>1659</v>
      </c>
      <c r="K2574" s="1">
        <v>0</v>
      </c>
      <c r="L2574" s="1">
        <v>10</v>
      </c>
      <c r="M2574" s="1">
        <v>0</v>
      </c>
      <c r="N2574" s="1">
        <v>0</v>
      </c>
      <c r="O2574" s="1" t="s">
        <v>1660</v>
      </c>
    </row>
    <row r="2575" spans="1:15" x14ac:dyDescent="0.2">
      <c r="A2575" s="1">
        <v>1</v>
      </c>
      <c r="B2575" s="51">
        <v>7515</v>
      </c>
      <c r="C2575" s="1" t="s">
        <v>1499</v>
      </c>
      <c r="D2575" s="1">
        <v>84</v>
      </c>
      <c r="E2575" s="2">
        <v>15</v>
      </c>
      <c r="F2575" s="1">
        <v>100</v>
      </c>
      <c r="G2575" s="1" t="s">
        <v>64</v>
      </c>
      <c r="H2575" s="1" t="s">
        <v>637</v>
      </c>
      <c r="I2575" s="1">
        <v>1</v>
      </c>
      <c r="J2575" s="10" t="s">
        <v>1671</v>
      </c>
      <c r="K2575" s="1">
        <v>0</v>
      </c>
      <c r="L2575" s="1">
        <v>1</v>
      </c>
      <c r="M2575" s="1">
        <v>0</v>
      </c>
      <c r="N2575" s="1">
        <v>0</v>
      </c>
      <c r="O2575" s="1" t="s">
        <v>1660</v>
      </c>
    </row>
    <row r="2576" spans="1:15" x14ac:dyDescent="0.2">
      <c r="A2576" s="1">
        <v>1</v>
      </c>
      <c r="B2576" s="51">
        <v>7516</v>
      </c>
      <c r="C2576" s="1" t="s">
        <v>1672</v>
      </c>
      <c r="D2576" s="1">
        <v>84</v>
      </c>
      <c r="E2576" s="2">
        <v>16</v>
      </c>
      <c r="F2576" s="1">
        <v>100</v>
      </c>
      <c r="G2576" s="1" t="s">
        <v>64</v>
      </c>
      <c r="H2576" s="1" t="s">
        <v>1673</v>
      </c>
      <c r="I2576" s="1">
        <v>1</v>
      </c>
      <c r="J2576" s="10" t="s">
        <v>1674</v>
      </c>
      <c r="K2576" s="1">
        <v>0</v>
      </c>
      <c r="L2576" s="1">
        <v>10</v>
      </c>
      <c r="M2576" s="1">
        <v>0</v>
      </c>
      <c r="N2576" s="1">
        <v>0</v>
      </c>
      <c r="O2576" s="1" t="s">
        <v>1660</v>
      </c>
    </row>
    <row r="2577" spans="1:15" x14ac:dyDescent="0.2">
      <c r="A2577" s="1">
        <v>1</v>
      </c>
      <c r="B2577" s="51">
        <v>7517</v>
      </c>
      <c r="C2577" s="1" t="s">
        <v>1596</v>
      </c>
      <c r="D2577" s="1">
        <v>84</v>
      </c>
      <c r="E2577" s="2">
        <v>17</v>
      </c>
      <c r="F2577" s="1">
        <v>100</v>
      </c>
      <c r="G2577" s="1" t="s">
        <v>64</v>
      </c>
      <c r="H2577" s="1" t="s">
        <v>1675</v>
      </c>
      <c r="I2577" s="1">
        <v>1</v>
      </c>
      <c r="J2577" s="10" t="s">
        <v>1676</v>
      </c>
      <c r="K2577" s="1">
        <v>0</v>
      </c>
      <c r="L2577" s="1">
        <v>1</v>
      </c>
      <c r="M2577" s="1">
        <v>0</v>
      </c>
      <c r="N2577" s="1">
        <v>0</v>
      </c>
      <c r="O2577" s="1" t="s">
        <v>1660</v>
      </c>
    </row>
    <row r="2578" spans="1:15" x14ac:dyDescent="0.2">
      <c r="A2578" s="1">
        <v>1</v>
      </c>
      <c r="B2578" s="51">
        <v>7518</v>
      </c>
      <c r="C2578" s="1" t="s">
        <v>1612</v>
      </c>
      <c r="D2578" s="1">
        <v>84</v>
      </c>
      <c r="E2578" s="2">
        <v>18</v>
      </c>
      <c r="F2578" s="1">
        <v>100</v>
      </c>
      <c r="G2578" s="1" t="s">
        <v>64</v>
      </c>
      <c r="H2578" s="1" t="s">
        <v>1677</v>
      </c>
      <c r="I2578" s="1">
        <v>1</v>
      </c>
      <c r="J2578" s="10" t="s">
        <v>1676</v>
      </c>
      <c r="K2578" s="1">
        <v>0</v>
      </c>
      <c r="L2578" s="1">
        <v>1</v>
      </c>
      <c r="M2578" s="1">
        <v>0</v>
      </c>
      <c r="N2578" s="1">
        <v>0</v>
      </c>
      <c r="O2578" s="1" t="s">
        <v>1660</v>
      </c>
    </row>
    <row r="2579" spans="1:15" x14ac:dyDescent="0.2">
      <c r="A2579" s="1">
        <v>1</v>
      </c>
      <c r="B2579" s="51">
        <v>7519</v>
      </c>
      <c r="C2579" s="1" t="s">
        <v>1630</v>
      </c>
      <c r="D2579" s="1">
        <v>84</v>
      </c>
      <c r="E2579" s="2">
        <v>19</v>
      </c>
      <c r="F2579" s="1">
        <v>100</v>
      </c>
      <c r="G2579" s="1" t="s">
        <v>64</v>
      </c>
      <c r="H2579" s="1" t="s">
        <v>1631</v>
      </c>
      <c r="I2579" s="1">
        <v>1</v>
      </c>
      <c r="J2579" s="10" t="s">
        <v>1674</v>
      </c>
      <c r="K2579" s="1">
        <v>0</v>
      </c>
      <c r="L2579" s="1">
        <v>10</v>
      </c>
      <c r="M2579" s="1">
        <v>0</v>
      </c>
      <c r="N2579" s="1">
        <v>0</v>
      </c>
      <c r="O2579" s="1" t="s">
        <v>1660</v>
      </c>
    </row>
    <row r="2580" spans="1:15" x14ac:dyDescent="0.2">
      <c r="A2580" s="1">
        <v>1</v>
      </c>
      <c r="B2580" s="51">
        <v>7520</v>
      </c>
      <c r="C2580" s="1" t="s">
        <v>1678</v>
      </c>
      <c r="D2580" s="1">
        <v>84</v>
      </c>
      <c r="E2580" s="2">
        <v>20</v>
      </c>
      <c r="F2580" s="1">
        <v>100</v>
      </c>
      <c r="G2580" s="1" t="s">
        <v>64</v>
      </c>
      <c r="H2580" s="1" t="s">
        <v>593</v>
      </c>
      <c r="I2580" s="1">
        <v>1</v>
      </c>
      <c r="J2580" s="10" t="s">
        <v>1679</v>
      </c>
      <c r="K2580" s="1">
        <v>0</v>
      </c>
      <c r="L2580" s="1">
        <v>1</v>
      </c>
      <c r="M2580" s="1">
        <v>0</v>
      </c>
      <c r="N2580" s="1">
        <v>0</v>
      </c>
      <c r="O2580" s="1" t="s">
        <v>1660</v>
      </c>
    </row>
    <row r="2581" spans="1:15" x14ac:dyDescent="0.2">
      <c r="A2581" s="1">
        <v>1</v>
      </c>
      <c r="B2581" s="51">
        <v>7521</v>
      </c>
      <c r="C2581" s="1" t="s">
        <v>1680</v>
      </c>
      <c r="D2581" s="1">
        <v>84</v>
      </c>
      <c r="E2581" s="2">
        <v>21</v>
      </c>
      <c r="F2581" s="1">
        <v>100</v>
      </c>
      <c r="G2581" s="1" t="s">
        <v>64</v>
      </c>
      <c r="H2581" s="1" t="s">
        <v>323</v>
      </c>
      <c r="I2581" s="1">
        <v>1</v>
      </c>
      <c r="J2581" s="10" t="s">
        <v>1679</v>
      </c>
      <c r="K2581" s="1">
        <v>0</v>
      </c>
      <c r="L2581" s="1">
        <v>5</v>
      </c>
      <c r="M2581" s="1">
        <v>0</v>
      </c>
      <c r="N2581" s="1">
        <v>0</v>
      </c>
      <c r="O2581" s="1" t="s">
        <v>1660</v>
      </c>
    </row>
    <row r="2582" spans="1:15" x14ac:dyDescent="0.2">
      <c r="A2582" s="1">
        <v>1</v>
      </c>
      <c r="B2582" s="51">
        <v>7522</v>
      </c>
      <c r="C2582" s="1" t="s">
        <v>1681</v>
      </c>
      <c r="D2582" s="1">
        <v>84</v>
      </c>
      <c r="E2582" s="2">
        <v>22</v>
      </c>
      <c r="F2582" s="1">
        <v>100</v>
      </c>
      <c r="G2582" s="1" t="s">
        <v>64</v>
      </c>
      <c r="H2582" s="1" t="s">
        <v>390</v>
      </c>
      <c r="I2582" s="1">
        <v>1</v>
      </c>
      <c r="J2582" s="10" t="s">
        <v>1682</v>
      </c>
      <c r="K2582" s="1">
        <v>0</v>
      </c>
      <c r="L2582" s="1">
        <v>99</v>
      </c>
      <c r="M2582" s="1">
        <v>0</v>
      </c>
      <c r="N2582" s="1">
        <v>0</v>
      </c>
      <c r="O2582" s="1" t="s">
        <v>1660</v>
      </c>
    </row>
    <row r="2583" spans="1:15" x14ac:dyDescent="0.2">
      <c r="A2583" s="1">
        <v>1</v>
      </c>
      <c r="B2583" s="51">
        <v>7523</v>
      </c>
      <c r="C2583" s="1" t="s">
        <v>1683</v>
      </c>
      <c r="D2583" s="1">
        <v>84</v>
      </c>
      <c r="E2583" s="2">
        <v>23</v>
      </c>
      <c r="F2583" s="1">
        <v>100</v>
      </c>
      <c r="G2583" s="1" t="s">
        <v>64</v>
      </c>
      <c r="H2583" s="1" t="s">
        <v>621</v>
      </c>
      <c r="I2583" s="1">
        <v>1</v>
      </c>
      <c r="J2583" s="10" t="s">
        <v>1682</v>
      </c>
      <c r="K2583" s="1">
        <v>0</v>
      </c>
      <c r="L2583" s="1">
        <v>99</v>
      </c>
      <c r="M2583" s="1">
        <v>0</v>
      </c>
      <c r="N2583" s="1">
        <v>0</v>
      </c>
      <c r="O2583" s="1" t="s">
        <v>1660</v>
      </c>
    </row>
    <row r="2584" spans="1:15" x14ac:dyDescent="0.2">
      <c r="A2584" s="1">
        <v>1</v>
      </c>
      <c r="B2584" s="51">
        <v>7524</v>
      </c>
      <c r="C2584" s="1" t="s">
        <v>1363</v>
      </c>
      <c r="D2584" s="1">
        <v>86</v>
      </c>
      <c r="E2584" s="2">
        <v>1</v>
      </c>
      <c r="F2584" s="1">
        <v>100</v>
      </c>
      <c r="G2584" s="1" t="s">
        <v>177</v>
      </c>
      <c r="H2584" s="1" t="s">
        <v>1900</v>
      </c>
      <c r="I2584" s="1">
        <v>1</v>
      </c>
      <c r="J2584" s="10" t="s">
        <v>1671</v>
      </c>
      <c r="K2584" s="1">
        <v>0</v>
      </c>
      <c r="L2584" s="1">
        <v>1</v>
      </c>
      <c r="M2584" s="1">
        <v>0</v>
      </c>
      <c r="N2584" s="1">
        <v>0</v>
      </c>
      <c r="O2584" s="1" t="s">
        <v>1660</v>
      </c>
    </row>
    <row r="2585" spans="1:15" x14ac:dyDescent="0.2">
      <c r="A2585" s="1">
        <v>1</v>
      </c>
      <c r="B2585" s="51">
        <v>7525</v>
      </c>
      <c r="C2585" s="1" t="s">
        <v>891</v>
      </c>
      <c r="D2585" s="1">
        <v>86</v>
      </c>
      <c r="E2585" s="2">
        <v>2</v>
      </c>
      <c r="F2585" s="1">
        <v>100</v>
      </c>
      <c r="G2585" s="1" t="s">
        <v>177</v>
      </c>
      <c r="H2585" s="1" t="s">
        <v>753</v>
      </c>
      <c r="I2585" s="1">
        <v>1</v>
      </c>
      <c r="J2585" s="10" t="s">
        <v>1667</v>
      </c>
      <c r="K2585" s="1">
        <v>0</v>
      </c>
      <c r="L2585" s="1">
        <v>2</v>
      </c>
      <c r="M2585" s="1">
        <v>0</v>
      </c>
      <c r="N2585" s="1">
        <v>0</v>
      </c>
      <c r="O2585" s="1" t="s">
        <v>1660</v>
      </c>
    </row>
    <row r="2586" spans="1:15" x14ac:dyDescent="0.2">
      <c r="A2586" s="1">
        <v>1</v>
      </c>
      <c r="B2586" s="51">
        <v>7526</v>
      </c>
      <c r="C2586" s="1" t="s">
        <v>525</v>
      </c>
      <c r="D2586" s="1">
        <v>86</v>
      </c>
      <c r="E2586" s="2">
        <v>3</v>
      </c>
      <c r="F2586" s="1">
        <v>100</v>
      </c>
      <c r="G2586" s="1" t="s">
        <v>177</v>
      </c>
      <c r="H2586" s="1" t="s">
        <v>729</v>
      </c>
      <c r="I2586" s="1">
        <v>1</v>
      </c>
      <c r="J2586" s="10" t="s">
        <v>1667</v>
      </c>
      <c r="K2586" s="1">
        <v>0</v>
      </c>
      <c r="L2586" s="1">
        <v>2</v>
      </c>
      <c r="M2586" s="1">
        <v>0</v>
      </c>
      <c r="N2586" s="1">
        <v>0</v>
      </c>
      <c r="O2586" s="1" t="s">
        <v>1660</v>
      </c>
    </row>
    <row r="2587" spans="1:15" x14ac:dyDescent="0.2">
      <c r="A2587" s="1">
        <v>1</v>
      </c>
      <c r="B2587" s="51">
        <v>7527</v>
      </c>
      <c r="C2587" s="1" t="s">
        <v>1624</v>
      </c>
      <c r="D2587" s="1">
        <v>86</v>
      </c>
      <c r="E2587" s="2">
        <v>4</v>
      </c>
      <c r="F2587" s="1">
        <v>100</v>
      </c>
      <c r="G2587" s="1" t="s">
        <v>177</v>
      </c>
      <c r="H2587" s="1" t="s">
        <v>1383</v>
      </c>
      <c r="I2587" s="1">
        <v>1</v>
      </c>
      <c r="J2587" s="10" t="s">
        <v>1667</v>
      </c>
      <c r="K2587" s="1">
        <v>0</v>
      </c>
      <c r="L2587" s="1">
        <v>2</v>
      </c>
      <c r="M2587" s="1">
        <v>0</v>
      </c>
      <c r="N2587" s="1">
        <v>0</v>
      </c>
      <c r="O2587" s="1" t="s">
        <v>1660</v>
      </c>
    </row>
    <row r="2588" spans="1:15" x14ac:dyDescent="0.2">
      <c r="A2588" s="1">
        <v>1</v>
      </c>
      <c r="B2588" s="51">
        <v>7528</v>
      </c>
      <c r="C2588" s="1" t="s">
        <v>1399</v>
      </c>
      <c r="D2588" s="1">
        <v>86</v>
      </c>
      <c r="E2588" s="2">
        <v>5</v>
      </c>
      <c r="F2588" s="1">
        <v>100</v>
      </c>
      <c r="G2588" s="1" t="s">
        <v>177</v>
      </c>
      <c r="H2588" s="1" t="s">
        <v>1400</v>
      </c>
      <c r="I2588" s="1">
        <v>1</v>
      </c>
      <c r="J2588" s="10" t="s">
        <v>1667</v>
      </c>
      <c r="K2588" s="1">
        <v>0</v>
      </c>
      <c r="L2588" s="1">
        <v>2</v>
      </c>
      <c r="M2588" s="1">
        <v>0</v>
      </c>
      <c r="N2588" s="1">
        <v>0</v>
      </c>
      <c r="O2588" s="1" t="s">
        <v>1660</v>
      </c>
    </row>
    <row r="2589" spans="1:15" x14ac:dyDescent="0.2">
      <c r="A2589" s="1">
        <v>1</v>
      </c>
      <c r="B2589" s="51">
        <v>7529</v>
      </c>
      <c r="C2589" s="1" t="s">
        <v>1350</v>
      </c>
      <c r="D2589" s="1">
        <v>86</v>
      </c>
      <c r="E2589" s="2">
        <v>6</v>
      </c>
      <c r="F2589" s="1">
        <v>100</v>
      </c>
      <c r="G2589" s="1" t="s">
        <v>177</v>
      </c>
      <c r="H2589" s="1" t="s">
        <v>727</v>
      </c>
      <c r="I2589" s="1">
        <v>1</v>
      </c>
      <c r="J2589" s="10" t="s">
        <v>1668</v>
      </c>
      <c r="K2589" s="1">
        <v>0</v>
      </c>
      <c r="L2589" s="1">
        <v>2</v>
      </c>
      <c r="M2589" s="1">
        <v>0</v>
      </c>
      <c r="N2589" s="1">
        <v>0</v>
      </c>
      <c r="O2589" s="1" t="s">
        <v>1660</v>
      </c>
    </row>
    <row r="2590" spans="1:15" x14ac:dyDescent="0.2">
      <c r="A2590" s="1">
        <v>1</v>
      </c>
      <c r="B2590" s="51">
        <v>7530</v>
      </c>
      <c r="C2590" s="1" t="s">
        <v>63</v>
      </c>
      <c r="D2590" s="1">
        <v>86</v>
      </c>
      <c r="E2590" s="2">
        <v>7</v>
      </c>
      <c r="F2590" s="1">
        <v>100</v>
      </c>
      <c r="G2590" s="1" t="s">
        <v>177</v>
      </c>
      <c r="H2590" s="1" t="s">
        <v>65</v>
      </c>
      <c r="I2590" s="1">
        <v>1</v>
      </c>
      <c r="J2590" s="10" t="s">
        <v>1668</v>
      </c>
      <c r="K2590" s="1">
        <v>0</v>
      </c>
      <c r="L2590" s="1">
        <v>2</v>
      </c>
      <c r="M2590" s="1">
        <v>0</v>
      </c>
      <c r="N2590" s="1">
        <v>0</v>
      </c>
      <c r="O2590" s="1" t="s">
        <v>1660</v>
      </c>
    </row>
    <row r="2591" spans="1:15" x14ac:dyDescent="0.2">
      <c r="A2591" s="1">
        <v>1</v>
      </c>
      <c r="B2591" s="51">
        <v>7531</v>
      </c>
      <c r="C2591" s="1" t="s">
        <v>67</v>
      </c>
      <c r="D2591" s="1">
        <v>86</v>
      </c>
      <c r="E2591" s="2">
        <v>8</v>
      </c>
      <c r="F2591" s="1">
        <v>100</v>
      </c>
      <c r="G2591" s="1" t="s">
        <v>177</v>
      </c>
      <c r="H2591" s="1" t="s">
        <v>68</v>
      </c>
      <c r="I2591" s="1">
        <v>1</v>
      </c>
      <c r="J2591" s="10" t="s">
        <v>1668</v>
      </c>
      <c r="K2591" s="1">
        <v>0</v>
      </c>
      <c r="L2591" s="1">
        <v>2</v>
      </c>
      <c r="M2591" s="1">
        <v>0</v>
      </c>
      <c r="N2591" s="1">
        <v>0</v>
      </c>
      <c r="O2591" s="1" t="s">
        <v>1660</v>
      </c>
    </row>
    <row r="2592" spans="1:15" x14ac:dyDescent="0.2">
      <c r="A2592" s="1">
        <v>1</v>
      </c>
      <c r="B2592" s="51">
        <v>7532</v>
      </c>
      <c r="C2592" s="1" t="s">
        <v>894</v>
      </c>
      <c r="D2592" s="1">
        <v>86</v>
      </c>
      <c r="E2592" s="2">
        <v>9</v>
      </c>
      <c r="F2592" s="1">
        <v>100</v>
      </c>
      <c r="G2592" s="1" t="s">
        <v>177</v>
      </c>
      <c r="H2592" s="1" t="s">
        <v>640</v>
      </c>
      <c r="I2592" s="1">
        <v>1</v>
      </c>
      <c r="J2592" s="10" t="s">
        <v>1668</v>
      </c>
      <c r="K2592" s="1">
        <v>0</v>
      </c>
      <c r="L2592" s="1">
        <v>2</v>
      </c>
      <c r="M2592" s="1">
        <v>0</v>
      </c>
      <c r="N2592" s="1">
        <v>0</v>
      </c>
      <c r="O2592" s="1" t="s">
        <v>1660</v>
      </c>
    </row>
    <row r="2593" spans="1:15" x14ac:dyDescent="0.2">
      <c r="A2593" s="1">
        <v>1</v>
      </c>
      <c r="B2593" s="51">
        <v>7533</v>
      </c>
      <c r="C2593" s="1" t="s">
        <v>1358</v>
      </c>
      <c r="D2593" s="1">
        <v>86</v>
      </c>
      <c r="E2593" s="2">
        <v>10</v>
      </c>
      <c r="F2593" s="1">
        <v>100</v>
      </c>
      <c r="G2593" s="1" t="s">
        <v>177</v>
      </c>
      <c r="H2593" s="1" t="s">
        <v>1359</v>
      </c>
      <c r="I2593" s="1">
        <v>1</v>
      </c>
      <c r="J2593" s="10" t="s">
        <v>1669</v>
      </c>
      <c r="K2593" s="1">
        <v>0</v>
      </c>
      <c r="L2593" s="1">
        <v>2</v>
      </c>
      <c r="M2593" s="1">
        <v>0</v>
      </c>
      <c r="N2593" s="1">
        <v>0</v>
      </c>
      <c r="O2593" s="1" t="s">
        <v>1660</v>
      </c>
    </row>
    <row r="2594" spans="1:15" x14ac:dyDescent="0.2">
      <c r="A2594" s="1">
        <v>1</v>
      </c>
      <c r="B2594" s="51">
        <v>7534</v>
      </c>
      <c r="C2594" s="1" t="s">
        <v>1374</v>
      </c>
      <c r="D2594" s="1">
        <v>86</v>
      </c>
      <c r="E2594" s="2">
        <v>11</v>
      </c>
      <c r="F2594" s="1">
        <v>100</v>
      </c>
      <c r="G2594" s="1" t="s">
        <v>177</v>
      </c>
      <c r="H2594" s="1" t="s">
        <v>719</v>
      </c>
      <c r="I2594" s="1">
        <v>1</v>
      </c>
      <c r="J2594" s="10" t="s">
        <v>1669</v>
      </c>
      <c r="K2594" s="1">
        <v>0</v>
      </c>
      <c r="L2594" s="1">
        <v>2</v>
      </c>
      <c r="M2594" s="1">
        <v>0</v>
      </c>
      <c r="N2594" s="1">
        <v>0</v>
      </c>
      <c r="O2594" s="1" t="s">
        <v>1660</v>
      </c>
    </row>
    <row r="2595" spans="1:15" x14ac:dyDescent="0.2">
      <c r="A2595" s="1">
        <v>1</v>
      </c>
      <c r="B2595" s="51">
        <v>7535</v>
      </c>
      <c r="C2595" s="1" t="s">
        <v>1392</v>
      </c>
      <c r="D2595" s="1">
        <v>86</v>
      </c>
      <c r="E2595" s="2">
        <v>12</v>
      </c>
      <c r="F2595" s="1">
        <v>100</v>
      </c>
      <c r="G2595" s="1" t="s">
        <v>177</v>
      </c>
      <c r="H2595" s="1" t="s">
        <v>1393</v>
      </c>
      <c r="I2595" s="1">
        <v>1</v>
      </c>
      <c r="J2595" s="10" t="s">
        <v>1669</v>
      </c>
      <c r="K2595" s="1">
        <v>0</v>
      </c>
      <c r="L2595" s="1">
        <v>2</v>
      </c>
      <c r="M2595" s="1">
        <v>0</v>
      </c>
      <c r="N2595" s="1">
        <v>0</v>
      </c>
      <c r="O2595" s="1" t="s">
        <v>1660</v>
      </c>
    </row>
    <row r="2596" spans="1:15" x14ac:dyDescent="0.2">
      <c r="A2596" s="1">
        <v>1</v>
      </c>
      <c r="B2596" s="51">
        <v>7536</v>
      </c>
      <c r="C2596" s="1" t="s">
        <v>1407</v>
      </c>
      <c r="D2596" s="1">
        <v>86</v>
      </c>
      <c r="E2596" s="2">
        <v>13</v>
      </c>
      <c r="F2596" s="1">
        <v>100</v>
      </c>
      <c r="G2596" s="1" t="s">
        <v>177</v>
      </c>
      <c r="H2596" s="1" t="s">
        <v>1408</v>
      </c>
      <c r="I2596" s="1">
        <v>1</v>
      </c>
      <c r="J2596" s="10" t="s">
        <v>1669</v>
      </c>
      <c r="K2596" s="1">
        <v>0</v>
      </c>
      <c r="L2596" s="1">
        <v>2</v>
      </c>
      <c r="M2596" s="1">
        <v>0</v>
      </c>
      <c r="N2596" s="1">
        <v>0</v>
      </c>
      <c r="O2596" s="1" t="s">
        <v>1660</v>
      </c>
    </row>
    <row r="2597" spans="1:15" x14ac:dyDescent="0.2">
      <c r="A2597" s="1">
        <v>1</v>
      </c>
      <c r="B2597" s="51">
        <v>7537</v>
      </c>
      <c r="C2597" s="1" t="s">
        <v>1670</v>
      </c>
      <c r="D2597" s="1">
        <v>86</v>
      </c>
      <c r="E2597" s="2">
        <v>14</v>
      </c>
      <c r="F2597" s="1">
        <v>100</v>
      </c>
      <c r="G2597" s="1" t="s">
        <v>177</v>
      </c>
      <c r="H2597" s="1" t="s">
        <v>585</v>
      </c>
      <c r="I2597" s="1">
        <v>1</v>
      </c>
      <c r="J2597" s="10" t="s">
        <v>1659</v>
      </c>
      <c r="K2597" s="1">
        <v>0</v>
      </c>
      <c r="L2597" s="1">
        <v>10</v>
      </c>
      <c r="M2597" s="1">
        <v>0</v>
      </c>
      <c r="N2597" s="1">
        <v>0</v>
      </c>
      <c r="O2597" s="1" t="s">
        <v>1660</v>
      </c>
    </row>
    <row r="2598" spans="1:15" x14ac:dyDescent="0.2">
      <c r="A2598" s="1">
        <v>1</v>
      </c>
      <c r="B2598" s="51">
        <v>7538</v>
      </c>
      <c r="C2598" s="1" t="s">
        <v>1499</v>
      </c>
      <c r="D2598" s="1">
        <v>86</v>
      </c>
      <c r="E2598" s="2">
        <v>15</v>
      </c>
      <c r="F2598" s="1">
        <v>100</v>
      </c>
      <c r="G2598" s="1" t="s">
        <v>177</v>
      </c>
      <c r="H2598" s="1" t="s">
        <v>637</v>
      </c>
      <c r="I2598" s="1">
        <v>1</v>
      </c>
      <c r="J2598" s="10" t="s">
        <v>1671</v>
      </c>
      <c r="K2598" s="1">
        <v>0</v>
      </c>
      <c r="L2598" s="1">
        <v>1</v>
      </c>
      <c r="M2598" s="1">
        <v>0</v>
      </c>
      <c r="N2598" s="1">
        <v>0</v>
      </c>
      <c r="O2598" s="1" t="s">
        <v>1660</v>
      </c>
    </row>
    <row r="2599" spans="1:15" x14ac:dyDescent="0.2">
      <c r="A2599" s="1">
        <v>1</v>
      </c>
      <c r="B2599" s="51">
        <v>7539</v>
      </c>
      <c r="C2599" s="1" t="s">
        <v>1672</v>
      </c>
      <c r="D2599" s="1">
        <v>86</v>
      </c>
      <c r="E2599" s="2">
        <v>16</v>
      </c>
      <c r="F2599" s="1">
        <v>100</v>
      </c>
      <c r="G2599" s="1" t="s">
        <v>177</v>
      </c>
      <c r="H2599" s="1" t="s">
        <v>1673</v>
      </c>
      <c r="I2599" s="1">
        <v>1</v>
      </c>
      <c r="J2599" s="10" t="s">
        <v>1674</v>
      </c>
      <c r="K2599" s="1">
        <v>0</v>
      </c>
      <c r="L2599" s="1">
        <v>10</v>
      </c>
      <c r="M2599" s="1">
        <v>0</v>
      </c>
      <c r="N2599" s="1">
        <v>0</v>
      </c>
      <c r="O2599" s="1" t="s">
        <v>1660</v>
      </c>
    </row>
    <row r="2600" spans="1:15" x14ac:dyDescent="0.2">
      <c r="A2600" s="1">
        <v>1</v>
      </c>
      <c r="B2600" s="51">
        <v>7540</v>
      </c>
      <c r="C2600" s="1" t="s">
        <v>1596</v>
      </c>
      <c r="D2600" s="1">
        <v>86</v>
      </c>
      <c r="E2600" s="2">
        <v>17</v>
      </c>
      <c r="F2600" s="1">
        <v>100</v>
      </c>
      <c r="G2600" s="1" t="s">
        <v>177</v>
      </c>
      <c r="H2600" s="1" t="s">
        <v>1675</v>
      </c>
      <c r="I2600" s="1">
        <v>1</v>
      </c>
      <c r="J2600" s="10" t="s">
        <v>1676</v>
      </c>
      <c r="K2600" s="1">
        <v>0</v>
      </c>
      <c r="L2600" s="1">
        <v>1</v>
      </c>
      <c r="M2600" s="1">
        <v>0</v>
      </c>
      <c r="N2600" s="1">
        <v>0</v>
      </c>
      <c r="O2600" s="1" t="s">
        <v>1660</v>
      </c>
    </row>
    <row r="2601" spans="1:15" x14ac:dyDescent="0.2">
      <c r="A2601" s="1">
        <v>1</v>
      </c>
      <c r="B2601" s="51">
        <v>7541</v>
      </c>
      <c r="C2601" s="1" t="s">
        <v>1612</v>
      </c>
      <c r="D2601" s="1">
        <v>86</v>
      </c>
      <c r="E2601" s="2">
        <v>18</v>
      </c>
      <c r="F2601" s="1">
        <v>100</v>
      </c>
      <c r="G2601" s="1" t="s">
        <v>177</v>
      </c>
      <c r="H2601" s="1" t="s">
        <v>1677</v>
      </c>
      <c r="I2601" s="1">
        <v>1</v>
      </c>
      <c r="J2601" s="10" t="s">
        <v>1676</v>
      </c>
      <c r="K2601" s="1">
        <v>0</v>
      </c>
      <c r="L2601" s="1">
        <v>1</v>
      </c>
      <c r="M2601" s="1">
        <v>0</v>
      </c>
      <c r="N2601" s="1">
        <v>0</v>
      </c>
      <c r="O2601" s="1" t="s">
        <v>1660</v>
      </c>
    </row>
    <row r="2602" spans="1:15" x14ac:dyDescent="0.2">
      <c r="A2602" s="1">
        <v>1</v>
      </c>
      <c r="B2602" s="51">
        <v>7542</v>
      </c>
      <c r="C2602" s="1" t="s">
        <v>1630</v>
      </c>
      <c r="D2602" s="1">
        <v>86</v>
      </c>
      <c r="E2602" s="2">
        <v>19</v>
      </c>
      <c r="F2602" s="1">
        <v>100</v>
      </c>
      <c r="G2602" s="1" t="s">
        <v>177</v>
      </c>
      <c r="H2602" s="1" t="s">
        <v>1631</v>
      </c>
      <c r="I2602" s="1">
        <v>1</v>
      </c>
      <c r="J2602" s="10" t="s">
        <v>1674</v>
      </c>
      <c r="K2602" s="1">
        <v>0</v>
      </c>
      <c r="L2602" s="1">
        <v>10</v>
      </c>
      <c r="M2602" s="1">
        <v>0</v>
      </c>
      <c r="N2602" s="1">
        <v>0</v>
      </c>
      <c r="O2602" s="1" t="s">
        <v>1660</v>
      </c>
    </row>
    <row r="2603" spans="1:15" x14ac:dyDescent="0.2">
      <c r="A2603" s="1">
        <v>1</v>
      </c>
      <c r="B2603" s="51">
        <v>7543</v>
      </c>
      <c r="C2603" s="1" t="s">
        <v>1678</v>
      </c>
      <c r="D2603" s="1">
        <v>86</v>
      </c>
      <c r="E2603" s="2">
        <v>20</v>
      </c>
      <c r="F2603" s="1">
        <v>100</v>
      </c>
      <c r="G2603" s="1" t="s">
        <v>177</v>
      </c>
      <c r="H2603" s="1" t="s">
        <v>593</v>
      </c>
      <c r="I2603" s="1">
        <v>1</v>
      </c>
      <c r="J2603" s="10" t="s">
        <v>1679</v>
      </c>
      <c r="K2603" s="1">
        <v>0</v>
      </c>
      <c r="L2603" s="1">
        <v>1</v>
      </c>
      <c r="M2603" s="1">
        <v>0</v>
      </c>
      <c r="N2603" s="1">
        <v>0</v>
      </c>
      <c r="O2603" s="1" t="s">
        <v>1660</v>
      </c>
    </row>
    <row r="2604" spans="1:15" x14ac:dyDescent="0.2">
      <c r="A2604" s="1">
        <v>1</v>
      </c>
      <c r="B2604" s="51">
        <v>7544</v>
      </c>
      <c r="C2604" s="1" t="s">
        <v>687</v>
      </c>
      <c r="D2604" s="1">
        <v>86</v>
      </c>
      <c r="E2604" s="2">
        <v>21</v>
      </c>
      <c r="F2604" s="1">
        <v>100</v>
      </c>
      <c r="G2604" s="1" t="s">
        <v>177</v>
      </c>
      <c r="H2604" s="1" t="s">
        <v>323</v>
      </c>
      <c r="I2604" s="1">
        <v>1</v>
      </c>
      <c r="J2604" s="10" t="s">
        <v>1679</v>
      </c>
      <c r="K2604" s="1">
        <v>0</v>
      </c>
      <c r="L2604" s="1">
        <v>3</v>
      </c>
      <c r="M2604" s="1">
        <v>0</v>
      </c>
      <c r="N2604" s="1">
        <v>0</v>
      </c>
      <c r="O2604" s="1" t="s">
        <v>1660</v>
      </c>
    </row>
    <row r="2605" spans="1:15" x14ac:dyDescent="0.2">
      <c r="A2605" s="1">
        <v>1</v>
      </c>
      <c r="B2605" s="51">
        <v>7545</v>
      </c>
      <c r="C2605" s="1" t="s">
        <v>1681</v>
      </c>
      <c r="D2605" s="1">
        <v>86</v>
      </c>
      <c r="E2605" s="2">
        <v>22</v>
      </c>
      <c r="F2605" s="1">
        <v>100</v>
      </c>
      <c r="G2605" s="1" t="s">
        <v>177</v>
      </c>
      <c r="H2605" s="1" t="s">
        <v>390</v>
      </c>
      <c r="I2605" s="1">
        <v>1</v>
      </c>
      <c r="J2605" s="10" t="s">
        <v>1682</v>
      </c>
      <c r="K2605" s="1">
        <v>0</v>
      </c>
      <c r="L2605" s="1">
        <v>99</v>
      </c>
      <c r="M2605" s="1">
        <v>0</v>
      </c>
      <c r="N2605" s="1">
        <v>0</v>
      </c>
      <c r="O2605" s="1" t="s">
        <v>1660</v>
      </c>
    </row>
    <row r="2606" spans="1:15" x14ac:dyDescent="0.2">
      <c r="A2606" s="1">
        <v>1</v>
      </c>
      <c r="B2606" s="51">
        <v>7546</v>
      </c>
      <c r="C2606" s="1" t="s">
        <v>1683</v>
      </c>
      <c r="D2606" s="1">
        <v>86</v>
      </c>
      <c r="E2606" s="2">
        <v>23</v>
      </c>
      <c r="F2606" s="1">
        <v>100</v>
      </c>
      <c r="G2606" s="1" t="s">
        <v>177</v>
      </c>
      <c r="H2606" s="1" t="s">
        <v>621</v>
      </c>
      <c r="I2606" s="1">
        <v>1</v>
      </c>
      <c r="J2606" s="10" t="s">
        <v>1682</v>
      </c>
      <c r="K2606" s="1">
        <v>0</v>
      </c>
      <c r="L2606" s="1">
        <v>99</v>
      </c>
      <c r="M2606" s="1">
        <v>0</v>
      </c>
      <c r="N2606" s="1">
        <v>0</v>
      </c>
      <c r="O2606" s="1" t="s">
        <v>1660</v>
      </c>
    </row>
    <row r="2607" spans="1:15" x14ac:dyDescent="0.2">
      <c r="A2607" s="1">
        <v>1</v>
      </c>
      <c r="B2607" s="51">
        <v>9001</v>
      </c>
      <c r="C2607" t="s">
        <v>1901</v>
      </c>
      <c r="D2607" s="1">
        <v>85</v>
      </c>
      <c r="E2607" s="2">
        <v>1</v>
      </c>
      <c r="F2607" s="1">
        <v>100</v>
      </c>
      <c r="G2607" s="1" t="s">
        <v>177</v>
      </c>
      <c r="H2607" t="s">
        <v>1902</v>
      </c>
      <c r="I2607" s="1">
        <v>1</v>
      </c>
      <c r="J2607" s="10" t="s">
        <v>1903</v>
      </c>
      <c r="K2607" s="1">
        <v>0</v>
      </c>
      <c r="L2607">
        <v>1</v>
      </c>
      <c r="M2607" s="1">
        <v>0</v>
      </c>
      <c r="N2607" s="1">
        <v>0</v>
      </c>
      <c r="O2607" s="1" t="s">
        <v>1904</v>
      </c>
    </row>
    <row r="2608" spans="1:15" x14ac:dyDescent="0.2">
      <c r="A2608" s="1">
        <v>1</v>
      </c>
      <c r="B2608" s="51">
        <v>9002</v>
      </c>
      <c r="C2608" s="1" t="s">
        <v>1905</v>
      </c>
      <c r="D2608" s="1">
        <v>85</v>
      </c>
      <c r="E2608" s="1">
        <v>3</v>
      </c>
      <c r="F2608" s="1">
        <v>100</v>
      </c>
      <c r="G2608" s="1" t="s">
        <v>1694</v>
      </c>
      <c r="H2608" s="1" t="s">
        <v>1906</v>
      </c>
      <c r="I2608" s="1">
        <v>1</v>
      </c>
      <c r="J2608" s="10" t="s">
        <v>1907</v>
      </c>
      <c r="K2608" s="1">
        <v>0</v>
      </c>
      <c r="L2608">
        <v>1</v>
      </c>
      <c r="M2608" s="1">
        <v>0</v>
      </c>
      <c r="N2608" s="1">
        <v>0</v>
      </c>
      <c r="O2608" s="1" t="s">
        <v>1904</v>
      </c>
    </row>
    <row r="2609" spans="1:15" ht="15" x14ac:dyDescent="0.2">
      <c r="A2609" s="1">
        <v>1</v>
      </c>
      <c r="B2609" s="1">
        <v>9003</v>
      </c>
      <c r="C2609" s="150" t="s">
        <v>1908</v>
      </c>
      <c r="D2609" s="1">
        <v>85</v>
      </c>
      <c r="E2609" s="2">
        <v>4</v>
      </c>
      <c r="F2609" s="1">
        <v>100</v>
      </c>
      <c r="G2609" s="1" t="s">
        <v>177</v>
      </c>
      <c r="H2609" s="150" t="s">
        <v>1909</v>
      </c>
      <c r="I2609" s="1">
        <v>1</v>
      </c>
      <c r="J2609" s="10" t="s">
        <v>1910</v>
      </c>
      <c r="K2609" s="1">
        <v>0</v>
      </c>
      <c r="L2609">
        <v>5</v>
      </c>
      <c r="M2609" s="1">
        <v>0</v>
      </c>
      <c r="N2609" s="1">
        <v>0</v>
      </c>
      <c r="O2609" s="1" t="s">
        <v>1904</v>
      </c>
    </row>
    <row r="2610" spans="1:15" ht="15" x14ac:dyDescent="0.2">
      <c r="A2610" s="1">
        <v>1</v>
      </c>
      <c r="B2610" s="51">
        <v>9004</v>
      </c>
      <c r="C2610" s="150" t="s">
        <v>1911</v>
      </c>
      <c r="D2610" s="1">
        <v>85</v>
      </c>
      <c r="E2610" s="2">
        <v>5</v>
      </c>
      <c r="F2610" s="1">
        <v>100</v>
      </c>
      <c r="G2610" s="1" t="s">
        <v>177</v>
      </c>
      <c r="H2610" s="150" t="s">
        <v>1912</v>
      </c>
      <c r="I2610" s="1">
        <v>1</v>
      </c>
      <c r="J2610" s="10" t="s">
        <v>1913</v>
      </c>
      <c r="K2610" s="1">
        <v>0</v>
      </c>
      <c r="L2610">
        <v>5</v>
      </c>
      <c r="M2610" s="1">
        <v>0</v>
      </c>
      <c r="N2610" s="1">
        <v>0</v>
      </c>
      <c r="O2610" s="1" t="s">
        <v>1904</v>
      </c>
    </row>
    <row r="2611" spans="1:15" ht="15" x14ac:dyDescent="0.2">
      <c r="A2611" s="1">
        <v>1</v>
      </c>
      <c r="B2611" s="51">
        <v>9005</v>
      </c>
      <c r="C2611" s="150" t="s">
        <v>480</v>
      </c>
      <c r="D2611" s="1">
        <v>85</v>
      </c>
      <c r="E2611" s="2">
        <v>6</v>
      </c>
      <c r="F2611" s="1">
        <v>100</v>
      </c>
      <c r="G2611" s="1" t="s">
        <v>177</v>
      </c>
      <c r="H2611" s="150" t="s">
        <v>482</v>
      </c>
      <c r="I2611" s="1">
        <v>1</v>
      </c>
      <c r="J2611" s="10" t="s">
        <v>1914</v>
      </c>
      <c r="K2611" s="1">
        <v>0</v>
      </c>
      <c r="L2611">
        <v>2</v>
      </c>
      <c r="M2611" s="1">
        <v>0</v>
      </c>
      <c r="N2611" s="1">
        <v>0</v>
      </c>
      <c r="O2611" s="1" t="s">
        <v>1904</v>
      </c>
    </row>
    <row r="2612" spans="1:15" ht="15" x14ac:dyDescent="0.2">
      <c r="A2612" s="1">
        <v>1</v>
      </c>
      <c r="B2612" s="51">
        <v>9006</v>
      </c>
      <c r="C2612" s="150" t="s">
        <v>687</v>
      </c>
      <c r="D2612" s="1">
        <v>85</v>
      </c>
      <c r="E2612" s="2">
        <v>7</v>
      </c>
      <c r="F2612" s="1">
        <v>100</v>
      </c>
      <c r="G2612" s="1" t="s">
        <v>177</v>
      </c>
      <c r="H2612" s="150" t="s">
        <v>319</v>
      </c>
      <c r="I2612" s="1">
        <v>1</v>
      </c>
      <c r="J2612" s="10" t="s">
        <v>1915</v>
      </c>
      <c r="K2612" s="1">
        <v>0</v>
      </c>
      <c r="L2612">
        <v>30</v>
      </c>
      <c r="M2612" s="1">
        <v>0</v>
      </c>
      <c r="N2612" s="1">
        <v>0</v>
      </c>
      <c r="O2612" s="1" t="s">
        <v>1904</v>
      </c>
    </row>
    <row r="2613" spans="1:15" x14ac:dyDescent="0.2">
      <c r="A2613" s="1">
        <v>1</v>
      </c>
      <c r="B2613" s="51">
        <v>9007</v>
      </c>
      <c r="C2613" t="s">
        <v>1916</v>
      </c>
      <c r="D2613" s="1">
        <v>85</v>
      </c>
      <c r="E2613" s="2">
        <v>8</v>
      </c>
      <c r="F2613" s="1">
        <v>100</v>
      </c>
      <c r="G2613" s="1" t="s">
        <v>1610</v>
      </c>
      <c r="H2613" t="s">
        <v>1917</v>
      </c>
      <c r="I2613" s="1">
        <v>1</v>
      </c>
      <c r="J2613" s="10" t="s">
        <v>1915</v>
      </c>
      <c r="K2613" s="1">
        <v>0</v>
      </c>
      <c r="L2613">
        <v>20</v>
      </c>
      <c r="M2613" s="1">
        <v>0</v>
      </c>
      <c r="N2613" s="1">
        <v>0</v>
      </c>
      <c r="O2613" s="1" t="s">
        <v>1904</v>
      </c>
    </row>
    <row r="2614" spans="1:15" ht="15" x14ac:dyDescent="0.2">
      <c r="A2614" s="1">
        <v>1</v>
      </c>
      <c r="B2614" s="51">
        <v>9008</v>
      </c>
      <c r="C2614" s="150" t="s">
        <v>1918</v>
      </c>
      <c r="D2614" s="1">
        <v>85</v>
      </c>
      <c r="E2614" s="2">
        <v>9</v>
      </c>
      <c r="F2614" s="1">
        <v>100</v>
      </c>
      <c r="G2614" s="1" t="s">
        <v>177</v>
      </c>
      <c r="H2614" s="150" t="s">
        <v>1919</v>
      </c>
      <c r="I2614" s="1">
        <v>1</v>
      </c>
      <c r="J2614" s="10" t="s">
        <v>1910</v>
      </c>
      <c r="K2614" s="1">
        <v>0</v>
      </c>
      <c r="L2614">
        <v>5</v>
      </c>
      <c r="M2614" s="1">
        <v>0</v>
      </c>
      <c r="N2614" s="1">
        <v>0</v>
      </c>
      <c r="O2614" s="1" t="s">
        <v>1904</v>
      </c>
    </row>
    <row r="2615" spans="1:15" x14ac:dyDescent="0.2">
      <c r="A2615" s="1">
        <v>1</v>
      </c>
      <c r="B2615" s="51">
        <v>9009</v>
      </c>
      <c r="C2615" s="1" t="s">
        <v>1920</v>
      </c>
      <c r="D2615" s="1">
        <v>85</v>
      </c>
      <c r="E2615" s="2">
        <v>10</v>
      </c>
      <c r="F2615" s="1">
        <v>100</v>
      </c>
      <c r="G2615" s="1" t="s">
        <v>177</v>
      </c>
      <c r="H2615" s="1" t="s">
        <v>1591</v>
      </c>
      <c r="I2615" s="1">
        <v>1</v>
      </c>
      <c r="J2615" s="10" t="s">
        <v>1921</v>
      </c>
      <c r="K2615" s="1">
        <v>0</v>
      </c>
      <c r="L2615" s="1">
        <v>100</v>
      </c>
      <c r="M2615" s="1">
        <v>0</v>
      </c>
      <c r="N2615" s="1">
        <v>0</v>
      </c>
      <c r="O2615" s="1" t="s">
        <v>1904</v>
      </c>
    </row>
    <row r="2616" spans="1:15" x14ac:dyDescent="0.2">
      <c r="A2616" s="1">
        <v>1</v>
      </c>
      <c r="B2616" s="51">
        <v>9010</v>
      </c>
      <c r="C2616" s="1" t="s">
        <v>636</v>
      </c>
      <c r="D2616" s="1">
        <v>85</v>
      </c>
      <c r="E2616" s="2">
        <v>2</v>
      </c>
      <c r="F2616" s="1">
        <v>100</v>
      </c>
      <c r="G2616" s="1" t="s">
        <v>177</v>
      </c>
      <c r="H2616" s="1" t="s">
        <v>637</v>
      </c>
      <c r="I2616" s="1">
        <v>1</v>
      </c>
      <c r="J2616" s="10" t="s">
        <v>1922</v>
      </c>
      <c r="K2616" s="1">
        <v>0</v>
      </c>
      <c r="L2616">
        <v>1</v>
      </c>
      <c r="M2616" s="1">
        <v>0</v>
      </c>
      <c r="N2616" s="1">
        <v>0</v>
      </c>
      <c r="O2616" s="1" t="s">
        <v>1904</v>
      </c>
    </row>
    <row r="2617" spans="1:15" x14ac:dyDescent="0.2">
      <c r="A2617" s="1">
        <v>1</v>
      </c>
      <c r="B2617" s="1">
        <v>8701</v>
      </c>
      <c r="C2617" s="1" t="s">
        <v>1923</v>
      </c>
      <c r="D2617" s="1">
        <v>87</v>
      </c>
      <c r="E2617" s="1">
        <v>21</v>
      </c>
      <c r="F2617" s="1">
        <v>100</v>
      </c>
      <c r="G2617" s="1" t="s">
        <v>177</v>
      </c>
      <c r="H2617" s="1" t="s">
        <v>1924</v>
      </c>
      <c r="I2617" s="1">
        <v>1</v>
      </c>
      <c r="J2617" s="10" t="s">
        <v>1925</v>
      </c>
      <c r="K2617" s="1">
        <v>0</v>
      </c>
      <c r="O2617" s="1" t="s">
        <v>1926</v>
      </c>
    </row>
    <row r="2618" spans="1:15" x14ac:dyDescent="0.2">
      <c r="B2618" s="1">
        <v>8702</v>
      </c>
      <c r="C2618" s="1" t="s">
        <v>1927</v>
      </c>
      <c r="D2618" s="1">
        <v>87</v>
      </c>
      <c r="E2618" s="1">
        <v>22</v>
      </c>
      <c r="F2618" s="1">
        <v>100</v>
      </c>
      <c r="G2618" s="1" t="s">
        <v>177</v>
      </c>
      <c r="H2618" s="1" t="s">
        <v>1928</v>
      </c>
      <c r="I2618" s="1">
        <v>1</v>
      </c>
      <c r="J2618" s="10" t="s">
        <v>1925</v>
      </c>
      <c r="K2618" s="1">
        <v>0</v>
      </c>
      <c r="O2618" s="1" t="s">
        <v>1926</v>
      </c>
    </row>
    <row r="2619" spans="1:15" x14ac:dyDescent="0.2">
      <c r="B2619" s="1">
        <v>8703</v>
      </c>
      <c r="C2619" s="1" t="s">
        <v>1929</v>
      </c>
      <c r="D2619" s="1">
        <v>87</v>
      </c>
      <c r="E2619" s="1">
        <v>23</v>
      </c>
      <c r="F2619" s="1">
        <v>100</v>
      </c>
      <c r="G2619" s="1" t="s">
        <v>177</v>
      </c>
      <c r="H2619" s="1" t="s">
        <v>1930</v>
      </c>
      <c r="I2619" s="1">
        <v>1</v>
      </c>
      <c r="J2619" s="10" t="s">
        <v>1925</v>
      </c>
      <c r="K2619" s="1">
        <v>0</v>
      </c>
      <c r="O2619" s="1" t="s">
        <v>1926</v>
      </c>
    </row>
    <row r="2620" spans="1:15" x14ac:dyDescent="0.2">
      <c r="B2620" s="1">
        <v>8704</v>
      </c>
      <c r="C2620" s="1" t="s">
        <v>1931</v>
      </c>
      <c r="D2620" s="1">
        <v>87</v>
      </c>
      <c r="E2620" s="1">
        <v>24</v>
      </c>
      <c r="F2620" s="1">
        <v>100</v>
      </c>
      <c r="G2620" s="1" t="s">
        <v>177</v>
      </c>
      <c r="H2620" s="1" t="s">
        <v>1932</v>
      </c>
      <c r="I2620" s="1">
        <v>1</v>
      </c>
      <c r="J2620" s="10" t="s">
        <v>1925</v>
      </c>
      <c r="K2620" s="1">
        <v>0</v>
      </c>
      <c r="O2620" s="1" t="s">
        <v>1926</v>
      </c>
    </row>
    <row r="2621" spans="1:15" x14ac:dyDescent="0.2">
      <c r="B2621" s="1">
        <v>8705</v>
      </c>
      <c r="C2621" s="1" t="s">
        <v>1933</v>
      </c>
      <c r="D2621" s="1">
        <v>87</v>
      </c>
      <c r="E2621" s="1">
        <v>25</v>
      </c>
      <c r="F2621" s="1">
        <v>100</v>
      </c>
      <c r="G2621" s="1" t="s">
        <v>177</v>
      </c>
      <c r="H2621" s="1" t="s">
        <v>1934</v>
      </c>
      <c r="I2621" s="1">
        <v>1</v>
      </c>
      <c r="J2621" s="10" t="s">
        <v>1925</v>
      </c>
      <c r="K2621" s="1">
        <v>0</v>
      </c>
      <c r="O2621" s="1" t="s">
        <v>1926</v>
      </c>
    </row>
    <row r="2622" spans="1:15" x14ac:dyDescent="0.2">
      <c r="B2622" s="1">
        <v>8706</v>
      </c>
      <c r="C2622" s="1" t="s">
        <v>1935</v>
      </c>
      <c r="D2622" s="1">
        <v>87</v>
      </c>
      <c r="E2622" s="1">
        <v>26</v>
      </c>
      <c r="F2622" s="1">
        <v>100</v>
      </c>
      <c r="G2622" s="1" t="s">
        <v>177</v>
      </c>
      <c r="H2622" s="1" t="s">
        <v>1936</v>
      </c>
      <c r="I2622" s="1">
        <v>1</v>
      </c>
      <c r="J2622" s="10" t="s">
        <v>1925</v>
      </c>
      <c r="K2622" s="1">
        <v>0</v>
      </c>
      <c r="O2622" s="1" t="s">
        <v>1926</v>
      </c>
    </row>
    <row r="2623" spans="1:15" x14ac:dyDescent="0.2">
      <c r="B2623" s="1">
        <v>8707</v>
      </c>
      <c r="C2623" s="1" t="s">
        <v>1937</v>
      </c>
      <c r="D2623" s="1">
        <v>87</v>
      </c>
      <c r="E2623" s="1">
        <v>27</v>
      </c>
      <c r="F2623" s="1">
        <v>100</v>
      </c>
      <c r="G2623" s="1" t="s">
        <v>177</v>
      </c>
      <c r="H2623" s="1" t="s">
        <v>1938</v>
      </c>
      <c r="I2623" s="1">
        <v>1</v>
      </c>
      <c r="J2623" s="10" t="s">
        <v>1925</v>
      </c>
      <c r="K2623" s="1">
        <v>0</v>
      </c>
      <c r="O2623" s="1" t="s">
        <v>1926</v>
      </c>
    </row>
    <row r="2624" spans="1:15" x14ac:dyDescent="0.2">
      <c r="B2624" s="1">
        <v>8708</v>
      </c>
      <c r="C2624" s="1" t="s">
        <v>1939</v>
      </c>
      <c r="D2624" s="1">
        <v>87</v>
      </c>
      <c r="E2624" s="1">
        <v>28</v>
      </c>
      <c r="F2624" s="1">
        <v>100</v>
      </c>
      <c r="G2624" s="1" t="s">
        <v>177</v>
      </c>
      <c r="H2624" s="1" t="s">
        <v>1940</v>
      </c>
      <c r="I2624" s="1">
        <v>1</v>
      </c>
      <c r="J2624" s="10" t="s">
        <v>1925</v>
      </c>
      <c r="K2624" s="1">
        <v>0</v>
      </c>
      <c r="O2624" s="1" t="s">
        <v>1926</v>
      </c>
    </row>
    <row r="2625" spans="2:15" x14ac:dyDescent="0.2">
      <c r="B2625" s="1">
        <v>8709</v>
      </c>
      <c r="C2625" s="1" t="s">
        <v>1941</v>
      </c>
      <c r="D2625" s="1">
        <v>87</v>
      </c>
      <c r="E2625" s="1">
        <v>29</v>
      </c>
      <c r="F2625" s="1">
        <v>100</v>
      </c>
      <c r="G2625" s="1" t="s">
        <v>177</v>
      </c>
      <c r="H2625" s="1" t="s">
        <v>1942</v>
      </c>
      <c r="I2625" s="1">
        <v>1</v>
      </c>
      <c r="J2625" s="10" t="s">
        <v>1925</v>
      </c>
      <c r="K2625" s="1">
        <v>0</v>
      </c>
      <c r="O2625" s="1" t="s">
        <v>1926</v>
      </c>
    </row>
    <row r="2626" spans="2:15" x14ac:dyDescent="0.2">
      <c r="B2626" s="1">
        <v>8710</v>
      </c>
      <c r="C2626" s="1" t="s">
        <v>1943</v>
      </c>
      <c r="D2626" s="1">
        <v>87</v>
      </c>
      <c r="E2626" s="1">
        <v>30</v>
      </c>
      <c r="F2626" s="1">
        <v>100</v>
      </c>
      <c r="G2626" s="1" t="s">
        <v>177</v>
      </c>
      <c r="H2626" s="1" t="s">
        <v>1944</v>
      </c>
      <c r="I2626" s="1">
        <v>1</v>
      </c>
      <c r="J2626" s="10" t="s">
        <v>1925</v>
      </c>
      <c r="K2626" s="1">
        <v>0</v>
      </c>
      <c r="O2626" s="1" t="s">
        <v>1926</v>
      </c>
    </row>
    <row r="2627" spans="2:15" x14ac:dyDescent="0.2">
      <c r="B2627" s="1">
        <v>8711</v>
      </c>
      <c r="C2627" s="1" t="s">
        <v>1945</v>
      </c>
      <c r="D2627" s="1">
        <v>87</v>
      </c>
      <c r="E2627" s="1">
        <v>31</v>
      </c>
      <c r="F2627" s="1">
        <v>100</v>
      </c>
      <c r="G2627" s="1" t="s">
        <v>177</v>
      </c>
      <c r="H2627" s="1" t="s">
        <v>1946</v>
      </c>
      <c r="I2627" s="1">
        <v>1</v>
      </c>
      <c r="J2627" s="10" t="s">
        <v>1925</v>
      </c>
      <c r="K2627" s="1">
        <v>0</v>
      </c>
      <c r="O2627" s="1" t="s">
        <v>1926</v>
      </c>
    </row>
    <row r="2628" spans="2:15" x14ac:dyDescent="0.2">
      <c r="B2628" s="1">
        <v>8712</v>
      </c>
      <c r="C2628" s="1" t="s">
        <v>1947</v>
      </c>
      <c r="D2628" s="1">
        <v>87</v>
      </c>
      <c r="E2628" s="1">
        <v>32</v>
      </c>
      <c r="F2628" s="1">
        <v>100</v>
      </c>
      <c r="G2628" s="1" t="s">
        <v>177</v>
      </c>
      <c r="H2628" s="1" t="s">
        <v>1948</v>
      </c>
      <c r="I2628" s="1">
        <v>1</v>
      </c>
      <c r="J2628" s="10" t="s">
        <v>1925</v>
      </c>
      <c r="K2628" s="1">
        <v>0</v>
      </c>
      <c r="O2628" s="1" t="s">
        <v>1926</v>
      </c>
    </row>
    <row r="2629" spans="2:15" x14ac:dyDescent="0.2">
      <c r="B2629" s="1">
        <v>8713</v>
      </c>
      <c r="C2629" s="1" t="s">
        <v>1949</v>
      </c>
      <c r="D2629" s="1">
        <v>87</v>
      </c>
      <c r="E2629" s="1">
        <v>33</v>
      </c>
      <c r="F2629" s="1">
        <v>100</v>
      </c>
      <c r="G2629" s="1" t="s">
        <v>177</v>
      </c>
      <c r="H2629" s="1" t="s">
        <v>1950</v>
      </c>
      <c r="I2629" s="1">
        <v>1</v>
      </c>
      <c r="J2629" s="10" t="s">
        <v>1925</v>
      </c>
      <c r="K2629" s="1">
        <v>0</v>
      </c>
      <c r="O2629" s="1" t="s">
        <v>1926</v>
      </c>
    </row>
    <row r="2630" spans="2:15" x14ac:dyDescent="0.2">
      <c r="B2630" s="1">
        <v>8714</v>
      </c>
      <c r="C2630" s="1" t="s">
        <v>1951</v>
      </c>
      <c r="D2630" s="1">
        <v>87</v>
      </c>
      <c r="E2630" s="1">
        <v>34</v>
      </c>
      <c r="F2630" s="1">
        <v>100</v>
      </c>
      <c r="G2630" s="1" t="s">
        <v>177</v>
      </c>
      <c r="H2630" s="1" t="s">
        <v>1952</v>
      </c>
      <c r="I2630" s="1">
        <v>1</v>
      </c>
      <c r="J2630" s="10" t="s">
        <v>1925</v>
      </c>
      <c r="K2630" s="1">
        <v>0</v>
      </c>
      <c r="O2630" s="1" t="s">
        <v>1926</v>
      </c>
    </row>
    <row r="2631" spans="2:15" x14ac:dyDescent="0.2">
      <c r="B2631" s="1">
        <v>8715</v>
      </c>
      <c r="C2631" s="1" t="s">
        <v>1953</v>
      </c>
      <c r="D2631" s="1">
        <v>87</v>
      </c>
      <c r="E2631" s="1">
        <v>35</v>
      </c>
      <c r="F2631" s="1">
        <v>100</v>
      </c>
      <c r="G2631" s="1" t="s">
        <v>177</v>
      </c>
      <c r="H2631" s="1" t="s">
        <v>1954</v>
      </c>
      <c r="I2631" s="1">
        <v>1</v>
      </c>
      <c r="J2631" s="10" t="s">
        <v>1925</v>
      </c>
      <c r="K2631" s="1">
        <v>0</v>
      </c>
      <c r="O2631" s="1" t="s">
        <v>1926</v>
      </c>
    </row>
    <row r="2632" spans="2:15" x14ac:dyDescent="0.2">
      <c r="B2632" s="1">
        <v>8716</v>
      </c>
      <c r="C2632" s="1" t="s">
        <v>1955</v>
      </c>
      <c r="D2632" s="1">
        <v>87</v>
      </c>
      <c r="E2632" s="1">
        <v>36</v>
      </c>
      <c r="F2632" s="1">
        <v>100</v>
      </c>
      <c r="G2632" s="1" t="s">
        <v>177</v>
      </c>
      <c r="H2632" s="1" t="s">
        <v>1956</v>
      </c>
      <c r="I2632" s="1">
        <v>1</v>
      </c>
      <c r="J2632" s="10" t="s">
        <v>1925</v>
      </c>
      <c r="K2632" s="1">
        <v>0</v>
      </c>
      <c r="O2632" s="1" t="s">
        <v>1926</v>
      </c>
    </row>
    <row r="2633" spans="2:15" x14ac:dyDescent="0.2">
      <c r="B2633" s="1">
        <v>8718</v>
      </c>
      <c r="C2633" s="1" t="s">
        <v>1957</v>
      </c>
      <c r="D2633" s="1">
        <v>87</v>
      </c>
      <c r="E2633" s="1">
        <v>1</v>
      </c>
      <c r="F2633" s="1">
        <v>100</v>
      </c>
      <c r="G2633" s="1" t="s">
        <v>177</v>
      </c>
      <c r="H2633" s="1" t="s">
        <v>1958</v>
      </c>
      <c r="I2633" s="1">
        <v>1</v>
      </c>
      <c r="J2633" s="10" t="s">
        <v>1959</v>
      </c>
      <c r="K2633" s="1">
        <v>0</v>
      </c>
      <c r="O2633" s="1" t="s">
        <v>1926</v>
      </c>
    </row>
    <row r="2634" spans="2:15" x14ac:dyDescent="0.2">
      <c r="B2634" s="1">
        <v>8719</v>
      </c>
      <c r="C2634" s="1" t="s">
        <v>1960</v>
      </c>
      <c r="D2634" s="1">
        <v>87</v>
      </c>
      <c r="E2634" s="1">
        <v>2</v>
      </c>
      <c r="F2634" s="1">
        <v>100</v>
      </c>
      <c r="G2634" s="1" t="s">
        <v>177</v>
      </c>
      <c r="H2634" s="1" t="s">
        <v>1961</v>
      </c>
      <c r="I2634" s="1">
        <v>1</v>
      </c>
      <c r="J2634" s="10" t="s">
        <v>1959</v>
      </c>
      <c r="K2634" s="1">
        <v>0</v>
      </c>
      <c r="O2634" s="1" t="s">
        <v>1926</v>
      </c>
    </row>
    <row r="2635" spans="2:15" x14ac:dyDescent="0.2">
      <c r="B2635" s="1">
        <v>8720</v>
      </c>
      <c r="C2635" s="1" t="s">
        <v>1962</v>
      </c>
      <c r="D2635" s="1">
        <v>87</v>
      </c>
      <c r="E2635" s="1">
        <v>3</v>
      </c>
      <c r="F2635" s="1">
        <v>100</v>
      </c>
      <c r="G2635" s="1" t="s">
        <v>177</v>
      </c>
      <c r="H2635" s="1" t="s">
        <v>1963</v>
      </c>
      <c r="I2635" s="1">
        <v>1</v>
      </c>
      <c r="J2635" s="10" t="s">
        <v>1959</v>
      </c>
      <c r="K2635" s="1">
        <v>0</v>
      </c>
      <c r="O2635" s="1" t="s">
        <v>1926</v>
      </c>
    </row>
    <row r="2636" spans="2:15" x14ac:dyDescent="0.2">
      <c r="B2636" s="1">
        <v>8721</v>
      </c>
      <c r="C2636" s="1" t="s">
        <v>1964</v>
      </c>
      <c r="D2636" s="1">
        <v>87</v>
      </c>
      <c r="E2636" s="1">
        <v>4</v>
      </c>
      <c r="F2636" s="1">
        <v>100</v>
      </c>
      <c r="G2636" s="1" t="s">
        <v>177</v>
      </c>
      <c r="H2636" s="1" t="s">
        <v>1965</v>
      </c>
      <c r="I2636" s="1">
        <v>1</v>
      </c>
      <c r="J2636" s="10" t="s">
        <v>1959</v>
      </c>
      <c r="K2636" s="1">
        <v>0</v>
      </c>
      <c r="O2636" s="1" t="s">
        <v>1926</v>
      </c>
    </row>
    <row r="2637" spans="2:15" x14ac:dyDescent="0.2">
      <c r="B2637" s="1">
        <v>8723</v>
      </c>
      <c r="C2637" s="1" t="s">
        <v>1966</v>
      </c>
      <c r="D2637" s="1">
        <v>87</v>
      </c>
      <c r="E2637" s="1">
        <v>5</v>
      </c>
      <c r="F2637" s="1">
        <v>100</v>
      </c>
      <c r="G2637" s="1" t="s">
        <v>177</v>
      </c>
      <c r="H2637" s="1" t="s">
        <v>1967</v>
      </c>
      <c r="I2637" s="1">
        <v>1</v>
      </c>
      <c r="J2637" s="10" t="s">
        <v>1959</v>
      </c>
      <c r="K2637" s="1">
        <v>0</v>
      </c>
      <c r="O2637" s="1" t="s">
        <v>1926</v>
      </c>
    </row>
    <row r="2638" spans="2:15" x14ac:dyDescent="0.2">
      <c r="B2638" s="1">
        <v>8724</v>
      </c>
      <c r="C2638" s="1" t="s">
        <v>1968</v>
      </c>
      <c r="D2638" s="1">
        <v>87</v>
      </c>
      <c r="E2638" s="1">
        <v>6</v>
      </c>
      <c r="F2638" s="1">
        <v>100</v>
      </c>
      <c r="G2638" s="1" t="s">
        <v>177</v>
      </c>
      <c r="H2638" s="1" t="s">
        <v>1969</v>
      </c>
      <c r="I2638" s="1">
        <v>1</v>
      </c>
      <c r="J2638" s="10" t="s">
        <v>1959</v>
      </c>
      <c r="K2638" s="1">
        <v>0</v>
      </c>
      <c r="O2638" s="1" t="s">
        <v>1926</v>
      </c>
    </row>
    <row r="2639" spans="2:15" x14ac:dyDescent="0.2">
      <c r="B2639" s="1">
        <v>8725</v>
      </c>
      <c r="C2639" s="1" t="s">
        <v>1970</v>
      </c>
      <c r="D2639" s="1">
        <v>87</v>
      </c>
      <c r="E2639" s="1">
        <v>7</v>
      </c>
      <c r="F2639" s="1">
        <v>100</v>
      </c>
      <c r="G2639" s="1" t="s">
        <v>177</v>
      </c>
      <c r="H2639" s="1" t="s">
        <v>1971</v>
      </c>
      <c r="I2639" s="1">
        <v>1</v>
      </c>
      <c r="J2639" s="10" t="s">
        <v>1959</v>
      </c>
      <c r="K2639" s="1">
        <v>0</v>
      </c>
      <c r="O2639" s="1" t="s">
        <v>1926</v>
      </c>
    </row>
    <row r="2640" spans="2:15" x14ac:dyDescent="0.2">
      <c r="B2640" s="1">
        <v>8726</v>
      </c>
      <c r="C2640" s="1" t="s">
        <v>1972</v>
      </c>
      <c r="D2640" s="1">
        <v>87</v>
      </c>
      <c r="E2640" s="1">
        <v>8</v>
      </c>
      <c r="F2640" s="1">
        <v>100</v>
      </c>
      <c r="G2640" s="1" t="s">
        <v>177</v>
      </c>
      <c r="H2640" s="1" t="s">
        <v>1973</v>
      </c>
      <c r="I2640" s="1">
        <v>1</v>
      </c>
      <c r="J2640" s="10" t="s">
        <v>1959</v>
      </c>
      <c r="K2640" s="1">
        <v>0</v>
      </c>
      <c r="O2640" s="1" t="s">
        <v>1926</v>
      </c>
    </row>
    <row r="2641" spans="2:15" x14ac:dyDescent="0.2">
      <c r="B2641" s="1">
        <v>8728</v>
      </c>
      <c r="C2641" s="1" t="s">
        <v>1974</v>
      </c>
      <c r="D2641" s="1">
        <v>87</v>
      </c>
      <c r="E2641" s="1">
        <v>9</v>
      </c>
      <c r="F2641" s="1">
        <v>100</v>
      </c>
      <c r="G2641" s="1" t="s">
        <v>177</v>
      </c>
      <c r="H2641" s="1" t="s">
        <v>1975</v>
      </c>
      <c r="I2641" s="1">
        <v>1</v>
      </c>
      <c r="J2641" s="10" t="s">
        <v>1959</v>
      </c>
      <c r="K2641" s="1">
        <v>0</v>
      </c>
      <c r="O2641" s="1" t="s">
        <v>1926</v>
      </c>
    </row>
    <row r="2642" spans="2:15" x14ac:dyDescent="0.2">
      <c r="B2642" s="1">
        <v>8729</v>
      </c>
      <c r="C2642" s="1" t="s">
        <v>1976</v>
      </c>
      <c r="D2642" s="1">
        <v>87</v>
      </c>
      <c r="E2642" s="1">
        <v>10</v>
      </c>
      <c r="F2642" s="1">
        <v>100</v>
      </c>
      <c r="G2642" s="1" t="s">
        <v>177</v>
      </c>
      <c r="H2642" s="1" t="s">
        <v>1977</v>
      </c>
      <c r="I2642" s="1">
        <v>1</v>
      </c>
      <c r="J2642" s="10" t="s">
        <v>1959</v>
      </c>
      <c r="K2642" s="1">
        <v>0</v>
      </c>
      <c r="O2642" s="1" t="s">
        <v>1926</v>
      </c>
    </row>
    <row r="2643" spans="2:15" x14ac:dyDescent="0.2">
      <c r="B2643" s="1">
        <v>8730</v>
      </c>
      <c r="C2643" s="1" t="s">
        <v>1978</v>
      </c>
      <c r="D2643" s="1">
        <v>87</v>
      </c>
      <c r="E2643" s="1">
        <v>11</v>
      </c>
      <c r="F2643" s="1">
        <v>100</v>
      </c>
      <c r="G2643" s="1" t="s">
        <v>177</v>
      </c>
      <c r="H2643" s="1" t="s">
        <v>1979</v>
      </c>
      <c r="I2643" s="1">
        <v>1</v>
      </c>
      <c r="J2643" s="10" t="s">
        <v>1959</v>
      </c>
      <c r="K2643" s="1">
        <v>0</v>
      </c>
      <c r="O2643" s="1" t="s">
        <v>1926</v>
      </c>
    </row>
    <row r="2644" spans="2:15" x14ac:dyDescent="0.2">
      <c r="B2644" s="1">
        <v>8731</v>
      </c>
      <c r="C2644" s="1" t="s">
        <v>1980</v>
      </c>
      <c r="D2644" s="1">
        <v>87</v>
      </c>
      <c r="E2644" s="1">
        <v>12</v>
      </c>
      <c r="F2644" s="1">
        <v>100</v>
      </c>
      <c r="G2644" s="1" t="s">
        <v>177</v>
      </c>
      <c r="H2644" s="1" t="s">
        <v>1981</v>
      </c>
      <c r="I2644" s="1">
        <v>1</v>
      </c>
      <c r="J2644" s="10" t="s">
        <v>1959</v>
      </c>
      <c r="K2644" s="1">
        <v>0</v>
      </c>
      <c r="O2644" s="1" t="s">
        <v>1926</v>
      </c>
    </row>
    <row r="2645" spans="2:15" x14ac:dyDescent="0.2">
      <c r="B2645" s="1">
        <v>8733</v>
      </c>
      <c r="C2645" s="1" t="s">
        <v>1982</v>
      </c>
      <c r="D2645" s="1">
        <v>87</v>
      </c>
      <c r="E2645" s="1">
        <v>13</v>
      </c>
      <c r="F2645" s="1">
        <v>100</v>
      </c>
      <c r="G2645" s="1" t="s">
        <v>177</v>
      </c>
      <c r="H2645" s="1" t="s">
        <v>1983</v>
      </c>
      <c r="I2645" s="1">
        <v>1</v>
      </c>
      <c r="J2645" s="10" t="s">
        <v>1959</v>
      </c>
      <c r="K2645" s="1">
        <v>0</v>
      </c>
      <c r="O2645" s="1" t="s">
        <v>1926</v>
      </c>
    </row>
    <row r="2646" spans="2:15" x14ac:dyDescent="0.2">
      <c r="B2646" s="1">
        <v>8734</v>
      </c>
      <c r="C2646" s="1" t="s">
        <v>1984</v>
      </c>
      <c r="D2646" s="1">
        <v>87</v>
      </c>
      <c r="E2646" s="1">
        <v>14</v>
      </c>
      <c r="F2646" s="1">
        <v>100</v>
      </c>
      <c r="G2646" s="1" t="s">
        <v>177</v>
      </c>
      <c r="H2646" s="1" t="s">
        <v>1985</v>
      </c>
      <c r="I2646" s="1">
        <v>1</v>
      </c>
      <c r="J2646" s="10" t="s">
        <v>1959</v>
      </c>
      <c r="K2646" s="1">
        <v>0</v>
      </c>
      <c r="O2646" s="1" t="s">
        <v>1926</v>
      </c>
    </row>
    <row r="2647" spans="2:15" x14ac:dyDescent="0.2">
      <c r="B2647" s="1">
        <v>8735</v>
      </c>
      <c r="C2647" s="1" t="s">
        <v>1986</v>
      </c>
      <c r="D2647" s="1">
        <v>87</v>
      </c>
      <c r="E2647" s="1">
        <v>15</v>
      </c>
      <c r="F2647" s="1">
        <v>100</v>
      </c>
      <c r="G2647" s="1" t="s">
        <v>177</v>
      </c>
      <c r="H2647" s="1" t="s">
        <v>1987</v>
      </c>
      <c r="I2647" s="1">
        <v>1</v>
      </c>
      <c r="J2647" s="10" t="s">
        <v>1959</v>
      </c>
      <c r="K2647" s="1">
        <v>0</v>
      </c>
      <c r="O2647" s="1" t="s">
        <v>1926</v>
      </c>
    </row>
    <row r="2648" spans="2:15" x14ac:dyDescent="0.2">
      <c r="B2648" s="1">
        <v>8736</v>
      </c>
      <c r="C2648" s="1" t="s">
        <v>1988</v>
      </c>
      <c r="D2648" s="1">
        <v>87</v>
      </c>
      <c r="E2648" s="1">
        <v>16</v>
      </c>
      <c r="F2648" s="1">
        <v>100</v>
      </c>
      <c r="G2648" s="1" t="s">
        <v>177</v>
      </c>
      <c r="H2648" s="1" t="s">
        <v>1989</v>
      </c>
      <c r="I2648" s="1">
        <v>1</v>
      </c>
      <c r="J2648" s="10" t="s">
        <v>1959</v>
      </c>
      <c r="K2648" s="1">
        <v>0</v>
      </c>
      <c r="O2648" s="1" t="s">
        <v>1926</v>
      </c>
    </row>
    <row r="2649" spans="2:15" x14ac:dyDescent="0.2">
      <c r="B2649" s="1">
        <v>8737</v>
      </c>
      <c r="C2649" s="50" t="s">
        <v>1990</v>
      </c>
      <c r="D2649" s="1">
        <v>87</v>
      </c>
      <c r="E2649" s="1">
        <v>17</v>
      </c>
      <c r="F2649" s="1">
        <v>100</v>
      </c>
      <c r="G2649" s="1" t="s">
        <v>177</v>
      </c>
      <c r="H2649" s="1" t="s">
        <v>1991</v>
      </c>
      <c r="I2649" s="1">
        <v>1</v>
      </c>
      <c r="J2649" s="10" t="s">
        <v>1959</v>
      </c>
      <c r="K2649" s="1">
        <v>0</v>
      </c>
      <c r="O2649" s="1" t="s">
        <v>1926</v>
      </c>
    </row>
    <row r="2650" spans="2:15" x14ac:dyDescent="0.2">
      <c r="B2650" s="1">
        <v>8738</v>
      </c>
      <c r="C2650" s="50" t="s">
        <v>1992</v>
      </c>
      <c r="D2650" s="1">
        <v>87</v>
      </c>
      <c r="E2650" s="1">
        <v>18</v>
      </c>
      <c r="F2650" s="1">
        <v>100</v>
      </c>
      <c r="G2650" s="1" t="s">
        <v>177</v>
      </c>
      <c r="H2650" s="1" t="s">
        <v>1993</v>
      </c>
      <c r="I2650" s="1">
        <v>1</v>
      </c>
      <c r="J2650" s="10" t="s">
        <v>1959</v>
      </c>
      <c r="K2650" s="1">
        <v>0</v>
      </c>
      <c r="O2650" s="1" t="s">
        <v>1926</v>
      </c>
    </row>
    <row r="2651" spans="2:15" x14ac:dyDescent="0.2">
      <c r="B2651" s="1">
        <v>8739</v>
      </c>
      <c r="C2651" s="50" t="s">
        <v>1994</v>
      </c>
      <c r="D2651" s="1">
        <v>87</v>
      </c>
      <c r="E2651" s="1">
        <v>19</v>
      </c>
      <c r="F2651" s="1">
        <v>100</v>
      </c>
      <c r="G2651" s="1" t="s">
        <v>177</v>
      </c>
      <c r="H2651" s="1" t="s">
        <v>1995</v>
      </c>
      <c r="I2651" s="1">
        <v>1</v>
      </c>
      <c r="J2651" s="10" t="s">
        <v>1959</v>
      </c>
      <c r="K2651" s="1">
        <v>0</v>
      </c>
      <c r="O2651" s="1" t="s">
        <v>1926</v>
      </c>
    </row>
    <row r="2652" spans="2:15" x14ac:dyDescent="0.2">
      <c r="B2652" s="1">
        <v>8740</v>
      </c>
      <c r="C2652" s="50" t="s">
        <v>1996</v>
      </c>
      <c r="D2652" s="1">
        <v>87</v>
      </c>
      <c r="E2652" s="1">
        <v>20</v>
      </c>
      <c r="F2652" s="1">
        <v>100</v>
      </c>
      <c r="G2652" s="1" t="s">
        <v>177</v>
      </c>
      <c r="H2652" s="1" t="s">
        <v>1997</v>
      </c>
      <c r="I2652" s="1">
        <v>1</v>
      </c>
      <c r="J2652" s="10" t="s">
        <v>1959</v>
      </c>
      <c r="K2652" s="1">
        <v>0</v>
      </c>
      <c r="O2652" s="1" t="s">
        <v>1926</v>
      </c>
    </row>
    <row r="2653" spans="2:15" x14ac:dyDescent="0.2">
      <c r="B2653" s="1">
        <v>8801</v>
      </c>
      <c r="C2653" s="1" t="s">
        <v>1998</v>
      </c>
      <c r="D2653" s="1">
        <v>88</v>
      </c>
      <c r="E2653" s="1">
        <v>1</v>
      </c>
      <c r="F2653" s="1">
        <v>100</v>
      </c>
      <c r="G2653" s="1" t="s">
        <v>177</v>
      </c>
      <c r="H2653" s="1" t="s">
        <v>1999</v>
      </c>
      <c r="I2653" s="1">
        <v>1</v>
      </c>
      <c r="J2653" s="33" t="s">
        <v>452</v>
      </c>
      <c r="K2653" s="1">
        <v>0</v>
      </c>
      <c r="L2653" s="1">
        <v>1</v>
      </c>
      <c r="O2653" s="1" t="s">
        <v>2000</v>
      </c>
    </row>
    <row r="2654" spans="2:15" x14ac:dyDescent="0.2">
      <c r="B2654" s="1">
        <v>8802</v>
      </c>
      <c r="C2654" s="1" t="s">
        <v>696</v>
      </c>
      <c r="D2654" s="1">
        <v>88</v>
      </c>
      <c r="E2654" s="1">
        <v>2</v>
      </c>
      <c r="F2654" s="1">
        <v>100</v>
      </c>
      <c r="G2654" s="1" t="s">
        <v>177</v>
      </c>
      <c r="H2654" s="1" t="s">
        <v>2001</v>
      </c>
      <c r="I2654" s="1">
        <v>1</v>
      </c>
      <c r="J2654" s="33" t="s">
        <v>327</v>
      </c>
      <c r="K2654" s="1">
        <v>0</v>
      </c>
      <c r="L2654" s="1">
        <v>1</v>
      </c>
      <c r="M2654" s="1">
        <v>1</v>
      </c>
      <c r="N2654" s="1">
        <v>6</v>
      </c>
      <c r="O2654" s="1" t="s">
        <v>2000</v>
      </c>
    </row>
    <row r="2655" spans="2:15" x14ac:dyDescent="0.2">
      <c r="B2655" s="1">
        <v>8803</v>
      </c>
      <c r="C2655" s="101" t="s">
        <v>492</v>
      </c>
      <c r="D2655" s="1">
        <v>88</v>
      </c>
      <c r="E2655" s="1">
        <v>3</v>
      </c>
      <c r="F2655" s="1">
        <v>100</v>
      </c>
      <c r="G2655" s="1" t="s">
        <v>177</v>
      </c>
      <c r="H2655" s="101" t="s">
        <v>1698</v>
      </c>
      <c r="I2655" s="1">
        <v>1</v>
      </c>
      <c r="J2655" s="33" t="s">
        <v>1339</v>
      </c>
      <c r="K2655" s="1">
        <v>0</v>
      </c>
      <c r="L2655" s="101">
        <v>1</v>
      </c>
      <c r="M2655" s="101">
        <v>0</v>
      </c>
      <c r="N2655" s="101">
        <v>0</v>
      </c>
      <c r="O2655" s="1" t="s">
        <v>2000</v>
      </c>
    </row>
    <row r="2656" spans="2:15" x14ac:dyDescent="0.2">
      <c r="B2656" s="1">
        <v>8804</v>
      </c>
      <c r="C2656" s="101" t="s">
        <v>480</v>
      </c>
      <c r="D2656" s="1">
        <v>88</v>
      </c>
      <c r="E2656" s="1">
        <v>4</v>
      </c>
      <c r="F2656" s="1">
        <v>100</v>
      </c>
      <c r="G2656" s="1" t="s">
        <v>177</v>
      </c>
      <c r="H2656" s="101" t="s">
        <v>482</v>
      </c>
      <c r="I2656" s="123">
        <v>1</v>
      </c>
      <c r="J2656" s="33" t="s">
        <v>599</v>
      </c>
      <c r="K2656" s="1">
        <v>0</v>
      </c>
      <c r="L2656" s="101">
        <v>1</v>
      </c>
      <c r="M2656" s="101">
        <v>1</v>
      </c>
      <c r="N2656" s="101">
        <v>6</v>
      </c>
      <c r="O2656" s="1" t="s">
        <v>2000</v>
      </c>
    </row>
    <row r="2657" spans="1:15" x14ac:dyDescent="0.2">
      <c r="B2657" s="1">
        <v>8805</v>
      </c>
      <c r="C2657" s="101" t="s">
        <v>1737</v>
      </c>
      <c r="D2657" s="1">
        <v>88</v>
      </c>
      <c r="E2657" s="1">
        <v>5</v>
      </c>
      <c r="F2657" s="1">
        <v>100</v>
      </c>
      <c r="G2657" s="1" t="s">
        <v>177</v>
      </c>
      <c r="H2657" s="101" t="s">
        <v>1738</v>
      </c>
      <c r="I2657" s="1">
        <v>1</v>
      </c>
      <c r="J2657" s="33" t="s">
        <v>1531</v>
      </c>
      <c r="K2657" s="1">
        <v>0</v>
      </c>
      <c r="L2657" s="101">
        <v>1</v>
      </c>
      <c r="M2657" s="101">
        <v>1</v>
      </c>
      <c r="N2657" s="101">
        <v>6</v>
      </c>
      <c r="O2657" s="1" t="s">
        <v>2000</v>
      </c>
    </row>
    <row r="2658" spans="1:15" x14ac:dyDescent="0.2">
      <c r="B2658" s="1">
        <v>8806</v>
      </c>
      <c r="C2658" s="101" t="s">
        <v>1739</v>
      </c>
      <c r="D2658" s="1">
        <v>88</v>
      </c>
      <c r="E2658" s="1">
        <v>6</v>
      </c>
      <c r="F2658" s="1">
        <v>100</v>
      </c>
      <c r="G2658" s="1" t="s">
        <v>177</v>
      </c>
      <c r="H2658" s="101" t="s">
        <v>1665</v>
      </c>
      <c r="I2658" s="1">
        <v>1</v>
      </c>
      <c r="J2658" s="33" t="s">
        <v>591</v>
      </c>
      <c r="K2658" s="1">
        <v>0</v>
      </c>
      <c r="L2658" s="101">
        <v>1</v>
      </c>
      <c r="M2658" s="101">
        <v>0</v>
      </c>
      <c r="N2658" s="101">
        <v>0</v>
      </c>
      <c r="O2658" s="1" t="s">
        <v>2000</v>
      </c>
    </row>
    <row r="2659" spans="1:15" x14ac:dyDescent="0.2">
      <c r="B2659" s="1">
        <v>8901</v>
      </c>
      <c r="C2659" s="12" t="s">
        <v>2002</v>
      </c>
      <c r="D2659" s="1">
        <v>89</v>
      </c>
      <c r="E2659" s="1">
        <v>1</v>
      </c>
      <c r="F2659" s="1">
        <v>100</v>
      </c>
      <c r="G2659" s="1" t="s">
        <v>177</v>
      </c>
      <c r="H2659" s="1" t="s">
        <v>2003</v>
      </c>
      <c r="I2659" s="1">
        <v>1</v>
      </c>
      <c r="J2659" s="10" t="s">
        <v>2004</v>
      </c>
      <c r="K2659" s="1">
        <v>0</v>
      </c>
      <c r="L2659" s="1">
        <v>0</v>
      </c>
      <c r="M2659" s="101">
        <v>0</v>
      </c>
      <c r="N2659" s="101">
        <v>0</v>
      </c>
      <c r="O2659" s="1" t="s">
        <v>2005</v>
      </c>
    </row>
    <row r="2660" spans="1:15" x14ac:dyDescent="0.2">
      <c r="B2660" s="1">
        <v>8902</v>
      </c>
      <c r="C2660" s="12" t="s">
        <v>2006</v>
      </c>
      <c r="D2660" s="1">
        <v>89</v>
      </c>
      <c r="E2660" s="1">
        <v>2</v>
      </c>
      <c r="F2660" s="1">
        <v>100</v>
      </c>
      <c r="G2660" s="1" t="s">
        <v>177</v>
      </c>
      <c r="H2660" s="1" t="s">
        <v>2007</v>
      </c>
      <c r="I2660" s="1">
        <v>1</v>
      </c>
      <c r="J2660" s="10" t="s">
        <v>2004</v>
      </c>
      <c r="K2660" s="1">
        <v>0</v>
      </c>
      <c r="L2660" s="1">
        <v>0</v>
      </c>
      <c r="M2660" s="101">
        <v>0</v>
      </c>
      <c r="N2660" s="101">
        <v>0</v>
      </c>
      <c r="O2660" s="1" t="s">
        <v>2005</v>
      </c>
    </row>
    <row r="2661" spans="1:15" x14ac:dyDescent="0.2">
      <c r="B2661" s="1">
        <v>8903</v>
      </c>
      <c r="C2661" s="1" t="s">
        <v>2008</v>
      </c>
      <c r="D2661" s="1">
        <v>89</v>
      </c>
      <c r="E2661" s="1">
        <v>6</v>
      </c>
      <c r="F2661" s="1">
        <v>100</v>
      </c>
      <c r="G2661" s="1" t="s">
        <v>177</v>
      </c>
      <c r="H2661" s="1" t="s">
        <v>2009</v>
      </c>
      <c r="I2661" s="1">
        <v>1</v>
      </c>
      <c r="J2661" s="10" t="s">
        <v>2010</v>
      </c>
      <c r="K2661" s="1">
        <v>0</v>
      </c>
      <c r="L2661" s="1">
        <v>0</v>
      </c>
      <c r="M2661" s="101">
        <v>0</v>
      </c>
      <c r="N2661" s="101">
        <v>0</v>
      </c>
      <c r="O2661" s="1" t="s">
        <v>2005</v>
      </c>
    </row>
    <row r="2662" spans="1:15" x14ac:dyDescent="0.2">
      <c r="B2662" s="1">
        <v>8904</v>
      </c>
      <c r="C2662" s="1" t="s">
        <v>2011</v>
      </c>
      <c r="D2662" s="1">
        <v>89</v>
      </c>
      <c r="E2662" s="1">
        <v>4</v>
      </c>
      <c r="F2662" s="1">
        <v>100</v>
      </c>
      <c r="G2662" s="1" t="s">
        <v>64</v>
      </c>
      <c r="H2662" s="1" t="s">
        <v>936</v>
      </c>
      <c r="I2662" s="1">
        <v>1</v>
      </c>
      <c r="J2662" s="10" t="s">
        <v>2012</v>
      </c>
      <c r="K2662" s="1">
        <v>0</v>
      </c>
      <c r="L2662" s="1">
        <v>0</v>
      </c>
      <c r="M2662" s="101">
        <v>0</v>
      </c>
      <c r="N2662" s="101">
        <v>0</v>
      </c>
      <c r="O2662" s="1" t="s">
        <v>2005</v>
      </c>
    </row>
    <row r="2663" spans="1:15" x14ac:dyDescent="0.2">
      <c r="B2663" s="1">
        <v>8905</v>
      </c>
      <c r="C2663" s="1" t="s">
        <v>2013</v>
      </c>
      <c r="D2663" s="1">
        <v>89</v>
      </c>
      <c r="E2663" s="1">
        <v>5</v>
      </c>
      <c r="F2663" s="1">
        <v>100</v>
      </c>
      <c r="G2663" s="1" t="s">
        <v>177</v>
      </c>
      <c r="H2663" s="1" t="s">
        <v>2014</v>
      </c>
      <c r="I2663" s="1">
        <v>1</v>
      </c>
      <c r="J2663" s="10" t="s">
        <v>2012</v>
      </c>
      <c r="K2663" s="1">
        <v>0</v>
      </c>
      <c r="L2663" s="1">
        <v>0</v>
      </c>
      <c r="M2663" s="101">
        <v>0</v>
      </c>
      <c r="N2663" s="101">
        <v>0</v>
      </c>
      <c r="O2663" s="1" t="s">
        <v>2005</v>
      </c>
    </row>
    <row r="2664" spans="1:15" x14ac:dyDescent="0.2">
      <c r="B2664" s="1">
        <v>8906</v>
      </c>
      <c r="C2664" s="1" t="s">
        <v>2015</v>
      </c>
      <c r="D2664" s="1">
        <v>89</v>
      </c>
      <c r="E2664" s="1">
        <v>7</v>
      </c>
      <c r="F2664" s="1">
        <v>100</v>
      </c>
      <c r="G2664" s="1" t="s">
        <v>177</v>
      </c>
      <c r="H2664" s="1" t="s">
        <v>2016</v>
      </c>
      <c r="I2664" s="1">
        <v>1</v>
      </c>
      <c r="J2664" s="10" t="s">
        <v>2004</v>
      </c>
      <c r="K2664" s="1">
        <v>0</v>
      </c>
      <c r="L2664" s="1">
        <v>0</v>
      </c>
      <c r="M2664" s="101">
        <v>0</v>
      </c>
      <c r="N2664" s="101">
        <v>0</v>
      </c>
      <c r="O2664" s="1" t="s">
        <v>2005</v>
      </c>
    </row>
    <row r="2665" spans="1:15" x14ac:dyDescent="0.2">
      <c r="B2665" s="1">
        <v>8907</v>
      </c>
      <c r="C2665" s="1" t="s">
        <v>2017</v>
      </c>
      <c r="D2665" s="1">
        <v>89</v>
      </c>
      <c r="E2665" s="1">
        <v>3</v>
      </c>
      <c r="F2665" s="1">
        <v>100</v>
      </c>
      <c r="G2665" s="1" t="s">
        <v>177</v>
      </c>
      <c r="H2665" s="1" t="s">
        <v>2018</v>
      </c>
      <c r="I2665" s="1">
        <v>1</v>
      </c>
      <c r="J2665" s="10" t="s">
        <v>2004</v>
      </c>
      <c r="K2665" s="1">
        <v>0</v>
      </c>
      <c r="L2665" s="1">
        <v>0</v>
      </c>
      <c r="M2665" s="1">
        <v>0</v>
      </c>
      <c r="N2665" s="1">
        <v>0</v>
      </c>
      <c r="O2665" s="1" t="s">
        <v>2005</v>
      </c>
    </row>
    <row r="2666" spans="1:15" x14ac:dyDescent="0.2">
      <c r="B2666" s="1">
        <v>8908</v>
      </c>
      <c r="C2666" s="1" t="s">
        <v>2019</v>
      </c>
      <c r="D2666" s="1">
        <v>89</v>
      </c>
      <c r="E2666" s="1">
        <v>8</v>
      </c>
      <c r="F2666" s="1">
        <v>100</v>
      </c>
      <c r="G2666" s="1" t="s">
        <v>64</v>
      </c>
      <c r="H2666" s="1" t="s">
        <v>2020</v>
      </c>
      <c r="I2666" s="1">
        <v>1</v>
      </c>
      <c r="J2666" s="10" t="s">
        <v>2021</v>
      </c>
      <c r="K2666" s="1">
        <v>0</v>
      </c>
      <c r="L2666" s="1">
        <v>1</v>
      </c>
      <c r="M2666" s="1">
        <v>0</v>
      </c>
      <c r="N2666" s="1">
        <v>0</v>
      </c>
      <c r="O2666" s="1" t="s">
        <v>2005</v>
      </c>
    </row>
    <row r="2667" spans="1:15" x14ac:dyDescent="0.2">
      <c r="B2667" s="1">
        <v>8909</v>
      </c>
      <c r="C2667" s="1" t="s">
        <v>2022</v>
      </c>
      <c r="D2667" s="1">
        <v>89</v>
      </c>
      <c r="E2667" s="1">
        <v>9</v>
      </c>
      <c r="F2667" s="1">
        <v>100</v>
      </c>
      <c r="G2667" s="1" t="s">
        <v>64</v>
      </c>
      <c r="H2667" s="1" t="s">
        <v>2023</v>
      </c>
      <c r="I2667" s="1">
        <v>1</v>
      </c>
      <c r="J2667" s="10" t="s">
        <v>2021</v>
      </c>
      <c r="K2667" s="1">
        <v>0</v>
      </c>
      <c r="L2667" s="1">
        <v>1</v>
      </c>
      <c r="M2667" s="1">
        <v>0</v>
      </c>
      <c r="N2667" s="1">
        <v>0</v>
      </c>
      <c r="O2667" s="1" t="s">
        <v>2005</v>
      </c>
    </row>
    <row r="2668" spans="1:15" ht="15.75" customHeight="1" x14ac:dyDescent="0.2">
      <c r="A2668" s="1" t="s">
        <v>2024</v>
      </c>
      <c r="B2668" s="1">
        <v>8910</v>
      </c>
      <c r="C2668" s="1" t="s">
        <v>2025</v>
      </c>
      <c r="D2668" s="1">
        <v>89</v>
      </c>
      <c r="E2668" s="1">
        <v>10</v>
      </c>
      <c r="F2668" s="1">
        <v>100</v>
      </c>
      <c r="G2668" s="1" t="s">
        <v>64</v>
      </c>
      <c r="H2668" s="1" t="s">
        <v>2026</v>
      </c>
      <c r="I2668" s="1">
        <v>1</v>
      </c>
      <c r="J2668" s="10" t="s">
        <v>2021</v>
      </c>
      <c r="K2668" s="1">
        <v>0</v>
      </c>
      <c r="L2668" s="1">
        <v>1</v>
      </c>
      <c r="M2668" s="1">
        <v>0</v>
      </c>
      <c r="N2668" s="1">
        <v>0</v>
      </c>
      <c r="O2668" s="1" t="s">
        <v>2005</v>
      </c>
    </row>
    <row r="2669" spans="1:15" x14ac:dyDescent="0.2">
      <c r="A2669" s="1" t="str">
        <f t="shared" ref="A2669:A2696" si="2">H2669&amp;$A$2668</f>
        <v>34013#1#1</v>
      </c>
      <c r="B2669" s="1">
        <v>90101</v>
      </c>
      <c r="C2669" s="1" t="s">
        <v>2027</v>
      </c>
      <c r="D2669" s="1">
        <v>90</v>
      </c>
      <c r="E2669" s="1">
        <v>1</v>
      </c>
      <c r="F2669" s="1">
        <v>5000</v>
      </c>
      <c r="G2669" s="1" t="s">
        <v>625</v>
      </c>
      <c r="H2669" s="59" t="s">
        <v>2028</v>
      </c>
      <c r="I2669" s="1">
        <v>1</v>
      </c>
      <c r="J2669" s="33" t="s">
        <v>2029</v>
      </c>
      <c r="L2669" s="1">
        <v>1</v>
      </c>
      <c r="M2669" s="1">
        <v>0</v>
      </c>
      <c r="N2669" s="1">
        <v>0</v>
      </c>
      <c r="O2669" s="1" t="s">
        <v>2030</v>
      </c>
    </row>
    <row r="2670" spans="1:15" x14ac:dyDescent="0.2">
      <c r="A2670" s="1" t="str">
        <f t="shared" si="2"/>
        <v>34023#1#1</v>
      </c>
      <c r="B2670" s="1">
        <v>90102</v>
      </c>
      <c r="C2670" s="1" t="s">
        <v>2031</v>
      </c>
      <c r="D2670" s="1">
        <v>90</v>
      </c>
      <c r="E2670" s="1">
        <v>1</v>
      </c>
      <c r="F2670" s="1">
        <v>5000</v>
      </c>
      <c r="G2670" s="1" t="s">
        <v>625</v>
      </c>
      <c r="H2670" s="59" t="s">
        <v>2032</v>
      </c>
      <c r="I2670" s="1">
        <v>1</v>
      </c>
      <c r="J2670" s="33" t="s">
        <v>2029</v>
      </c>
      <c r="L2670" s="1">
        <v>1</v>
      </c>
      <c r="M2670" s="1">
        <v>0</v>
      </c>
      <c r="N2670" s="1">
        <v>0</v>
      </c>
      <c r="O2670" s="1" t="s">
        <v>2030</v>
      </c>
    </row>
    <row r="2671" spans="1:15" x14ac:dyDescent="0.2">
      <c r="A2671" s="1" t="str">
        <f t="shared" si="2"/>
        <v>34033#1#1</v>
      </c>
      <c r="B2671" s="1">
        <v>90103</v>
      </c>
      <c r="C2671" s="1" t="s">
        <v>2033</v>
      </c>
      <c r="D2671" s="1">
        <v>90</v>
      </c>
      <c r="E2671" s="1">
        <v>1</v>
      </c>
      <c r="F2671" s="1">
        <v>5000</v>
      </c>
      <c r="G2671" s="1" t="s">
        <v>625</v>
      </c>
      <c r="H2671" s="59" t="s">
        <v>2034</v>
      </c>
      <c r="I2671" s="1">
        <v>1</v>
      </c>
      <c r="J2671" s="33" t="s">
        <v>2029</v>
      </c>
      <c r="L2671" s="1">
        <v>1</v>
      </c>
      <c r="M2671" s="1">
        <v>0</v>
      </c>
      <c r="N2671" s="1">
        <v>0</v>
      </c>
      <c r="O2671" s="1" t="s">
        <v>2030</v>
      </c>
    </row>
    <row r="2672" spans="1:15" x14ac:dyDescent="0.2">
      <c r="A2672" s="1" t="str">
        <f t="shared" si="2"/>
        <v>34083#1#1</v>
      </c>
      <c r="B2672" s="1">
        <v>90108</v>
      </c>
      <c r="C2672" s="1" t="s">
        <v>2035</v>
      </c>
      <c r="D2672" s="1">
        <v>90</v>
      </c>
      <c r="E2672" s="1">
        <v>1</v>
      </c>
      <c r="F2672" s="1">
        <v>5000</v>
      </c>
      <c r="G2672" s="1" t="s">
        <v>625</v>
      </c>
      <c r="H2672" s="59" t="s">
        <v>2036</v>
      </c>
      <c r="I2672" s="1">
        <v>1</v>
      </c>
      <c r="J2672" s="33" t="s">
        <v>2029</v>
      </c>
      <c r="L2672" s="1">
        <v>1</v>
      </c>
      <c r="M2672" s="1">
        <v>0</v>
      </c>
      <c r="N2672" s="1">
        <v>0</v>
      </c>
      <c r="O2672" s="1" t="s">
        <v>2030</v>
      </c>
    </row>
    <row r="2673" spans="1:15" x14ac:dyDescent="0.2">
      <c r="A2673" s="1" t="str">
        <f t="shared" si="2"/>
        <v>34123#1#1</v>
      </c>
      <c r="B2673" s="1">
        <v>90112</v>
      </c>
      <c r="C2673" s="1" t="s">
        <v>2037</v>
      </c>
      <c r="D2673" s="1">
        <v>90</v>
      </c>
      <c r="E2673" s="1">
        <v>1</v>
      </c>
      <c r="F2673" s="1">
        <v>5000</v>
      </c>
      <c r="G2673" s="1" t="s">
        <v>625</v>
      </c>
      <c r="H2673" s="59" t="s">
        <v>2038</v>
      </c>
      <c r="I2673" s="1">
        <v>1</v>
      </c>
      <c r="J2673" s="33" t="s">
        <v>2029</v>
      </c>
      <c r="L2673" s="1">
        <v>1</v>
      </c>
      <c r="M2673" s="1">
        <v>0</v>
      </c>
      <c r="N2673" s="1">
        <v>0</v>
      </c>
      <c r="O2673" s="1" t="s">
        <v>2030</v>
      </c>
    </row>
    <row r="2674" spans="1:15" x14ac:dyDescent="0.2">
      <c r="A2674" s="1" t="str">
        <f t="shared" si="2"/>
        <v>34133#1#1</v>
      </c>
      <c r="B2674" s="1">
        <v>90113</v>
      </c>
      <c r="C2674" s="1" t="s">
        <v>2039</v>
      </c>
      <c r="D2674" s="1">
        <v>90</v>
      </c>
      <c r="E2674" s="1">
        <v>1</v>
      </c>
      <c r="F2674" s="1">
        <v>5000</v>
      </c>
      <c r="G2674" s="1" t="s">
        <v>625</v>
      </c>
      <c r="H2674" s="59" t="s">
        <v>2040</v>
      </c>
      <c r="I2674" s="1">
        <v>1</v>
      </c>
      <c r="J2674" s="33" t="s">
        <v>2029</v>
      </c>
      <c r="L2674" s="1">
        <v>1</v>
      </c>
      <c r="M2674" s="1">
        <v>0</v>
      </c>
      <c r="N2674" s="1">
        <v>0</v>
      </c>
      <c r="O2674" s="1" t="s">
        <v>2030</v>
      </c>
    </row>
    <row r="2675" spans="1:15" x14ac:dyDescent="0.2">
      <c r="A2675" s="1" t="str">
        <f t="shared" si="2"/>
        <v>34143#1#1</v>
      </c>
      <c r="B2675" s="1">
        <v>90114</v>
      </c>
      <c r="C2675" s="1" t="s">
        <v>2041</v>
      </c>
      <c r="D2675" s="1">
        <v>90</v>
      </c>
      <c r="E2675" s="1">
        <v>1</v>
      </c>
      <c r="F2675" s="1">
        <v>5000</v>
      </c>
      <c r="G2675" s="1" t="s">
        <v>625</v>
      </c>
      <c r="H2675" s="59" t="s">
        <v>2042</v>
      </c>
      <c r="I2675" s="1">
        <v>1</v>
      </c>
      <c r="J2675" s="33" t="s">
        <v>2029</v>
      </c>
      <c r="L2675" s="1">
        <v>1</v>
      </c>
      <c r="M2675" s="1">
        <v>0</v>
      </c>
      <c r="N2675" s="1">
        <v>0</v>
      </c>
      <c r="O2675" s="1" t="s">
        <v>2030</v>
      </c>
    </row>
    <row r="2676" spans="1:15" x14ac:dyDescent="0.2">
      <c r="A2676" s="1" t="str">
        <f t="shared" si="2"/>
        <v>34153#1#1</v>
      </c>
      <c r="B2676" s="1">
        <v>90115</v>
      </c>
      <c r="C2676" s="1" t="s">
        <v>2043</v>
      </c>
      <c r="D2676" s="1">
        <v>90</v>
      </c>
      <c r="E2676" s="1">
        <v>1</v>
      </c>
      <c r="F2676" s="1">
        <v>5000</v>
      </c>
      <c r="G2676" s="1" t="s">
        <v>625</v>
      </c>
      <c r="H2676" s="59" t="s">
        <v>2044</v>
      </c>
      <c r="I2676" s="1">
        <v>1</v>
      </c>
      <c r="J2676" s="33" t="s">
        <v>2029</v>
      </c>
      <c r="L2676" s="1">
        <v>1</v>
      </c>
      <c r="M2676" s="1">
        <v>0</v>
      </c>
      <c r="N2676" s="1">
        <v>0</v>
      </c>
      <c r="O2676" s="1" t="s">
        <v>2030</v>
      </c>
    </row>
    <row r="2677" spans="1:15" x14ac:dyDescent="0.2">
      <c r="A2677" s="1" t="str">
        <f t="shared" si="2"/>
        <v>34163#1#1</v>
      </c>
      <c r="B2677" s="1">
        <v>90201</v>
      </c>
      <c r="C2677" s="1" t="s">
        <v>2045</v>
      </c>
      <c r="D2677" s="1">
        <v>90</v>
      </c>
      <c r="E2677" s="1">
        <v>1</v>
      </c>
      <c r="F2677" s="1">
        <v>5000</v>
      </c>
      <c r="G2677" s="1" t="s">
        <v>625</v>
      </c>
      <c r="H2677" s="59" t="s">
        <v>2046</v>
      </c>
      <c r="I2677" s="1">
        <v>1</v>
      </c>
      <c r="J2677" s="33" t="s">
        <v>2029</v>
      </c>
      <c r="L2677" s="1">
        <v>1</v>
      </c>
      <c r="M2677" s="1">
        <v>0</v>
      </c>
      <c r="N2677" s="1">
        <v>0</v>
      </c>
      <c r="O2677" s="1" t="s">
        <v>2030</v>
      </c>
    </row>
    <row r="2678" spans="1:15" x14ac:dyDescent="0.2">
      <c r="A2678" s="1" t="str">
        <f t="shared" si="2"/>
        <v>34173#1#1</v>
      </c>
      <c r="B2678" s="1">
        <v>90202</v>
      </c>
      <c r="C2678" s="1" t="s">
        <v>2047</v>
      </c>
      <c r="D2678" s="1">
        <v>90</v>
      </c>
      <c r="E2678" s="1">
        <v>1</v>
      </c>
      <c r="F2678" s="1">
        <v>5000</v>
      </c>
      <c r="G2678" s="1" t="s">
        <v>625</v>
      </c>
      <c r="H2678" s="59" t="s">
        <v>2048</v>
      </c>
      <c r="I2678" s="1">
        <v>1</v>
      </c>
      <c r="J2678" s="33" t="s">
        <v>2029</v>
      </c>
      <c r="L2678" s="1">
        <v>1</v>
      </c>
      <c r="M2678" s="1">
        <v>0</v>
      </c>
      <c r="N2678" s="1">
        <v>0</v>
      </c>
      <c r="O2678" s="1" t="s">
        <v>2030</v>
      </c>
    </row>
    <row r="2679" spans="1:15" x14ac:dyDescent="0.2">
      <c r="A2679" s="1" t="str">
        <f t="shared" si="2"/>
        <v>34183#1#1</v>
      </c>
      <c r="B2679" s="1">
        <v>90203</v>
      </c>
      <c r="C2679" s="1" t="s">
        <v>2049</v>
      </c>
      <c r="D2679" s="1">
        <v>90</v>
      </c>
      <c r="E2679" s="1">
        <v>1</v>
      </c>
      <c r="F2679" s="1">
        <v>5000</v>
      </c>
      <c r="G2679" s="1" t="s">
        <v>625</v>
      </c>
      <c r="H2679" s="59" t="s">
        <v>2050</v>
      </c>
      <c r="I2679" s="1">
        <v>1</v>
      </c>
      <c r="J2679" s="33" t="s">
        <v>2029</v>
      </c>
      <c r="L2679" s="1">
        <v>1</v>
      </c>
      <c r="M2679" s="1">
        <v>0</v>
      </c>
      <c r="N2679" s="1">
        <v>0</v>
      </c>
      <c r="O2679" s="1" t="s">
        <v>2030</v>
      </c>
    </row>
    <row r="2680" spans="1:15" x14ac:dyDescent="0.2">
      <c r="A2680" s="1" t="str">
        <f t="shared" si="2"/>
        <v>34193#1#1</v>
      </c>
      <c r="B2680" s="1">
        <v>90208</v>
      </c>
      <c r="C2680" s="1" t="s">
        <v>2051</v>
      </c>
      <c r="D2680" s="1">
        <v>90</v>
      </c>
      <c r="E2680" s="1">
        <v>1</v>
      </c>
      <c r="F2680" s="1">
        <v>5000</v>
      </c>
      <c r="G2680" s="1" t="s">
        <v>625</v>
      </c>
      <c r="H2680" s="59" t="s">
        <v>2052</v>
      </c>
      <c r="I2680" s="1">
        <v>1</v>
      </c>
      <c r="J2680" s="33" t="s">
        <v>2029</v>
      </c>
      <c r="L2680" s="1">
        <v>1</v>
      </c>
      <c r="M2680" s="1">
        <v>0</v>
      </c>
      <c r="N2680" s="1">
        <v>0</v>
      </c>
      <c r="O2680" s="1" t="s">
        <v>2030</v>
      </c>
    </row>
    <row r="2681" spans="1:15" x14ac:dyDescent="0.2">
      <c r="A2681" s="1" t="str">
        <f t="shared" si="2"/>
        <v>34203#1#1</v>
      </c>
      <c r="B2681" s="1">
        <v>90212</v>
      </c>
      <c r="C2681" s="1" t="s">
        <v>2053</v>
      </c>
      <c r="D2681" s="1">
        <v>90</v>
      </c>
      <c r="E2681" s="1">
        <v>1</v>
      </c>
      <c r="F2681" s="1">
        <v>5000</v>
      </c>
      <c r="G2681" s="1" t="s">
        <v>625</v>
      </c>
      <c r="H2681" s="59" t="s">
        <v>2054</v>
      </c>
      <c r="I2681" s="1">
        <v>1</v>
      </c>
      <c r="J2681" s="33" t="s">
        <v>2029</v>
      </c>
      <c r="L2681" s="1">
        <v>1</v>
      </c>
      <c r="M2681" s="1">
        <v>0</v>
      </c>
      <c r="N2681" s="1">
        <v>0</v>
      </c>
      <c r="O2681" s="1" t="s">
        <v>2030</v>
      </c>
    </row>
    <row r="2682" spans="1:15" x14ac:dyDescent="0.2">
      <c r="A2682" s="1" t="str">
        <f t="shared" si="2"/>
        <v>34213#1#1</v>
      </c>
      <c r="B2682" s="1">
        <v>90213</v>
      </c>
      <c r="C2682" s="1" t="s">
        <v>2055</v>
      </c>
      <c r="D2682" s="1">
        <v>90</v>
      </c>
      <c r="E2682" s="1">
        <v>1</v>
      </c>
      <c r="F2682" s="1">
        <v>5000</v>
      </c>
      <c r="G2682" s="1" t="s">
        <v>625</v>
      </c>
      <c r="H2682" s="59" t="s">
        <v>2056</v>
      </c>
      <c r="I2682" s="1">
        <v>1</v>
      </c>
      <c r="J2682" s="33" t="s">
        <v>2029</v>
      </c>
      <c r="L2682" s="1">
        <v>1</v>
      </c>
      <c r="M2682" s="1">
        <v>0</v>
      </c>
      <c r="N2682" s="1">
        <v>0</v>
      </c>
      <c r="O2682" s="1" t="s">
        <v>2030</v>
      </c>
    </row>
    <row r="2683" spans="1:15" x14ac:dyDescent="0.2">
      <c r="A2683" s="1" t="str">
        <f t="shared" si="2"/>
        <v>34223#1#1</v>
      </c>
      <c r="B2683" s="1">
        <v>90214</v>
      </c>
      <c r="C2683" s="1" t="s">
        <v>2057</v>
      </c>
      <c r="D2683" s="1">
        <v>90</v>
      </c>
      <c r="E2683" s="1">
        <v>1</v>
      </c>
      <c r="F2683" s="1">
        <v>5000</v>
      </c>
      <c r="G2683" s="1" t="s">
        <v>625</v>
      </c>
      <c r="H2683" s="59" t="s">
        <v>2058</v>
      </c>
      <c r="I2683" s="1">
        <v>1</v>
      </c>
      <c r="J2683" s="33" t="s">
        <v>2029</v>
      </c>
      <c r="L2683" s="1">
        <v>1</v>
      </c>
      <c r="M2683" s="1">
        <v>0</v>
      </c>
      <c r="N2683" s="1">
        <v>0</v>
      </c>
      <c r="O2683" s="1" t="s">
        <v>2030</v>
      </c>
    </row>
    <row r="2684" spans="1:15" x14ac:dyDescent="0.2">
      <c r="A2684" s="1" t="str">
        <f t="shared" si="2"/>
        <v>34233#1#1</v>
      </c>
      <c r="B2684" s="1">
        <v>90215</v>
      </c>
      <c r="C2684" s="1" t="s">
        <v>2059</v>
      </c>
      <c r="D2684" s="1">
        <v>90</v>
      </c>
      <c r="E2684" s="1">
        <v>1</v>
      </c>
      <c r="F2684" s="1">
        <v>5000</v>
      </c>
      <c r="G2684" s="1" t="s">
        <v>625</v>
      </c>
      <c r="H2684" s="59" t="s">
        <v>2060</v>
      </c>
      <c r="I2684" s="1">
        <v>1</v>
      </c>
      <c r="J2684" s="33" t="s">
        <v>2029</v>
      </c>
      <c r="L2684" s="1">
        <v>1</v>
      </c>
      <c r="M2684" s="1">
        <v>0</v>
      </c>
      <c r="N2684" s="1">
        <v>0</v>
      </c>
      <c r="O2684" s="1" t="s">
        <v>2030</v>
      </c>
    </row>
    <row r="2685" spans="1:15" x14ac:dyDescent="0.2">
      <c r="A2685" s="1" t="str">
        <f t="shared" si="2"/>
        <v>34243#1#1</v>
      </c>
      <c r="B2685" s="1">
        <v>90217</v>
      </c>
      <c r="C2685" s="1" t="s">
        <v>2061</v>
      </c>
      <c r="D2685" s="1">
        <v>90</v>
      </c>
      <c r="E2685" s="1">
        <v>1</v>
      </c>
      <c r="F2685" s="1">
        <v>5000</v>
      </c>
      <c r="G2685" s="1" t="s">
        <v>625</v>
      </c>
      <c r="H2685" s="59" t="s">
        <v>2062</v>
      </c>
      <c r="I2685" s="1">
        <v>1</v>
      </c>
      <c r="J2685" s="33" t="s">
        <v>2029</v>
      </c>
      <c r="L2685" s="1">
        <v>1</v>
      </c>
      <c r="M2685" s="1">
        <v>0</v>
      </c>
      <c r="N2685" s="1">
        <v>0</v>
      </c>
      <c r="O2685" s="1" t="s">
        <v>2030</v>
      </c>
    </row>
    <row r="2686" spans="1:15" x14ac:dyDescent="0.2">
      <c r="A2686" s="1" t="str">
        <f t="shared" si="2"/>
        <v>34253#1#1</v>
      </c>
      <c r="B2686" s="1">
        <v>90218</v>
      </c>
      <c r="C2686" s="1" t="s">
        <v>2063</v>
      </c>
      <c r="D2686" s="1">
        <v>90</v>
      </c>
      <c r="E2686" s="1">
        <v>1</v>
      </c>
      <c r="F2686" s="1">
        <v>5000</v>
      </c>
      <c r="G2686" s="1" t="s">
        <v>625</v>
      </c>
      <c r="H2686" s="59" t="s">
        <v>2064</v>
      </c>
      <c r="I2686" s="1">
        <v>1</v>
      </c>
      <c r="J2686" s="33" t="s">
        <v>2029</v>
      </c>
      <c r="L2686" s="1">
        <v>1</v>
      </c>
      <c r="M2686" s="1">
        <v>0</v>
      </c>
      <c r="N2686" s="1">
        <v>0</v>
      </c>
      <c r="O2686" s="1" t="s">
        <v>2030</v>
      </c>
    </row>
    <row r="2687" spans="1:15" x14ac:dyDescent="0.2">
      <c r="A2687" s="1" t="str">
        <f t="shared" si="2"/>
        <v>34263#1#1</v>
      </c>
      <c r="B2687" s="1">
        <v>90219</v>
      </c>
      <c r="C2687" s="1" t="s">
        <v>2065</v>
      </c>
      <c r="D2687" s="1">
        <v>90</v>
      </c>
      <c r="E2687" s="1">
        <v>1</v>
      </c>
      <c r="F2687" s="1">
        <v>5000</v>
      </c>
      <c r="G2687" s="1" t="s">
        <v>625</v>
      </c>
      <c r="H2687" s="59" t="s">
        <v>2066</v>
      </c>
      <c r="I2687" s="1">
        <v>1</v>
      </c>
      <c r="J2687" s="33" t="s">
        <v>2029</v>
      </c>
      <c r="L2687" s="1">
        <v>1</v>
      </c>
      <c r="M2687" s="1">
        <v>0</v>
      </c>
      <c r="N2687" s="1">
        <v>0</v>
      </c>
      <c r="O2687" s="1" t="s">
        <v>2030</v>
      </c>
    </row>
    <row r="2688" spans="1:15" x14ac:dyDescent="0.2">
      <c r="A2688" s="1" t="str">
        <f t="shared" si="2"/>
        <v>34273#1#1</v>
      </c>
      <c r="B2688" s="1">
        <v>90224</v>
      </c>
      <c r="C2688" s="1" t="s">
        <v>2067</v>
      </c>
      <c r="D2688" s="1">
        <v>90</v>
      </c>
      <c r="E2688" s="1">
        <v>1</v>
      </c>
      <c r="F2688" s="1">
        <v>5000</v>
      </c>
      <c r="G2688" s="1" t="s">
        <v>625</v>
      </c>
      <c r="H2688" s="59" t="s">
        <v>2068</v>
      </c>
      <c r="I2688" s="1">
        <v>1</v>
      </c>
      <c r="J2688" s="33" t="s">
        <v>2029</v>
      </c>
      <c r="L2688" s="1">
        <v>1</v>
      </c>
      <c r="M2688" s="1">
        <v>0</v>
      </c>
      <c r="N2688" s="1">
        <v>0</v>
      </c>
      <c r="O2688" s="1" t="s">
        <v>2030</v>
      </c>
    </row>
    <row r="2689" spans="1:15" x14ac:dyDescent="0.2">
      <c r="A2689" s="1" t="str">
        <f t="shared" si="2"/>
        <v>34283#1#1</v>
      </c>
      <c r="B2689" s="1">
        <v>90228</v>
      </c>
      <c r="C2689" s="1" t="s">
        <v>2069</v>
      </c>
      <c r="D2689" s="1">
        <v>90</v>
      </c>
      <c r="E2689" s="1">
        <v>1</v>
      </c>
      <c r="F2689" s="1">
        <v>5000</v>
      </c>
      <c r="G2689" s="1" t="s">
        <v>625</v>
      </c>
      <c r="H2689" s="59" t="s">
        <v>2070</v>
      </c>
      <c r="I2689" s="1">
        <v>1</v>
      </c>
      <c r="J2689" s="33" t="s">
        <v>2029</v>
      </c>
      <c r="L2689" s="1">
        <v>1</v>
      </c>
      <c r="M2689" s="1">
        <v>0</v>
      </c>
      <c r="N2689" s="1">
        <v>0</v>
      </c>
      <c r="O2689" s="1" t="s">
        <v>2030</v>
      </c>
    </row>
    <row r="2690" spans="1:15" x14ac:dyDescent="0.2">
      <c r="A2690" s="1" t="str">
        <f t="shared" si="2"/>
        <v>34293#1#1</v>
      </c>
      <c r="B2690" s="1">
        <v>90229</v>
      </c>
      <c r="C2690" s="1" t="s">
        <v>2071</v>
      </c>
      <c r="D2690" s="1">
        <v>90</v>
      </c>
      <c r="E2690" s="1">
        <v>1</v>
      </c>
      <c r="F2690" s="1">
        <v>5000</v>
      </c>
      <c r="G2690" s="1" t="s">
        <v>625</v>
      </c>
      <c r="H2690" s="59" t="s">
        <v>2072</v>
      </c>
      <c r="I2690" s="1">
        <v>1</v>
      </c>
      <c r="J2690" s="33" t="s">
        <v>2029</v>
      </c>
      <c r="L2690" s="1">
        <v>1</v>
      </c>
      <c r="M2690" s="1">
        <v>0</v>
      </c>
      <c r="N2690" s="1">
        <v>0</v>
      </c>
      <c r="O2690" s="1" t="s">
        <v>2030</v>
      </c>
    </row>
    <row r="2691" spans="1:15" x14ac:dyDescent="0.2">
      <c r="A2691" s="1" t="str">
        <f t="shared" si="2"/>
        <v>34303#1#1</v>
      </c>
      <c r="B2691" s="1">
        <v>90230</v>
      </c>
      <c r="C2691" s="1" t="s">
        <v>2073</v>
      </c>
      <c r="D2691" s="1">
        <v>90</v>
      </c>
      <c r="E2691" s="1">
        <v>1</v>
      </c>
      <c r="F2691" s="1">
        <v>5000</v>
      </c>
      <c r="G2691" s="1" t="s">
        <v>625</v>
      </c>
      <c r="H2691" s="59" t="s">
        <v>2074</v>
      </c>
      <c r="I2691" s="1">
        <v>1</v>
      </c>
      <c r="J2691" s="33" t="s">
        <v>2029</v>
      </c>
      <c r="L2691" s="1">
        <v>1</v>
      </c>
      <c r="M2691" s="1">
        <v>0</v>
      </c>
      <c r="N2691" s="1">
        <v>0</v>
      </c>
      <c r="O2691" s="1" t="s">
        <v>2030</v>
      </c>
    </row>
    <row r="2692" spans="1:15" x14ac:dyDescent="0.2">
      <c r="A2692" s="1" t="str">
        <f t="shared" si="2"/>
        <v>34313#1#1</v>
      </c>
      <c r="B2692" s="1">
        <v>90231</v>
      </c>
      <c r="C2692" s="1" t="s">
        <v>2075</v>
      </c>
      <c r="D2692" s="1">
        <v>90</v>
      </c>
      <c r="E2692" s="1">
        <v>1</v>
      </c>
      <c r="F2692" s="1">
        <v>5000</v>
      </c>
      <c r="G2692" s="1" t="s">
        <v>625</v>
      </c>
      <c r="H2692" s="59" t="s">
        <v>2076</v>
      </c>
      <c r="I2692" s="1">
        <v>1</v>
      </c>
      <c r="J2692" s="33" t="s">
        <v>2029</v>
      </c>
      <c r="L2692" s="1">
        <v>1</v>
      </c>
      <c r="M2692" s="1">
        <v>0</v>
      </c>
      <c r="N2692" s="1">
        <v>0</v>
      </c>
      <c r="O2692" s="1" t="s">
        <v>2030</v>
      </c>
    </row>
    <row r="2693" spans="1:15" x14ac:dyDescent="0.2">
      <c r="A2693" s="1" t="str">
        <f t="shared" si="2"/>
        <v>34323#1#1</v>
      </c>
      <c r="B2693" s="1">
        <v>90301</v>
      </c>
      <c r="C2693" s="1" t="s">
        <v>2077</v>
      </c>
      <c r="D2693" s="1">
        <v>90</v>
      </c>
      <c r="E2693" s="1">
        <v>1</v>
      </c>
      <c r="F2693" s="1">
        <v>5000</v>
      </c>
      <c r="G2693" s="1" t="s">
        <v>625</v>
      </c>
      <c r="H2693" s="59" t="s">
        <v>2078</v>
      </c>
      <c r="I2693" s="1">
        <v>1</v>
      </c>
      <c r="J2693" s="33" t="s">
        <v>2029</v>
      </c>
      <c r="L2693" s="1">
        <v>1</v>
      </c>
      <c r="M2693" s="1">
        <v>0</v>
      </c>
      <c r="N2693" s="1">
        <v>0</v>
      </c>
      <c r="O2693" s="1" t="s">
        <v>2030</v>
      </c>
    </row>
    <row r="2694" spans="1:15" x14ac:dyDescent="0.2">
      <c r="A2694" s="1" t="str">
        <f t="shared" si="2"/>
        <v>34333#1#1</v>
      </c>
      <c r="B2694" s="1">
        <v>90302</v>
      </c>
      <c r="C2694" s="1" t="s">
        <v>2079</v>
      </c>
      <c r="D2694" s="1">
        <v>90</v>
      </c>
      <c r="E2694" s="1">
        <v>1</v>
      </c>
      <c r="F2694" s="1">
        <v>5000</v>
      </c>
      <c r="G2694" s="1" t="s">
        <v>625</v>
      </c>
      <c r="H2694" s="59" t="s">
        <v>2080</v>
      </c>
      <c r="I2694" s="1">
        <v>1</v>
      </c>
      <c r="J2694" s="33" t="s">
        <v>2029</v>
      </c>
      <c r="L2694" s="1">
        <v>1</v>
      </c>
      <c r="M2694" s="1">
        <v>0</v>
      </c>
      <c r="N2694" s="1">
        <v>0</v>
      </c>
      <c r="O2694" s="1" t="s">
        <v>2030</v>
      </c>
    </row>
    <row r="2695" spans="1:15" x14ac:dyDescent="0.2">
      <c r="A2695" s="1" t="str">
        <f t="shared" si="2"/>
        <v>34343#1#1</v>
      </c>
      <c r="B2695" s="1">
        <v>90303</v>
      </c>
      <c r="C2695" s="1" t="s">
        <v>2081</v>
      </c>
      <c r="D2695" s="1">
        <v>90</v>
      </c>
      <c r="E2695" s="1">
        <v>1</v>
      </c>
      <c r="F2695" s="1">
        <v>5000</v>
      </c>
      <c r="G2695" s="1" t="s">
        <v>625</v>
      </c>
      <c r="H2695" s="59" t="s">
        <v>2082</v>
      </c>
      <c r="I2695" s="1">
        <v>1</v>
      </c>
      <c r="J2695" s="33" t="s">
        <v>2029</v>
      </c>
      <c r="L2695" s="1">
        <v>1</v>
      </c>
      <c r="M2695" s="1">
        <v>0</v>
      </c>
      <c r="N2695" s="1">
        <v>0</v>
      </c>
      <c r="O2695" s="1" t="s">
        <v>2030</v>
      </c>
    </row>
    <row r="2696" spans="1:15" x14ac:dyDescent="0.2">
      <c r="A2696" s="1" t="str">
        <f t="shared" si="2"/>
        <v>34353#1#1</v>
      </c>
      <c r="B2696" s="1">
        <v>90308</v>
      </c>
      <c r="C2696" s="1" t="s">
        <v>2083</v>
      </c>
      <c r="D2696" s="1">
        <v>90</v>
      </c>
      <c r="E2696" s="1">
        <v>1</v>
      </c>
      <c r="F2696" s="1">
        <v>5000</v>
      </c>
      <c r="G2696" s="1" t="s">
        <v>625</v>
      </c>
      <c r="H2696" s="59" t="s">
        <v>2084</v>
      </c>
      <c r="I2696" s="1">
        <v>1</v>
      </c>
      <c r="J2696" s="33" t="s">
        <v>2029</v>
      </c>
      <c r="L2696" s="1">
        <v>1</v>
      </c>
      <c r="M2696" s="1">
        <v>0</v>
      </c>
      <c r="N2696" s="1">
        <v>0</v>
      </c>
      <c r="O2696" s="1" t="s">
        <v>2030</v>
      </c>
    </row>
    <row r="2697" spans="1:15" x14ac:dyDescent="0.2">
      <c r="B2697" s="1">
        <v>90312</v>
      </c>
      <c r="C2697" s="1" t="s">
        <v>2027</v>
      </c>
      <c r="D2697" s="1">
        <v>90</v>
      </c>
      <c r="E2697" s="1">
        <v>2</v>
      </c>
      <c r="F2697" s="1">
        <v>5000</v>
      </c>
      <c r="G2697" s="1" t="s">
        <v>625</v>
      </c>
      <c r="H2697" s="59" t="s">
        <v>2028</v>
      </c>
      <c r="I2697" s="1">
        <v>1</v>
      </c>
      <c r="J2697" s="33" t="s">
        <v>2029</v>
      </c>
      <c r="L2697" s="1">
        <v>1</v>
      </c>
      <c r="M2697" s="1">
        <v>0</v>
      </c>
      <c r="N2697" s="1">
        <v>0</v>
      </c>
      <c r="O2697" s="1" t="s">
        <v>2030</v>
      </c>
    </row>
    <row r="2698" spans="1:15" x14ac:dyDescent="0.2">
      <c r="B2698" s="1">
        <v>90313</v>
      </c>
      <c r="C2698" s="1" t="s">
        <v>2031</v>
      </c>
      <c r="D2698" s="1">
        <v>90</v>
      </c>
      <c r="E2698" s="1">
        <v>2</v>
      </c>
      <c r="F2698" s="1">
        <v>5000</v>
      </c>
      <c r="G2698" s="1" t="s">
        <v>625</v>
      </c>
      <c r="H2698" s="59" t="s">
        <v>2032</v>
      </c>
      <c r="I2698" s="1">
        <v>1</v>
      </c>
      <c r="J2698" s="33" t="s">
        <v>2029</v>
      </c>
      <c r="L2698" s="1">
        <v>1</v>
      </c>
      <c r="M2698" s="1">
        <v>0</v>
      </c>
      <c r="N2698" s="1">
        <v>0</v>
      </c>
      <c r="O2698" s="1" t="s">
        <v>2030</v>
      </c>
    </row>
    <row r="2699" spans="1:15" x14ac:dyDescent="0.2">
      <c r="B2699" s="1">
        <v>90314</v>
      </c>
      <c r="C2699" s="1" t="s">
        <v>2033</v>
      </c>
      <c r="D2699" s="1">
        <v>90</v>
      </c>
      <c r="E2699" s="1">
        <v>2</v>
      </c>
      <c r="F2699" s="1">
        <v>5000</v>
      </c>
      <c r="G2699" s="1" t="s">
        <v>625</v>
      </c>
      <c r="H2699" s="59" t="s">
        <v>2034</v>
      </c>
      <c r="I2699" s="1">
        <v>1</v>
      </c>
      <c r="J2699" s="33" t="s">
        <v>2029</v>
      </c>
      <c r="L2699" s="1">
        <v>1</v>
      </c>
      <c r="M2699" s="1">
        <v>0</v>
      </c>
      <c r="N2699" s="1">
        <v>0</v>
      </c>
      <c r="O2699" s="1" t="s">
        <v>2030</v>
      </c>
    </row>
    <row r="2700" spans="1:15" x14ac:dyDescent="0.2">
      <c r="B2700" s="1">
        <v>90315</v>
      </c>
      <c r="C2700" s="1" t="s">
        <v>2035</v>
      </c>
      <c r="D2700" s="1">
        <v>90</v>
      </c>
      <c r="E2700" s="1">
        <v>2</v>
      </c>
      <c r="F2700" s="1">
        <v>5000</v>
      </c>
      <c r="G2700" s="1" t="s">
        <v>625</v>
      </c>
      <c r="H2700" s="59" t="s">
        <v>2036</v>
      </c>
      <c r="I2700" s="1">
        <v>1</v>
      </c>
      <c r="J2700" s="33" t="s">
        <v>2029</v>
      </c>
      <c r="L2700" s="1">
        <v>1</v>
      </c>
      <c r="M2700" s="1">
        <v>0</v>
      </c>
      <c r="N2700" s="1">
        <v>0</v>
      </c>
      <c r="O2700" s="1" t="s">
        <v>2030</v>
      </c>
    </row>
    <row r="2701" spans="1:15" x14ac:dyDescent="0.2">
      <c r="B2701" s="1">
        <v>90317</v>
      </c>
      <c r="C2701" s="1" t="s">
        <v>2037</v>
      </c>
      <c r="D2701" s="1">
        <v>90</v>
      </c>
      <c r="E2701" s="1">
        <v>2</v>
      </c>
      <c r="F2701" s="1">
        <v>5000</v>
      </c>
      <c r="G2701" s="1" t="s">
        <v>625</v>
      </c>
      <c r="H2701" s="59" t="s">
        <v>2038</v>
      </c>
      <c r="I2701" s="1">
        <v>1</v>
      </c>
      <c r="J2701" s="33" t="s">
        <v>2029</v>
      </c>
      <c r="L2701" s="1">
        <v>1</v>
      </c>
      <c r="M2701" s="1">
        <v>0</v>
      </c>
      <c r="N2701" s="1">
        <v>0</v>
      </c>
      <c r="O2701" s="1" t="s">
        <v>2030</v>
      </c>
    </row>
    <row r="2702" spans="1:15" x14ac:dyDescent="0.2">
      <c r="B2702" s="1">
        <v>90318</v>
      </c>
      <c r="C2702" s="1" t="s">
        <v>2039</v>
      </c>
      <c r="D2702" s="1">
        <v>90</v>
      </c>
      <c r="E2702" s="1">
        <v>2</v>
      </c>
      <c r="F2702" s="1">
        <v>5000</v>
      </c>
      <c r="G2702" s="1" t="s">
        <v>625</v>
      </c>
      <c r="H2702" s="59" t="s">
        <v>2040</v>
      </c>
      <c r="I2702" s="1">
        <v>1</v>
      </c>
      <c r="J2702" s="33" t="s">
        <v>2029</v>
      </c>
      <c r="L2702" s="1">
        <v>1</v>
      </c>
      <c r="M2702" s="1">
        <v>0</v>
      </c>
      <c r="N2702" s="1">
        <v>0</v>
      </c>
      <c r="O2702" s="1" t="s">
        <v>2030</v>
      </c>
    </row>
    <row r="2703" spans="1:15" x14ac:dyDescent="0.2">
      <c r="B2703" s="1">
        <v>90319</v>
      </c>
      <c r="C2703" s="1" t="s">
        <v>2041</v>
      </c>
      <c r="D2703" s="1">
        <v>90</v>
      </c>
      <c r="E2703" s="1">
        <v>2</v>
      </c>
      <c r="F2703" s="1">
        <v>5000</v>
      </c>
      <c r="G2703" s="1" t="s">
        <v>625</v>
      </c>
      <c r="H2703" s="59" t="s">
        <v>2042</v>
      </c>
      <c r="I2703" s="1">
        <v>1</v>
      </c>
      <c r="J2703" s="33" t="s">
        <v>2029</v>
      </c>
      <c r="L2703" s="1">
        <v>1</v>
      </c>
      <c r="M2703" s="1">
        <v>0</v>
      </c>
      <c r="N2703" s="1">
        <v>0</v>
      </c>
      <c r="O2703" s="1" t="s">
        <v>2030</v>
      </c>
    </row>
    <row r="2704" spans="1:15" x14ac:dyDescent="0.2">
      <c r="B2704" s="1">
        <v>90324</v>
      </c>
      <c r="C2704" s="1" t="s">
        <v>2043</v>
      </c>
      <c r="D2704" s="1">
        <v>90</v>
      </c>
      <c r="E2704" s="1">
        <v>2</v>
      </c>
      <c r="F2704" s="1">
        <v>5000</v>
      </c>
      <c r="G2704" s="1" t="s">
        <v>625</v>
      </c>
      <c r="H2704" s="59" t="s">
        <v>2044</v>
      </c>
      <c r="I2704" s="1">
        <v>1</v>
      </c>
      <c r="J2704" s="33" t="s">
        <v>2029</v>
      </c>
      <c r="L2704" s="1">
        <v>1</v>
      </c>
      <c r="M2704" s="1">
        <v>0</v>
      </c>
      <c r="N2704" s="1">
        <v>0</v>
      </c>
      <c r="O2704" s="1" t="s">
        <v>2030</v>
      </c>
    </row>
    <row r="2705" spans="2:15" x14ac:dyDescent="0.2">
      <c r="B2705" s="1">
        <v>90328</v>
      </c>
      <c r="C2705" s="1" t="s">
        <v>2045</v>
      </c>
      <c r="D2705" s="1">
        <v>90</v>
      </c>
      <c r="E2705" s="1">
        <v>2</v>
      </c>
      <c r="F2705" s="1">
        <v>5000</v>
      </c>
      <c r="G2705" s="1" t="s">
        <v>625</v>
      </c>
      <c r="H2705" s="59" t="s">
        <v>2046</v>
      </c>
      <c r="I2705" s="1">
        <v>1</v>
      </c>
      <c r="J2705" s="33" t="s">
        <v>2029</v>
      </c>
      <c r="L2705" s="1">
        <v>1</v>
      </c>
      <c r="M2705" s="1">
        <v>0</v>
      </c>
      <c r="N2705" s="1">
        <v>0</v>
      </c>
      <c r="O2705" s="1" t="s">
        <v>2030</v>
      </c>
    </row>
    <row r="2706" spans="2:15" x14ac:dyDescent="0.2">
      <c r="B2706" s="1">
        <v>90329</v>
      </c>
      <c r="C2706" s="1" t="s">
        <v>2047</v>
      </c>
      <c r="D2706" s="1">
        <v>90</v>
      </c>
      <c r="E2706" s="1">
        <v>2</v>
      </c>
      <c r="F2706" s="1">
        <v>5000</v>
      </c>
      <c r="G2706" s="1" t="s">
        <v>625</v>
      </c>
      <c r="H2706" s="59" t="s">
        <v>2048</v>
      </c>
      <c r="I2706" s="1">
        <v>1</v>
      </c>
      <c r="J2706" s="33" t="s">
        <v>2029</v>
      </c>
      <c r="L2706" s="1">
        <v>1</v>
      </c>
      <c r="M2706" s="1">
        <v>0</v>
      </c>
      <c r="N2706" s="1">
        <v>0</v>
      </c>
      <c r="O2706" s="1" t="s">
        <v>2030</v>
      </c>
    </row>
    <row r="2707" spans="2:15" x14ac:dyDescent="0.2">
      <c r="B2707" s="1">
        <v>90330</v>
      </c>
      <c r="C2707" s="1" t="s">
        <v>2049</v>
      </c>
      <c r="D2707" s="1">
        <v>90</v>
      </c>
      <c r="E2707" s="1">
        <v>2</v>
      </c>
      <c r="F2707" s="1">
        <v>5000</v>
      </c>
      <c r="G2707" s="1" t="s">
        <v>625</v>
      </c>
      <c r="H2707" s="59" t="s">
        <v>2050</v>
      </c>
      <c r="I2707" s="1">
        <v>1</v>
      </c>
      <c r="J2707" s="33" t="s">
        <v>2029</v>
      </c>
      <c r="L2707" s="1">
        <v>1</v>
      </c>
      <c r="M2707" s="1">
        <v>0</v>
      </c>
      <c r="N2707" s="1">
        <v>0</v>
      </c>
      <c r="O2707" s="1" t="s">
        <v>2030</v>
      </c>
    </row>
    <row r="2708" spans="2:15" x14ac:dyDescent="0.2">
      <c r="B2708" s="1">
        <v>90331</v>
      </c>
      <c r="C2708" s="1" t="s">
        <v>2051</v>
      </c>
      <c r="D2708" s="1">
        <v>90</v>
      </c>
      <c r="E2708" s="1">
        <v>2</v>
      </c>
      <c r="F2708" s="1">
        <v>5000</v>
      </c>
      <c r="G2708" s="1" t="s">
        <v>625</v>
      </c>
      <c r="H2708" s="59" t="s">
        <v>2052</v>
      </c>
      <c r="I2708" s="1">
        <v>1</v>
      </c>
      <c r="J2708" s="33" t="s">
        <v>2029</v>
      </c>
      <c r="L2708" s="1">
        <v>1</v>
      </c>
      <c r="M2708" s="1">
        <v>0</v>
      </c>
      <c r="N2708" s="1">
        <v>0</v>
      </c>
      <c r="O2708" s="1" t="s">
        <v>2030</v>
      </c>
    </row>
    <row r="2709" spans="2:15" x14ac:dyDescent="0.2">
      <c r="B2709" s="1">
        <v>90401</v>
      </c>
      <c r="C2709" s="1" t="s">
        <v>2053</v>
      </c>
      <c r="D2709" s="1">
        <v>90</v>
      </c>
      <c r="E2709" s="1">
        <v>2</v>
      </c>
      <c r="F2709" s="1">
        <v>5000</v>
      </c>
      <c r="G2709" s="1" t="s">
        <v>625</v>
      </c>
      <c r="H2709" s="59" t="s">
        <v>2054</v>
      </c>
      <c r="I2709" s="1">
        <v>1</v>
      </c>
      <c r="J2709" s="33" t="s">
        <v>2029</v>
      </c>
      <c r="L2709" s="1">
        <v>1</v>
      </c>
      <c r="M2709" s="1">
        <v>0</v>
      </c>
      <c r="N2709" s="1">
        <v>0</v>
      </c>
      <c r="O2709" s="1" t="s">
        <v>2030</v>
      </c>
    </row>
    <row r="2710" spans="2:15" x14ac:dyDescent="0.2">
      <c r="B2710" s="1">
        <v>90402</v>
      </c>
      <c r="C2710" s="1" t="s">
        <v>2055</v>
      </c>
      <c r="D2710" s="1">
        <v>90</v>
      </c>
      <c r="E2710" s="1">
        <v>2</v>
      </c>
      <c r="F2710" s="1">
        <v>5000</v>
      </c>
      <c r="G2710" s="1" t="s">
        <v>625</v>
      </c>
      <c r="H2710" s="59" t="s">
        <v>2056</v>
      </c>
      <c r="I2710" s="1">
        <v>1</v>
      </c>
      <c r="J2710" s="33" t="s">
        <v>2029</v>
      </c>
      <c r="L2710" s="1">
        <v>1</v>
      </c>
      <c r="M2710" s="1">
        <v>0</v>
      </c>
      <c r="N2710" s="1">
        <v>0</v>
      </c>
      <c r="O2710" s="1" t="s">
        <v>2030</v>
      </c>
    </row>
    <row r="2711" spans="2:15" x14ac:dyDescent="0.2">
      <c r="B2711" s="1">
        <v>90403</v>
      </c>
      <c r="C2711" s="1" t="s">
        <v>2057</v>
      </c>
      <c r="D2711" s="1">
        <v>90</v>
      </c>
      <c r="E2711" s="1">
        <v>2</v>
      </c>
      <c r="F2711" s="1">
        <v>5000</v>
      </c>
      <c r="G2711" s="1" t="s">
        <v>625</v>
      </c>
      <c r="H2711" s="59" t="s">
        <v>2058</v>
      </c>
      <c r="I2711" s="1">
        <v>1</v>
      </c>
      <c r="J2711" s="33" t="s">
        <v>2029</v>
      </c>
      <c r="L2711" s="1">
        <v>1</v>
      </c>
      <c r="M2711" s="1">
        <v>0</v>
      </c>
      <c r="N2711" s="1">
        <v>0</v>
      </c>
      <c r="O2711" s="1" t="s">
        <v>2030</v>
      </c>
    </row>
    <row r="2712" spans="2:15" x14ac:dyDescent="0.2">
      <c r="B2712" s="1">
        <v>90408</v>
      </c>
      <c r="C2712" s="1" t="s">
        <v>2059</v>
      </c>
      <c r="D2712" s="1">
        <v>90</v>
      </c>
      <c r="E2712" s="1">
        <v>2</v>
      </c>
      <c r="F2712" s="1">
        <v>5000</v>
      </c>
      <c r="G2712" s="1" t="s">
        <v>625</v>
      </c>
      <c r="H2712" s="59" t="s">
        <v>2060</v>
      </c>
      <c r="I2712" s="1">
        <v>1</v>
      </c>
      <c r="J2712" s="33" t="s">
        <v>2029</v>
      </c>
      <c r="L2712" s="1">
        <v>1</v>
      </c>
      <c r="M2712" s="1">
        <v>0</v>
      </c>
      <c r="N2712" s="1">
        <v>0</v>
      </c>
      <c r="O2712" s="1" t="s">
        <v>2030</v>
      </c>
    </row>
    <row r="2713" spans="2:15" x14ac:dyDescent="0.2">
      <c r="B2713" s="1">
        <v>90412</v>
      </c>
      <c r="C2713" s="1" t="s">
        <v>2061</v>
      </c>
      <c r="D2713" s="1">
        <v>90</v>
      </c>
      <c r="E2713" s="1">
        <v>2</v>
      </c>
      <c r="F2713" s="1">
        <v>5000</v>
      </c>
      <c r="G2713" s="1" t="s">
        <v>625</v>
      </c>
      <c r="H2713" s="59" t="s">
        <v>2062</v>
      </c>
      <c r="I2713" s="1">
        <v>1</v>
      </c>
      <c r="J2713" s="33" t="s">
        <v>2029</v>
      </c>
      <c r="L2713" s="1">
        <v>1</v>
      </c>
      <c r="M2713" s="1">
        <v>0</v>
      </c>
      <c r="N2713" s="1">
        <v>0</v>
      </c>
      <c r="O2713" s="1" t="s">
        <v>2030</v>
      </c>
    </row>
    <row r="2714" spans="2:15" x14ac:dyDescent="0.2">
      <c r="B2714" s="1">
        <v>90413</v>
      </c>
      <c r="C2714" s="1" t="s">
        <v>2063</v>
      </c>
      <c r="D2714" s="1">
        <v>90</v>
      </c>
      <c r="E2714" s="1">
        <v>2</v>
      </c>
      <c r="F2714" s="1">
        <v>5000</v>
      </c>
      <c r="G2714" s="1" t="s">
        <v>625</v>
      </c>
      <c r="H2714" s="59" t="s">
        <v>2064</v>
      </c>
      <c r="I2714" s="1">
        <v>1</v>
      </c>
      <c r="J2714" s="33" t="s">
        <v>2029</v>
      </c>
      <c r="L2714" s="1">
        <v>1</v>
      </c>
      <c r="M2714" s="1">
        <v>0</v>
      </c>
      <c r="N2714" s="1">
        <v>0</v>
      </c>
      <c r="O2714" s="1" t="s">
        <v>2030</v>
      </c>
    </row>
    <row r="2715" spans="2:15" x14ac:dyDescent="0.2">
      <c r="B2715" s="1">
        <v>90414</v>
      </c>
      <c r="C2715" s="1" t="s">
        <v>2065</v>
      </c>
      <c r="D2715" s="1">
        <v>90</v>
      </c>
      <c r="E2715" s="1">
        <v>2</v>
      </c>
      <c r="F2715" s="1">
        <v>5000</v>
      </c>
      <c r="G2715" s="1" t="s">
        <v>625</v>
      </c>
      <c r="H2715" s="59" t="s">
        <v>2066</v>
      </c>
      <c r="I2715" s="1">
        <v>1</v>
      </c>
      <c r="J2715" s="33" t="s">
        <v>2029</v>
      </c>
      <c r="L2715" s="1">
        <v>1</v>
      </c>
      <c r="M2715" s="1">
        <v>0</v>
      </c>
      <c r="N2715" s="1">
        <v>0</v>
      </c>
      <c r="O2715" s="1" t="s">
        <v>2030</v>
      </c>
    </row>
    <row r="2716" spans="2:15" x14ac:dyDescent="0.2">
      <c r="B2716" s="1">
        <v>90415</v>
      </c>
      <c r="C2716" s="1" t="s">
        <v>2067</v>
      </c>
      <c r="D2716" s="1">
        <v>90</v>
      </c>
      <c r="E2716" s="1">
        <v>2</v>
      </c>
      <c r="F2716" s="1">
        <v>5000</v>
      </c>
      <c r="G2716" s="1" t="s">
        <v>625</v>
      </c>
      <c r="H2716" s="59" t="s">
        <v>2068</v>
      </c>
      <c r="I2716" s="1">
        <v>1</v>
      </c>
      <c r="J2716" s="33" t="s">
        <v>2029</v>
      </c>
      <c r="L2716" s="1">
        <v>1</v>
      </c>
      <c r="M2716" s="1">
        <v>0</v>
      </c>
      <c r="N2716" s="1">
        <v>0</v>
      </c>
      <c r="O2716" s="1" t="s">
        <v>2030</v>
      </c>
    </row>
    <row r="2717" spans="2:15" x14ac:dyDescent="0.2">
      <c r="B2717" s="1">
        <v>90417</v>
      </c>
      <c r="C2717" s="1" t="s">
        <v>2069</v>
      </c>
      <c r="D2717" s="1">
        <v>90</v>
      </c>
      <c r="E2717" s="1">
        <v>2</v>
      </c>
      <c r="F2717" s="1">
        <v>5000</v>
      </c>
      <c r="G2717" s="1" t="s">
        <v>625</v>
      </c>
      <c r="H2717" s="59" t="s">
        <v>2070</v>
      </c>
      <c r="I2717" s="1">
        <v>1</v>
      </c>
      <c r="J2717" s="33" t="s">
        <v>2029</v>
      </c>
      <c r="L2717" s="1">
        <v>1</v>
      </c>
      <c r="M2717" s="1">
        <v>0</v>
      </c>
      <c r="N2717" s="1">
        <v>0</v>
      </c>
      <c r="O2717" s="1" t="s">
        <v>2030</v>
      </c>
    </row>
    <row r="2718" spans="2:15" x14ac:dyDescent="0.2">
      <c r="B2718" s="1">
        <v>90418</v>
      </c>
      <c r="C2718" s="1" t="s">
        <v>2071</v>
      </c>
      <c r="D2718" s="1">
        <v>90</v>
      </c>
      <c r="E2718" s="1">
        <v>2</v>
      </c>
      <c r="F2718" s="1">
        <v>5000</v>
      </c>
      <c r="G2718" s="1" t="s">
        <v>625</v>
      </c>
      <c r="H2718" s="59" t="s">
        <v>2072</v>
      </c>
      <c r="I2718" s="1">
        <v>1</v>
      </c>
      <c r="J2718" s="33" t="s">
        <v>2029</v>
      </c>
      <c r="L2718" s="1">
        <v>1</v>
      </c>
      <c r="M2718" s="1">
        <v>0</v>
      </c>
      <c r="N2718" s="1">
        <v>0</v>
      </c>
      <c r="O2718" s="1" t="s">
        <v>2030</v>
      </c>
    </row>
    <row r="2719" spans="2:15" x14ac:dyDescent="0.2">
      <c r="B2719" s="1">
        <v>90419</v>
      </c>
      <c r="C2719" s="1" t="s">
        <v>2073</v>
      </c>
      <c r="D2719" s="1">
        <v>90</v>
      </c>
      <c r="E2719" s="1">
        <v>2</v>
      </c>
      <c r="F2719" s="1">
        <v>5000</v>
      </c>
      <c r="G2719" s="1" t="s">
        <v>625</v>
      </c>
      <c r="H2719" s="59" t="s">
        <v>2074</v>
      </c>
      <c r="I2719" s="1">
        <v>1</v>
      </c>
      <c r="J2719" s="33" t="s">
        <v>2029</v>
      </c>
      <c r="L2719" s="1">
        <v>1</v>
      </c>
      <c r="M2719" s="1">
        <v>0</v>
      </c>
      <c r="N2719" s="1">
        <v>0</v>
      </c>
      <c r="O2719" s="1" t="s">
        <v>2030</v>
      </c>
    </row>
    <row r="2720" spans="2:15" x14ac:dyDescent="0.2">
      <c r="B2720" s="1">
        <v>90424</v>
      </c>
      <c r="C2720" s="1" t="s">
        <v>2075</v>
      </c>
      <c r="D2720" s="1">
        <v>90</v>
      </c>
      <c r="E2720" s="1">
        <v>2</v>
      </c>
      <c r="F2720" s="1">
        <v>5000</v>
      </c>
      <c r="G2720" s="1" t="s">
        <v>625</v>
      </c>
      <c r="H2720" s="59" t="s">
        <v>2076</v>
      </c>
      <c r="I2720" s="1">
        <v>1</v>
      </c>
      <c r="J2720" s="33" t="s">
        <v>2029</v>
      </c>
      <c r="L2720" s="1">
        <v>1</v>
      </c>
      <c r="M2720" s="1">
        <v>0</v>
      </c>
      <c r="N2720" s="1">
        <v>0</v>
      </c>
      <c r="O2720" s="1" t="s">
        <v>2030</v>
      </c>
    </row>
    <row r="2721" spans="2:15" x14ac:dyDescent="0.2">
      <c r="B2721" s="1">
        <v>90428</v>
      </c>
      <c r="C2721" s="1" t="s">
        <v>2077</v>
      </c>
      <c r="D2721" s="1">
        <v>90</v>
      </c>
      <c r="E2721" s="1">
        <v>2</v>
      </c>
      <c r="F2721" s="1">
        <v>5000</v>
      </c>
      <c r="G2721" s="1" t="s">
        <v>625</v>
      </c>
      <c r="H2721" s="59" t="s">
        <v>2078</v>
      </c>
      <c r="I2721" s="1">
        <v>1</v>
      </c>
      <c r="J2721" s="33" t="s">
        <v>2029</v>
      </c>
      <c r="L2721" s="1">
        <v>1</v>
      </c>
      <c r="M2721" s="1">
        <v>0</v>
      </c>
      <c r="N2721" s="1">
        <v>0</v>
      </c>
      <c r="O2721" s="1" t="s">
        <v>2030</v>
      </c>
    </row>
    <row r="2722" spans="2:15" x14ac:dyDescent="0.2">
      <c r="B2722" s="1">
        <v>90429</v>
      </c>
      <c r="C2722" s="1" t="s">
        <v>2079</v>
      </c>
      <c r="D2722" s="1">
        <v>90</v>
      </c>
      <c r="E2722" s="1">
        <v>2</v>
      </c>
      <c r="F2722" s="1">
        <v>5000</v>
      </c>
      <c r="G2722" s="1" t="s">
        <v>625</v>
      </c>
      <c r="H2722" s="59" t="s">
        <v>2080</v>
      </c>
      <c r="I2722" s="1">
        <v>1</v>
      </c>
      <c r="J2722" s="33" t="s">
        <v>2029</v>
      </c>
      <c r="L2722" s="1">
        <v>1</v>
      </c>
      <c r="M2722" s="1">
        <v>0</v>
      </c>
      <c r="N2722" s="1">
        <v>0</v>
      </c>
      <c r="O2722" s="1" t="s">
        <v>2030</v>
      </c>
    </row>
    <row r="2723" spans="2:15" x14ac:dyDescent="0.2">
      <c r="B2723" s="1">
        <v>90430</v>
      </c>
      <c r="C2723" s="1" t="s">
        <v>2081</v>
      </c>
      <c r="D2723" s="1">
        <v>90</v>
      </c>
      <c r="E2723" s="1">
        <v>2</v>
      </c>
      <c r="F2723" s="1">
        <v>5000</v>
      </c>
      <c r="G2723" s="1" t="s">
        <v>625</v>
      </c>
      <c r="H2723" s="59" t="s">
        <v>2082</v>
      </c>
      <c r="I2723" s="1">
        <v>1</v>
      </c>
      <c r="J2723" s="33" t="s">
        <v>2029</v>
      </c>
      <c r="L2723" s="1">
        <v>1</v>
      </c>
      <c r="M2723" s="1">
        <v>0</v>
      </c>
      <c r="N2723" s="1">
        <v>0</v>
      </c>
      <c r="O2723" s="1" t="s">
        <v>2030</v>
      </c>
    </row>
    <row r="2724" spans="2:15" x14ac:dyDescent="0.2">
      <c r="B2724" s="1">
        <v>90431</v>
      </c>
      <c r="C2724" s="1" t="s">
        <v>2083</v>
      </c>
      <c r="D2724" s="1">
        <v>90</v>
      </c>
      <c r="E2724" s="1">
        <v>2</v>
      </c>
      <c r="F2724" s="1">
        <v>5000</v>
      </c>
      <c r="G2724" s="1" t="s">
        <v>625</v>
      </c>
      <c r="H2724" s="59" t="s">
        <v>2084</v>
      </c>
      <c r="I2724" s="1">
        <v>1</v>
      </c>
      <c r="J2724" s="33" t="s">
        <v>2029</v>
      </c>
      <c r="L2724" s="1">
        <v>1</v>
      </c>
      <c r="M2724" s="1">
        <v>0</v>
      </c>
      <c r="N2724" s="1">
        <v>0</v>
      </c>
      <c r="O2724" s="1" t="s">
        <v>2030</v>
      </c>
    </row>
    <row r="2725" spans="2:15" x14ac:dyDescent="0.2">
      <c r="B2725" s="1">
        <v>90501</v>
      </c>
      <c r="C2725" s="1" t="s">
        <v>2027</v>
      </c>
      <c r="D2725" s="1">
        <v>90</v>
      </c>
      <c r="E2725" s="1">
        <v>3</v>
      </c>
      <c r="F2725" s="1">
        <v>5000</v>
      </c>
      <c r="G2725" s="1" t="s">
        <v>625</v>
      </c>
      <c r="H2725" s="59" t="s">
        <v>2028</v>
      </c>
      <c r="I2725" s="1">
        <v>1</v>
      </c>
      <c r="J2725" s="33" t="s">
        <v>2029</v>
      </c>
      <c r="L2725" s="1">
        <v>1</v>
      </c>
      <c r="M2725" s="1">
        <v>0</v>
      </c>
      <c r="N2725" s="1">
        <v>0</v>
      </c>
      <c r="O2725" s="1" t="s">
        <v>2030</v>
      </c>
    </row>
    <row r="2726" spans="2:15" x14ac:dyDescent="0.2">
      <c r="B2726" s="1">
        <v>90502</v>
      </c>
      <c r="C2726" s="1" t="s">
        <v>2031</v>
      </c>
      <c r="D2726" s="1">
        <v>90</v>
      </c>
      <c r="E2726" s="1">
        <v>3</v>
      </c>
      <c r="F2726" s="1">
        <v>5000</v>
      </c>
      <c r="G2726" s="1" t="s">
        <v>625</v>
      </c>
      <c r="H2726" s="59" t="s">
        <v>2032</v>
      </c>
      <c r="I2726" s="1">
        <v>1</v>
      </c>
      <c r="J2726" s="33" t="s">
        <v>2029</v>
      </c>
      <c r="L2726" s="1">
        <v>1</v>
      </c>
      <c r="M2726" s="1">
        <v>0</v>
      </c>
      <c r="N2726" s="1">
        <v>0</v>
      </c>
      <c r="O2726" s="1" t="s">
        <v>2030</v>
      </c>
    </row>
    <row r="2727" spans="2:15" x14ac:dyDescent="0.2">
      <c r="B2727" s="1">
        <v>90503</v>
      </c>
      <c r="C2727" s="1" t="s">
        <v>2033</v>
      </c>
      <c r="D2727" s="1">
        <v>90</v>
      </c>
      <c r="E2727" s="1">
        <v>3</v>
      </c>
      <c r="F2727" s="1">
        <v>5000</v>
      </c>
      <c r="G2727" s="1" t="s">
        <v>625</v>
      </c>
      <c r="H2727" s="59" t="s">
        <v>2034</v>
      </c>
      <c r="I2727" s="1">
        <v>1</v>
      </c>
      <c r="J2727" s="33" t="s">
        <v>2029</v>
      </c>
      <c r="L2727" s="1">
        <v>1</v>
      </c>
      <c r="M2727" s="1">
        <v>0</v>
      </c>
      <c r="N2727" s="1">
        <v>0</v>
      </c>
      <c r="O2727" s="1" t="s">
        <v>2030</v>
      </c>
    </row>
    <row r="2728" spans="2:15" x14ac:dyDescent="0.2">
      <c r="B2728" s="1">
        <v>90508</v>
      </c>
      <c r="C2728" s="1" t="s">
        <v>2035</v>
      </c>
      <c r="D2728" s="1">
        <v>90</v>
      </c>
      <c r="E2728" s="1">
        <v>3</v>
      </c>
      <c r="F2728" s="1">
        <v>5000</v>
      </c>
      <c r="G2728" s="1" t="s">
        <v>625</v>
      </c>
      <c r="H2728" s="59" t="s">
        <v>2036</v>
      </c>
      <c r="I2728" s="1">
        <v>1</v>
      </c>
      <c r="J2728" s="33" t="s">
        <v>2029</v>
      </c>
      <c r="L2728" s="1">
        <v>1</v>
      </c>
      <c r="M2728" s="1">
        <v>0</v>
      </c>
      <c r="N2728" s="1">
        <v>0</v>
      </c>
      <c r="O2728" s="1" t="s">
        <v>2030</v>
      </c>
    </row>
    <row r="2729" spans="2:15" x14ac:dyDescent="0.2">
      <c r="B2729" s="1">
        <v>90512</v>
      </c>
      <c r="C2729" s="1" t="s">
        <v>2037</v>
      </c>
      <c r="D2729" s="1">
        <v>90</v>
      </c>
      <c r="E2729" s="1">
        <v>3</v>
      </c>
      <c r="F2729" s="1">
        <v>5000</v>
      </c>
      <c r="G2729" s="1" t="s">
        <v>625</v>
      </c>
      <c r="H2729" s="59" t="s">
        <v>2038</v>
      </c>
      <c r="I2729" s="1">
        <v>1</v>
      </c>
      <c r="J2729" s="33" t="s">
        <v>2029</v>
      </c>
      <c r="L2729" s="1">
        <v>1</v>
      </c>
      <c r="M2729" s="1">
        <v>0</v>
      </c>
      <c r="N2729" s="1">
        <v>0</v>
      </c>
      <c r="O2729" s="1" t="s">
        <v>2030</v>
      </c>
    </row>
    <row r="2730" spans="2:15" x14ac:dyDescent="0.2">
      <c r="B2730" s="1">
        <v>90513</v>
      </c>
      <c r="C2730" s="1" t="s">
        <v>2039</v>
      </c>
      <c r="D2730" s="1">
        <v>90</v>
      </c>
      <c r="E2730" s="1">
        <v>3</v>
      </c>
      <c r="F2730" s="1">
        <v>5000</v>
      </c>
      <c r="G2730" s="1" t="s">
        <v>625</v>
      </c>
      <c r="H2730" s="59" t="s">
        <v>2040</v>
      </c>
      <c r="I2730" s="1">
        <v>1</v>
      </c>
      <c r="J2730" s="33" t="s">
        <v>2029</v>
      </c>
      <c r="L2730" s="1">
        <v>1</v>
      </c>
      <c r="M2730" s="1">
        <v>0</v>
      </c>
      <c r="N2730" s="1">
        <v>0</v>
      </c>
      <c r="O2730" s="1" t="s">
        <v>2030</v>
      </c>
    </row>
    <row r="2731" spans="2:15" x14ac:dyDescent="0.2">
      <c r="B2731" s="1">
        <v>90514</v>
      </c>
      <c r="C2731" s="1" t="s">
        <v>2041</v>
      </c>
      <c r="D2731" s="1">
        <v>90</v>
      </c>
      <c r="E2731" s="1">
        <v>3</v>
      </c>
      <c r="F2731" s="1">
        <v>5000</v>
      </c>
      <c r="G2731" s="1" t="s">
        <v>625</v>
      </c>
      <c r="H2731" s="59" t="s">
        <v>2042</v>
      </c>
      <c r="I2731" s="1">
        <v>1</v>
      </c>
      <c r="J2731" s="33" t="s">
        <v>2029</v>
      </c>
      <c r="L2731" s="1">
        <v>1</v>
      </c>
      <c r="M2731" s="1">
        <v>0</v>
      </c>
      <c r="N2731" s="1">
        <v>0</v>
      </c>
      <c r="O2731" s="1" t="s">
        <v>2030</v>
      </c>
    </row>
    <row r="2732" spans="2:15" x14ac:dyDescent="0.2">
      <c r="B2732" s="1">
        <v>90515</v>
      </c>
      <c r="C2732" s="1" t="s">
        <v>2043</v>
      </c>
      <c r="D2732" s="1">
        <v>90</v>
      </c>
      <c r="E2732" s="1">
        <v>3</v>
      </c>
      <c r="F2732" s="1">
        <v>5000</v>
      </c>
      <c r="G2732" s="1" t="s">
        <v>625</v>
      </c>
      <c r="H2732" s="59" t="s">
        <v>2044</v>
      </c>
      <c r="I2732" s="1">
        <v>1</v>
      </c>
      <c r="J2732" s="33" t="s">
        <v>2029</v>
      </c>
      <c r="L2732" s="1">
        <v>1</v>
      </c>
      <c r="M2732" s="1">
        <v>0</v>
      </c>
      <c r="N2732" s="1">
        <v>0</v>
      </c>
      <c r="O2732" s="1" t="s">
        <v>2030</v>
      </c>
    </row>
    <row r="2733" spans="2:15" x14ac:dyDescent="0.2">
      <c r="B2733" s="1">
        <v>90517</v>
      </c>
      <c r="C2733" s="1" t="s">
        <v>2045</v>
      </c>
      <c r="D2733" s="1">
        <v>90</v>
      </c>
      <c r="E2733" s="1">
        <v>3</v>
      </c>
      <c r="F2733" s="1">
        <v>5000</v>
      </c>
      <c r="G2733" s="1" t="s">
        <v>625</v>
      </c>
      <c r="H2733" s="59" t="s">
        <v>2046</v>
      </c>
      <c r="I2733" s="1">
        <v>1</v>
      </c>
      <c r="J2733" s="33" t="s">
        <v>2029</v>
      </c>
      <c r="L2733" s="1">
        <v>1</v>
      </c>
      <c r="M2733" s="1">
        <v>0</v>
      </c>
      <c r="N2733" s="1">
        <v>0</v>
      </c>
      <c r="O2733" s="1" t="s">
        <v>2030</v>
      </c>
    </row>
    <row r="2734" spans="2:15" x14ac:dyDescent="0.2">
      <c r="B2734" s="1">
        <v>90518</v>
      </c>
      <c r="C2734" s="1" t="s">
        <v>2047</v>
      </c>
      <c r="D2734" s="1">
        <v>90</v>
      </c>
      <c r="E2734" s="1">
        <v>3</v>
      </c>
      <c r="F2734" s="1">
        <v>5000</v>
      </c>
      <c r="G2734" s="1" t="s">
        <v>625</v>
      </c>
      <c r="H2734" s="59" t="s">
        <v>2048</v>
      </c>
      <c r="I2734" s="1">
        <v>1</v>
      </c>
      <c r="J2734" s="33" t="s">
        <v>2029</v>
      </c>
      <c r="L2734" s="1">
        <v>1</v>
      </c>
      <c r="M2734" s="1">
        <v>0</v>
      </c>
      <c r="N2734" s="1">
        <v>0</v>
      </c>
      <c r="O2734" s="1" t="s">
        <v>2030</v>
      </c>
    </row>
    <row r="2735" spans="2:15" x14ac:dyDescent="0.2">
      <c r="B2735" s="1">
        <v>90519</v>
      </c>
      <c r="C2735" s="1" t="s">
        <v>2049</v>
      </c>
      <c r="D2735" s="1">
        <v>90</v>
      </c>
      <c r="E2735" s="1">
        <v>3</v>
      </c>
      <c r="F2735" s="1">
        <v>5000</v>
      </c>
      <c r="G2735" s="1" t="s">
        <v>625</v>
      </c>
      <c r="H2735" s="59" t="s">
        <v>2050</v>
      </c>
      <c r="I2735" s="1">
        <v>1</v>
      </c>
      <c r="J2735" s="33" t="s">
        <v>2029</v>
      </c>
      <c r="L2735" s="1">
        <v>1</v>
      </c>
      <c r="M2735" s="1">
        <v>0</v>
      </c>
      <c r="N2735" s="1">
        <v>0</v>
      </c>
      <c r="O2735" s="1" t="s">
        <v>2030</v>
      </c>
    </row>
    <row r="2736" spans="2:15" x14ac:dyDescent="0.2">
      <c r="B2736" s="1">
        <v>90524</v>
      </c>
      <c r="C2736" s="1" t="s">
        <v>2051</v>
      </c>
      <c r="D2736" s="1">
        <v>90</v>
      </c>
      <c r="E2736" s="1">
        <v>3</v>
      </c>
      <c r="F2736" s="1">
        <v>5000</v>
      </c>
      <c r="G2736" s="1" t="s">
        <v>625</v>
      </c>
      <c r="H2736" s="59" t="s">
        <v>2052</v>
      </c>
      <c r="I2736" s="1">
        <v>1</v>
      </c>
      <c r="J2736" s="33" t="s">
        <v>2029</v>
      </c>
      <c r="L2736" s="1">
        <v>1</v>
      </c>
      <c r="M2736" s="1">
        <v>0</v>
      </c>
      <c r="N2736" s="1">
        <v>0</v>
      </c>
      <c r="O2736" s="1" t="s">
        <v>2030</v>
      </c>
    </row>
    <row r="2737" spans="2:15" x14ac:dyDescent="0.2">
      <c r="B2737" s="1">
        <v>90528</v>
      </c>
      <c r="C2737" s="1" t="s">
        <v>2053</v>
      </c>
      <c r="D2737" s="1">
        <v>90</v>
      </c>
      <c r="E2737" s="1">
        <v>3</v>
      </c>
      <c r="F2737" s="1">
        <v>5000</v>
      </c>
      <c r="G2737" s="1" t="s">
        <v>625</v>
      </c>
      <c r="H2737" s="59" t="s">
        <v>2054</v>
      </c>
      <c r="I2737" s="1">
        <v>1</v>
      </c>
      <c r="J2737" s="33" t="s">
        <v>2029</v>
      </c>
      <c r="L2737" s="1">
        <v>1</v>
      </c>
      <c r="M2737" s="1">
        <v>0</v>
      </c>
      <c r="N2737" s="1">
        <v>0</v>
      </c>
      <c r="O2737" s="1" t="s">
        <v>2030</v>
      </c>
    </row>
    <row r="2738" spans="2:15" x14ac:dyDescent="0.2">
      <c r="B2738" s="1">
        <v>90529</v>
      </c>
      <c r="C2738" s="1" t="s">
        <v>2055</v>
      </c>
      <c r="D2738" s="1">
        <v>90</v>
      </c>
      <c r="E2738" s="1">
        <v>3</v>
      </c>
      <c r="F2738" s="1">
        <v>5000</v>
      </c>
      <c r="G2738" s="1" t="s">
        <v>625</v>
      </c>
      <c r="H2738" s="59" t="s">
        <v>2056</v>
      </c>
      <c r="I2738" s="1">
        <v>1</v>
      </c>
      <c r="J2738" s="33" t="s">
        <v>2029</v>
      </c>
      <c r="L2738" s="1">
        <v>1</v>
      </c>
      <c r="M2738" s="1">
        <v>0</v>
      </c>
      <c r="N2738" s="1">
        <v>0</v>
      </c>
      <c r="O2738" s="1" t="s">
        <v>2030</v>
      </c>
    </row>
    <row r="2739" spans="2:15" x14ac:dyDescent="0.2">
      <c r="B2739" s="1">
        <v>90530</v>
      </c>
      <c r="C2739" s="1" t="s">
        <v>2057</v>
      </c>
      <c r="D2739" s="1">
        <v>90</v>
      </c>
      <c r="E2739" s="1">
        <v>3</v>
      </c>
      <c r="F2739" s="1">
        <v>5000</v>
      </c>
      <c r="G2739" s="1" t="s">
        <v>625</v>
      </c>
      <c r="H2739" s="59" t="s">
        <v>2058</v>
      </c>
      <c r="I2739" s="1">
        <v>1</v>
      </c>
      <c r="J2739" s="33" t="s">
        <v>2029</v>
      </c>
      <c r="L2739" s="1">
        <v>1</v>
      </c>
      <c r="M2739" s="1">
        <v>0</v>
      </c>
      <c r="N2739" s="1">
        <v>0</v>
      </c>
      <c r="O2739" s="1" t="s">
        <v>2030</v>
      </c>
    </row>
    <row r="2740" spans="2:15" x14ac:dyDescent="0.2">
      <c r="B2740" s="1">
        <v>90531</v>
      </c>
      <c r="C2740" s="1" t="s">
        <v>2059</v>
      </c>
      <c r="D2740" s="1">
        <v>90</v>
      </c>
      <c r="E2740" s="1">
        <v>3</v>
      </c>
      <c r="F2740" s="1">
        <v>5000</v>
      </c>
      <c r="G2740" s="1" t="s">
        <v>625</v>
      </c>
      <c r="H2740" s="59" t="s">
        <v>2060</v>
      </c>
      <c r="I2740" s="1">
        <v>1</v>
      </c>
      <c r="J2740" s="33" t="s">
        <v>2029</v>
      </c>
      <c r="L2740" s="1">
        <v>1</v>
      </c>
      <c r="M2740" s="1">
        <v>0</v>
      </c>
      <c r="N2740" s="1">
        <v>0</v>
      </c>
      <c r="O2740" s="1" t="s">
        <v>2030</v>
      </c>
    </row>
    <row r="2741" spans="2:15" x14ac:dyDescent="0.2">
      <c r="B2741" s="1">
        <v>90601</v>
      </c>
      <c r="C2741" s="1" t="s">
        <v>2061</v>
      </c>
      <c r="D2741" s="1">
        <v>90</v>
      </c>
      <c r="E2741" s="1">
        <v>3</v>
      </c>
      <c r="F2741" s="1">
        <v>5000</v>
      </c>
      <c r="G2741" s="1" t="s">
        <v>625</v>
      </c>
      <c r="H2741" s="59" t="s">
        <v>2062</v>
      </c>
      <c r="I2741" s="1">
        <v>1</v>
      </c>
      <c r="J2741" s="33" t="s">
        <v>2029</v>
      </c>
      <c r="L2741" s="1">
        <v>1</v>
      </c>
      <c r="M2741" s="1">
        <v>0</v>
      </c>
      <c r="N2741" s="1">
        <v>0</v>
      </c>
      <c r="O2741" s="1" t="s">
        <v>2030</v>
      </c>
    </row>
    <row r="2742" spans="2:15" x14ac:dyDescent="0.2">
      <c r="B2742" s="1">
        <v>90602</v>
      </c>
      <c r="C2742" s="1" t="s">
        <v>2063</v>
      </c>
      <c r="D2742" s="1">
        <v>90</v>
      </c>
      <c r="E2742" s="1">
        <v>3</v>
      </c>
      <c r="F2742" s="1">
        <v>5000</v>
      </c>
      <c r="G2742" s="1" t="s">
        <v>625</v>
      </c>
      <c r="H2742" s="59" t="s">
        <v>2064</v>
      </c>
      <c r="I2742" s="1">
        <v>1</v>
      </c>
      <c r="J2742" s="33" t="s">
        <v>2029</v>
      </c>
      <c r="L2742" s="1">
        <v>1</v>
      </c>
      <c r="M2742" s="1">
        <v>0</v>
      </c>
      <c r="N2742" s="1">
        <v>0</v>
      </c>
      <c r="O2742" s="1" t="s">
        <v>2030</v>
      </c>
    </row>
    <row r="2743" spans="2:15" x14ac:dyDescent="0.2">
      <c r="B2743" s="1">
        <v>90603</v>
      </c>
      <c r="C2743" s="1" t="s">
        <v>2065</v>
      </c>
      <c r="D2743" s="1">
        <v>90</v>
      </c>
      <c r="E2743" s="1">
        <v>3</v>
      </c>
      <c r="F2743" s="1">
        <v>5000</v>
      </c>
      <c r="G2743" s="1" t="s">
        <v>625</v>
      </c>
      <c r="H2743" s="59" t="s">
        <v>2066</v>
      </c>
      <c r="I2743" s="1">
        <v>1</v>
      </c>
      <c r="J2743" s="33" t="s">
        <v>2029</v>
      </c>
      <c r="L2743" s="1">
        <v>1</v>
      </c>
      <c r="M2743" s="1">
        <v>0</v>
      </c>
      <c r="N2743" s="1">
        <v>0</v>
      </c>
      <c r="O2743" s="1" t="s">
        <v>2030</v>
      </c>
    </row>
    <row r="2744" spans="2:15" x14ac:dyDescent="0.2">
      <c r="B2744" s="1">
        <v>90608</v>
      </c>
      <c r="C2744" s="1" t="s">
        <v>2067</v>
      </c>
      <c r="D2744" s="1">
        <v>90</v>
      </c>
      <c r="E2744" s="1">
        <v>3</v>
      </c>
      <c r="F2744" s="1">
        <v>5000</v>
      </c>
      <c r="G2744" s="1" t="s">
        <v>625</v>
      </c>
      <c r="H2744" s="59" t="s">
        <v>2068</v>
      </c>
      <c r="I2744" s="1">
        <v>1</v>
      </c>
      <c r="J2744" s="33" t="s">
        <v>2029</v>
      </c>
      <c r="L2744" s="1">
        <v>1</v>
      </c>
      <c r="M2744" s="1">
        <v>0</v>
      </c>
      <c r="N2744" s="1">
        <v>0</v>
      </c>
      <c r="O2744" s="1" t="s">
        <v>2030</v>
      </c>
    </row>
    <row r="2745" spans="2:15" x14ac:dyDescent="0.2">
      <c r="B2745" s="1">
        <v>90612</v>
      </c>
      <c r="C2745" s="1" t="s">
        <v>2069</v>
      </c>
      <c r="D2745" s="1">
        <v>90</v>
      </c>
      <c r="E2745" s="1">
        <v>3</v>
      </c>
      <c r="F2745" s="1">
        <v>5000</v>
      </c>
      <c r="G2745" s="1" t="s">
        <v>625</v>
      </c>
      <c r="H2745" s="59" t="s">
        <v>2070</v>
      </c>
      <c r="I2745" s="1">
        <v>1</v>
      </c>
      <c r="J2745" s="33" t="s">
        <v>2029</v>
      </c>
      <c r="L2745" s="1">
        <v>1</v>
      </c>
      <c r="M2745" s="1">
        <v>0</v>
      </c>
      <c r="N2745" s="1">
        <v>0</v>
      </c>
      <c r="O2745" s="1" t="s">
        <v>2030</v>
      </c>
    </row>
    <row r="2746" spans="2:15" x14ac:dyDescent="0.2">
      <c r="B2746" s="1">
        <v>90613</v>
      </c>
      <c r="C2746" s="1" t="s">
        <v>2071</v>
      </c>
      <c r="D2746" s="1">
        <v>90</v>
      </c>
      <c r="E2746" s="1">
        <v>3</v>
      </c>
      <c r="F2746" s="1">
        <v>5000</v>
      </c>
      <c r="G2746" s="1" t="s">
        <v>625</v>
      </c>
      <c r="H2746" s="59" t="s">
        <v>2072</v>
      </c>
      <c r="I2746" s="1">
        <v>1</v>
      </c>
      <c r="J2746" s="33" t="s">
        <v>2029</v>
      </c>
      <c r="L2746" s="1">
        <v>1</v>
      </c>
      <c r="M2746" s="1">
        <v>0</v>
      </c>
      <c r="N2746" s="1">
        <v>0</v>
      </c>
      <c r="O2746" s="1" t="s">
        <v>2030</v>
      </c>
    </row>
    <row r="2747" spans="2:15" x14ac:dyDescent="0.2">
      <c r="B2747" s="1">
        <v>90614</v>
      </c>
      <c r="C2747" s="1" t="s">
        <v>2073</v>
      </c>
      <c r="D2747" s="1">
        <v>90</v>
      </c>
      <c r="E2747" s="1">
        <v>3</v>
      </c>
      <c r="F2747" s="1">
        <v>5000</v>
      </c>
      <c r="G2747" s="1" t="s">
        <v>625</v>
      </c>
      <c r="H2747" s="59" t="s">
        <v>2074</v>
      </c>
      <c r="I2747" s="1">
        <v>1</v>
      </c>
      <c r="J2747" s="33" t="s">
        <v>2029</v>
      </c>
      <c r="L2747" s="1">
        <v>1</v>
      </c>
      <c r="M2747" s="1">
        <v>0</v>
      </c>
      <c r="N2747" s="1">
        <v>0</v>
      </c>
      <c r="O2747" s="1" t="s">
        <v>2030</v>
      </c>
    </row>
    <row r="2748" spans="2:15" x14ac:dyDescent="0.2">
      <c r="B2748" s="1">
        <v>90615</v>
      </c>
      <c r="C2748" s="1" t="s">
        <v>2075</v>
      </c>
      <c r="D2748" s="1">
        <v>90</v>
      </c>
      <c r="E2748" s="1">
        <v>3</v>
      </c>
      <c r="F2748" s="1">
        <v>5000</v>
      </c>
      <c r="G2748" s="1" t="s">
        <v>625</v>
      </c>
      <c r="H2748" s="59" t="s">
        <v>2076</v>
      </c>
      <c r="I2748" s="1">
        <v>1</v>
      </c>
      <c r="J2748" s="33" t="s">
        <v>2029</v>
      </c>
      <c r="L2748" s="1">
        <v>1</v>
      </c>
      <c r="M2748" s="1">
        <v>0</v>
      </c>
      <c r="N2748" s="1">
        <v>0</v>
      </c>
      <c r="O2748" s="1" t="s">
        <v>2030</v>
      </c>
    </row>
    <row r="2749" spans="2:15" x14ac:dyDescent="0.2">
      <c r="B2749" s="1">
        <v>90617</v>
      </c>
      <c r="C2749" s="1" t="s">
        <v>2077</v>
      </c>
      <c r="D2749" s="1">
        <v>90</v>
      </c>
      <c r="E2749" s="1">
        <v>3</v>
      </c>
      <c r="F2749" s="1">
        <v>5000</v>
      </c>
      <c r="G2749" s="1" t="s">
        <v>625</v>
      </c>
      <c r="H2749" s="59" t="s">
        <v>2078</v>
      </c>
      <c r="I2749" s="1">
        <v>1</v>
      </c>
      <c r="J2749" s="33" t="s">
        <v>2029</v>
      </c>
      <c r="L2749" s="1">
        <v>1</v>
      </c>
      <c r="M2749" s="1">
        <v>0</v>
      </c>
      <c r="N2749" s="1">
        <v>0</v>
      </c>
      <c r="O2749" s="1" t="s">
        <v>2030</v>
      </c>
    </row>
    <row r="2750" spans="2:15" x14ac:dyDescent="0.2">
      <c r="B2750" s="1">
        <v>90618</v>
      </c>
      <c r="C2750" s="1" t="s">
        <v>2079</v>
      </c>
      <c r="D2750" s="1">
        <v>90</v>
      </c>
      <c r="E2750" s="1">
        <v>3</v>
      </c>
      <c r="F2750" s="1">
        <v>5000</v>
      </c>
      <c r="G2750" s="1" t="s">
        <v>625</v>
      </c>
      <c r="H2750" s="59" t="s">
        <v>2080</v>
      </c>
      <c r="I2750" s="1">
        <v>1</v>
      </c>
      <c r="J2750" s="33" t="s">
        <v>2029</v>
      </c>
      <c r="L2750" s="1">
        <v>1</v>
      </c>
      <c r="M2750" s="1">
        <v>0</v>
      </c>
      <c r="N2750" s="1">
        <v>0</v>
      </c>
      <c r="O2750" s="1" t="s">
        <v>2030</v>
      </c>
    </row>
    <row r="2751" spans="2:15" x14ac:dyDescent="0.2">
      <c r="B2751" s="1">
        <v>90619</v>
      </c>
      <c r="C2751" s="1" t="s">
        <v>2081</v>
      </c>
      <c r="D2751" s="1">
        <v>90</v>
      </c>
      <c r="E2751" s="1">
        <v>3</v>
      </c>
      <c r="F2751" s="1">
        <v>5000</v>
      </c>
      <c r="G2751" s="1" t="s">
        <v>625</v>
      </c>
      <c r="H2751" s="59" t="s">
        <v>2082</v>
      </c>
      <c r="I2751" s="1">
        <v>1</v>
      </c>
      <c r="J2751" s="33" t="s">
        <v>2029</v>
      </c>
      <c r="L2751" s="1">
        <v>1</v>
      </c>
      <c r="M2751" s="1">
        <v>0</v>
      </c>
      <c r="N2751" s="1">
        <v>0</v>
      </c>
      <c r="O2751" s="1" t="s">
        <v>2030</v>
      </c>
    </row>
    <row r="2752" spans="2:15" x14ac:dyDescent="0.2">
      <c r="B2752" s="1">
        <v>90624</v>
      </c>
      <c r="C2752" s="1" t="s">
        <v>2083</v>
      </c>
      <c r="D2752" s="1">
        <v>90</v>
      </c>
      <c r="E2752" s="1">
        <v>3</v>
      </c>
      <c r="F2752" s="1">
        <v>5000</v>
      </c>
      <c r="G2752" s="1" t="s">
        <v>625</v>
      </c>
      <c r="H2752" s="59" t="s">
        <v>2084</v>
      </c>
      <c r="I2752" s="1">
        <v>1</v>
      </c>
      <c r="J2752" s="33" t="s">
        <v>2029</v>
      </c>
      <c r="L2752" s="1">
        <v>1</v>
      </c>
      <c r="M2752" s="1">
        <v>0</v>
      </c>
      <c r="N2752" s="1">
        <v>0</v>
      </c>
      <c r="O2752" s="1" t="s">
        <v>2030</v>
      </c>
    </row>
    <row r="2753" spans="1:15" x14ac:dyDescent="0.2">
      <c r="B2753" s="1">
        <v>90628</v>
      </c>
      <c r="C2753" s="1" t="s">
        <v>2027</v>
      </c>
      <c r="D2753" s="1">
        <v>90</v>
      </c>
      <c r="E2753" s="1">
        <v>4</v>
      </c>
      <c r="F2753" s="1">
        <v>5000</v>
      </c>
      <c r="G2753" s="1" t="s">
        <v>625</v>
      </c>
      <c r="H2753" s="59" t="s">
        <v>2028</v>
      </c>
      <c r="I2753" s="1">
        <v>1</v>
      </c>
      <c r="J2753" s="33" t="s">
        <v>2029</v>
      </c>
      <c r="L2753" s="1">
        <v>1</v>
      </c>
      <c r="M2753" s="1">
        <v>0</v>
      </c>
      <c r="N2753" s="1">
        <v>0</v>
      </c>
      <c r="O2753" s="1" t="s">
        <v>2030</v>
      </c>
    </row>
    <row r="2754" spans="1:15" x14ac:dyDescent="0.2">
      <c r="B2754" s="1">
        <v>90629</v>
      </c>
      <c r="C2754" s="1" t="s">
        <v>2031</v>
      </c>
      <c r="D2754" s="1">
        <v>90</v>
      </c>
      <c r="E2754" s="1">
        <v>4</v>
      </c>
      <c r="F2754" s="1">
        <v>5000</v>
      </c>
      <c r="G2754" s="1" t="s">
        <v>625</v>
      </c>
      <c r="H2754" s="59" t="s">
        <v>2032</v>
      </c>
      <c r="I2754" s="1">
        <v>1</v>
      </c>
      <c r="J2754" s="33" t="s">
        <v>2029</v>
      </c>
      <c r="L2754" s="1">
        <v>1</v>
      </c>
      <c r="M2754" s="1">
        <v>0</v>
      </c>
      <c r="N2754" s="1">
        <v>0</v>
      </c>
      <c r="O2754" s="1" t="s">
        <v>2030</v>
      </c>
    </row>
    <row r="2755" spans="1:15" x14ac:dyDescent="0.2">
      <c r="A2755" s="1">
        <f t="shared" ref="A2755:A2786" si="3">COUNTIF(B:B,B2755)</f>
        <v>1</v>
      </c>
      <c r="B2755" s="1">
        <v>90630</v>
      </c>
      <c r="C2755" s="1" t="s">
        <v>2033</v>
      </c>
      <c r="D2755" s="1">
        <v>90</v>
      </c>
      <c r="E2755" s="1">
        <v>4</v>
      </c>
      <c r="F2755" s="1">
        <v>5000</v>
      </c>
      <c r="G2755" s="1" t="s">
        <v>625</v>
      </c>
      <c r="H2755" s="59" t="s">
        <v>2034</v>
      </c>
      <c r="I2755" s="1">
        <v>1</v>
      </c>
      <c r="J2755" s="33" t="s">
        <v>2029</v>
      </c>
      <c r="L2755" s="1">
        <v>1</v>
      </c>
      <c r="M2755" s="1">
        <v>0</v>
      </c>
      <c r="N2755" s="1">
        <v>0</v>
      </c>
      <c r="O2755" s="1" t="s">
        <v>2030</v>
      </c>
    </row>
    <row r="2756" spans="1:15" x14ac:dyDescent="0.2">
      <c r="A2756" s="1">
        <f t="shared" si="3"/>
        <v>1</v>
      </c>
      <c r="B2756" s="1">
        <v>90631</v>
      </c>
      <c r="C2756" s="1" t="s">
        <v>2035</v>
      </c>
      <c r="D2756" s="1">
        <v>90</v>
      </c>
      <c r="E2756" s="1">
        <v>4</v>
      </c>
      <c r="F2756" s="1">
        <v>5000</v>
      </c>
      <c r="G2756" s="1" t="s">
        <v>625</v>
      </c>
      <c r="H2756" s="59" t="s">
        <v>2036</v>
      </c>
      <c r="I2756" s="1">
        <v>1</v>
      </c>
      <c r="J2756" s="33" t="s">
        <v>2029</v>
      </c>
      <c r="L2756" s="1">
        <v>1</v>
      </c>
      <c r="M2756" s="1">
        <v>0</v>
      </c>
      <c r="N2756" s="1">
        <v>0</v>
      </c>
      <c r="O2756" s="1" t="s">
        <v>2030</v>
      </c>
    </row>
    <row r="2757" spans="1:15" x14ac:dyDescent="0.2">
      <c r="A2757" s="1">
        <f t="shared" si="3"/>
        <v>1</v>
      </c>
      <c r="B2757" s="1">
        <v>90632</v>
      </c>
      <c r="C2757" s="1" t="s">
        <v>2037</v>
      </c>
      <c r="D2757" s="1">
        <v>90</v>
      </c>
      <c r="E2757" s="1">
        <v>4</v>
      </c>
      <c r="F2757" s="1">
        <v>5000</v>
      </c>
      <c r="G2757" s="1" t="s">
        <v>625</v>
      </c>
      <c r="H2757" s="59" t="s">
        <v>2038</v>
      </c>
      <c r="I2757" s="1">
        <v>1</v>
      </c>
      <c r="J2757" s="33" t="s">
        <v>2029</v>
      </c>
      <c r="L2757" s="1">
        <v>1</v>
      </c>
      <c r="M2757" s="1">
        <v>0</v>
      </c>
      <c r="N2757" s="1">
        <v>0</v>
      </c>
      <c r="O2757" s="1" t="s">
        <v>2030</v>
      </c>
    </row>
    <row r="2758" spans="1:15" x14ac:dyDescent="0.2">
      <c r="A2758" s="1">
        <f t="shared" si="3"/>
        <v>1</v>
      </c>
      <c r="B2758" s="1">
        <v>90633</v>
      </c>
      <c r="C2758" s="1" t="s">
        <v>2039</v>
      </c>
      <c r="D2758" s="1">
        <v>90</v>
      </c>
      <c r="E2758" s="1">
        <v>4</v>
      </c>
      <c r="F2758" s="1">
        <v>5000</v>
      </c>
      <c r="G2758" s="1" t="s">
        <v>625</v>
      </c>
      <c r="H2758" s="59" t="s">
        <v>2040</v>
      </c>
      <c r="I2758" s="1">
        <v>1</v>
      </c>
      <c r="J2758" s="33" t="s">
        <v>2029</v>
      </c>
      <c r="L2758" s="1">
        <v>1</v>
      </c>
      <c r="M2758" s="1">
        <v>0</v>
      </c>
      <c r="N2758" s="1">
        <v>0</v>
      </c>
      <c r="O2758" s="1" t="s">
        <v>2030</v>
      </c>
    </row>
    <row r="2759" spans="1:15" x14ac:dyDescent="0.2">
      <c r="A2759" s="1">
        <f t="shared" si="3"/>
        <v>1</v>
      </c>
      <c r="B2759" s="1">
        <v>90634</v>
      </c>
      <c r="C2759" s="1" t="s">
        <v>2041</v>
      </c>
      <c r="D2759" s="1">
        <v>90</v>
      </c>
      <c r="E2759" s="1">
        <v>4</v>
      </c>
      <c r="F2759" s="1">
        <v>5000</v>
      </c>
      <c r="G2759" s="1" t="s">
        <v>625</v>
      </c>
      <c r="H2759" s="59" t="s">
        <v>2042</v>
      </c>
      <c r="I2759" s="1">
        <v>1</v>
      </c>
      <c r="J2759" s="33" t="s">
        <v>2029</v>
      </c>
      <c r="L2759" s="1">
        <v>1</v>
      </c>
      <c r="M2759" s="1">
        <v>0</v>
      </c>
      <c r="N2759" s="1">
        <v>0</v>
      </c>
      <c r="O2759" s="1" t="s">
        <v>2030</v>
      </c>
    </row>
    <row r="2760" spans="1:15" x14ac:dyDescent="0.2">
      <c r="A2760" s="1">
        <f t="shared" si="3"/>
        <v>1</v>
      </c>
      <c r="B2760" s="1">
        <v>90635</v>
      </c>
      <c r="C2760" s="1" t="s">
        <v>2043</v>
      </c>
      <c r="D2760" s="1">
        <v>90</v>
      </c>
      <c r="E2760" s="1">
        <v>4</v>
      </c>
      <c r="F2760" s="1">
        <v>5000</v>
      </c>
      <c r="G2760" s="1" t="s">
        <v>625</v>
      </c>
      <c r="H2760" s="59" t="s">
        <v>2044</v>
      </c>
      <c r="I2760" s="1">
        <v>1</v>
      </c>
      <c r="J2760" s="33" t="s">
        <v>2029</v>
      </c>
      <c r="L2760" s="1">
        <v>1</v>
      </c>
      <c r="M2760" s="1">
        <v>0</v>
      </c>
      <c r="N2760" s="1">
        <v>0</v>
      </c>
      <c r="O2760" s="1" t="s">
        <v>2030</v>
      </c>
    </row>
    <row r="2761" spans="1:15" x14ac:dyDescent="0.2">
      <c r="A2761" s="1">
        <f t="shared" si="3"/>
        <v>1</v>
      </c>
      <c r="B2761" s="1">
        <v>90636</v>
      </c>
      <c r="C2761" s="1" t="s">
        <v>2045</v>
      </c>
      <c r="D2761" s="1">
        <v>90</v>
      </c>
      <c r="E2761" s="1">
        <v>4</v>
      </c>
      <c r="F2761" s="1">
        <v>5000</v>
      </c>
      <c r="G2761" s="1" t="s">
        <v>625</v>
      </c>
      <c r="H2761" s="59" t="s">
        <v>2046</v>
      </c>
      <c r="I2761" s="1">
        <v>1</v>
      </c>
      <c r="J2761" s="33" t="s">
        <v>2029</v>
      </c>
      <c r="L2761" s="1">
        <v>1</v>
      </c>
      <c r="M2761" s="1">
        <v>0</v>
      </c>
      <c r="N2761" s="1">
        <v>0</v>
      </c>
      <c r="O2761" s="1" t="s">
        <v>2030</v>
      </c>
    </row>
    <row r="2762" spans="1:15" x14ac:dyDescent="0.2">
      <c r="A2762" s="1">
        <f t="shared" si="3"/>
        <v>1</v>
      </c>
      <c r="B2762" s="1">
        <v>90637</v>
      </c>
      <c r="C2762" s="1" t="s">
        <v>2047</v>
      </c>
      <c r="D2762" s="1">
        <v>90</v>
      </c>
      <c r="E2762" s="1">
        <v>4</v>
      </c>
      <c r="F2762" s="1">
        <v>5000</v>
      </c>
      <c r="G2762" s="1" t="s">
        <v>625</v>
      </c>
      <c r="H2762" s="59" t="s">
        <v>2048</v>
      </c>
      <c r="I2762" s="1">
        <v>1</v>
      </c>
      <c r="J2762" s="33" t="s">
        <v>2029</v>
      </c>
      <c r="L2762" s="1">
        <v>1</v>
      </c>
      <c r="M2762" s="1">
        <v>0</v>
      </c>
      <c r="N2762" s="1">
        <v>0</v>
      </c>
      <c r="O2762" s="1" t="s">
        <v>2030</v>
      </c>
    </row>
    <row r="2763" spans="1:15" x14ac:dyDescent="0.2">
      <c r="A2763" s="1">
        <f t="shared" si="3"/>
        <v>1</v>
      </c>
      <c r="B2763" s="1">
        <v>90638</v>
      </c>
      <c r="C2763" s="1" t="s">
        <v>2049</v>
      </c>
      <c r="D2763" s="1">
        <v>90</v>
      </c>
      <c r="E2763" s="1">
        <v>4</v>
      </c>
      <c r="F2763" s="1">
        <v>5000</v>
      </c>
      <c r="G2763" s="1" t="s">
        <v>625</v>
      </c>
      <c r="H2763" s="59" t="s">
        <v>2050</v>
      </c>
      <c r="I2763" s="1">
        <v>1</v>
      </c>
      <c r="J2763" s="33" t="s">
        <v>2029</v>
      </c>
      <c r="L2763" s="1">
        <v>1</v>
      </c>
      <c r="M2763" s="1">
        <v>0</v>
      </c>
      <c r="N2763" s="1">
        <v>0</v>
      </c>
      <c r="O2763" s="1" t="s">
        <v>2030</v>
      </c>
    </row>
    <row r="2764" spans="1:15" x14ac:dyDescent="0.2">
      <c r="A2764" s="1">
        <f t="shared" si="3"/>
        <v>1</v>
      </c>
      <c r="B2764" s="1">
        <v>90639</v>
      </c>
      <c r="C2764" s="1" t="s">
        <v>2051</v>
      </c>
      <c r="D2764" s="1">
        <v>90</v>
      </c>
      <c r="E2764" s="1">
        <v>4</v>
      </c>
      <c r="F2764" s="1">
        <v>5000</v>
      </c>
      <c r="G2764" s="1" t="s">
        <v>625</v>
      </c>
      <c r="H2764" s="59" t="s">
        <v>2052</v>
      </c>
      <c r="I2764" s="1">
        <v>1</v>
      </c>
      <c r="J2764" s="33" t="s">
        <v>2029</v>
      </c>
      <c r="L2764" s="1">
        <v>1</v>
      </c>
      <c r="M2764" s="1">
        <v>0</v>
      </c>
      <c r="N2764" s="1">
        <v>0</v>
      </c>
      <c r="O2764" s="1" t="s">
        <v>2030</v>
      </c>
    </row>
    <row r="2765" spans="1:15" x14ac:dyDescent="0.2">
      <c r="A2765" s="1">
        <f t="shared" si="3"/>
        <v>1</v>
      </c>
      <c r="B2765" s="1">
        <v>90640</v>
      </c>
      <c r="C2765" s="1" t="s">
        <v>2053</v>
      </c>
      <c r="D2765" s="1">
        <v>90</v>
      </c>
      <c r="E2765" s="1">
        <v>4</v>
      </c>
      <c r="F2765" s="1">
        <v>5000</v>
      </c>
      <c r="G2765" s="1" t="s">
        <v>625</v>
      </c>
      <c r="H2765" s="59" t="s">
        <v>2054</v>
      </c>
      <c r="I2765" s="1">
        <v>1</v>
      </c>
      <c r="J2765" s="33" t="s">
        <v>2029</v>
      </c>
      <c r="L2765" s="1">
        <v>1</v>
      </c>
      <c r="M2765" s="1">
        <v>0</v>
      </c>
      <c r="N2765" s="1">
        <v>0</v>
      </c>
      <c r="O2765" s="1" t="s">
        <v>2030</v>
      </c>
    </row>
    <row r="2766" spans="1:15" x14ac:dyDescent="0.2">
      <c r="A2766" s="1">
        <f t="shared" si="3"/>
        <v>1</v>
      </c>
      <c r="B2766" s="1">
        <v>90641</v>
      </c>
      <c r="C2766" s="1" t="s">
        <v>2055</v>
      </c>
      <c r="D2766" s="1">
        <v>90</v>
      </c>
      <c r="E2766" s="1">
        <v>4</v>
      </c>
      <c r="F2766" s="1">
        <v>5000</v>
      </c>
      <c r="G2766" s="1" t="s">
        <v>625</v>
      </c>
      <c r="H2766" s="59" t="s">
        <v>2056</v>
      </c>
      <c r="I2766" s="1">
        <v>1</v>
      </c>
      <c r="J2766" s="33" t="s">
        <v>2029</v>
      </c>
      <c r="L2766" s="1">
        <v>1</v>
      </c>
      <c r="M2766" s="1">
        <v>0</v>
      </c>
      <c r="N2766" s="1">
        <v>0</v>
      </c>
      <c r="O2766" s="1" t="s">
        <v>2030</v>
      </c>
    </row>
    <row r="2767" spans="1:15" x14ac:dyDescent="0.2">
      <c r="A2767" s="1">
        <f t="shared" si="3"/>
        <v>1</v>
      </c>
      <c r="B2767" s="1">
        <v>90642</v>
      </c>
      <c r="C2767" s="1" t="s">
        <v>2057</v>
      </c>
      <c r="D2767" s="1">
        <v>90</v>
      </c>
      <c r="E2767" s="1">
        <v>4</v>
      </c>
      <c r="F2767" s="1">
        <v>5000</v>
      </c>
      <c r="G2767" s="1" t="s">
        <v>625</v>
      </c>
      <c r="H2767" s="59" t="s">
        <v>2058</v>
      </c>
      <c r="I2767" s="1">
        <v>1</v>
      </c>
      <c r="J2767" s="33" t="s">
        <v>2029</v>
      </c>
      <c r="L2767" s="1">
        <v>1</v>
      </c>
      <c r="M2767" s="1">
        <v>0</v>
      </c>
      <c r="N2767" s="1">
        <v>0</v>
      </c>
      <c r="O2767" s="1" t="s">
        <v>2030</v>
      </c>
    </row>
    <row r="2768" spans="1:15" x14ac:dyDescent="0.2">
      <c r="A2768" s="1">
        <f t="shared" si="3"/>
        <v>1</v>
      </c>
      <c r="B2768" s="1">
        <v>90643</v>
      </c>
      <c r="C2768" s="1" t="s">
        <v>2059</v>
      </c>
      <c r="D2768" s="1">
        <v>90</v>
      </c>
      <c r="E2768" s="1">
        <v>4</v>
      </c>
      <c r="F2768" s="1">
        <v>5000</v>
      </c>
      <c r="G2768" s="1" t="s">
        <v>625</v>
      </c>
      <c r="H2768" s="59" t="s">
        <v>2060</v>
      </c>
      <c r="I2768" s="1">
        <v>1</v>
      </c>
      <c r="J2768" s="33" t="s">
        <v>2029</v>
      </c>
      <c r="L2768" s="1">
        <v>1</v>
      </c>
      <c r="M2768" s="1">
        <v>0</v>
      </c>
      <c r="N2768" s="1">
        <v>0</v>
      </c>
      <c r="O2768" s="1" t="s">
        <v>2030</v>
      </c>
    </row>
    <row r="2769" spans="1:15" x14ac:dyDescent="0.2">
      <c r="A2769" s="1">
        <f t="shared" si="3"/>
        <v>1</v>
      </c>
      <c r="B2769" s="1">
        <v>90644</v>
      </c>
      <c r="C2769" s="1" t="s">
        <v>2061</v>
      </c>
      <c r="D2769" s="1">
        <v>90</v>
      </c>
      <c r="E2769" s="1">
        <v>4</v>
      </c>
      <c r="F2769" s="1">
        <v>5000</v>
      </c>
      <c r="G2769" s="1" t="s">
        <v>625</v>
      </c>
      <c r="H2769" s="59" t="s">
        <v>2062</v>
      </c>
      <c r="I2769" s="1">
        <v>1</v>
      </c>
      <c r="J2769" s="33" t="s">
        <v>2029</v>
      </c>
      <c r="L2769" s="1">
        <v>1</v>
      </c>
      <c r="M2769" s="1">
        <v>0</v>
      </c>
      <c r="N2769" s="1">
        <v>0</v>
      </c>
      <c r="O2769" s="1" t="s">
        <v>2030</v>
      </c>
    </row>
    <row r="2770" spans="1:15" x14ac:dyDescent="0.2">
      <c r="A2770" s="1">
        <f t="shared" si="3"/>
        <v>1</v>
      </c>
      <c r="B2770" s="1">
        <v>90645</v>
      </c>
      <c r="C2770" s="1" t="s">
        <v>2063</v>
      </c>
      <c r="D2770" s="1">
        <v>90</v>
      </c>
      <c r="E2770" s="1">
        <v>4</v>
      </c>
      <c r="F2770" s="1">
        <v>5000</v>
      </c>
      <c r="G2770" s="1" t="s">
        <v>625</v>
      </c>
      <c r="H2770" s="59" t="s">
        <v>2064</v>
      </c>
      <c r="I2770" s="1">
        <v>1</v>
      </c>
      <c r="J2770" s="33" t="s">
        <v>2029</v>
      </c>
      <c r="L2770" s="1">
        <v>1</v>
      </c>
      <c r="M2770" s="1">
        <v>0</v>
      </c>
      <c r="N2770" s="1">
        <v>0</v>
      </c>
      <c r="O2770" s="1" t="s">
        <v>2030</v>
      </c>
    </row>
    <row r="2771" spans="1:15" x14ac:dyDescent="0.2">
      <c r="A2771" s="1">
        <f t="shared" si="3"/>
        <v>1</v>
      </c>
      <c r="B2771" s="1">
        <v>90646</v>
      </c>
      <c r="C2771" s="1" t="s">
        <v>2065</v>
      </c>
      <c r="D2771" s="1">
        <v>90</v>
      </c>
      <c r="E2771" s="1">
        <v>4</v>
      </c>
      <c r="F2771" s="1">
        <v>5000</v>
      </c>
      <c r="G2771" s="1" t="s">
        <v>625</v>
      </c>
      <c r="H2771" s="59" t="s">
        <v>2066</v>
      </c>
      <c r="I2771" s="1">
        <v>1</v>
      </c>
      <c r="J2771" s="33" t="s">
        <v>2029</v>
      </c>
      <c r="L2771" s="1">
        <v>1</v>
      </c>
      <c r="M2771" s="1">
        <v>0</v>
      </c>
      <c r="N2771" s="1">
        <v>0</v>
      </c>
      <c r="O2771" s="1" t="s">
        <v>2030</v>
      </c>
    </row>
    <row r="2772" spans="1:15" x14ac:dyDescent="0.2">
      <c r="A2772" s="1">
        <f t="shared" si="3"/>
        <v>1</v>
      </c>
      <c r="B2772" s="1">
        <v>90647</v>
      </c>
      <c r="C2772" s="1" t="s">
        <v>2067</v>
      </c>
      <c r="D2772" s="1">
        <v>90</v>
      </c>
      <c r="E2772" s="1">
        <v>4</v>
      </c>
      <c r="F2772" s="1">
        <v>5000</v>
      </c>
      <c r="G2772" s="1" t="s">
        <v>625</v>
      </c>
      <c r="H2772" s="59" t="s">
        <v>2068</v>
      </c>
      <c r="I2772" s="1">
        <v>1</v>
      </c>
      <c r="J2772" s="33" t="s">
        <v>2029</v>
      </c>
      <c r="L2772" s="1">
        <v>1</v>
      </c>
      <c r="M2772" s="1">
        <v>0</v>
      </c>
      <c r="N2772" s="1">
        <v>0</v>
      </c>
      <c r="O2772" s="1" t="s">
        <v>2030</v>
      </c>
    </row>
    <row r="2773" spans="1:15" x14ac:dyDescent="0.2">
      <c r="A2773" s="1">
        <f t="shared" si="3"/>
        <v>1</v>
      </c>
      <c r="B2773" s="1">
        <v>90648</v>
      </c>
      <c r="C2773" s="1" t="s">
        <v>2069</v>
      </c>
      <c r="D2773" s="1">
        <v>90</v>
      </c>
      <c r="E2773" s="1">
        <v>4</v>
      </c>
      <c r="F2773" s="1">
        <v>5000</v>
      </c>
      <c r="G2773" s="1" t="s">
        <v>625</v>
      </c>
      <c r="H2773" s="59" t="s">
        <v>2070</v>
      </c>
      <c r="I2773" s="1">
        <v>1</v>
      </c>
      <c r="J2773" s="33" t="s">
        <v>2029</v>
      </c>
      <c r="L2773" s="1">
        <v>1</v>
      </c>
      <c r="M2773" s="1">
        <v>0</v>
      </c>
      <c r="N2773" s="1">
        <v>0</v>
      </c>
      <c r="O2773" s="1" t="s">
        <v>2030</v>
      </c>
    </row>
    <row r="2774" spans="1:15" x14ac:dyDescent="0.2">
      <c r="A2774" s="1">
        <f t="shared" si="3"/>
        <v>1</v>
      </c>
      <c r="B2774" s="1">
        <v>90649</v>
      </c>
      <c r="C2774" s="1" t="s">
        <v>2071</v>
      </c>
      <c r="D2774" s="1">
        <v>90</v>
      </c>
      <c r="E2774" s="1">
        <v>4</v>
      </c>
      <c r="F2774" s="1">
        <v>5000</v>
      </c>
      <c r="G2774" s="1" t="s">
        <v>625</v>
      </c>
      <c r="H2774" s="59" t="s">
        <v>2072</v>
      </c>
      <c r="I2774" s="1">
        <v>1</v>
      </c>
      <c r="J2774" s="33" t="s">
        <v>2029</v>
      </c>
      <c r="L2774" s="1">
        <v>1</v>
      </c>
      <c r="M2774" s="1">
        <v>0</v>
      </c>
      <c r="N2774" s="1">
        <v>0</v>
      </c>
      <c r="O2774" s="1" t="s">
        <v>2030</v>
      </c>
    </row>
    <row r="2775" spans="1:15" x14ac:dyDescent="0.2">
      <c r="A2775" s="1">
        <f t="shared" si="3"/>
        <v>1</v>
      </c>
      <c r="B2775" s="1">
        <v>90650</v>
      </c>
      <c r="C2775" s="1" t="s">
        <v>2073</v>
      </c>
      <c r="D2775" s="1">
        <v>90</v>
      </c>
      <c r="E2775" s="1">
        <v>4</v>
      </c>
      <c r="F2775" s="1">
        <v>5000</v>
      </c>
      <c r="G2775" s="1" t="s">
        <v>625</v>
      </c>
      <c r="H2775" s="59" t="s">
        <v>2074</v>
      </c>
      <c r="I2775" s="1">
        <v>1</v>
      </c>
      <c r="J2775" s="33" t="s">
        <v>2029</v>
      </c>
      <c r="L2775" s="1">
        <v>1</v>
      </c>
      <c r="M2775" s="1">
        <v>0</v>
      </c>
      <c r="N2775" s="1">
        <v>0</v>
      </c>
      <c r="O2775" s="1" t="s">
        <v>2030</v>
      </c>
    </row>
    <row r="2776" spans="1:15" x14ac:dyDescent="0.2">
      <c r="A2776" s="1">
        <f t="shared" si="3"/>
        <v>1</v>
      </c>
      <c r="B2776" s="1">
        <v>90651</v>
      </c>
      <c r="C2776" s="1" t="s">
        <v>2075</v>
      </c>
      <c r="D2776" s="1">
        <v>90</v>
      </c>
      <c r="E2776" s="1">
        <v>4</v>
      </c>
      <c r="F2776" s="1">
        <v>5000</v>
      </c>
      <c r="G2776" s="1" t="s">
        <v>625</v>
      </c>
      <c r="H2776" s="59" t="s">
        <v>2076</v>
      </c>
      <c r="I2776" s="1">
        <v>1</v>
      </c>
      <c r="J2776" s="33" t="s">
        <v>2029</v>
      </c>
      <c r="L2776" s="1">
        <v>1</v>
      </c>
      <c r="M2776" s="1">
        <v>0</v>
      </c>
      <c r="N2776" s="1">
        <v>0</v>
      </c>
      <c r="O2776" s="1" t="s">
        <v>2030</v>
      </c>
    </row>
    <row r="2777" spans="1:15" x14ac:dyDescent="0.2">
      <c r="A2777" s="1">
        <f t="shared" si="3"/>
        <v>1</v>
      </c>
      <c r="B2777" s="1">
        <v>90652</v>
      </c>
      <c r="C2777" s="1" t="s">
        <v>2077</v>
      </c>
      <c r="D2777" s="1">
        <v>90</v>
      </c>
      <c r="E2777" s="1">
        <v>4</v>
      </c>
      <c r="F2777" s="1">
        <v>5000</v>
      </c>
      <c r="G2777" s="1" t="s">
        <v>625</v>
      </c>
      <c r="H2777" s="59" t="s">
        <v>2078</v>
      </c>
      <c r="I2777" s="1">
        <v>1</v>
      </c>
      <c r="J2777" s="33" t="s">
        <v>2029</v>
      </c>
      <c r="L2777" s="1">
        <v>1</v>
      </c>
      <c r="M2777" s="1">
        <v>0</v>
      </c>
      <c r="N2777" s="1">
        <v>0</v>
      </c>
      <c r="O2777" s="1" t="s">
        <v>2030</v>
      </c>
    </row>
    <row r="2778" spans="1:15" x14ac:dyDescent="0.2">
      <c r="A2778" s="1">
        <f t="shared" si="3"/>
        <v>1</v>
      </c>
      <c r="B2778" s="1">
        <v>90653</v>
      </c>
      <c r="C2778" s="1" t="s">
        <v>2079</v>
      </c>
      <c r="D2778" s="1">
        <v>90</v>
      </c>
      <c r="E2778" s="1">
        <v>4</v>
      </c>
      <c r="F2778" s="1">
        <v>5000</v>
      </c>
      <c r="G2778" s="1" t="s">
        <v>625</v>
      </c>
      <c r="H2778" s="59" t="s">
        <v>2080</v>
      </c>
      <c r="I2778" s="1">
        <v>1</v>
      </c>
      <c r="J2778" s="33" t="s">
        <v>2029</v>
      </c>
      <c r="L2778" s="1">
        <v>1</v>
      </c>
      <c r="M2778" s="1">
        <v>0</v>
      </c>
      <c r="N2778" s="1">
        <v>0</v>
      </c>
      <c r="O2778" s="1" t="s">
        <v>2030</v>
      </c>
    </row>
    <row r="2779" spans="1:15" x14ac:dyDescent="0.2">
      <c r="A2779" s="1">
        <f t="shared" si="3"/>
        <v>1</v>
      </c>
      <c r="B2779" s="1">
        <v>90654</v>
      </c>
      <c r="C2779" s="1" t="s">
        <v>2081</v>
      </c>
      <c r="D2779" s="1">
        <v>90</v>
      </c>
      <c r="E2779" s="1">
        <v>4</v>
      </c>
      <c r="F2779" s="1">
        <v>5000</v>
      </c>
      <c r="G2779" s="1" t="s">
        <v>625</v>
      </c>
      <c r="H2779" s="59" t="s">
        <v>2082</v>
      </c>
      <c r="I2779" s="1">
        <v>1</v>
      </c>
      <c r="J2779" s="33" t="s">
        <v>2029</v>
      </c>
      <c r="L2779" s="1">
        <v>1</v>
      </c>
      <c r="M2779" s="1">
        <v>0</v>
      </c>
      <c r="N2779" s="1">
        <v>0</v>
      </c>
      <c r="O2779" s="1" t="s">
        <v>2030</v>
      </c>
    </row>
    <row r="2780" spans="1:15" x14ac:dyDescent="0.2">
      <c r="A2780" s="1">
        <f t="shared" si="3"/>
        <v>1</v>
      </c>
      <c r="B2780" s="1">
        <v>90655</v>
      </c>
      <c r="C2780" s="1" t="s">
        <v>2083</v>
      </c>
      <c r="D2780" s="1">
        <v>90</v>
      </c>
      <c r="E2780" s="1">
        <v>4</v>
      </c>
      <c r="F2780" s="1">
        <v>5000</v>
      </c>
      <c r="G2780" s="1" t="s">
        <v>625</v>
      </c>
      <c r="H2780" s="59" t="s">
        <v>2084</v>
      </c>
      <c r="I2780" s="1">
        <v>1</v>
      </c>
      <c r="J2780" s="33" t="s">
        <v>2029</v>
      </c>
      <c r="L2780" s="1">
        <v>1</v>
      </c>
      <c r="M2780" s="1">
        <v>0</v>
      </c>
      <c r="N2780" s="1">
        <v>0</v>
      </c>
      <c r="O2780" s="1" t="s">
        <v>2030</v>
      </c>
    </row>
    <row r="2781" spans="1:15" x14ac:dyDescent="0.2">
      <c r="A2781" s="1">
        <f t="shared" si="3"/>
        <v>1</v>
      </c>
      <c r="B2781" s="1">
        <v>90656</v>
      </c>
      <c r="C2781" s="1" t="s">
        <v>2027</v>
      </c>
      <c r="D2781" s="1">
        <v>90</v>
      </c>
      <c r="E2781" s="1">
        <v>5</v>
      </c>
      <c r="F2781" s="1">
        <v>5000</v>
      </c>
      <c r="G2781" s="1" t="s">
        <v>625</v>
      </c>
      <c r="H2781" s="59" t="s">
        <v>2028</v>
      </c>
      <c r="I2781" s="1">
        <v>1</v>
      </c>
      <c r="J2781" s="33" t="s">
        <v>2029</v>
      </c>
      <c r="L2781" s="1">
        <v>1</v>
      </c>
      <c r="M2781" s="1">
        <v>0</v>
      </c>
      <c r="N2781" s="1">
        <v>0</v>
      </c>
      <c r="O2781" s="1" t="s">
        <v>2030</v>
      </c>
    </row>
    <row r="2782" spans="1:15" x14ac:dyDescent="0.2">
      <c r="A2782" s="1">
        <f t="shared" si="3"/>
        <v>1</v>
      </c>
      <c r="B2782" s="1">
        <v>90657</v>
      </c>
      <c r="C2782" s="1" t="s">
        <v>2031</v>
      </c>
      <c r="D2782" s="1">
        <v>90</v>
      </c>
      <c r="E2782" s="1">
        <v>5</v>
      </c>
      <c r="F2782" s="1">
        <v>5000</v>
      </c>
      <c r="G2782" s="1" t="s">
        <v>625</v>
      </c>
      <c r="H2782" s="59" t="s">
        <v>2032</v>
      </c>
      <c r="I2782" s="1">
        <v>1</v>
      </c>
      <c r="J2782" s="33" t="s">
        <v>2029</v>
      </c>
      <c r="L2782" s="1">
        <v>1</v>
      </c>
      <c r="M2782" s="1">
        <v>0</v>
      </c>
      <c r="N2782" s="1">
        <v>0</v>
      </c>
      <c r="O2782" s="1" t="s">
        <v>2030</v>
      </c>
    </row>
    <row r="2783" spans="1:15" x14ac:dyDescent="0.2">
      <c r="A2783" s="1">
        <f t="shared" si="3"/>
        <v>1</v>
      </c>
      <c r="B2783" s="1">
        <v>90658</v>
      </c>
      <c r="C2783" s="1" t="s">
        <v>2033</v>
      </c>
      <c r="D2783" s="1">
        <v>90</v>
      </c>
      <c r="E2783" s="1">
        <v>5</v>
      </c>
      <c r="F2783" s="1">
        <v>5000</v>
      </c>
      <c r="G2783" s="1" t="s">
        <v>625</v>
      </c>
      <c r="H2783" s="59" t="s">
        <v>2034</v>
      </c>
      <c r="I2783" s="1">
        <v>1</v>
      </c>
      <c r="J2783" s="33" t="s">
        <v>2029</v>
      </c>
      <c r="L2783" s="1">
        <v>1</v>
      </c>
      <c r="M2783" s="1">
        <v>0</v>
      </c>
      <c r="N2783" s="1">
        <v>0</v>
      </c>
      <c r="O2783" s="1" t="s">
        <v>2030</v>
      </c>
    </row>
    <row r="2784" spans="1:15" x14ac:dyDescent="0.2">
      <c r="A2784" s="1">
        <f t="shared" si="3"/>
        <v>1</v>
      </c>
      <c r="B2784" s="1">
        <v>90659</v>
      </c>
      <c r="C2784" s="1" t="s">
        <v>2035</v>
      </c>
      <c r="D2784" s="1">
        <v>90</v>
      </c>
      <c r="E2784" s="1">
        <v>5</v>
      </c>
      <c r="F2784" s="1">
        <v>5000</v>
      </c>
      <c r="G2784" s="1" t="s">
        <v>625</v>
      </c>
      <c r="H2784" s="59" t="s">
        <v>2036</v>
      </c>
      <c r="I2784" s="1">
        <v>1</v>
      </c>
      <c r="J2784" s="33" t="s">
        <v>2029</v>
      </c>
      <c r="L2784" s="1">
        <v>1</v>
      </c>
      <c r="M2784" s="1">
        <v>0</v>
      </c>
      <c r="N2784" s="1">
        <v>0</v>
      </c>
      <c r="O2784" s="1" t="s">
        <v>2030</v>
      </c>
    </row>
    <row r="2785" spans="1:15" x14ac:dyDescent="0.2">
      <c r="A2785" s="1">
        <f t="shared" si="3"/>
        <v>1</v>
      </c>
      <c r="B2785" s="1">
        <v>90660</v>
      </c>
      <c r="C2785" s="1" t="s">
        <v>2037</v>
      </c>
      <c r="D2785" s="1">
        <v>90</v>
      </c>
      <c r="E2785" s="1">
        <v>5</v>
      </c>
      <c r="F2785" s="1">
        <v>5000</v>
      </c>
      <c r="G2785" s="1" t="s">
        <v>625</v>
      </c>
      <c r="H2785" s="59" t="s">
        <v>2038</v>
      </c>
      <c r="I2785" s="1">
        <v>1</v>
      </c>
      <c r="J2785" s="33" t="s">
        <v>2029</v>
      </c>
      <c r="L2785" s="1">
        <v>1</v>
      </c>
      <c r="M2785" s="1">
        <v>0</v>
      </c>
      <c r="N2785" s="1">
        <v>0</v>
      </c>
      <c r="O2785" s="1" t="s">
        <v>2030</v>
      </c>
    </row>
    <row r="2786" spans="1:15" x14ac:dyDescent="0.2">
      <c r="A2786" s="1">
        <f t="shared" si="3"/>
        <v>1</v>
      </c>
      <c r="B2786" s="1">
        <v>90661</v>
      </c>
      <c r="C2786" s="1" t="s">
        <v>2039</v>
      </c>
      <c r="D2786" s="1">
        <v>90</v>
      </c>
      <c r="E2786" s="1">
        <v>5</v>
      </c>
      <c r="F2786" s="1">
        <v>5000</v>
      </c>
      <c r="G2786" s="1" t="s">
        <v>625</v>
      </c>
      <c r="H2786" s="59" t="s">
        <v>2040</v>
      </c>
      <c r="I2786" s="1">
        <v>1</v>
      </c>
      <c r="J2786" s="33" t="s">
        <v>2029</v>
      </c>
      <c r="L2786" s="1">
        <v>1</v>
      </c>
      <c r="M2786" s="1">
        <v>0</v>
      </c>
      <c r="N2786" s="1">
        <v>0</v>
      </c>
      <c r="O2786" s="1" t="s">
        <v>2030</v>
      </c>
    </row>
    <row r="2787" spans="1:15" x14ac:dyDescent="0.2">
      <c r="A2787" s="1">
        <f t="shared" ref="A2787:A2818" si="4">COUNTIF(B:B,B2787)</f>
        <v>1</v>
      </c>
      <c r="B2787" s="1">
        <v>90662</v>
      </c>
      <c r="C2787" s="1" t="s">
        <v>2041</v>
      </c>
      <c r="D2787" s="1">
        <v>90</v>
      </c>
      <c r="E2787" s="1">
        <v>5</v>
      </c>
      <c r="F2787" s="1">
        <v>5000</v>
      </c>
      <c r="G2787" s="1" t="s">
        <v>625</v>
      </c>
      <c r="H2787" s="59" t="s">
        <v>2042</v>
      </c>
      <c r="I2787" s="1">
        <v>1</v>
      </c>
      <c r="J2787" s="33" t="s">
        <v>2029</v>
      </c>
      <c r="L2787" s="1">
        <v>1</v>
      </c>
      <c r="M2787" s="1">
        <v>0</v>
      </c>
      <c r="N2787" s="1">
        <v>0</v>
      </c>
      <c r="O2787" s="1" t="s">
        <v>2030</v>
      </c>
    </row>
    <row r="2788" spans="1:15" x14ac:dyDescent="0.2">
      <c r="A2788" s="1">
        <f t="shared" si="4"/>
        <v>1</v>
      </c>
      <c r="B2788" s="1">
        <v>90663</v>
      </c>
      <c r="C2788" s="1" t="s">
        <v>2043</v>
      </c>
      <c r="D2788" s="1">
        <v>90</v>
      </c>
      <c r="E2788" s="1">
        <v>5</v>
      </c>
      <c r="F2788" s="1">
        <v>5000</v>
      </c>
      <c r="G2788" s="1" t="s">
        <v>625</v>
      </c>
      <c r="H2788" s="59" t="s">
        <v>2044</v>
      </c>
      <c r="I2788" s="1">
        <v>1</v>
      </c>
      <c r="J2788" s="33" t="s">
        <v>2029</v>
      </c>
      <c r="L2788" s="1">
        <v>1</v>
      </c>
      <c r="M2788" s="1">
        <v>0</v>
      </c>
      <c r="N2788" s="1">
        <v>0</v>
      </c>
      <c r="O2788" s="1" t="s">
        <v>2030</v>
      </c>
    </row>
    <row r="2789" spans="1:15" x14ac:dyDescent="0.2">
      <c r="A2789" s="1">
        <f t="shared" si="4"/>
        <v>1</v>
      </c>
      <c r="B2789" s="1">
        <v>90664</v>
      </c>
      <c r="C2789" s="1" t="s">
        <v>2045</v>
      </c>
      <c r="D2789" s="1">
        <v>90</v>
      </c>
      <c r="E2789" s="1">
        <v>5</v>
      </c>
      <c r="F2789" s="1">
        <v>5000</v>
      </c>
      <c r="G2789" s="1" t="s">
        <v>625</v>
      </c>
      <c r="H2789" s="59" t="s">
        <v>2046</v>
      </c>
      <c r="I2789" s="1">
        <v>1</v>
      </c>
      <c r="J2789" s="33" t="s">
        <v>2029</v>
      </c>
      <c r="L2789" s="1">
        <v>1</v>
      </c>
      <c r="M2789" s="1">
        <v>0</v>
      </c>
      <c r="N2789" s="1">
        <v>0</v>
      </c>
      <c r="O2789" s="1" t="s">
        <v>2030</v>
      </c>
    </row>
    <row r="2790" spans="1:15" x14ac:dyDescent="0.2">
      <c r="A2790" s="1">
        <f t="shared" si="4"/>
        <v>1</v>
      </c>
      <c r="B2790" s="1">
        <v>90665</v>
      </c>
      <c r="C2790" s="1" t="s">
        <v>2047</v>
      </c>
      <c r="D2790" s="1">
        <v>90</v>
      </c>
      <c r="E2790" s="1">
        <v>5</v>
      </c>
      <c r="F2790" s="1">
        <v>5000</v>
      </c>
      <c r="G2790" s="1" t="s">
        <v>625</v>
      </c>
      <c r="H2790" s="59" t="s">
        <v>2048</v>
      </c>
      <c r="I2790" s="1">
        <v>1</v>
      </c>
      <c r="J2790" s="33" t="s">
        <v>2029</v>
      </c>
      <c r="L2790" s="1">
        <v>1</v>
      </c>
      <c r="M2790" s="1">
        <v>0</v>
      </c>
      <c r="N2790" s="1">
        <v>0</v>
      </c>
      <c r="O2790" s="1" t="s">
        <v>2030</v>
      </c>
    </row>
    <row r="2791" spans="1:15" x14ac:dyDescent="0.2">
      <c r="A2791" s="1">
        <f t="shared" si="4"/>
        <v>1</v>
      </c>
      <c r="B2791" s="1">
        <v>90666</v>
      </c>
      <c r="C2791" s="1" t="s">
        <v>2049</v>
      </c>
      <c r="D2791" s="1">
        <v>90</v>
      </c>
      <c r="E2791" s="1">
        <v>5</v>
      </c>
      <c r="F2791" s="1">
        <v>5000</v>
      </c>
      <c r="G2791" s="1" t="s">
        <v>625</v>
      </c>
      <c r="H2791" s="59" t="s">
        <v>2050</v>
      </c>
      <c r="I2791" s="1">
        <v>1</v>
      </c>
      <c r="J2791" s="33" t="s">
        <v>2029</v>
      </c>
      <c r="L2791" s="1">
        <v>1</v>
      </c>
      <c r="M2791" s="1">
        <v>0</v>
      </c>
      <c r="N2791" s="1">
        <v>0</v>
      </c>
      <c r="O2791" s="1" t="s">
        <v>2030</v>
      </c>
    </row>
    <row r="2792" spans="1:15" x14ac:dyDescent="0.2">
      <c r="A2792" s="1">
        <f t="shared" si="4"/>
        <v>1</v>
      </c>
      <c r="B2792" s="1">
        <v>90667</v>
      </c>
      <c r="C2792" s="1" t="s">
        <v>2051</v>
      </c>
      <c r="D2792" s="1">
        <v>90</v>
      </c>
      <c r="E2792" s="1">
        <v>5</v>
      </c>
      <c r="F2792" s="1">
        <v>5000</v>
      </c>
      <c r="G2792" s="1" t="s">
        <v>625</v>
      </c>
      <c r="H2792" s="59" t="s">
        <v>2052</v>
      </c>
      <c r="I2792" s="1">
        <v>1</v>
      </c>
      <c r="J2792" s="33" t="s">
        <v>2029</v>
      </c>
      <c r="L2792" s="1">
        <v>1</v>
      </c>
      <c r="M2792" s="1">
        <v>0</v>
      </c>
      <c r="N2792" s="1">
        <v>0</v>
      </c>
      <c r="O2792" s="1" t="s">
        <v>2030</v>
      </c>
    </row>
    <row r="2793" spans="1:15" x14ac:dyDescent="0.2">
      <c r="A2793" s="1">
        <f t="shared" si="4"/>
        <v>1</v>
      </c>
      <c r="B2793" s="1">
        <v>90668</v>
      </c>
      <c r="C2793" s="1" t="s">
        <v>2053</v>
      </c>
      <c r="D2793" s="1">
        <v>90</v>
      </c>
      <c r="E2793" s="1">
        <v>5</v>
      </c>
      <c r="F2793" s="1">
        <v>5000</v>
      </c>
      <c r="G2793" s="1" t="s">
        <v>625</v>
      </c>
      <c r="H2793" s="59" t="s">
        <v>2054</v>
      </c>
      <c r="I2793" s="1">
        <v>1</v>
      </c>
      <c r="J2793" s="33" t="s">
        <v>2029</v>
      </c>
      <c r="L2793" s="1">
        <v>1</v>
      </c>
      <c r="M2793" s="1">
        <v>0</v>
      </c>
      <c r="N2793" s="1">
        <v>0</v>
      </c>
      <c r="O2793" s="1" t="s">
        <v>2030</v>
      </c>
    </row>
    <row r="2794" spans="1:15" x14ac:dyDescent="0.2">
      <c r="A2794" s="1">
        <f t="shared" si="4"/>
        <v>1</v>
      </c>
      <c r="B2794" s="1">
        <v>90669</v>
      </c>
      <c r="C2794" s="1" t="s">
        <v>2055</v>
      </c>
      <c r="D2794" s="1">
        <v>90</v>
      </c>
      <c r="E2794" s="1">
        <v>5</v>
      </c>
      <c r="F2794" s="1">
        <v>5000</v>
      </c>
      <c r="G2794" s="1" t="s">
        <v>625</v>
      </c>
      <c r="H2794" s="59" t="s">
        <v>2056</v>
      </c>
      <c r="I2794" s="1">
        <v>1</v>
      </c>
      <c r="J2794" s="33" t="s">
        <v>2029</v>
      </c>
      <c r="L2794" s="1">
        <v>1</v>
      </c>
      <c r="M2794" s="1">
        <v>0</v>
      </c>
      <c r="N2794" s="1">
        <v>0</v>
      </c>
      <c r="O2794" s="1" t="s">
        <v>2030</v>
      </c>
    </row>
    <row r="2795" spans="1:15" x14ac:dyDescent="0.2">
      <c r="A2795" s="1">
        <f t="shared" si="4"/>
        <v>1</v>
      </c>
      <c r="B2795" s="1">
        <v>90670</v>
      </c>
      <c r="C2795" s="1" t="s">
        <v>2057</v>
      </c>
      <c r="D2795" s="1">
        <v>90</v>
      </c>
      <c r="E2795" s="1">
        <v>5</v>
      </c>
      <c r="F2795" s="1">
        <v>5000</v>
      </c>
      <c r="G2795" s="1" t="s">
        <v>625</v>
      </c>
      <c r="H2795" s="59" t="s">
        <v>2058</v>
      </c>
      <c r="I2795" s="1">
        <v>1</v>
      </c>
      <c r="J2795" s="33" t="s">
        <v>2029</v>
      </c>
      <c r="L2795" s="1">
        <v>1</v>
      </c>
      <c r="M2795" s="1">
        <v>0</v>
      </c>
      <c r="N2795" s="1">
        <v>0</v>
      </c>
      <c r="O2795" s="1" t="s">
        <v>2030</v>
      </c>
    </row>
    <row r="2796" spans="1:15" x14ac:dyDescent="0.2">
      <c r="A2796" s="1">
        <f t="shared" si="4"/>
        <v>1</v>
      </c>
      <c r="B2796" s="1">
        <v>90671</v>
      </c>
      <c r="C2796" s="1" t="s">
        <v>2059</v>
      </c>
      <c r="D2796" s="1">
        <v>90</v>
      </c>
      <c r="E2796" s="1">
        <v>5</v>
      </c>
      <c r="F2796" s="1">
        <v>5000</v>
      </c>
      <c r="G2796" s="1" t="s">
        <v>625</v>
      </c>
      <c r="H2796" s="59" t="s">
        <v>2060</v>
      </c>
      <c r="I2796" s="1">
        <v>1</v>
      </c>
      <c r="J2796" s="33" t="s">
        <v>2029</v>
      </c>
      <c r="L2796" s="1">
        <v>1</v>
      </c>
      <c r="M2796" s="1">
        <v>0</v>
      </c>
      <c r="N2796" s="1">
        <v>0</v>
      </c>
      <c r="O2796" s="1" t="s">
        <v>2030</v>
      </c>
    </row>
    <row r="2797" spans="1:15" x14ac:dyDescent="0.2">
      <c r="A2797" s="1">
        <f t="shared" si="4"/>
        <v>1</v>
      </c>
      <c r="B2797" s="1">
        <v>90672</v>
      </c>
      <c r="C2797" s="1" t="s">
        <v>2061</v>
      </c>
      <c r="D2797" s="1">
        <v>90</v>
      </c>
      <c r="E2797" s="1">
        <v>5</v>
      </c>
      <c r="F2797" s="1">
        <v>5000</v>
      </c>
      <c r="G2797" s="1" t="s">
        <v>625</v>
      </c>
      <c r="H2797" s="59" t="s">
        <v>2062</v>
      </c>
      <c r="I2797" s="1">
        <v>1</v>
      </c>
      <c r="J2797" s="33" t="s">
        <v>2029</v>
      </c>
      <c r="L2797" s="1">
        <v>1</v>
      </c>
      <c r="M2797" s="1">
        <v>0</v>
      </c>
      <c r="N2797" s="1">
        <v>0</v>
      </c>
      <c r="O2797" s="1" t="s">
        <v>2030</v>
      </c>
    </row>
    <row r="2798" spans="1:15" x14ac:dyDescent="0.2">
      <c r="A2798" s="1">
        <f t="shared" si="4"/>
        <v>1</v>
      </c>
      <c r="B2798" s="1">
        <v>90673</v>
      </c>
      <c r="C2798" s="1" t="s">
        <v>2063</v>
      </c>
      <c r="D2798" s="1">
        <v>90</v>
      </c>
      <c r="E2798" s="1">
        <v>5</v>
      </c>
      <c r="F2798" s="1">
        <v>5000</v>
      </c>
      <c r="G2798" s="1" t="s">
        <v>625</v>
      </c>
      <c r="H2798" s="59" t="s">
        <v>2064</v>
      </c>
      <c r="I2798" s="1">
        <v>1</v>
      </c>
      <c r="J2798" s="33" t="s">
        <v>2029</v>
      </c>
      <c r="L2798" s="1">
        <v>1</v>
      </c>
      <c r="M2798" s="1">
        <v>0</v>
      </c>
      <c r="N2798" s="1">
        <v>0</v>
      </c>
      <c r="O2798" s="1" t="s">
        <v>2030</v>
      </c>
    </row>
    <row r="2799" spans="1:15" x14ac:dyDescent="0.2">
      <c r="A2799" s="1">
        <f t="shared" si="4"/>
        <v>1</v>
      </c>
      <c r="B2799" s="1">
        <v>90674</v>
      </c>
      <c r="C2799" s="1" t="s">
        <v>2065</v>
      </c>
      <c r="D2799" s="1">
        <v>90</v>
      </c>
      <c r="E2799" s="1">
        <v>5</v>
      </c>
      <c r="F2799" s="1">
        <v>5000</v>
      </c>
      <c r="G2799" s="1" t="s">
        <v>625</v>
      </c>
      <c r="H2799" s="59" t="s">
        <v>2066</v>
      </c>
      <c r="I2799" s="1">
        <v>1</v>
      </c>
      <c r="J2799" s="33" t="s">
        <v>2029</v>
      </c>
      <c r="L2799" s="1">
        <v>1</v>
      </c>
      <c r="M2799" s="1">
        <v>0</v>
      </c>
      <c r="N2799" s="1">
        <v>0</v>
      </c>
      <c r="O2799" s="1" t="s">
        <v>2030</v>
      </c>
    </row>
    <row r="2800" spans="1:15" x14ac:dyDescent="0.2">
      <c r="A2800" s="1">
        <f t="shared" si="4"/>
        <v>1</v>
      </c>
      <c r="B2800" s="1">
        <v>90675</v>
      </c>
      <c r="C2800" s="1" t="s">
        <v>2067</v>
      </c>
      <c r="D2800" s="1">
        <v>90</v>
      </c>
      <c r="E2800" s="1">
        <v>5</v>
      </c>
      <c r="F2800" s="1">
        <v>5000</v>
      </c>
      <c r="G2800" s="1" t="s">
        <v>625</v>
      </c>
      <c r="H2800" s="59" t="s">
        <v>2068</v>
      </c>
      <c r="I2800" s="1">
        <v>1</v>
      </c>
      <c r="J2800" s="33" t="s">
        <v>2029</v>
      </c>
      <c r="L2800" s="1">
        <v>1</v>
      </c>
      <c r="M2800" s="1">
        <v>0</v>
      </c>
      <c r="N2800" s="1">
        <v>0</v>
      </c>
      <c r="O2800" s="1" t="s">
        <v>2030</v>
      </c>
    </row>
    <row r="2801" spans="1:15" x14ac:dyDescent="0.2">
      <c r="A2801" s="1">
        <f t="shared" si="4"/>
        <v>1</v>
      </c>
      <c r="B2801" s="1">
        <v>90676</v>
      </c>
      <c r="C2801" s="1" t="s">
        <v>2069</v>
      </c>
      <c r="D2801" s="1">
        <v>90</v>
      </c>
      <c r="E2801" s="1">
        <v>5</v>
      </c>
      <c r="F2801" s="1">
        <v>5000</v>
      </c>
      <c r="G2801" s="1" t="s">
        <v>625</v>
      </c>
      <c r="H2801" s="59" t="s">
        <v>2070</v>
      </c>
      <c r="I2801" s="1">
        <v>1</v>
      </c>
      <c r="J2801" s="33" t="s">
        <v>2029</v>
      </c>
      <c r="L2801" s="1">
        <v>1</v>
      </c>
      <c r="M2801" s="1">
        <v>0</v>
      </c>
      <c r="N2801" s="1">
        <v>0</v>
      </c>
      <c r="O2801" s="1" t="s">
        <v>2030</v>
      </c>
    </row>
    <row r="2802" spans="1:15" x14ac:dyDescent="0.2">
      <c r="A2802" s="1">
        <f t="shared" si="4"/>
        <v>1</v>
      </c>
      <c r="B2802" s="1">
        <v>90677</v>
      </c>
      <c r="C2802" s="1" t="s">
        <v>2071</v>
      </c>
      <c r="D2802" s="1">
        <v>90</v>
      </c>
      <c r="E2802" s="1">
        <v>5</v>
      </c>
      <c r="F2802" s="1">
        <v>5000</v>
      </c>
      <c r="G2802" s="1" t="s">
        <v>625</v>
      </c>
      <c r="H2802" s="59" t="s">
        <v>2072</v>
      </c>
      <c r="I2802" s="1">
        <v>1</v>
      </c>
      <c r="J2802" s="33" t="s">
        <v>2029</v>
      </c>
      <c r="L2802" s="1">
        <v>1</v>
      </c>
      <c r="M2802" s="1">
        <v>0</v>
      </c>
      <c r="N2802" s="1">
        <v>0</v>
      </c>
      <c r="O2802" s="1" t="s">
        <v>2030</v>
      </c>
    </row>
    <row r="2803" spans="1:15" x14ac:dyDescent="0.2">
      <c r="A2803" s="1">
        <f t="shared" si="4"/>
        <v>1</v>
      </c>
      <c r="B2803" s="1">
        <v>90678</v>
      </c>
      <c r="C2803" s="1" t="s">
        <v>2073</v>
      </c>
      <c r="D2803" s="1">
        <v>90</v>
      </c>
      <c r="E2803" s="1">
        <v>5</v>
      </c>
      <c r="F2803" s="1">
        <v>5000</v>
      </c>
      <c r="G2803" s="1" t="s">
        <v>625</v>
      </c>
      <c r="H2803" s="59" t="s">
        <v>2074</v>
      </c>
      <c r="I2803" s="1">
        <v>1</v>
      </c>
      <c r="J2803" s="33" t="s">
        <v>2029</v>
      </c>
      <c r="L2803" s="1">
        <v>1</v>
      </c>
      <c r="M2803" s="1">
        <v>0</v>
      </c>
      <c r="N2803" s="1">
        <v>0</v>
      </c>
      <c r="O2803" s="1" t="s">
        <v>2030</v>
      </c>
    </row>
    <row r="2804" spans="1:15" x14ac:dyDescent="0.2">
      <c r="A2804" s="1">
        <f t="shared" si="4"/>
        <v>1</v>
      </c>
      <c r="B2804" s="1">
        <v>90679</v>
      </c>
      <c r="C2804" s="1" t="s">
        <v>2075</v>
      </c>
      <c r="D2804" s="1">
        <v>90</v>
      </c>
      <c r="E2804" s="1">
        <v>5</v>
      </c>
      <c r="F2804" s="1">
        <v>5000</v>
      </c>
      <c r="G2804" s="1" t="s">
        <v>625</v>
      </c>
      <c r="H2804" s="59" t="s">
        <v>2076</v>
      </c>
      <c r="I2804" s="1">
        <v>1</v>
      </c>
      <c r="J2804" s="33" t="s">
        <v>2029</v>
      </c>
      <c r="L2804" s="1">
        <v>1</v>
      </c>
      <c r="M2804" s="1">
        <v>0</v>
      </c>
      <c r="N2804" s="1">
        <v>0</v>
      </c>
      <c r="O2804" s="1" t="s">
        <v>2030</v>
      </c>
    </row>
    <row r="2805" spans="1:15" x14ac:dyDescent="0.2">
      <c r="A2805" s="1">
        <f t="shared" si="4"/>
        <v>1</v>
      </c>
      <c r="B2805" s="1">
        <v>90680</v>
      </c>
      <c r="C2805" s="1" t="s">
        <v>2077</v>
      </c>
      <c r="D2805" s="1">
        <v>90</v>
      </c>
      <c r="E2805" s="1">
        <v>5</v>
      </c>
      <c r="F2805" s="1">
        <v>5000</v>
      </c>
      <c r="G2805" s="1" t="s">
        <v>625</v>
      </c>
      <c r="H2805" s="59" t="s">
        <v>2078</v>
      </c>
      <c r="I2805" s="1">
        <v>1</v>
      </c>
      <c r="J2805" s="33" t="s">
        <v>2029</v>
      </c>
      <c r="L2805" s="1">
        <v>1</v>
      </c>
      <c r="M2805" s="1">
        <v>0</v>
      </c>
      <c r="N2805" s="1">
        <v>0</v>
      </c>
      <c r="O2805" s="1" t="s">
        <v>2030</v>
      </c>
    </row>
    <row r="2806" spans="1:15" x14ac:dyDescent="0.2">
      <c r="A2806" s="1">
        <f t="shared" si="4"/>
        <v>1</v>
      </c>
      <c r="B2806" s="1">
        <v>90681</v>
      </c>
      <c r="C2806" s="1" t="s">
        <v>2079</v>
      </c>
      <c r="D2806" s="1">
        <v>90</v>
      </c>
      <c r="E2806" s="1">
        <v>5</v>
      </c>
      <c r="F2806" s="1">
        <v>5000</v>
      </c>
      <c r="G2806" s="1" t="s">
        <v>625</v>
      </c>
      <c r="H2806" s="59" t="s">
        <v>2080</v>
      </c>
      <c r="I2806" s="1">
        <v>1</v>
      </c>
      <c r="J2806" s="33" t="s">
        <v>2029</v>
      </c>
      <c r="L2806" s="1">
        <v>1</v>
      </c>
      <c r="M2806" s="1">
        <v>0</v>
      </c>
      <c r="N2806" s="1">
        <v>0</v>
      </c>
      <c r="O2806" s="1" t="s">
        <v>2030</v>
      </c>
    </row>
    <row r="2807" spans="1:15" x14ac:dyDescent="0.2">
      <c r="A2807" s="1">
        <f t="shared" si="4"/>
        <v>1</v>
      </c>
      <c r="B2807" s="1">
        <v>90682</v>
      </c>
      <c r="C2807" s="1" t="s">
        <v>2081</v>
      </c>
      <c r="D2807" s="1">
        <v>90</v>
      </c>
      <c r="E2807" s="1">
        <v>5</v>
      </c>
      <c r="F2807" s="1">
        <v>5000</v>
      </c>
      <c r="G2807" s="1" t="s">
        <v>625</v>
      </c>
      <c r="H2807" s="59" t="s">
        <v>2082</v>
      </c>
      <c r="I2807" s="1">
        <v>1</v>
      </c>
      <c r="J2807" s="33" t="s">
        <v>2029</v>
      </c>
      <c r="L2807" s="1">
        <v>1</v>
      </c>
      <c r="M2807" s="1">
        <v>0</v>
      </c>
      <c r="N2807" s="1">
        <v>0</v>
      </c>
      <c r="O2807" s="1" t="s">
        <v>2030</v>
      </c>
    </row>
    <row r="2808" spans="1:15" x14ac:dyDescent="0.2">
      <c r="A2808" s="1">
        <f t="shared" si="4"/>
        <v>1</v>
      </c>
      <c r="B2808" s="1">
        <v>90683</v>
      </c>
      <c r="C2808" s="1" t="s">
        <v>2083</v>
      </c>
      <c r="D2808" s="1">
        <v>90</v>
      </c>
      <c r="E2808" s="1">
        <v>5</v>
      </c>
      <c r="F2808" s="1">
        <v>5000</v>
      </c>
      <c r="G2808" s="1" t="s">
        <v>625</v>
      </c>
      <c r="H2808" s="59" t="s">
        <v>2084</v>
      </c>
      <c r="I2808" s="1">
        <v>1</v>
      </c>
      <c r="J2808" s="33" t="s">
        <v>2029</v>
      </c>
      <c r="L2808" s="1">
        <v>1</v>
      </c>
      <c r="M2808" s="1">
        <v>0</v>
      </c>
      <c r="N2808" s="1">
        <v>0</v>
      </c>
      <c r="O2808" s="1" t="s">
        <v>2030</v>
      </c>
    </row>
    <row r="2809" spans="1:15" x14ac:dyDescent="0.2">
      <c r="A2809" s="1">
        <f t="shared" si="4"/>
        <v>1</v>
      </c>
      <c r="B2809" s="1">
        <v>90684</v>
      </c>
      <c r="C2809" s="1" t="s">
        <v>2027</v>
      </c>
      <c r="D2809" s="1">
        <v>90</v>
      </c>
      <c r="E2809" s="1">
        <v>6</v>
      </c>
      <c r="F2809" s="1">
        <v>5000</v>
      </c>
      <c r="G2809" s="1" t="s">
        <v>625</v>
      </c>
      <c r="H2809" s="59" t="s">
        <v>2028</v>
      </c>
      <c r="I2809" s="1">
        <v>1</v>
      </c>
      <c r="J2809" s="33" t="s">
        <v>2029</v>
      </c>
      <c r="L2809" s="1">
        <v>1</v>
      </c>
      <c r="M2809" s="1">
        <v>0</v>
      </c>
      <c r="N2809" s="1">
        <v>0</v>
      </c>
      <c r="O2809" s="1" t="s">
        <v>2030</v>
      </c>
    </row>
    <row r="2810" spans="1:15" x14ac:dyDescent="0.2">
      <c r="A2810" s="1">
        <f t="shared" si="4"/>
        <v>1</v>
      </c>
      <c r="B2810" s="1">
        <v>90685</v>
      </c>
      <c r="C2810" s="1" t="s">
        <v>2031</v>
      </c>
      <c r="D2810" s="1">
        <v>90</v>
      </c>
      <c r="E2810" s="1">
        <v>6</v>
      </c>
      <c r="F2810" s="1">
        <v>5000</v>
      </c>
      <c r="G2810" s="1" t="s">
        <v>625</v>
      </c>
      <c r="H2810" s="59" t="s">
        <v>2032</v>
      </c>
      <c r="I2810" s="1">
        <v>1</v>
      </c>
      <c r="J2810" s="33" t="s">
        <v>2029</v>
      </c>
      <c r="L2810" s="1">
        <v>1</v>
      </c>
      <c r="M2810" s="1">
        <v>0</v>
      </c>
      <c r="N2810" s="1">
        <v>0</v>
      </c>
      <c r="O2810" s="1" t="s">
        <v>2030</v>
      </c>
    </row>
    <row r="2811" spans="1:15" x14ac:dyDescent="0.2">
      <c r="A2811" s="1">
        <f t="shared" si="4"/>
        <v>1</v>
      </c>
      <c r="B2811" s="1">
        <v>90686</v>
      </c>
      <c r="C2811" s="1" t="s">
        <v>2033</v>
      </c>
      <c r="D2811" s="1">
        <v>90</v>
      </c>
      <c r="E2811" s="1">
        <v>6</v>
      </c>
      <c r="F2811" s="1">
        <v>5000</v>
      </c>
      <c r="G2811" s="1" t="s">
        <v>625</v>
      </c>
      <c r="H2811" s="59" t="s">
        <v>2034</v>
      </c>
      <c r="I2811" s="1">
        <v>1</v>
      </c>
      <c r="J2811" s="33" t="s">
        <v>2029</v>
      </c>
      <c r="L2811" s="1">
        <v>1</v>
      </c>
      <c r="M2811" s="1">
        <v>0</v>
      </c>
      <c r="N2811" s="1">
        <v>0</v>
      </c>
      <c r="O2811" s="1" t="s">
        <v>2030</v>
      </c>
    </row>
    <row r="2812" spans="1:15" x14ac:dyDescent="0.2">
      <c r="A2812" s="1">
        <f t="shared" si="4"/>
        <v>1</v>
      </c>
      <c r="B2812" s="1">
        <v>90687</v>
      </c>
      <c r="C2812" s="1" t="s">
        <v>2035</v>
      </c>
      <c r="D2812" s="1">
        <v>90</v>
      </c>
      <c r="E2812" s="1">
        <v>6</v>
      </c>
      <c r="F2812" s="1">
        <v>5000</v>
      </c>
      <c r="G2812" s="1" t="s">
        <v>625</v>
      </c>
      <c r="H2812" s="59" t="s">
        <v>2036</v>
      </c>
      <c r="I2812" s="1">
        <v>1</v>
      </c>
      <c r="J2812" s="33" t="s">
        <v>2029</v>
      </c>
      <c r="L2812" s="1">
        <v>1</v>
      </c>
      <c r="M2812" s="1">
        <v>0</v>
      </c>
      <c r="N2812" s="1">
        <v>0</v>
      </c>
      <c r="O2812" s="1" t="s">
        <v>2030</v>
      </c>
    </row>
    <row r="2813" spans="1:15" x14ac:dyDescent="0.2">
      <c r="A2813" s="1">
        <f t="shared" si="4"/>
        <v>1</v>
      </c>
      <c r="B2813" s="1">
        <v>90688</v>
      </c>
      <c r="C2813" s="1" t="s">
        <v>2037</v>
      </c>
      <c r="D2813" s="1">
        <v>90</v>
      </c>
      <c r="E2813" s="1">
        <v>6</v>
      </c>
      <c r="F2813" s="1">
        <v>5000</v>
      </c>
      <c r="G2813" s="1" t="s">
        <v>625</v>
      </c>
      <c r="H2813" s="59" t="s">
        <v>2038</v>
      </c>
      <c r="I2813" s="1">
        <v>1</v>
      </c>
      <c r="J2813" s="33" t="s">
        <v>2029</v>
      </c>
      <c r="L2813" s="1">
        <v>1</v>
      </c>
      <c r="M2813" s="1">
        <v>0</v>
      </c>
      <c r="N2813" s="1">
        <v>0</v>
      </c>
      <c r="O2813" s="1" t="s">
        <v>2030</v>
      </c>
    </row>
    <row r="2814" spans="1:15" x14ac:dyDescent="0.2">
      <c r="A2814" s="1">
        <f t="shared" si="4"/>
        <v>1</v>
      </c>
      <c r="B2814" s="1">
        <v>90689</v>
      </c>
      <c r="C2814" s="1" t="s">
        <v>2039</v>
      </c>
      <c r="D2814" s="1">
        <v>90</v>
      </c>
      <c r="E2814" s="1">
        <v>6</v>
      </c>
      <c r="F2814" s="1">
        <v>5000</v>
      </c>
      <c r="G2814" s="1" t="s">
        <v>625</v>
      </c>
      <c r="H2814" s="59" t="s">
        <v>2040</v>
      </c>
      <c r="I2814" s="1">
        <v>1</v>
      </c>
      <c r="J2814" s="33" t="s">
        <v>2029</v>
      </c>
      <c r="L2814" s="1">
        <v>1</v>
      </c>
      <c r="M2814" s="1">
        <v>0</v>
      </c>
      <c r="N2814" s="1">
        <v>0</v>
      </c>
      <c r="O2814" s="1" t="s">
        <v>2030</v>
      </c>
    </row>
    <row r="2815" spans="1:15" x14ac:dyDescent="0.2">
      <c r="A2815" s="1">
        <f t="shared" si="4"/>
        <v>1</v>
      </c>
      <c r="B2815" s="1">
        <v>90690</v>
      </c>
      <c r="C2815" s="1" t="s">
        <v>2041</v>
      </c>
      <c r="D2815" s="1">
        <v>90</v>
      </c>
      <c r="E2815" s="1">
        <v>6</v>
      </c>
      <c r="F2815" s="1">
        <v>5000</v>
      </c>
      <c r="G2815" s="1" t="s">
        <v>625</v>
      </c>
      <c r="H2815" s="59" t="s">
        <v>2042</v>
      </c>
      <c r="I2815" s="1">
        <v>1</v>
      </c>
      <c r="J2815" s="33" t="s">
        <v>2029</v>
      </c>
      <c r="L2815" s="1">
        <v>1</v>
      </c>
      <c r="M2815" s="1">
        <v>0</v>
      </c>
      <c r="N2815" s="1">
        <v>0</v>
      </c>
      <c r="O2815" s="1" t="s">
        <v>2030</v>
      </c>
    </row>
    <row r="2816" spans="1:15" x14ac:dyDescent="0.2">
      <c r="A2816" s="1">
        <f t="shared" si="4"/>
        <v>1</v>
      </c>
      <c r="B2816" s="1">
        <v>90691</v>
      </c>
      <c r="C2816" s="1" t="s">
        <v>2043</v>
      </c>
      <c r="D2816" s="1">
        <v>90</v>
      </c>
      <c r="E2816" s="1">
        <v>6</v>
      </c>
      <c r="F2816" s="1">
        <v>5000</v>
      </c>
      <c r="G2816" s="1" t="s">
        <v>625</v>
      </c>
      <c r="H2816" s="59" t="s">
        <v>2044</v>
      </c>
      <c r="I2816" s="1">
        <v>1</v>
      </c>
      <c r="J2816" s="33" t="s">
        <v>2029</v>
      </c>
      <c r="L2816" s="1">
        <v>1</v>
      </c>
      <c r="M2816" s="1">
        <v>0</v>
      </c>
      <c r="N2816" s="1">
        <v>0</v>
      </c>
      <c r="O2816" s="1" t="s">
        <v>2030</v>
      </c>
    </row>
    <row r="2817" spans="1:15" x14ac:dyDescent="0.2">
      <c r="A2817" s="1">
        <f t="shared" si="4"/>
        <v>1</v>
      </c>
      <c r="B2817" s="1">
        <v>90692</v>
      </c>
      <c r="C2817" s="1" t="s">
        <v>2045</v>
      </c>
      <c r="D2817" s="1">
        <v>90</v>
      </c>
      <c r="E2817" s="1">
        <v>6</v>
      </c>
      <c r="F2817" s="1">
        <v>5000</v>
      </c>
      <c r="G2817" s="1" t="s">
        <v>625</v>
      </c>
      <c r="H2817" s="59" t="s">
        <v>2046</v>
      </c>
      <c r="I2817" s="1">
        <v>1</v>
      </c>
      <c r="J2817" s="33" t="s">
        <v>2029</v>
      </c>
      <c r="L2817" s="1">
        <v>1</v>
      </c>
      <c r="M2817" s="1">
        <v>0</v>
      </c>
      <c r="N2817" s="1">
        <v>0</v>
      </c>
      <c r="O2817" s="1" t="s">
        <v>2030</v>
      </c>
    </row>
    <row r="2818" spans="1:15" x14ac:dyDescent="0.2">
      <c r="A2818" s="1">
        <f t="shared" si="4"/>
        <v>1</v>
      </c>
      <c r="B2818" s="1">
        <v>90693</v>
      </c>
      <c r="C2818" s="1" t="s">
        <v>2047</v>
      </c>
      <c r="D2818" s="1">
        <v>90</v>
      </c>
      <c r="E2818" s="1">
        <v>6</v>
      </c>
      <c r="F2818" s="1">
        <v>5000</v>
      </c>
      <c r="G2818" s="1" t="s">
        <v>625</v>
      </c>
      <c r="H2818" s="59" t="s">
        <v>2048</v>
      </c>
      <c r="I2818" s="1">
        <v>1</v>
      </c>
      <c r="J2818" s="33" t="s">
        <v>2029</v>
      </c>
      <c r="L2818" s="1">
        <v>1</v>
      </c>
      <c r="M2818" s="1">
        <v>0</v>
      </c>
      <c r="N2818" s="1">
        <v>0</v>
      </c>
      <c r="O2818" s="1" t="s">
        <v>2030</v>
      </c>
    </row>
    <row r="2819" spans="1:15" x14ac:dyDescent="0.2">
      <c r="A2819" s="1">
        <f t="shared" ref="A2819:A2836" si="5">COUNTIF(B:B,B2819)</f>
        <v>1</v>
      </c>
      <c r="B2819" s="1">
        <v>90694</v>
      </c>
      <c r="C2819" s="1" t="s">
        <v>2049</v>
      </c>
      <c r="D2819" s="1">
        <v>90</v>
      </c>
      <c r="E2819" s="1">
        <v>6</v>
      </c>
      <c r="F2819" s="1">
        <v>5000</v>
      </c>
      <c r="G2819" s="1" t="s">
        <v>625</v>
      </c>
      <c r="H2819" s="59" t="s">
        <v>2050</v>
      </c>
      <c r="I2819" s="1">
        <v>1</v>
      </c>
      <c r="J2819" s="33" t="s">
        <v>2029</v>
      </c>
      <c r="L2819" s="1">
        <v>1</v>
      </c>
      <c r="M2819" s="1">
        <v>0</v>
      </c>
      <c r="N2819" s="1">
        <v>0</v>
      </c>
      <c r="O2819" s="1" t="s">
        <v>2030</v>
      </c>
    </row>
    <row r="2820" spans="1:15" x14ac:dyDescent="0.2">
      <c r="A2820" s="1">
        <f t="shared" si="5"/>
        <v>1</v>
      </c>
      <c r="B2820" s="1">
        <v>90695</v>
      </c>
      <c r="C2820" s="1" t="s">
        <v>2051</v>
      </c>
      <c r="D2820" s="1">
        <v>90</v>
      </c>
      <c r="E2820" s="1">
        <v>6</v>
      </c>
      <c r="F2820" s="1">
        <v>5000</v>
      </c>
      <c r="G2820" s="1" t="s">
        <v>625</v>
      </c>
      <c r="H2820" s="59" t="s">
        <v>2052</v>
      </c>
      <c r="I2820" s="1">
        <v>1</v>
      </c>
      <c r="J2820" s="33" t="s">
        <v>2029</v>
      </c>
      <c r="L2820" s="1">
        <v>1</v>
      </c>
      <c r="M2820" s="1">
        <v>0</v>
      </c>
      <c r="N2820" s="1">
        <v>0</v>
      </c>
      <c r="O2820" s="1" t="s">
        <v>2030</v>
      </c>
    </row>
    <row r="2821" spans="1:15" x14ac:dyDescent="0.2">
      <c r="A2821" s="1">
        <f t="shared" si="5"/>
        <v>1</v>
      </c>
      <c r="B2821" s="1">
        <v>90696</v>
      </c>
      <c r="C2821" s="1" t="s">
        <v>2053</v>
      </c>
      <c r="D2821" s="1">
        <v>90</v>
      </c>
      <c r="E2821" s="1">
        <v>6</v>
      </c>
      <c r="F2821" s="1">
        <v>5000</v>
      </c>
      <c r="G2821" s="1" t="s">
        <v>625</v>
      </c>
      <c r="H2821" s="59" t="s">
        <v>2054</v>
      </c>
      <c r="I2821" s="1">
        <v>1</v>
      </c>
      <c r="J2821" s="33" t="s">
        <v>2029</v>
      </c>
      <c r="L2821" s="1">
        <v>1</v>
      </c>
      <c r="M2821" s="1">
        <v>0</v>
      </c>
      <c r="N2821" s="1">
        <v>0</v>
      </c>
      <c r="O2821" s="1" t="s">
        <v>2030</v>
      </c>
    </row>
    <row r="2822" spans="1:15" x14ac:dyDescent="0.2">
      <c r="A2822" s="1">
        <f t="shared" si="5"/>
        <v>1</v>
      </c>
      <c r="B2822" s="1">
        <v>90697</v>
      </c>
      <c r="C2822" s="1" t="s">
        <v>2055</v>
      </c>
      <c r="D2822" s="1">
        <v>90</v>
      </c>
      <c r="E2822" s="1">
        <v>6</v>
      </c>
      <c r="F2822" s="1">
        <v>5000</v>
      </c>
      <c r="G2822" s="1" t="s">
        <v>625</v>
      </c>
      <c r="H2822" s="59" t="s">
        <v>2056</v>
      </c>
      <c r="I2822" s="1">
        <v>1</v>
      </c>
      <c r="J2822" s="33" t="s">
        <v>2029</v>
      </c>
      <c r="L2822" s="1">
        <v>1</v>
      </c>
      <c r="M2822" s="1">
        <v>0</v>
      </c>
      <c r="N2822" s="1">
        <v>0</v>
      </c>
      <c r="O2822" s="1" t="s">
        <v>2030</v>
      </c>
    </row>
    <row r="2823" spans="1:15" x14ac:dyDescent="0.2">
      <c r="A2823" s="1">
        <f t="shared" si="5"/>
        <v>1</v>
      </c>
      <c r="B2823" s="1">
        <v>90698</v>
      </c>
      <c r="C2823" s="1" t="s">
        <v>2057</v>
      </c>
      <c r="D2823" s="1">
        <v>90</v>
      </c>
      <c r="E2823" s="1">
        <v>6</v>
      </c>
      <c r="F2823" s="1">
        <v>5000</v>
      </c>
      <c r="G2823" s="1" t="s">
        <v>625</v>
      </c>
      <c r="H2823" s="59" t="s">
        <v>2058</v>
      </c>
      <c r="I2823" s="1">
        <v>1</v>
      </c>
      <c r="J2823" s="33" t="s">
        <v>2029</v>
      </c>
      <c r="L2823" s="1">
        <v>1</v>
      </c>
      <c r="M2823" s="1">
        <v>0</v>
      </c>
      <c r="N2823" s="1">
        <v>0</v>
      </c>
      <c r="O2823" s="1" t="s">
        <v>2030</v>
      </c>
    </row>
    <row r="2824" spans="1:15" x14ac:dyDescent="0.2">
      <c r="A2824" s="1">
        <f t="shared" si="5"/>
        <v>1</v>
      </c>
      <c r="B2824" s="1">
        <v>90699</v>
      </c>
      <c r="C2824" s="1" t="s">
        <v>2059</v>
      </c>
      <c r="D2824" s="1">
        <v>90</v>
      </c>
      <c r="E2824" s="1">
        <v>6</v>
      </c>
      <c r="F2824" s="1">
        <v>5000</v>
      </c>
      <c r="G2824" s="1" t="s">
        <v>625</v>
      </c>
      <c r="H2824" s="59" t="s">
        <v>2060</v>
      </c>
      <c r="I2824" s="1">
        <v>1</v>
      </c>
      <c r="J2824" s="33" t="s">
        <v>2029</v>
      </c>
      <c r="L2824" s="1">
        <v>1</v>
      </c>
      <c r="M2824" s="1">
        <v>0</v>
      </c>
      <c r="N2824" s="1">
        <v>0</v>
      </c>
      <c r="O2824" s="1" t="s">
        <v>2030</v>
      </c>
    </row>
    <row r="2825" spans="1:15" x14ac:dyDescent="0.2">
      <c r="A2825" s="1">
        <f t="shared" si="5"/>
        <v>1</v>
      </c>
      <c r="B2825" s="1">
        <v>90700</v>
      </c>
      <c r="C2825" s="1" t="s">
        <v>2061</v>
      </c>
      <c r="D2825" s="1">
        <v>90</v>
      </c>
      <c r="E2825" s="1">
        <v>6</v>
      </c>
      <c r="F2825" s="1">
        <v>5000</v>
      </c>
      <c r="G2825" s="1" t="s">
        <v>625</v>
      </c>
      <c r="H2825" s="59" t="s">
        <v>2062</v>
      </c>
      <c r="I2825" s="1">
        <v>1</v>
      </c>
      <c r="J2825" s="33" t="s">
        <v>2029</v>
      </c>
      <c r="L2825" s="1">
        <v>1</v>
      </c>
      <c r="M2825" s="1">
        <v>0</v>
      </c>
      <c r="N2825" s="1">
        <v>0</v>
      </c>
      <c r="O2825" s="1" t="s">
        <v>2030</v>
      </c>
    </row>
    <row r="2826" spans="1:15" x14ac:dyDescent="0.2">
      <c r="A2826" s="1">
        <f t="shared" si="5"/>
        <v>1</v>
      </c>
      <c r="B2826" s="1">
        <v>90701</v>
      </c>
      <c r="C2826" s="1" t="s">
        <v>2063</v>
      </c>
      <c r="D2826" s="1">
        <v>90</v>
      </c>
      <c r="E2826" s="1">
        <v>6</v>
      </c>
      <c r="F2826" s="1">
        <v>5000</v>
      </c>
      <c r="G2826" s="1" t="s">
        <v>625</v>
      </c>
      <c r="H2826" s="59" t="s">
        <v>2064</v>
      </c>
      <c r="I2826" s="1">
        <v>1</v>
      </c>
      <c r="J2826" s="33" t="s">
        <v>2029</v>
      </c>
      <c r="L2826" s="1">
        <v>1</v>
      </c>
      <c r="M2826" s="1">
        <v>0</v>
      </c>
      <c r="N2826" s="1">
        <v>0</v>
      </c>
      <c r="O2826" s="1" t="s">
        <v>2030</v>
      </c>
    </row>
    <row r="2827" spans="1:15" x14ac:dyDescent="0.2">
      <c r="A2827" s="1">
        <f t="shared" si="5"/>
        <v>1</v>
      </c>
      <c r="B2827" s="1">
        <v>90702</v>
      </c>
      <c r="C2827" s="1" t="s">
        <v>2065</v>
      </c>
      <c r="D2827" s="1">
        <v>90</v>
      </c>
      <c r="E2827" s="1">
        <v>6</v>
      </c>
      <c r="F2827" s="1">
        <v>5000</v>
      </c>
      <c r="G2827" s="1" t="s">
        <v>625</v>
      </c>
      <c r="H2827" s="59" t="s">
        <v>2066</v>
      </c>
      <c r="I2827" s="1">
        <v>1</v>
      </c>
      <c r="J2827" s="33" t="s">
        <v>2029</v>
      </c>
      <c r="L2827" s="1">
        <v>1</v>
      </c>
      <c r="M2827" s="1">
        <v>0</v>
      </c>
      <c r="N2827" s="1">
        <v>0</v>
      </c>
      <c r="O2827" s="1" t="s">
        <v>2030</v>
      </c>
    </row>
    <row r="2828" spans="1:15" x14ac:dyDescent="0.2">
      <c r="A2828" s="1">
        <f t="shared" si="5"/>
        <v>1</v>
      </c>
      <c r="B2828" s="1">
        <v>90703</v>
      </c>
      <c r="C2828" s="1" t="s">
        <v>2067</v>
      </c>
      <c r="D2828" s="1">
        <v>90</v>
      </c>
      <c r="E2828" s="1">
        <v>6</v>
      </c>
      <c r="F2828" s="1">
        <v>5000</v>
      </c>
      <c r="G2828" s="1" t="s">
        <v>625</v>
      </c>
      <c r="H2828" s="59" t="s">
        <v>2068</v>
      </c>
      <c r="I2828" s="1">
        <v>1</v>
      </c>
      <c r="J2828" s="33" t="s">
        <v>2029</v>
      </c>
      <c r="L2828" s="1">
        <v>1</v>
      </c>
      <c r="M2828" s="1">
        <v>0</v>
      </c>
      <c r="N2828" s="1">
        <v>0</v>
      </c>
      <c r="O2828" s="1" t="s">
        <v>2030</v>
      </c>
    </row>
    <row r="2829" spans="1:15" x14ac:dyDescent="0.2">
      <c r="A2829" s="1">
        <f t="shared" si="5"/>
        <v>1</v>
      </c>
      <c r="B2829" s="1">
        <v>90704</v>
      </c>
      <c r="C2829" s="1" t="s">
        <v>2069</v>
      </c>
      <c r="D2829" s="1">
        <v>90</v>
      </c>
      <c r="E2829" s="1">
        <v>6</v>
      </c>
      <c r="F2829" s="1">
        <v>5000</v>
      </c>
      <c r="G2829" s="1" t="s">
        <v>625</v>
      </c>
      <c r="H2829" s="59" t="s">
        <v>2070</v>
      </c>
      <c r="I2829" s="1">
        <v>1</v>
      </c>
      <c r="J2829" s="33" t="s">
        <v>2029</v>
      </c>
      <c r="L2829" s="1">
        <v>1</v>
      </c>
      <c r="M2829" s="1">
        <v>0</v>
      </c>
      <c r="N2829" s="1">
        <v>0</v>
      </c>
      <c r="O2829" s="1" t="s">
        <v>2030</v>
      </c>
    </row>
    <row r="2830" spans="1:15" x14ac:dyDescent="0.2">
      <c r="A2830" s="1">
        <f t="shared" si="5"/>
        <v>1</v>
      </c>
      <c r="B2830" s="1">
        <v>90705</v>
      </c>
      <c r="C2830" s="1" t="s">
        <v>2071</v>
      </c>
      <c r="D2830" s="1">
        <v>90</v>
      </c>
      <c r="E2830" s="1">
        <v>6</v>
      </c>
      <c r="F2830" s="1">
        <v>5000</v>
      </c>
      <c r="G2830" s="1" t="s">
        <v>625</v>
      </c>
      <c r="H2830" s="59" t="s">
        <v>2072</v>
      </c>
      <c r="I2830" s="1">
        <v>1</v>
      </c>
      <c r="J2830" s="33" t="s">
        <v>2029</v>
      </c>
      <c r="L2830" s="1">
        <v>1</v>
      </c>
      <c r="M2830" s="1">
        <v>0</v>
      </c>
      <c r="N2830" s="1">
        <v>0</v>
      </c>
      <c r="O2830" s="1" t="s">
        <v>2030</v>
      </c>
    </row>
    <row r="2831" spans="1:15" x14ac:dyDescent="0.2">
      <c r="A2831" s="1">
        <f t="shared" si="5"/>
        <v>1</v>
      </c>
      <c r="B2831" s="1">
        <v>90706</v>
      </c>
      <c r="C2831" s="1" t="s">
        <v>2073</v>
      </c>
      <c r="D2831" s="1">
        <v>90</v>
      </c>
      <c r="E2831" s="1">
        <v>6</v>
      </c>
      <c r="F2831" s="1">
        <v>5000</v>
      </c>
      <c r="G2831" s="1" t="s">
        <v>625</v>
      </c>
      <c r="H2831" s="59" t="s">
        <v>2074</v>
      </c>
      <c r="I2831" s="1">
        <v>1</v>
      </c>
      <c r="J2831" s="33" t="s">
        <v>2029</v>
      </c>
      <c r="L2831" s="1">
        <v>1</v>
      </c>
      <c r="M2831" s="1">
        <v>0</v>
      </c>
      <c r="N2831" s="1">
        <v>0</v>
      </c>
      <c r="O2831" s="1" t="s">
        <v>2030</v>
      </c>
    </row>
    <row r="2832" spans="1:15" x14ac:dyDescent="0.2">
      <c r="A2832" s="1">
        <f t="shared" si="5"/>
        <v>1</v>
      </c>
      <c r="B2832" s="1">
        <v>90707</v>
      </c>
      <c r="C2832" s="1" t="s">
        <v>2075</v>
      </c>
      <c r="D2832" s="1">
        <v>90</v>
      </c>
      <c r="E2832" s="1">
        <v>6</v>
      </c>
      <c r="F2832" s="1">
        <v>5000</v>
      </c>
      <c r="G2832" s="1" t="s">
        <v>625</v>
      </c>
      <c r="H2832" s="59" t="s">
        <v>2076</v>
      </c>
      <c r="I2832" s="1">
        <v>1</v>
      </c>
      <c r="J2832" s="33" t="s">
        <v>2029</v>
      </c>
      <c r="L2832" s="1">
        <v>1</v>
      </c>
      <c r="M2832" s="1">
        <v>0</v>
      </c>
      <c r="N2832" s="1">
        <v>0</v>
      </c>
      <c r="O2832" s="1" t="s">
        <v>2030</v>
      </c>
    </row>
    <row r="2833" spans="1:20" x14ac:dyDescent="0.2">
      <c r="A2833" s="1">
        <f t="shared" si="5"/>
        <v>1</v>
      </c>
      <c r="B2833" s="1">
        <v>90708</v>
      </c>
      <c r="C2833" s="1" t="s">
        <v>2077</v>
      </c>
      <c r="D2833" s="1">
        <v>90</v>
      </c>
      <c r="E2833" s="1">
        <v>6</v>
      </c>
      <c r="F2833" s="1">
        <v>5000</v>
      </c>
      <c r="G2833" s="1" t="s">
        <v>625</v>
      </c>
      <c r="H2833" s="59" t="s">
        <v>2078</v>
      </c>
      <c r="I2833" s="1">
        <v>1</v>
      </c>
      <c r="J2833" s="33" t="s">
        <v>2029</v>
      </c>
      <c r="L2833" s="1">
        <v>1</v>
      </c>
      <c r="M2833" s="1">
        <v>0</v>
      </c>
      <c r="N2833" s="1">
        <v>0</v>
      </c>
      <c r="O2833" s="1" t="s">
        <v>2030</v>
      </c>
    </row>
    <row r="2834" spans="1:20" x14ac:dyDescent="0.2">
      <c r="A2834" s="1">
        <f t="shared" si="5"/>
        <v>1</v>
      </c>
      <c r="B2834" s="1">
        <v>90709</v>
      </c>
      <c r="C2834" s="1" t="s">
        <v>2079</v>
      </c>
      <c r="D2834" s="1">
        <v>90</v>
      </c>
      <c r="E2834" s="1">
        <v>6</v>
      </c>
      <c r="F2834" s="1">
        <v>5000</v>
      </c>
      <c r="G2834" s="1" t="s">
        <v>625</v>
      </c>
      <c r="H2834" s="59" t="s">
        <v>2080</v>
      </c>
      <c r="I2834" s="1">
        <v>1</v>
      </c>
      <c r="J2834" s="33" t="s">
        <v>2029</v>
      </c>
      <c r="L2834" s="1">
        <v>1</v>
      </c>
      <c r="M2834" s="1">
        <v>0</v>
      </c>
      <c r="N2834" s="1">
        <v>0</v>
      </c>
      <c r="O2834" s="1" t="s">
        <v>2030</v>
      </c>
    </row>
    <row r="2835" spans="1:20" x14ac:dyDescent="0.2">
      <c r="A2835" s="1">
        <f t="shared" si="5"/>
        <v>1</v>
      </c>
      <c r="B2835" s="1">
        <v>90710</v>
      </c>
      <c r="C2835" s="1" t="s">
        <v>2081</v>
      </c>
      <c r="D2835" s="1">
        <v>90</v>
      </c>
      <c r="E2835" s="1">
        <v>6</v>
      </c>
      <c r="F2835" s="1">
        <v>5000</v>
      </c>
      <c r="G2835" s="1" t="s">
        <v>625</v>
      </c>
      <c r="H2835" s="59" t="s">
        <v>2082</v>
      </c>
      <c r="I2835" s="1">
        <v>1</v>
      </c>
      <c r="J2835" s="33" t="s">
        <v>2029</v>
      </c>
      <c r="L2835" s="1">
        <v>1</v>
      </c>
      <c r="M2835" s="1">
        <v>0</v>
      </c>
      <c r="N2835" s="1">
        <v>0</v>
      </c>
      <c r="O2835" s="1" t="s">
        <v>2030</v>
      </c>
    </row>
    <row r="2836" spans="1:20" x14ac:dyDescent="0.2">
      <c r="A2836" s="1">
        <f t="shared" si="5"/>
        <v>1</v>
      </c>
      <c r="B2836" s="1">
        <v>90711</v>
      </c>
      <c r="C2836" s="1" t="s">
        <v>2083</v>
      </c>
      <c r="D2836" s="1">
        <v>90</v>
      </c>
      <c r="E2836" s="1">
        <v>6</v>
      </c>
      <c r="F2836" s="1">
        <v>5000</v>
      </c>
      <c r="G2836" s="1" t="s">
        <v>625</v>
      </c>
      <c r="H2836" s="59" t="s">
        <v>2084</v>
      </c>
      <c r="I2836" s="1">
        <v>1</v>
      </c>
      <c r="J2836" s="33" t="s">
        <v>2029</v>
      </c>
      <c r="L2836" s="1">
        <v>1</v>
      </c>
      <c r="M2836" s="1">
        <v>0</v>
      </c>
      <c r="N2836" s="1">
        <v>0</v>
      </c>
      <c r="O2836" s="1" t="s">
        <v>2030</v>
      </c>
    </row>
    <row r="2837" spans="1:20" x14ac:dyDescent="0.2">
      <c r="B2837" s="1">
        <v>91011</v>
      </c>
      <c r="C2837" s="1" t="s">
        <v>2085</v>
      </c>
      <c r="D2837" s="1">
        <v>91</v>
      </c>
      <c r="E2837" s="1">
        <v>1</v>
      </c>
      <c r="F2837" s="1">
        <v>100</v>
      </c>
      <c r="G2837" s="1" t="s">
        <v>625</v>
      </c>
      <c r="H2837" s="1" t="s">
        <v>2086</v>
      </c>
      <c r="I2837" s="1">
        <v>1</v>
      </c>
      <c r="J2837" s="33" t="s">
        <v>1339</v>
      </c>
      <c r="L2837" s="1">
        <v>1</v>
      </c>
      <c r="M2837" s="1">
        <v>1</v>
      </c>
      <c r="N2837" s="1">
        <v>4</v>
      </c>
      <c r="O2837" s="1" t="s">
        <v>2087</v>
      </c>
      <c r="T2837" s="1" t="s">
        <v>981</v>
      </c>
    </row>
    <row r="2838" spans="1:20" x14ac:dyDescent="0.2">
      <c r="B2838" s="1">
        <v>91021</v>
      </c>
      <c r="C2838" s="1" t="s">
        <v>2088</v>
      </c>
      <c r="D2838" s="1">
        <v>91</v>
      </c>
      <c r="E2838" s="1">
        <v>2</v>
      </c>
      <c r="F2838" s="1">
        <v>100</v>
      </c>
      <c r="G2838" s="1" t="s">
        <v>625</v>
      </c>
      <c r="H2838" s="1" t="s">
        <v>2086</v>
      </c>
      <c r="I2838" s="1">
        <v>1</v>
      </c>
      <c r="J2838" s="33" t="s">
        <v>1339</v>
      </c>
      <c r="L2838" s="1">
        <v>1</v>
      </c>
      <c r="M2838" s="1">
        <v>1</v>
      </c>
      <c r="N2838" s="1">
        <v>4</v>
      </c>
      <c r="O2838" s="1" t="s">
        <v>2087</v>
      </c>
      <c r="T2838" s="1" t="s">
        <v>1180</v>
      </c>
    </row>
    <row r="2839" spans="1:20" x14ac:dyDescent="0.2">
      <c r="B2839" s="1">
        <v>91031</v>
      </c>
      <c r="C2839" s="1" t="s">
        <v>2089</v>
      </c>
      <c r="D2839" s="1">
        <v>91</v>
      </c>
      <c r="E2839" s="1">
        <v>3</v>
      </c>
      <c r="F2839" s="1">
        <v>100</v>
      </c>
      <c r="G2839" s="1" t="s">
        <v>625</v>
      </c>
      <c r="H2839" s="1" t="s">
        <v>2090</v>
      </c>
      <c r="I2839" s="1">
        <v>1</v>
      </c>
      <c r="J2839" s="33" t="s">
        <v>595</v>
      </c>
      <c r="L2839" s="1">
        <v>1</v>
      </c>
      <c r="M2839" s="1">
        <v>1</v>
      </c>
      <c r="N2839" s="1">
        <v>4</v>
      </c>
      <c r="O2839" s="1" t="s">
        <v>2087</v>
      </c>
      <c r="T2839" s="1" t="s">
        <v>2091</v>
      </c>
    </row>
    <row r="2840" spans="1:20" x14ac:dyDescent="0.2">
      <c r="B2840" s="1">
        <v>91041</v>
      </c>
      <c r="C2840" s="1" t="s">
        <v>2092</v>
      </c>
      <c r="D2840" s="1">
        <v>91</v>
      </c>
      <c r="E2840" s="1">
        <v>4</v>
      </c>
      <c r="F2840" s="1">
        <v>100</v>
      </c>
      <c r="G2840" s="1" t="s">
        <v>625</v>
      </c>
      <c r="H2840" s="1" t="s">
        <v>596</v>
      </c>
      <c r="I2840" s="1">
        <v>1</v>
      </c>
      <c r="J2840" s="33" t="s">
        <v>595</v>
      </c>
      <c r="L2840" s="1">
        <v>1</v>
      </c>
      <c r="M2840" s="1">
        <v>1</v>
      </c>
      <c r="N2840" s="1">
        <v>4</v>
      </c>
      <c r="O2840" s="1" t="s">
        <v>2087</v>
      </c>
      <c r="T2840" s="1" t="s">
        <v>2093</v>
      </c>
    </row>
    <row r="2841" spans="1:20" x14ac:dyDescent="0.2">
      <c r="B2841" s="1">
        <v>91051</v>
      </c>
      <c r="C2841" s="1" t="s">
        <v>2094</v>
      </c>
      <c r="D2841" s="1">
        <v>91</v>
      </c>
      <c r="E2841" s="1">
        <v>5</v>
      </c>
      <c r="F2841" s="1">
        <v>100</v>
      </c>
      <c r="G2841" s="1" t="s">
        <v>625</v>
      </c>
      <c r="H2841" s="1" t="s">
        <v>2095</v>
      </c>
      <c r="I2841" s="1">
        <v>1</v>
      </c>
      <c r="J2841" s="33" t="s">
        <v>1097</v>
      </c>
      <c r="L2841" s="1">
        <v>1</v>
      </c>
      <c r="M2841" s="1">
        <v>1</v>
      </c>
      <c r="N2841" s="1">
        <v>4</v>
      </c>
      <c r="O2841" s="1" t="s">
        <v>2087</v>
      </c>
      <c r="T2841" s="1" t="s">
        <v>371</v>
      </c>
    </row>
    <row r="2842" spans="1:20" x14ac:dyDescent="0.2">
      <c r="B2842" s="1">
        <v>91061</v>
      </c>
      <c r="C2842" s="1" t="s">
        <v>2096</v>
      </c>
      <c r="D2842" s="1">
        <v>91</v>
      </c>
      <c r="E2842" s="1">
        <v>6</v>
      </c>
      <c r="F2842" s="1">
        <v>100</v>
      </c>
      <c r="G2842" s="1" t="s">
        <v>625</v>
      </c>
      <c r="H2842" s="1" t="s">
        <v>441</v>
      </c>
      <c r="I2842" s="1">
        <v>1</v>
      </c>
      <c r="J2842" s="33" t="s">
        <v>442</v>
      </c>
      <c r="L2842" s="1">
        <v>1</v>
      </c>
      <c r="M2842" s="1">
        <v>1</v>
      </c>
      <c r="N2842" s="1">
        <v>4</v>
      </c>
      <c r="O2842" s="1" t="s">
        <v>2087</v>
      </c>
      <c r="T2842" s="1" t="s">
        <v>51</v>
      </c>
    </row>
    <row r="2843" spans="1:20" x14ac:dyDescent="0.2">
      <c r="B2843" s="1">
        <v>91071</v>
      </c>
      <c r="C2843" s="1" t="s">
        <v>2097</v>
      </c>
      <c r="D2843" s="1">
        <v>91</v>
      </c>
      <c r="E2843" s="1">
        <v>7</v>
      </c>
      <c r="F2843" s="1">
        <v>100</v>
      </c>
      <c r="G2843" s="1" t="s">
        <v>625</v>
      </c>
      <c r="H2843" s="1" t="s">
        <v>441</v>
      </c>
      <c r="I2843" s="1">
        <v>1</v>
      </c>
      <c r="J2843" s="33" t="s">
        <v>442</v>
      </c>
      <c r="L2843" s="1">
        <v>1</v>
      </c>
      <c r="M2843" s="1">
        <v>1</v>
      </c>
      <c r="N2843" s="1">
        <v>4</v>
      </c>
      <c r="O2843" s="1" t="s">
        <v>2087</v>
      </c>
      <c r="T2843" s="1" t="s">
        <v>175</v>
      </c>
    </row>
    <row r="2844" spans="1:20" x14ac:dyDescent="0.2">
      <c r="B2844" s="1">
        <v>91081</v>
      </c>
      <c r="C2844" s="1" t="s">
        <v>2098</v>
      </c>
      <c r="D2844" s="1">
        <v>91</v>
      </c>
      <c r="E2844" s="1">
        <v>8</v>
      </c>
      <c r="F2844" s="1">
        <v>100</v>
      </c>
      <c r="G2844" s="1" t="s">
        <v>625</v>
      </c>
      <c r="H2844" s="1" t="s">
        <v>2099</v>
      </c>
      <c r="I2844" s="1">
        <v>1</v>
      </c>
      <c r="J2844" s="33" t="s">
        <v>442</v>
      </c>
      <c r="L2844" s="1">
        <v>1</v>
      </c>
      <c r="M2844" s="1">
        <v>1</v>
      </c>
      <c r="N2844" s="1">
        <v>4</v>
      </c>
      <c r="O2844" s="1" t="s">
        <v>2087</v>
      </c>
      <c r="T2844" s="1" t="s">
        <v>481</v>
      </c>
    </row>
    <row r="2845" spans="1:20" x14ac:dyDescent="0.2">
      <c r="B2845" s="1">
        <v>91091</v>
      </c>
      <c r="C2845" s="1" t="s">
        <v>2100</v>
      </c>
      <c r="D2845" s="1">
        <v>91</v>
      </c>
      <c r="E2845" s="1">
        <v>9</v>
      </c>
      <c r="F2845" s="1">
        <v>100</v>
      </c>
      <c r="G2845" s="1" t="s">
        <v>625</v>
      </c>
      <c r="H2845" s="1" t="s">
        <v>2099</v>
      </c>
      <c r="I2845" s="1">
        <v>1</v>
      </c>
      <c r="J2845" s="33" t="s">
        <v>442</v>
      </c>
      <c r="L2845" s="1">
        <v>1</v>
      </c>
      <c r="M2845" s="1">
        <v>1</v>
      </c>
      <c r="N2845" s="1">
        <v>4</v>
      </c>
      <c r="O2845" s="1" t="s">
        <v>2087</v>
      </c>
      <c r="T2845" s="1" t="s">
        <v>2101</v>
      </c>
    </row>
    <row r="2846" spans="1:20" x14ac:dyDescent="0.2">
      <c r="B2846" s="1">
        <v>91101</v>
      </c>
      <c r="C2846" s="1" t="s">
        <v>2102</v>
      </c>
      <c r="D2846" s="1">
        <v>91</v>
      </c>
      <c r="E2846" s="1">
        <v>10</v>
      </c>
      <c r="F2846" s="1">
        <v>100</v>
      </c>
      <c r="G2846" s="1" t="s">
        <v>625</v>
      </c>
      <c r="H2846" s="1" t="s">
        <v>2095</v>
      </c>
      <c r="I2846" s="1">
        <v>1</v>
      </c>
      <c r="J2846" s="33" t="s">
        <v>1097</v>
      </c>
      <c r="L2846" s="1">
        <v>1</v>
      </c>
      <c r="M2846" s="1">
        <v>1</v>
      </c>
      <c r="N2846" s="1">
        <v>4</v>
      </c>
      <c r="O2846" s="1" t="s">
        <v>2087</v>
      </c>
      <c r="T2846" s="1" t="s">
        <v>2103</v>
      </c>
    </row>
    <row r="2847" spans="1:20" x14ac:dyDescent="0.2">
      <c r="B2847" s="1">
        <v>91111</v>
      </c>
      <c r="C2847" s="1" t="s">
        <v>2104</v>
      </c>
      <c r="D2847" s="1">
        <v>91</v>
      </c>
      <c r="E2847" s="1">
        <v>11</v>
      </c>
      <c r="F2847" s="1">
        <v>100</v>
      </c>
      <c r="G2847" s="1" t="s">
        <v>625</v>
      </c>
      <c r="H2847" s="1" t="s">
        <v>665</v>
      </c>
      <c r="I2847" s="1">
        <v>1</v>
      </c>
      <c r="J2847" s="33" t="s">
        <v>1101</v>
      </c>
      <c r="L2847" s="1">
        <v>1</v>
      </c>
      <c r="M2847" s="1">
        <v>1</v>
      </c>
      <c r="N2847" s="1">
        <v>4</v>
      </c>
      <c r="O2847" s="1" t="s">
        <v>2087</v>
      </c>
      <c r="T2847" s="1" t="s">
        <v>2105</v>
      </c>
    </row>
    <row r="2848" spans="1:20" x14ac:dyDescent="0.2">
      <c r="B2848" s="1">
        <v>91121</v>
      </c>
      <c r="C2848" s="1" t="s">
        <v>2106</v>
      </c>
      <c r="D2848" s="1">
        <v>91</v>
      </c>
      <c r="E2848" s="1">
        <v>12</v>
      </c>
      <c r="F2848" s="1">
        <v>100</v>
      </c>
      <c r="G2848" s="1" t="s">
        <v>625</v>
      </c>
      <c r="H2848" s="1" t="s">
        <v>2107</v>
      </c>
      <c r="I2848" s="1">
        <v>1</v>
      </c>
      <c r="J2848" s="33" t="s">
        <v>599</v>
      </c>
      <c r="L2848" s="1">
        <v>1</v>
      </c>
      <c r="M2848" s="1">
        <v>1</v>
      </c>
      <c r="N2848" s="1">
        <v>4</v>
      </c>
      <c r="O2848" s="1" t="s">
        <v>2087</v>
      </c>
      <c r="T2848" s="1" t="s">
        <v>1010</v>
      </c>
    </row>
    <row r="2849" spans="2:20" x14ac:dyDescent="0.2">
      <c r="B2849" s="1">
        <v>91131</v>
      </c>
      <c r="C2849" s="1" t="s">
        <v>2108</v>
      </c>
      <c r="D2849" s="1">
        <v>91</v>
      </c>
      <c r="E2849" s="1">
        <v>13</v>
      </c>
      <c r="F2849" s="1">
        <v>100</v>
      </c>
      <c r="G2849" s="1" t="s">
        <v>625</v>
      </c>
      <c r="H2849" s="1" t="s">
        <v>2109</v>
      </c>
      <c r="I2849" s="1">
        <v>1</v>
      </c>
      <c r="J2849" s="33" t="s">
        <v>599</v>
      </c>
      <c r="L2849" s="1">
        <v>1</v>
      </c>
      <c r="M2849" s="1">
        <v>1</v>
      </c>
      <c r="N2849" s="1">
        <v>4</v>
      </c>
      <c r="O2849" s="1" t="s">
        <v>2087</v>
      </c>
      <c r="T2849" s="1" t="s">
        <v>2110</v>
      </c>
    </row>
    <row r="2850" spans="2:20" x14ac:dyDescent="0.2">
      <c r="B2850" s="1">
        <v>91141</v>
      </c>
      <c r="C2850" s="1" t="s">
        <v>2111</v>
      </c>
      <c r="D2850" s="1">
        <v>91</v>
      </c>
      <c r="E2850" s="1">
        <v>14</v>
      </c>
      <c r="F2850" s="1">
        <v>100</v>
      </c>
      <c r="G2850" s="1" t="s">
        <v>625</v>
      </c>
      <c r="H2850" s="1" t="s">
        <v>2112</v>
      </c>
      <c r="I2850" s="1">
        <v>1</v>
      </c>
      <c r="J2850" s="33" t="s">
        <v>599</v>
      </c>
      <c r="L2850" s="1">
        <v>1</v>
      </c>
      <c r="M2850" s="1">
        <v>1</v>
      </c>
      <c r="N2850" s="1">
        <v>4</v>
      </c>
      <c r="O2850" s="1" t="s">
        <v>2087</v>
      </c>
      <c r="T2850" s="1" t="s">
        <v>1014</v>
      </c>
    </row>
    <row r="2851" spans="2:20" x14ac:dyDescent="0.2">
      <c r="B2851" s="1">
        <v>91151</v>
      </c>
      <c r="C2851" s="1" t="s">
        <v>2113</v>
      </c>
      <c r="D2851" s="1">
        <v>91</v>
      </c>
      <c r="E2851" s="1">
        <v>15</v>
      </c>
      <c r="F2851" s="1">
        <v>100</v>
      </c>
      <c r="G2851" s="1" t="s">
        <v>625</v>
      </c>
      <c r="H2851" s="1" t="s">
        <v>2095</v>
      </c>
      <c r="I2851" s="1">
        <v>1</v>
      </c>
      <c r="J2851" s="33" t="s">
        <v>1097</v>
      </c>
      <c r="L2851" s="1">
        <v>1</v>
      </c>
      <c r="M2851" s="1">
        <v>1</v>
      </c>
      <c r="N2851" s="1">
        <v>4</v>
      </c>
      <c r="O2851" s="1" t="s">
        <v>2087</v>
      </c>
      <c r="T2851" s="1" t="s">
        <v>2114</v>
      </c>
    </row>
    <row r="2852" spans="2:20" x14ac:dyDescent="0.2">
      <c r="B2852" s="1">
        <v>91161</v>
      </c>
      <c r="C2852" s="1" t="s">
        <v>2115</v>
      </c>
      <c r="D2852" s="1">
        <v>91</v>
      </c>
      <c r="E2852" s="1">
        <v>16</v>
      </c>
      <c r="F2852" s="1">
        <v>100</v>
      </c>
      <c r="G2852" s="1" t="s">
        <v>625</v>
      </c>
      <c r="H2852" s="1" t="s">
        <v>665</v>
      </c>
      <c r="I2852" s="1">
        <v>1</v>
      </c>
      <c r="J2852" s="33" t="s">
        <v>1101</v>
      </c>
      <c r="L2852" s="1">
        <v>1</v>
      </c>
      <c r="M2852" s="1">
        <v>1</v>
      </c>
      <c r="N2852" s="1">
        <v>4</v>
      </c>
      <c r="O2852" s="1" t="s">
        <v>2087</v>
      </c>
      <c r="T2852" s="1" t="s">
        <v>2116</v>
      </c>
    </row>
    <row r="2853" spans="2:20" x14ac:dyDescent="0.2">
      <c r="B2853" s="1">
        <v>91171</v>
      </c>
      <c r="C2853" s="1" t="s">
        <v>2117</v>
      </c>
      <c r="D2853" s="1">
        <v>91</v>
      </c>
      <c r="E2853" s="1">
        <v>17</v>
      </c>
      <c r="F2853" s="1">
        <v>100</v>
      </c>
      <c r="G2853" s="1" t="s">
        <v>625</v>
      </c>
      <c r="H2853" s="1" t="s">
        <v>2107</v>
      </c>
      <c r="I2853" s="1">
        <v>1</v>
      </c>
      <c r="J2853" s="33" t="s">
        <v>599</v>
      </c>
      <c r="L2853" s="1">
        <v>1</v>
      </c>
      <c r="M2853" s="1">
        <v>1</v>
      </c>
      <c r="N2853" s="1">
        <v>4</v>
      </c>
      <c r="O2853" s="1" t="s">
        <v>2087</v>
      </c>
      <c r="T2853" s="1" t="s">
        <v>2118</v>
      </c>
    </row>
    <row r="2854" spans="2:20" x14ac:dyDescent="0.2">
      <c r="B2854" s="1">
        <v>91181</v>
      </c>
      <c r="C2854" s="1" t="s">
        <v>2119</v>
      </c>
      <c r="D2854" s="1">
        <v>91</v>
      </c>
      <c r="E2854" s="1">
        <v>18</v>
      </c>
      <c r="F2854" s="1">
        <v>100</v>
      </c>
      <c r="G2854" s="1" t="s">
        <v>625</v>
      </c>
      <c r="H2854" s="1" t="s">
        <v>2109</v>
      </c>
      <c r="I2854" s="1">
        <v>1</v>
      </c>
      <c r="J2854" s="33" t="s">
        <v>599</v>
      </c>
      <c r="L2854" s="1">
        <v>1</v>
      </c>
      <c r="M2854" s="1">
        <v>1</v>
      </c>
      <c r="N2854" s="1">
        <v>4</v>
      </c>
      <c r="O2854" s="1" t="s">
        <v>2087</v>
      </c>
      <c r="T2854" s="1" t="s">
        <v>1018</v>
      </c>
    </row>
    <row r="2855" spans="2:20" x14ac:dyDescent="0.2">
      <c r="B2855" s="1">
        <v>91191</v>
      </c>
      <c r="C2855" s="1" t="s">
        <v>2120</v>
      </c>
      <c r="D2855" s="1">
        <v>91</v>
      </c>
      <c r="E2855" s="1">
        <v>19</v>
      </c>
      <c r="F2855" s="1">
        <v>100</v>
      </c>
      <c r="G2855" s="1" t="s">
        <v>625</v>
      </c>
      <c r="H2855" s="1" t="s">
        <v>2112</v>
      </c>
      <c r="I2855" s="1">
        <v>1</v>
      </c>
      <c r="J2855" s="33" t="s">
        <v>599</v>
      </c>
      <c r="L2855" s="1">
        <v>1</v>
      </c>
      <c r="M2855" s="1">
        <v>1</v>
      </c>
      <c r="N2855" s="1">
        <v>4</v>
      </c>
      <c r="O2855" s="1" t="s">
        <v>2087</v>
      </c>
      <c r="T2855" s="1" t="s">
        <v>2121</v>
      </c>
    </row>
    <row r="2856" spans="2:20" x14ac:dyDescent="0.2">
      <c r="B2856" s="1">
        <v>91201</v>
      </c>
      <c r="C2856" s="1" t="s">
        <v>2122</v>
      </c>
      <c r="D2856" s="1">
        <v>91</v>
      </c>
      <c r="E2856" s="1">
        <v>20</v>
      </c>
      <c r="F2856" s="1">
        <v>100</v>
      </c>
      <c r="G2856" s="1" t="s">
        <v>625</v>
      </c>
      <c r="H2856" s="1" t="s">
        <v>2095</v>
      </c>
      <c r="I2856" s="1">
        <v>1</v>
      </c>
      <c r="J2856" s="33" t="s">
        <v>1097</v>
      </c>
      <c r="L2856" s="1">
        <v>1</v>
      </c>
      <c r="M2856" s="1">
        <v>1</v>
      </c>
      <c r="N2856" s="1">
        <v>4</v>
      </c>
      <c r="O2856" s="1" t="s">
        <v>2087</v>
      </c>
      <c r="T2856" s="1" t="s">
        <v>2123</v>
      </c>
    </row>
    <row r="2857" spans="2:20" x14ac:dyDescent="0.2">
      <c r="B2857" s="1">
        <v>91211</v>
      </c>
      <c r="C2857" s="1" t="s">
        <v>2124</v>
      </c>
      <c r="D2857" s="1">
        <v>91</v>
      </c>
      <c r="E2857" s="1">
        <v>21</v>
      </c>
      <c r="F2857" s="1">
        <v>100</v>
      </c>
      <c r="G2857" s="1" t="s">
        <v>625</v>
      </c>
      <c r="H2857" s="1" t="s">
        <v>665</v>
      </c>
      <c r="I2857" s="1">
        <v>1</v>
      </c>
      <c r="J2857" s="33" t="s">
        <v>1101</v>
      </c>
      <c r="L2857" s="1">
        <v>1</v>
      </c>
      <c r="M2857" s="1">
        <v>1</v>
      </c>
      <c r="N2857" s="1">
        <v>4</v>
      </c>
      <c r="O2857" s="1" t="s">
        <v>2087</v>
      </c>
      <c r="T2857" s="1" t="s">
        <v>2125</v>
      </c>
    </row>
    <row r="2858" spans="2:20" x14ac:dyDescent="0.2">
      <c r="B2858" s="1">
        <v>91221</v>
      </c>
      <c r="C2858" s="1" t="s">
        <v>2126</v>
      </c>
      <c r="D2858" s="1">
        <v>91</v>
      </c>
      <c r="E2858" s="1">
        <v>22</v>
      </c>
      <c r="F2858" s="1">
        <v>100</v>
      </c>
      <c r="G2858" s="1" t="s">
        <v>625</v>
      </c>
      <c r="H2858" s="1" t="s">
        <v>2107</v>
      </c>
      <c r="I2858" s="1">
        <v>1</v>
      </c>
      <c r="J2858" s="33" t="s">
        <v>599</v>
      </c>
      <c r="L2858" s="1">
        <v>1</v>
      </c>
      <c r="M2858" s="1">
        <v>1</v>
      </c>
      <c r="N2858" s="1">
        <v>4</v>
      </c>
      <c r="O2858" s="1" t="s">
        <v>2087</v>
      </c>
      <c r="T2858" s="1" t="s">
        <v>2127</v>
      </c>
    </row>
    <row r="2859" spans="2:20" x14ac:dyDescent="0.2">
      <c r="B2859" s="1">
        <v>91231</v>
      </c>
      <c r="C2859" s="1" t="s">
        <v>2128</v>
      </c>
      <c r="D2859" s="1">
        <v>91</v>
      </c>
      <c r="E2859" s="1">
        <v>23</v>
      </c>
      <c r="F2859" s="1">
        <v>100</v>
      </c>
      <c r="G2859" s="1" t="s">
        <v>625</v>
      </c>
      <c r="H2859" s="1" t="s">
        <v>2109</v>
      </c>
      <c r="I2859" s="1">
        <v>1</v>
      </c>
      <c r="J2859" s="33" t="s">
        <v>599</v>
      </c>
      <c r="L2859" s="1">
        <v>1</v>
      </c>
      <c r="M2859" s="1">
        <v>1</v>
      </c>
      <c r="N2859" s="1">
        <v>4</v>
      </c>
      <c r="O2859" s="1" t="s">
        <v>2087</v>
      </c>
      <c r="T2859" s="1" t="s">
        <v>1022</v>
      </c>
    </row>
    <row r="2860" spans="2:20" x14ac:dyDescent="0.2">
      <c r="B2860" s="1">
        <v>91241</v>
      </c>
      <c r="C2860" s="1" t="s">
        <v>2129</v>
      </c>
      <c r="D2860" s="1">
        <v>91</v>
      </c>
      <c r="E2860" s="1">
        <v>24</v>
      </c>
      <c r="F2860" s="1">
        <v>100</v>
      </c>
      <c r="G2860" s="1" t="s">
        <v>625</v>
      </c>
      <c r="H2860" s="1" t="s">
        <v>2112</v>
      </c>
      <c r="I2860" s="1">
        <v>1</v>
      </c>
      <c r="J2860" s="33" t="s">
        <v>599</v>
      </c>
      <c r="L2860" s="1">
        <v>1</v>
      </c>
      <c r="M2860" s="1">
        <v>1</v>
      </c>
      <c r="N2860" s="1">
        <v>4</v>
      </c>
      <c r="O2860" s="1" t="s">
        <v>2087</v>
      </c>
      <c r="T2860" s="1" t="s">
        <v>2130</v>
      </c>
    </row>
    <row r="2861" spans="2:20" x14ac:dyDescent="0.2">
      <c r="B2861" s="1">
        <v>91251</v>
      </c>
      <c r="C2861" s="1" t="s">
        <v>2131</v>
      </c>
      <c r="D2861" s="1">
        <v>91</v>
      </c>
      <c r="E2861" s="1">
        <v>25</v>
      </c>
      <c r="F2861" s="1">
        <v>100</v>
      </c>
      <c r="G2861" s="1" t="s">
        <v>625</v>
      </c>
      <c r="H2861" s="1" t="s">
        <v>2095</v>
      </c>
      <c r="I2861" s="1">
        <v>1</v>
      </c>
      <c r="J2861" s="33" t="s">
        <v>1097</v>
      </c>
      <c r="L2861" s="1">
        <v>1</v>
      </c>
      <c r="M2861" s="1">
        <v>1</v>
      </c>
      <c r="N2861" s="1">
        <v>4</v>
      </c>
      <c r="O2861" s="1" t="s">
        <v>2087</v>
      </c>
      <c r="T2861" s="1" t="s">
        <v>2132</v>
      </c>
    </row>
    <row r="2862" spans="2:20" x14ac:dyDescent="0.2">
      <c r="B2862" s="1">
        <v>91261</v>
      </c>
      <c r="C2862" s="1" t="s">
        <v>2133</v>
      </c>
      <c r="D2862" s="1">
        <v>91</v>
      </c>
      <c r="E2862" s="1">
        <v>26</v>
      </c>
      <c r="F2862" s="1">
        <v>100</v>
      </c>
      <c r="G2862" s="1" t="s">
        <v>625</v>
      </c>
      <c r="H2862" s="1" t="s">
        <v>665</v>
      </c>
      <c r="I2862" s="1">
        <v>1</v>
      </c>
      <c r="J2862" s="33" t="s">
        <v>1101</v>
      </c>
      <c r="L2862" s="1">
        <v>1</v>
      </c>
      <c r="M2862" s="1">
        <v>1</v>
      </c>
      <c r="N2862" s="1">
        <v>4</v>
      </c>
      <c r="O2862" s="1" t="s">
        <v>2087</v>
      </c>
      <c r="T2862" s="1" t="s">
        <v>2134</v>
      </c>
    </row>
    <row r="2863" spans="2:20" x14ac:dyDescent="0.2">
      <c r="B2863" s="1">
        <v>91271</v>
      </c>
      <c r="C2863" s="1" t="s">
        <v>2135</v>
      </c>
      <c r="D2863" s="1">
        <v>91</v>
      </c>
      <c r="E2863" s="1">
        <v>27</v>
      </c>
      <c r="F2863" s="1">
        <v>100</v>
      </c>
      <c r="G2863" s="1" t="s">
        <v>625</v>
      </c>
      <c r="H2863" s="1" t="s">
        <v>2107</v>
      </c>
      <c r="I2863" s="1">
        <v>1</v>
      </c>
      <c r="J2863" s="33" t="s">
        <v>599</v>
      </c>
      <c r="L2863" s="1">
        <v>1</v>
      </c>
      <c r="M2863" s="1">
        <v>1</v>
      </c>
      <c r="N2863" s="1">
        <v>4</v>
      </c>
      <c r="O2863" s="1" t="s">
        <v>2087</v>
      </c>
      <c r="T2863" s="1" t="s">
        <v>2136</v>
      </c>
    </row>
    <row r="2864" spans="2:20" x14ac:dyDescent="0.2">
      <c r="B2864" s="1">
        <v>91281</v>
      </c>
      <c r="C2864" s="1" t="s">
        <v>2137</v>
      </c>
      <c r="D2864" s="1">
        <v>91</v>
      </c>
      <c r="E2864" s="1">
        <v>28</v>
      </c>
      <c r="F2864" s="1">
        <v>100</v>
      </c>
      <c r="G2864" s="1" t="s">
        <v>625</v>
      </c>
      <c r="H2864" s="1" t="s">
        <v>2109</v>
      </c>
      <c r="I2864" s="1">
        <v>1</v>
      </c>
      <c r="J2864" s="33" t="s">
        <v>599</v>
      </c>
      <c r="L2864" s="1">
        <v>1</v>
      </c>
      <c r="M2864" s="1">
        <v>1</v>
      </c>
      <c r="N2864" s="1">
        <v>4</v>
      </c>
      <c r="O2864" s="1" t="s">
        <v>2087</v>
      </c>
      <c r="T2864" s="1" t="s">
        <v>2138</v>
      </c>
    </row>
    <row r="2865" spans="2:20" x14ac:dyDescent="0.2">
      <c r="B2865" s="1">
        <v>91291</v>
      </c>
      <c r="C2865" s="1" t="s">
        <v>2139</v>
      </c>
      <c r="D2865" s="1">
        <v>91</v>
      </c>
      <c r="E2865" s="1">
        <v>29</v>
      </c>
      <c r="F2865" s="1">
        <v>100</v>
      </c>
      <c r="G2865" s="1" t="s">
        <v>625</v>
      </c>
      <c r="H2865" s="1" t="s">
        <v>2112</v>
      </c>
      <c r="I2865" s="1">
        <v>1</v>
      </c>
      <c r="J2865" s="33" t="s">
        <v>599</v>
      </c>
      <c r="L2865" s="1">
        <v>1</v>
      </c>
      <c r="M2865" s="1">
        <v>1</v>
      </c>
      <c r="N2865" s="1">
        <v>4</v>
      </c>
      <c r="O2865" s="1" t="s">
        <v>2087</v>
      </c>
      <c r="T2865" s="1" t="s">
        <v>2140</v>
      </c>
    </row>
    <row r="2866" spans="2:20" x14ac:dyDescent="0.2">
      <c r="B2866" s="1">
        <v>91301</v>
      </c>
      <c r="C2866" s="1" t="s">
        <v>2141</v>
      </c>
      <c r="D2866" s="1">
        <v>91</v>
      </c>
      <c r="E2866" s="1">
        <v>30</v>
      </c>
      <c r="F2866" s="1">
        <v>100</v>
      </c>
      <c r="G2866" s="1" t="s">
        <v>625</v>
      </c>
      <c r="H2866" s="1" t="s">
        <v>2109</v>
      </c>
      <c r="I2866" s="1">
        <v>1</v>
      </c>
      <c r="J2866" s="33" t="s">
        <v>599</v>
      </c>
      <c r="L2866" s="1">
        <v>1</v>
      </c>
      <c r="M2866" s="1">
        <v>1</v>
      </c>
      <c r="N2866" s="1">
        <v>4</v>
      </c>
      <c r="O2866" s="1" t="s">
        <v>2087</v>
      </c>
      <c r="T2866" s="1" t="s">
        <v>1030</v>
      </c>
    </row>
    <row r="2867" spans="2:20" x14ac:dyDescent="0.2">
      <c r="B2867" s="1">
        <v>92001</v>
      </c>
      <c r="C2867" s="1" t="s">
        <v>2142</v>
      </c>
      <c r="D2867" s="1">
        <v>92</v>
      </c>
      <c r="E2867" s="1">
        <v>1</v>
      </c>
      <c r="F2867" s="1">
        <v>100</v>
      </c>
      <c r="G2867" s="1" t="s">
        <v>625</v>
      </c>
      <c r="H2867" s="1" t="s">
        <v>2143</v>
      </c>
      <c r="I2867" s="1">
        <v>1</v>
      </c>
      <c r="J2867" s="10" t="s">
        <v>2144</v>
      </c>
      <c r="L2867" s="1">
        <v>0</v>
      </c>
      <c r="M2867" s="1">
        <v>0</v>
      </c>
      <c r="N2867" s="1">
        <v>0</v>
      </c>
      <c r="O2867" s="1" t="s">
        <v>2145</v>
      </c>
    </row>
    <row r="2868" spans="2:20" x14ac:dyDescent="0.2">
      <c r="B2868" s="1">
        <v>92002</v>
      </c>
      <c r="C2868" s="1" t="s">
        <v>2146</v>
      </c>
      <c r="D2868" s="1">
        <v>92</v>
      </c>
      <c r="E2868" s="1">
        <v>2</v>
      </c>
      <c r="F2868" s="1">
        <v>100</v>
      </c>
      <c r="G2868" s="1" t="s">
        <v>625</v>
      </c>
      <c r="H2868" s="1" t="s">
        <v>2147</v>
      </c>
      <c r="I2868" s="1">
        <v>1</v>
      </c>
      <c r="J2868" s="10" t="s">
        <v>2144</v>
      </c>
      <c r="L2868" s="1">
        <v>0</v>
      </c>
      <c r="M2868" s="1">
        <v>0</v>
      </c>
      <c r="N2868" s="1">
        <v>0</v>
      </c>
      <c r="O2868" s="1" t="s">
        <v>2145</v>
      </c>
    </row>
    <row r="2869" spans="2:20" x14ac:dyDescent="0.2">
      <c r="B2869" s="1">
        <v>92003</v>
      </c>
      <c r="C2869" s="1" t="s">
        <v>2148</v>
      </c>
      <c r="D2869" s="1">
        <v>92</v>
      </c>
      <c r="E2869" s="1">
        <v>3</v>
      </c>
      <c r="F2869" s="1">
        <v>100</v>
      </c>
      <c r="G2869" s="1" t="s">
        <v>625</v>
      </c>
      <c r="H2869" s="1" t="s">
        <v>2149</v>
      </c>
      <c r="I2869" s="1">
        <v>1</v>
      </c>
      <c r="J2869" s="10" t="s">
        <v>2144</v>
      </c>
      <c r="L2869" s="1">
        <v>0</v>
      </c>
      <c r="M2869" s="1">
        <v>0</v>
      </c>
      <c r="N2869" s="1">
        <v>0</v>
      </c>
      <c r="O2869" s="1" t="s">
        <v>2145</v>
      </c>
    </row>
    <row r="2870" spans="2:20" x14ac:dyDescent="0.2">
      <c r="B2870" s="1">
        <v>92004</v>
      </c>
      <c r="C2870" s="1" t="s">
        <v>2150</v>
      </c>
      <c r="D2870" s="1">
        <v>92</v>
      </c>
      <c r="E2870" s="1">
        <v>4</v>
      </c>
      <c r="F2870" s="1">
        <v>100</v>
      </c>
      <c r="G2870" s="1" t="s">
        <v>625</v>
      </c>
      <c r="H2870" s="1" t="s">
        <v>2151</v>
      </c>
      <c r="I2870" s="1">
        <v>1</v>
      </c>
      <c r="J2870" s="10" t="s">
        <v>2144</v>
      </c>
      <c r="L2870" s="1">
        <v>0</v>
      </c>
      <c r="M2870" s="1">
        <v>0</v>
      </c>
      <c r="N2870" s="1">
        <v>0</v>
      </c>
      <c r="O2870" s="1" t="s">
        <v>2145</v>
      </c>
    </row>
    <row r="2871" spans="2:20" x14ac:dyDescent="0.2">
      <c r="B2871" s="1">
        <v>92005</v>
      </c>
      <c r="C2871" s="1" t="s">
        <v>2152</v>
      </c>
      <c r="D2871" s="1">
        <v>92</v>
      </c>
      <c r="E2871" s="1">
        <v>5</v>
      </c>
      <c r="F2871" s="1">
        <v>100</v>
      </c>
      <c r="G2871" s="1" t="s">
        <v>625</v>
      </c>
      <c r="H2871" s="1" t="s">
        <v>2153</v>
      </c>
      <c r="I2871" s="1">
        <v>1</v>
      </c>
      <c r="J2871" s="10" t="s">
        <v>2144</v>
      </c>
      <c r="L2871" s="1">
        <v>0</v>
      </c>
      <c r="M2871" s="1">
        <v>0</v>
      </c>
      <c r="N2871" s="1">
        <v>0</v>
      </c>
      <c r="O2871" s="1" t="s">
        <v>2145</v>
      </c>
    </row>
    <row r="2872" spans="2:20" x14ac:dyDescent="0.2">
      <c r="B2872" s="1">
        <v>92006</v>
      </c>
      <c r="C2872" s="1" t="s">
        <v>2154</v>
      </c>
      <c r="D2872" s="1">
        <v>92</v>
      </c>
      <c r="E2872" s="1">
        <v>6</v>
      </c>
      <c r="F2872" s="1">
        <v>100</v>
      </c>
      <c r="G2872" s="1" t="s">
        <v>625</v>
      </c>
      <c r="H2872" s="1" t="s">
        <v>2155</v>
      </c>
      <c r="I2872" s="1">
        <v>1</v>
      </c>
      <c r="J2872" s="10" t="s">
        <v>2144</v>
      </c>
      <c r="L2872" s="1">
        <v>0</v>
      </c>
      <c r="M2872" s="1">
        <v>0</v>
      </c>
      <c r="N2872" s="1">
        <v>0</v>
      </c>
      <c r="O2872" s="1" t="s">
        <v>2145</v>
      </c>
    </row>
    <row r="2873" spans="2:20" x14ac:dyDescent="0.2">
      <c r="B2873" s="1">
        <v>92007</v>
      </c>
      <c r="C2873" s="1" t="s">
        <v>2156</v>
      </c>
      <c r="D2873" s="1">
        <v>92</v>
      </c>
      <c r="E2873" s="1">
        <v>7</v>
      </c>
      <c r="F2873" s="1">
        <v>100</v>
      </c>
      <c r="G2873" s="1" t="s">
        <v>625</v>
      </c>
      <c r="H2873" s="1" t="s">
        <v>2157</v>
      </c>
      <c r="I2873" s="1">
        <v>1</v>
      </c>
      <c r="J2873" s="10" t="s">
        <v>2144</v>
      </c>
      <c r="L2873" s="1">
        <v>0</v>
      </c>
      <c r="M2873" s="1">
        <v>0</v>
      </c>
      <c r="N2873" s="1">
        <v>0</v>
      </c>
      <c r="O2873" s="1" t="s">
        <v>2145</v>
      </c>
    </row>
    <row r="2874" spans="2:20" x14ac:dyDescent="0.2">
      <c r="B2874" s="1">
        <v>92008</v>
      </c>
      <c r="C2874" s="1" t="s">
        <v>2158</v>
      </c>
      <c r="D2874" s="1">
        <v>92</v>
      </c>
      <c r="E2874" s="1">
        <v>8</v>
      </c>
      <c r="F2874" s="1">
        <v>100</v>
      </c>
      <c r="G2874" s="1" t="s">
        <v>625</v>
      </c>
      <c r="H2874" s="1" t="s">
        <v>2159</v>
      </c>
      <c r="I2874" s="1">
        <v>1</v>
      </c>
      <c r="J2874" s="10" t="s">
        <v>2144</v>
      </c>
      <c r="L2874" s="1">
        <v>0</v>
      </c>
      <c r="M2874" s="1">
        <v>0</v>
      </c>
      <c r="N2874" s="1">
        <v>0</v>
      </c>
      <c r="O2874" s="1" t="s">
        <v>2145</v>
      </c>
    </row>
    <row r="2875" spans="2:20" x14ac:dyDescent="0.2">
      <c r="B2875" s="1">
        <v>92009</v>
      </c>
      <c r="C2875" s="1" t="s">
        <v>2160</v>
      </c>
      <c r="D2875" s="1">
        <v>92</v>
      </c>
      <c r="E2875" s="1">
        <v>9</v>
      </c>
      <c r="F2875" s="1">
        <v>100</v>
      </c>
      <c r="G2875" s="1" t="s">
        <v>625</v>
      </c>
      <c r="H2875" s="1" t="s">
        <v>2161</v>
      </c>
      <c r="I2875" s="1">
        <v>1</v>
      </c>
      <c r="J2875" s="10" t="s">
        <v>2162</v>
      </c>
      <c r="L2875" s="1">
        <v>0</v>
      </c>
      <c r="M2875" s="1">
        <v>0</v>
      </c>
      <c r="N2875" s="1">
        <v>0</v>
      </c>
      <c r="O2875" s="1" t="s">
        <v>2145</v>
      </c>
    </row>
    <row r="2876" spans="2:20" x14ac:dyDescent="0.2">
      <c r="B2876" s="1">
        <v>92010</v>
      </c>
      <c r="C2876" s="1" t="s">
        <v>501</v>
      </c>
      <c r="D2876" s="1">
        <v>92</v>
      </c>
      <c r="E2876" s="1">
        <v>10</v>
      </c>
      <c r="F2876" s="1">
        <v>100</v>
      </c>
      <c r="G2876" s="1" t="s">
        <v>625</v>
      </c>
      <c r="H2876" s="1" t="s">
        <v>2163</v>
      </c>
      <c r="I2876" s="1">
        <v>1</v>
      </c>
      <c r="J2876" s="10" t="s">
        <v>2162</v>
      </c>
      <c r="L2876" s="1">
        <v>0</v>
      </c>
      <c r="M2876" s="1">
        <v>0</v>
      </c>
      <c r="N2876" s="1">
        <v>0</v>
      </c>
      <c r="O2876" s="1" t="s">
        <v>2145</v>
      </c>
    </row>
    <row r="2877" spans="2:20" x14ac:dyDescent="0.2">
      <c r="B2877" s="1">
        <v>62001</v>
      </c>
      <c r="C2877" s="12" t="s">
        <v>2164</v>
      </c>
      <c r="D2877" s="1">
        <v>93</v>
      </c>
      <c r="E2877" s="1">
        <v>2</v>
      </c>
      <c r="F2877" s="1">
        <v>100</v>
      </c>
      <c r="G2877" s="1" t="s">
        <v>625</v>
      </c>
      <c r="H2877" s="1" t="s">
        <v>82</v>
      </c>
      <c r="I2877" s="1">
        <v>1</v>
      </c>
      <c r="J2877" s="10" t="s">
        <v>2165</v>
      </c>
      <c r="L2877" s="1">
        <v>1</v>
      </c>
      <c r="M2877" s="1">
        <v>0</v>
      </c>
      <c r="N2877" s="1">
        <v>0</v>
      </c>
    </row>
    <row r="2878" spans="2:20" x14ac:dyDescent="0.2">
      <c r="B2878" s="1">
        <v>62002</v>
      </c>
      <c r="C2878" s="12" t="s">
        <v>2166</v>
      </c>
      <c r="D2878" s="1">
        <v>93</v>
      </c>
      <c r="E2878" s="1">
        <v>2</v>
      </c>
      <c r="F2878" s="1">
        <v>100</v>
      </c>
      <c r="G2878" s="1" t="s">
        <v>625</v>
      </c>
      <c r="H2878" s="1" t="s">
        <v>87</v>
      </c>
      <c r="I2878" s="1">
        <v>1</v>
      </c>
      <c r="J2878" s="10" t="s">
        <v>2165</v>
      </c>
      <c r="L2878" s="1">
        <v>1</v>
      </c>
      <c r="M2878" s="1">
        <v>0</v>
      </c>
      <c r="N2878" s="1">
        <v>0</v>
      </c>
    </row>
    <row r="2879" spans="2:20" x14ac:dyDescent="0.2">
      <c r="B2879" s="1">
        <v>62003</v>
      </c>
      <c r="C2879" s="12" t="s">
        <v>2167</v>
      </c>
      <c r="D2879" s="1">
        <v>93</v>
      </c>
      <c r="E2879" s="1">
        <v>2</v>
      </c>
      <c r="F2879" s="1">
        <v>100</v>
      </c>
      <c r="G2879" s="1" t="s">
        <v>625</v>
      </c>
      <c r="H2879" s="1" t="s">
        <v>90</v>
      </c>
      <c r="I2879" s="1">
        <v>1</v>
      </c>
      <c r="J2879" s="10" t="s">
        <v>2165</v>
      </c>
      <c r="L2879" s="1">
        <v>1</v>
      </c>
      <c r="M2879" s="1">
        <v>0</v>
      </c>
      <c r="N2879" s="1">
        <v>0</v>
      </c>
    </row>
    <row r="2880" spans="2:20" x14ac:dyDescent="0.2">
      <c r="B2880" s="1">
        <v>62004</v>
      </c>
      <c r="C2880" s="12" t="s">
        <v>2168</v>
      </c>
      <c r="D2880" s="1">
        <v>93</v>
      </c>
      <c r="E2880" s="1">
        <v>2</v>
      </c>
      <c r="F2880" s="1">
        <v>100</v>
      </c>
      <c r="G2880" s="1" t="s">
        <v>625</v>
      </c>
      <c r="H2880" s="1" t="s">
        <v>93</v>
      </c>
      <c r="I2880" s="1">
        <v>1</v>
      </c>
      <c r="J2880" s="10" t="s">
        <v>2165</v>
      </c>
      <c r="L2880" s="1">
        <v>1</v>
      </c>
      <c r="M2880" s="1">
        <v>0</v>
      </c>
      <c r="N2880" s="1">
        <v>0</v>
      </c>
    </row>
    <row r="2881" spans="2:14" x14ac:dyDescent="0.2">
      <c r="B2881" s="1">
        <v>62005</v>
      </c>
      <c r="C2881" s="12" t="s">
        <v>2169</v>
      </c>
      <c r="D2881" s="1">
        <v>93</v>
      </c>
      <c r="E2881" s="1">
        <v>2</v>
      </c>
      <c r="F2881" s="1">
        <v>100</v>
      </c>
      <c r="G2881" s="1" t="s">
        <v>625</v>
      </c>
      <c r="H2881" s="1" t="s">
        <v>96</v>
      </c>
      <c r="I2881" s="1">
        <v>1</v>
      </c>
      <c r="J2881" s="10" t="s">
        <v>2165</v>
      </c>
      <c r="L2881" s="1">
        <v>1</v>
      </c>
      <c r="M2881" s="1">
        <v>0</v>
      </c>
      <c r="N2881" s="1">
        <v>0</v>
      </c>
    </row>
    <row r="2882" spans="2:14" x14ac:dyDescent="0.2">
      <c r="B2882" s="1">
        <v>62006</v>
      </c>
      <c r="C2882" s="12" t="s">
        <v>2170</v>
      </c>
      <c r="D2882" s="1">
        <v>93</v>
      </c>
      <c r="E2882" s="1">
        <v>2</v>
      </c>
      <c r="F2882" s="1">
        <v>100</v>
      </c>
      <c r="G2882" s="1" t="s">
        <v>625</v>
      </c>
      <c r="H2882" s="1" t="s">
        <v>2171</v>
      </c>
      <c r="I2882" s="1">
        <v>1</v>
      </c>
      <c r="J2882" s="10" t="s">
        <v>2165</v>
      </c>
      <c r="L2882" s="1">
        <v>1</v>
      </c>
      <c r="M2882" s="1">
        <v>0</v>
      </c>
      <c r="N2882" s="1">
        <v>0</v>
      </c>
    </row>
    <row r="2883" spans="2:14" x14ac:dyDescent="0.2">
      <c r="B2883" s="1">
        <v>62007</v>
      </c>
      <c r="C2883" s="12" t="s">
        <v>2172</v>
      </c>
      <c r="D2883" s="1">
        <v>93</v>
      </c>
      <c r="E2883" s="1">
        <v>2</v>
      </c>
      <c r="F2883" s="1">
        <v>100</v>
      </c>
      <c r="G2883" s="1" t="s">
        <v>625</v>
      </c>
      <c r="H2883" s="1" t="s">
        <v>2173</v>
      </c>
      <c r="I2883" s="1">
        <v>1</v>
      </c>
      <c r="J2883" s="10" t="s">
        <v>2165</v>
      </c>
      <c r="L2883" s="1">
        <v>1</v>
      </c>
      <c r="M2883" s="1">
        <v>0</v>
      </c>
      <c r="N2883" s="1">
        <v>0</v>
      </c>
    </row>
    <row r="2884" spans="2:14" x14ac:dyDescent="0.2">
      <c r="B2884" s="1">
        <v>62008</v>
      </c>
      <c r="C2884" s="12" t="s">
        <v>2174</v>
      </c>
      <c r="D2884" s="1">
        <v>93</v>
      </c>
      <c r="E2884" s="1">
        <v>2</v>
      </c>
      <c r="F2884" s="1">
        <v>100</v>
      </c>
      <c r="G2884" s="1" t="s">
        <v>625</v>
      </c>
      <c r="H2884" s="1" t="s">
        <v>2175</v>
      </c>
      <c r="I2884" s="1">
        <v>1</v>
      </c>
      <c r="J2884" s="10" t="s">
        <v>2165</v>
      </c>
      <c r="L2884" s="1">
        <v>1</v>
      </c>
      <c r="M2884" s="1">
        <v>0</v>
      </c>
      <c r="N2884" s="1">
        <v>0</v>
      </c>
    </row>
    <row r="2885" spans="2:14" x14ac:dyDescent="0.2">
      <c r="B2885" s="1">
        <v>62009</v>
      </c>
      <c r="C2885" s="12" t="s">
        <v>2176</v>
      </c>
      <c r="D2885" s="1">
        <v>93</v>
      </c>
      <c r="E2885" s="1">
        <v>2</v>
      </c>
      <c r="F2885" s="1">
        <v>100</v>
      </c>
      <c r="G2885" s="1" t="s">
        <v>625</v>
      </c>
      <c r="H2885" s="1" t="s">
        <v>2177</v>
      </c>
      <c r="I2885" s="1">
        <v>1</v>
      </c>
      <c r="J2885" s="10" t="s">
        <v>2165</v>
      </c>
      <c r="L2885" s="1">
        <v>1</v>
      </c>
      <c r="M2885" s="1">
        <v>0</v>
      </c>
      <c r="N2885" s="1">
        <v>0</v>
      </c>
    </row>
    <row r="2886" spans="2:14" x14ac:dyDescent="0.2">
      <c r="B2886" s="1">
        <v>62010</v>
      </c>
      <c r="C2886" s="12" t="s">
        <v>2178</v>
      </c>
      <c r="D2886" s="1">
        <v>93</v>
      </c>
      <c r="E2886" s="1">
        <v>2</v>
      </c>
      <c r="F2886" s="1">
        <v>100</v>
      </c>
      <c r="G2886" s="1" t="s">
        <v>625</v>
      </c>
      <c r="H2886" s="1" t="s">
        <v>2179</v>
      </c>
      <c r="I2886" s="1">
        <v>1</v>
      </c>
      <c r="J2886" s="10" t="s">
        <v>2165</v>
      </c>
      <c r="L2886" s="1">
        <v>1</v>
      </c>
      <c r="M2886" s="1">
        <v>0</v>
      </c>
      <c r="N2886" s="1">
        <v>0</v>
      </c>
    </row>
    <row r="2887" spans="2:14" x14ac:dyDescent="0.2">
      <c r="B2887" s="1">
        <v>62011</v>
      </c>
      <c r="C2887" s="12" t="s">
        <v>2180</v>
      </c>
      <c r="D2887" s="1">
        <v>93</v>
      </c>
      <c r="E2887" s="1">
        <v>2</v>
      </c>
      <c r="F2887" s="1">
        <v>100</v>
      </c>
      <c r="G2887" s="1" t="s">
        <v>625</v>
      </c>
      <c r="H2887" s="1" t="s">
        <v>2181</v>
      </c>
      <c r="I2887" s="1">
        <v>1</v>
      </c>
      <c r="J2887" s="10" t="s">
        <v>2165</v>
      </c>
      <c r="L2887" s="1">
        <v>1</v>
      </c>
      <c r="M2887" s="1">
        <v>0</v>
      </c>
      <c r="N2887" s="1">
        <v>0</v>
      </c>
    </row>
    <row r="2888" spans="2:14" x14ac:dyDescent="0.2">
      <c r="B2888" s="1">
        <v>62012</v>
      </c>
      <c r="C2888" s="12" t="s">
        <v>2182</v>
      </c>
      <c r="D2888" s="1">
        <v>93</v>
      </c>
      <c r="E2888" s="1">
        <v>2</v>
      </c>
      <c r="F2888" s="1">
        <v>100</v>
      </c>
      <c r="G2888" s="1" t="s">
        <v>625</v>
      </c>
      <c r="H2888" s="1" t="s">
        <v>2183</v>
      </c>
      <c r="I2888" s="1">
        <v>1</v>
      </c>
      <c r="J2888" s="10" t="s">
        <v>2165</v>
      </c>
      <c r="L2888" s="1">
        <v>1</v>
      </c>
      <c r="M2888" s="1">
        <v>0</v>
      </c>
      <c r="N2888" s="1">
        <v>0</v>
      </c>
    </row>
    <row r="2889" spans="2:14" x14ac:dyDescent="0.2">
      <c r="B2889" s="1">
        <v>62013</v>
      </c>
      <c r="C2889" s="12" t="s">
        <v>2184</v>
      </c>
      <c r="D2889" s="1">
        <v>93</v>
      </c>
      <c r="E2889" s="1">
        <v>2</v>
      </c>
      <c r="F2889" s="1">
        <v>100</v>
      </c>
      <c r="G2889" s="1" t="s">
        <v>625</v>
      </c>
      <c r="H2889" s="1" t="s">
        <v>2185</v>
      </c>
      <c r="I2889" s="1">
        <v>1</v>
      </c>
      <c r="J2889" s="10" t="s">
        <v>2165</v>
      </c>
      <c r="L2889" s="1">
        <v>1</v>
      </c>
      <c r="M2889" s="1">
        <v>0</v>
      </c>
      <c r="N2889" s="1">
        <v>0</v>
      </c>
    </row>
    <row r="2890" spans="2:14" x14ac:dyDescent="0.2">
      <c r="B2890" s="1">
        <v>62014</v>
      </c>
      <c r="C2890" s="12" t="s">
        <v>2186</v>
      </c>
      <c r="D2890" s="1">
        <v>93</v>
      </c>
      <c r="E2890" s="1">
        <v>2</v>
      </c>
      <c r="F2890" s="1">
        <v>100</v>
      </c>
      <c r="G2890" s="1" t="s">
        <v>625</v>
      </c>
      <c r="H2890" s="1" t="s">
        <v>2187</v>
      </c>
      <c r="I2890" s="1">
        <v>1</v>
      </c>
      <c r="J2890" s="10" t="s">
        <v>2165</v>
      </c>
      <c r="L2890" s="1">
        <v>1</v>
      </c>
      <c r="M2890" s="1">
        <v>0</v>
      </c>
      <c r="N2890" s="1">
        <v>0</v>
      </c>
    </row>
    <row r="2891" spans="2:14" x14ac:dyDescent="0.2">
      <c r="B2891" s="1">
        <v>62015</v>
      </c>
      <c r="C2891" s="12" t="s">
        <v>2188</v>
      </c>
      <c r="D2891" s="1">
        <v>93</v>
      </c>
      <c r="E2891" s="1">
        <v>2</v>
      </c>
      <c r="F2891" s="1">
        <v>100</v>
      </c>
      <c r="G2891" s="1" t="s">
        <v>625</v>
      </c>
      <c r="H2891" s="1" t="s">
        <v>2189</v>
      </c>
      <c r="I2891" s="1">
        <v>1</v>
      </c>
      <c r="J2891" s="10" t="s">
        <v>2165</v>
      </c>
      <c r="L2891" s="1">
        <v>1</v>
      </c>
      <c r="M2891" s="1">
        <v>0</v>
      </c>
      <c r="N2891" s="1">
        <v>0</v>
      </c>
    </row>
    <row r="2892" spans="2:14" x14ac:dyDescent="0.2">
      <c r="B2892" s="1">
        <v>62016</v>
      </c>
      <c r="C2892" s="12" t="s">
        <v>2190</v>
      </c>
      <c r="D2892" s="1">
        <v>93</v>
      </c>
      <c r="E2892" s="1">
        <v>2</v>
      </c>
      <c r="F2892" s="1">
        <v>100</v>
      </c>
      <c r="G2892" s="1" t="s">
        <v>625</v>
      </c>
      <c r="H2892" s="1" t="s">
        <v>2191</v>
      </c>
      <c r="I2892" s="1">
        <v>1</v>
      </c>
      <c r="J2892" s="10" t="s">
        <v>2165</v>
      </c>
      <c r="L2892" s="1">
        <v>1</v>
      </c>
      <c r="M2892" s="1">
        <v>0</v>
      </c>
      <c r="N2892" s="1">
        <v>0</v>
      </c>
    </row>
    <row r="2893" spans="2:14" x14ac:dyDescent="0.2">
      <c r="B2893" s="1">
        <v>62017</v>
      </c>
      <c r="C2893" s="12" t="s">
        <v>2192</v>
      </c>
      <c r="D2893" s="1">
        <v>93</v>
      </c>
      <c r="E2893" s="1">
        <v>2</v>
      </c>
      <c r="F2893" s="1">
        <v>100</v>
      </c>
      <c r="G2893" s="1" t="s">
        <v>625</v>
      </c>
      <c r="H2893" s="1" t="s">
        <v>2193</v>
      </c>
      <c r="I2893" s="1">
        <v>1</v>
      </c>
      <c r="J2893" s="10" t="s">
        <v>2165</v>
      </c>
      <c r="L2893" s="1">
        <v>1</v>
      </c>
      <c r="M2893" s="1">
        <v>0</v>
      </c>
      <c r="N2893" s="1">
        <v>0</v>
      </c>
    </row>
    <row r="2894" spans="2:14" x14ac:dyDescent="0.2">
      <c r="B2894" s="1">
        <v>62018</v>
      </c>
      <c r="C2894" s="12" t="s">
        <v>2194</v>
      </c>
      <c r="D2894" s="1">
        <v>93</v>
      </c>
      <c r="E2894" s="1">
        <v>2</v>
      </c>
      <c r="F2894" s="1">
        <v>100</v>
      </c>
      <c r="G2894" s="1" t="s">
        <v>625</v>
      </c>
      <c r="H2894" s="1" t="s">
        <v>2195</v>
      </c>
      <c r="I2894" s="1">
        <v>1</v>
      </c>
      <c r="J2894" s="10" t="s">
        <v>2165</v>
      </c>
      <c r="L2894" s="1">
        <v>1</v>
      </c>
      <c r="M2894" s="1">
        <v>0</v>
      </c>
      <c r="N2894" s="1">
        <v>0</v>
      </c>
    </row>
    <row r="2895" spans="2:14" x14ac:dyDescent="0.2">
      <c r="B2895" s="1">
        <v>62019</v>
      </c>
      <c r="C2895" s="12" t="s">
        <v>2196</v>
      </c>
      <c r="D2895" s="1">
        <v>93</v>
      </c>
      <c r="E2895" s="1">
        <v>2</v>
      </c>
      <c r="F2895" s="1">
        <v>100</v>
      </c>
      <c r="G2895" s="1" t="s">
        <v>625</v>
      </c>
      <c r="H2895" s="1" t="s">
        <v>2197</v>
      </c>
      <c r="I2895" s="1">
        <v>1</v>
      </c>
      <c r="J2895" s="10" t="s">
        <v>2165</v>
      </c>
      <c r="L2895" s="1">
        <v>1</v>
      </c>
      <c r="M2895" s="1">
        <v>0</v>
      </c>
      <c r="N2895" s="1">
        <v>0</v>
      </c>
    </row>
    <row r="2896" spans="2:14" x14ac:dyDescent="0.2">
      <c r="B2896" s="1">
        <v>62020</v>
      </c>
      <c r="C2896" s="12" t="s">
        <v>2198</v>
      </c>
      <c r="D2896" s="1">
        <v>93</v>
      </c>
      <c r="E2896" s="1">
        <v>2</v>
      </c>
      <c r="F2896" s="1">
        <v>100</v>
      </c>
      <c r="G2896" s="1" t="s">
        <v>625</v>
      </c>
      <c r="H2896" s="1" t="s">
        <v>2199</v>
      </c>
      <c r="I2896" s="1">
        <v>1</v>
      </c>
      <c r="J2896" s="10" t="s">
        <v>2165</v>
      </c>
      <c r="L2896" s="1">
        <v>1</v>
      </c>
      <c r="M2896" s="1">
        <v>0</v>
      </c>
      <c r="N2896" s="1">
        <v>0</v>
      </c>
    </row>
    <row r="2897" spans="2:14" x14ac:dyDescent="0.2">
      <c r="B2897" s="1">
        <v>62021</v>
      </c>
      <c r="C2897" s="12" t="s">
        <v>2200</v>
      </c>
      <c r="D2897" s="1">
        <v>93</v>
      </c>
      <c r="E2897" s="1">
        <v>2</v>
      </c>
      <c r="F2897" s="1">
        <v>100</v>
      </c>
      <c r="G2897" s="1" t="s">
        <v>625</v>
      </c>
      <c r="H2897" s="1" t="s">
        <v>2201</v>
      </c>
      <c r="I2897" s="1">
        <v>1</v>
      </c>
      <c r="J2897" s="10" t="s">
        <v>2165</v>
      </c>
      <c r="L2897" s="1">
        <v>1</v>
      </c>
      <c r="M2897" s="1">
        <v>0</v>
      </c>
      <c r="N2897" s="1">
        <v>0</v>
      </c>
    </row>
    <row r="2898" spans="2:14" x14ac:dyDescent="0.2">
      <c r="B2898" s="1">
        <v>62022</v>
      </c>
      <c r="C2898" s="12" t="s">
        <v>2202</v>
      </c>
      <c r="D2898" s="1">
        <v>93</v>
      </c>
      <c r="E2898" s="1">
        <v>2</v>
      </c>
      <c r="F2898" s="1">
        <v>100</v>
      </c>
      <c r="G2898" s="1" t="s">
        <v>625</v>
      </c>
      <c r="H2898" s="1" t="s">
        <v>2203</v>
      </c>
      <c r="I2898" s="1">
        <v>1</v>
      </c>
      <c r="J2898" s="10" t="s">
        <v>2165</v>
      </c>
      <c r="L2898" s="1">
        <v>1</v>
      </c>
      <c r="M2898" s="1">
        <v>0</v>
      </c>
      <c r="N2898" s="1">
        <v>0</v>
      </c>
    </row>
    <row r="2899" spans="2:14" x14ac:dyDescent="0.2">
      <c r="B2899" s="1">
        <v>62023</v>
      </c>
      <c r="C2899" s="12" t="s">
        <v>2204</v>
      </c>
      <c r="D2899" s="1">
        <v>93</v>
      </c>
      <c r="E2899" s="1">
        <v>2</v>
      </c>
      <c r="F2899" s="1">
        <v>100</v>
      </c>
      <c r="G2899" s="1" t="s">
        <v>625</v>
      </c>
      <c r="H2899" s="1" t="s">
        <v>2205</v>
      </c>
      <c r="I2899" s="1">
        <v>1</v>
      </c>
      <c r="J2899" s="10" t="s">
        <v>2165</v>
      </c>
      <c r="L2899" s="1">
        <v>1</v>
      </c>
      <c r="M2899" s="1">
        <v>0</v>
      </c>
      <c r="N2899" s="1">
        <v>0</v>
      </c>
    </row>
    <row r="2900" spans="2:14" x14ac:dyDescent="0.2">
      <c r="B2900" s="1">
        <v>62024</v>
      </c>
      <c r="C2900" s="12" t="s">
        <v>2206</v>
      </c>
      <c r="D2900" s="1">
        <v>93</v>
      </c>
      <c r="E2900" s="1">
        <v>2</v>
      </c>
      <c r="F2900" s="1">
        <v>100</v>
      </c>
      <c r="G2900" s="1" t="s">
        <v>625</v>
      </c>
      <c r="H2900" s="1" t="s">
        <v>2207</v>
      </c>
      <c r="I2900" s="1">
        <v>1</v>
      </c>
      <c r="J2900" s="10" t="s">
        <v>2165</v>
      </c>
      <c r="L2900" s="1">
        <v>1</v>
      </c>
      <c r="M2900" s="1">
        <v>0</v>
      </c>
      <c r="N2900" s="1">
        <v>0</v>
      </c>
    </row>
    <row r="2901" spans="2:14" x14ac:dyDescent="0.2">
      <c r="B2901" s="1">
        <v>62025</v>
      </c>
      <c r="C2901" s="12" t="s">
        <v>2208</v>
      </c>
      <c r="D2901" s="1">
        <v>93</v>
      </c>
      <c r="E2901" s="1">
        <v>2</v>
      </c>
      <c r="F2901" s="1">
        <v>100</v>
      </c>
      <c r="G2901" s="1" t="s">
        <v>625</v>
      </c>
      <c r="H2901" s="1" t="s">
        <v>2209</v>
      </c>
      <c r="I2901" s="1">
        <v>1</v>
      </c>
      <c r="J2901" s="10" t="s">
        <v>2165</v>
      </c>
      <c r="L2901" s="1">
        <v>1</v>
      </c>
      <c r="M2901" s="1">
        <v>0</v>
      </c>
      <c r="N2901" s="1">
        <v>0</v>
      </c>
    </row>
    <row r="2902" spans="2:14" x14ac:dyDescent="0.2">
      <c r="B2902" s="1">
        <v>62026</v>
      </c>
      <c r="C2902" s="12" t="s">
        <v>2202</v>
      </c>
      <c r="D2902" s="1">
        <v>93</v>
      </c>
      <c r="E2902" s="1">
        <v>2</v>
      </c>
      <c r="F2902" s="1">
        <v>100</v>
      </c>
      <c r="G2902" s="1" t="s">
        <v>625</v>
      </c>
      <c r="H2902" s="1" t="s">
        <v>2210</v>
      </c>
      <c r="I2902" s="1">
        <v>1</v>
      </c>
      <c r="J2902" s="10" t="s">
        <v>2165</v>
      </c>
      <c r="L2902" s="1">
        <v>1</v>
      </c>
      <c r="M2902" s="1">
        <v>0</v>
      </c>
      <c r="N2902" s="1">
        <v>0</v>
      </c>
    </row>
    <row r="2903" spans="2:14" x14ac:dyDescent="0.2">
      <c r="B2903" s="1">
        <v>62027</v>
      </c>
      <c r="C2903" s="12" t="s">
        <v>2211</v>
      </c>
      <c r="D2903" s="1">
        <v>93</v>
      </c>
      <c r="E2903" s="1">
        <v>2</v>
      </c>
      <c r="F2903" s="1">
        <v>100</v>
      </c>
      <c r="G2903" s="1" t="s">
        <v>625</v>
      </c>
      <c r="H2903" s="1" t="s">
        <v>2212</v>
      </c>
      <c r="I2903" s="1">
        <v>1</v>
      </c>
      <c r="J2903" s="10" t="s">
        <v>2165</v>
      </c>
      <c r="L2903" s="1">
        <v>1</v>
      </c>
      <c r="M2903" s="1">
        <v>0</v>
      </c>
      <c r="N2903" s="1">
        <v>0</v>
      </c>
    </row>
    <row r="2904" spans="2:14" x14ac:dyDescent="0.2">
      <c r="B2904" s="1">
        <v>62028</v>
      </c>
      <c r="C2904" s="12" t="s">
        <v>2213</v>
      </c>
      <c r="D2904" s="1">
        <v>93</v>
      </c>
      <c r="E2904" s="1">
        <v>2</v>
      </c>
      <c r="F2904" s="1">
        <v>100</v>
      </c>
      <c r="G2904" s="1" t="s">
        <v>625</v>
      </c>
      <c r="H2904" s="1" t="s">
        <v>2214</v>
      </c>
      <c r="I2904" s="1">
        <v>1</v>
      </c>
      <c r="J2904" s="10" t="s">
        <v>2165</v>
      </c>
      <c r="L2904" s="1">
        <v>1</v>
      </c>
      <c r="M2904" s="1">
        <v>0</v>
      </c>
      <c r="N2904" s="1">
        <v>0</v>
      </c>
    </row>
    <row r="2905" spans="2:14" x14ac:dyDescent="0.2">
      <c r="B2905" s="1">
        <v>62029</v>
      </c>
      <c r="C2905" s="12" t="s">
        <v>2215</v>
      </c>
      <c r="D2905" s="1">
        <v>93</v>
      </c>
      <c r="E2905" s="1">
        <v>2</v>
      </c>
      <c r="F2905" s="1">
        <v>100</v>
      </c>
      <c r="G2905" s="1" t="s">
        <v>625</v>
      </c>
      <c r="H2905" s="1" t="s">
        <v>2216</v>
      </c>
      <c r="I2905" s="1">
        <v>1</v>
      </c>
      <c r="J2905" s="10" t="s">
        <v>2165</v>
      </c>
      <c r="L2905" s="1">
        <v>1</v>
      </c>
      <c r="M2905" s="1">
        <v>0</v>
      </c>
      <c r="N2905" s="1">
        <v>0</v>
      </c>
    </row>
    <row r="2906" spans="2:14" x14ac:dyDescent="0.2">
      <c r="B2906" s="1">
        <v>62030</v>
      </c>
      <c r="C2906" s="12" t="s">
        <v>2217</v>
      </c>
      <c r="D2906" s="1">
        <v>93</v>
      </c>
      <c r="E2906" s="1">
        <v>2</v>
      </c>
      <c r="F2906" s="1">
        <v>100</v>
      </c>
      <c r="G2906" s="1" t="s">
        <v>625</v>
      </c>
      <c r="H2906" s="1" t="s">
        <v>2218</v>
      </c>
      <c r="I2906" s="1">
        <v>1</v>
      </c>
      <c r="J2906" s="10" t="s">
        <v>2165</v>
      </c>
      <c r="L2906" s="1">
        <v>1</v>
      </c>
      <c r="M2906" s="1">
        <v>0</v>
      </c>
      <c r="N2906" s="1">
        <v>0</v>
      </c>
    </row>
    <row r="2907" spans="2:14" x14ac:dyDescent="0.2">
      <c r="B2907" s="1">
        <v>62031</v>
      </c>
      <c r="C2907" s="12" t="s">
        <v>2219</v>
      </c>
      <c r="D2907" s="1">
        <v>93</v>
      </c>
      <c r="E2907" s="1">
        <v>2</v>
      </c>
      <c r="F2907" s="1">
        <v>100</v>
      </c>
      <c r="G2907" s="1" t="s">
        <v>625</v>
      </c>
      <c r="H2907" s="1" t="s">
        <v>2220</v>
      </c>
      <c r="I2907" s="1">
        <v>1</v>
      </c>
      <c r="J2907" s="10" t="s">
        <v>2165</v>
      </c>
      <c r="L2907" s="1">
        <v>1</v>
      </c>
      <c r="M2907" s="1">
        <v>0</v>
      </c>
      <c r="N2907" s="1">
        <v>0</v>
      </c>
    </row>
    <row r="2908" spans="2:14" x14ac:dyDescent="0.2">
      <c r="B2908" s="1">
        <v>62032</v>
      </c>
      <c r="C2908" s="12" t="s">
        <v>2221</v>
      </c>
      <c r="D2908" s="1">
        <v>93</v>
      </c>
      <c r="E2908" s="1">
        <v>2</v>
      </c>
      <c r="F2908" s="1">
        <v>100</v>
      </c>
      <c r="G2908" s="1" t="s">
        <v>625</v>
      </c>
      <c r="H2908" s="1" t="s">
        <v>2222</v>
      </c>
      <c r="I2908" s="1">
        <v>1</v>
      </c>
      <c r="J2908" s="10" t="s">
        <v>2165</v>
      </c>
      <c r="L2908" s="1">
        <v>1</v>
      </c>
      <c r="M2908" s="1">
        <v>0</v>
      </c>
      <c r="N2908" s="1">
        <v>0</v>
      </c>
    </row>
    <row r="2909" spans="2:14" x14ac:dyDescent="0.2">
      <c r="B2909" s="1">
        <v>62033</v>
      </c>
      <c r="C2909" s="12" t="s">
        <v>2223</v>
      </c>
      <c r="D2909" s="1">
        <v>93</v>
      </c>
      <c r="E2909" s="1">
        <v>2</v>
      </c>
      <c r="F2909" s="1">
        <v>100</v>
      </c>
      <c r="G2909" s="1" t="s">
        <v>625</v>
      </c>
      <c r="H2909" s="1" t="s">
        <v>2224</v>
      </c>
      <c r="I2909" s="1">
        <v>1</v>
      </c>
      <c r="J2909" s="10" t="s">
        <v>2165</v>
      </c>
      <c r="L2909" s="1">
        <v>1</v>
      </c>
      <c r="M2909" s="1">
        <v>0</v>
      </c>
      <c r="N2909" s="1">
        <v>0</v>
      </c>
    </row>
    <row r="2910" spans="2:14" x14ac:dyDescent="0.2">
      <c r="B2910" s="1">
        <v>62034</v>
      </c>
      <c r="C2910" s="12" t="s">
        <v>2225</v>
      </c>
      <c r="D2910" s="1">
        <v>93</v>
      </c>
      <c r="E2910" s="1">
        <v>2</v>
      </c>
      <c r="F2910" s="1">
        <v>100</v>
      </c>
      <c r="G2910" s="1" t="s">
        <v>625</v>
      </c>
      <c r="H2910" s="1" t="s">
        <v>2226</v>
      </c>
      <c r="I2910" s="1">
        <v>1</v>
      </c>
      <c r="J2910" s="10" t="s">
        <v>2165</v>
      </c>
      <c r="L2910" s="1">
        <v>1</v>
      </c>
      <c r="M2910" s="1">
        <v>0</v>
      </c>
      <c r="N2910" s="1">
        <v>0</v>
      </c>
    </row>
    <row r="2911" spans="2:14" x14ac:dyDescent="0.2">
      <c r="B2911" s="1">
        <v>62035</v>
      </c>
      <c r="C2911" s="12" t="s">
        <v>2227</v>
      </c>
      <c r="D2911" s="1">
        <v>93</v>
      </c>
      <c r="E2911" s="1">
        <v>2</v>
      </c>
      <c r="F2911" s="1">
        <v>100</v>
      </c>
      <c r="G2911" s="1" t="s">
        <v>625</v>
      </c>
      <c r="H2911" s="1" t="s">
        <v>2228</v>
      </c>
      <c r="I2911" s="1">
        <v>1</v>
      </c>
      <c r="J2911" s="10" t="s">
        <v>2165</v>
      </c>
      <c r="L2911" s="1">
        <v>1</v>
      </c>
      <c r="M2911" s="1">
        <v>0</v>
      </c>
      <c r="N2911" s="1">
        <v>0</v>
      </c>
    </row>
    <row r="2912" spans="2:14" x14ac:dyDescent="0.2">
      <c r="B2912" s="1">
        <v>62036</v>
      </c>
      <c r="C2912" s="12" t="s">
        <v>2229</v>
      </c>
      <c r="D2912" s="1">
        <v>93</v>
      </c>
      <c r="E2912" s="1">
        <v>2</v>
      </c>
      <c r="F2912" s="1">
        <v>100</v>
      </c>
      <c r="G2912" s="1" t="s">
        <v>625</v>
      </c>
      <c r="H2912" s="1" t="s">
        <v>2230</v>
      </c>
      <c r="I2912" s="1">
        <v>1</v>
      </c>
      <c r="J2912" s="10" t="s">
        <v>2165</v>
      </c>
      <c r="L2912" s="1">
        <v>1</v>
      </c>
      <c r="M2912" s="1">
        <v>0</v>
      </c>
      <c r="N2912" s="1">
        <v>0</v>
      </c>
    </row>
    <row r="2913" spans="2:14" x14ac:dyDescent="0.2">
      <c r="B2913" s="1">
        <v>62037</v>
      </c>
      <c r="C2913" s="12" t="s">
        <v>2231</v>
      </c>
      <c r="D2913" s="1">
        <v>93</v>
      </c>
      <c r="E2913" s="1">
        <v>2</v>
      </c>
      <c r="F2913" s="1">
        <v>100</v>
      </c>
      <c r="G2913" s="1" t="s">
        <v>625</v>
      </c>
      <c r="H2913" s="1" t="s">
        <v>2232</v>
      </c>
      <c r="I2913" s="1">
        <v>1</v>
      </c>
      <c r="J2913" s="10" t="s">
        <v>2165</v>
      </c>
      <c r="L2913" s="1">
        <v>1</v>
      </c>
      <c r="M2913" s="1">
        <v>0</v>
      </c>
      <c r="N2913" s="1">
        <v>0</v>
      </c>
    </row>
    <row r="2914" spans="2:14" x14ac:dyDescent="0.2">
      <c r="B2914" s="1">
        <v>62038</v>
      </c>
      <c r="C2914" s="12" t="s">
        <v>2233</v>
      </c>
      <c r="D2914" s="1">
        <v>93</v>
      </c>
      <c r="E2914" s="1">
        <v>2</v>
      </c>
      <c r="F2914" s="1">
        <v>100</v>
      </c>
      <c r="G2914" s="1" t="s">
        <v>625</v>
      </c>
      <c r="H2914" s="1" t="s">
        <v>2234</v>
      </c>
      <c r="I2914" s="1">
        <v>1</v>
      </c>
      <c r="J2914" s="10" t="s">
        <v>2165</v>
      </c>
      <c r="L2914" s="1">
        <v>1</v>
      </c>
      <c r="M2914" s="1">
        <v>0</v>
      </c>
      <c r="N2914" s="1">
        <v>0</v>
      </c>
    </row>
    <row r="2915" spans="2:14" x14ac:dyDescent="0.2">
      <c r="B2915" s="1">
        <v>62039</v>
      </c>
      <c r="C2915" s="12" t="s">
        <v>2235</v>
      </c>
      <c r="D2915" s="1">
        <v>93</v>
      </c>
      <c r="E2915" s="1">
        <v>2</v>
      </c>
      <c r="F2915" s="1">
        <v>100</v>
      </c>
      <c r="G2915" s="1" t="s">
        <v>625</v>
      </c>
      <c r="H2915" s="1" t="s">
        <v>2236</v>
      </c>
      <c r="I2915" s="1">
        <v>1</v>
      </c>
      <c r="J2915" s="10" t="s">
        <v>2165</v>
      </c>
      <c r="L2915" s="1">
        <v>1</v>
      </c>
      <c r="M2915" s="1">
        <v>0</v>
      </c>
      <c r="N2915" s="1">
        <v>0</v>
      </c>
    </row>
    <row r="2916" spans="2:14" x14ac:dyDescent="0.2">
      <c r="B2916" s="1">
        <v>62040</v>
      </c>
      <c r="C2916" s="12" t="s">
        <v>2237</v>
      </c>
      <c r="D2916" s="1">
        <v>93</v>
      </c>
      <c r="E2916" s="1">
        <v>2</v>
      </c>
      <c r="F2916" s="1">
        <v>100</v>
      </c>
      <c r="G2916" s="1" t="s">
        <v>625</v>
      </c>
      <c r="H2916" s="1" t="s">
        <v>2238</v>
      </c>
      <c r="I2916" s="1">
        <v>1</v>
      </c>
      <c r="J2916" s="10" t="s">
        <v>2165</v>
      </c>
      <c r="L2916" s="1">
        <v>1</v>
      </c>
      <c r="M2916" s="1">
        <v>0</v>
      </c>
      <c r="N2916" s="1">
        <v>0</v>
      </c>
    </row>
    <row r="2917" spans="2:14" x14ac:dyDescent="0.2">
      <c r="B2917" s="1">
        <v>62041</v>
      </c>
      <c r="C2917" s="12" t="s">
        <v>2239</v>
      </c>
      <c r="D2917" s="1">
        <v>93</v>
      </c>
      <c r="E2917" s="1">
        <v>2</v>
      </c>
      <c r="F2917" s="1">
        <v>100</v>
      </c>
      <c r="G2917" s="1" t="s">
        <v>625</v>
      </c>
      <c r="H2917" s="1" t="s">
        <v>2240</v>
      </c>
      <c r="I2917" s="1">
        <v>1</v>
      </c>
      <c r="J2917" s="10" t="s">
        <v>2165</v>
      </c>
      <c r="L2917" s="1">
        <v>1</v>
      </c>
      <c r="M2917" s="1">
        <v>0</v>
      </c>
      <c r="N2917" s="1">
        <v>0</v>
      </c>
    </row>
    <row r="2918" spans="2:14" x14ac:dyDescent="0.2">
      <c r="B2918" s="1">
        <v>62042</v>
      </c>
      <c r="C2918" s="12" t="s">
        <v>2241</v>
      </c>
      <c r="D2918" s="1">
        <v>93</v>
      </c>
      <c r="E2918" s="1">
        <v>2</v>
      </c>
      <c r="F2918" s="1">
        <v>100</v>
      </c>
      <c r="G2918" s="1" t="s">
        <v>625</v>
      </c>
      <c r="H2918" s="1" t="s">
        <v>2242</v>
      </c>
      <c r="I2918" s="1">
        <v>1</v>
      </c>
      <c r="J2918" s="10" t="s">
        <v>2165</v>
      </c>
      <c r="L2918" s="1">
        <v>1</v>
      </c>
      <c r="M2918" s="1">
        <v>0</v>
      </c>
      <c r="N2918" s="1">
        <v>0</v>
      </c>
    </row>
    <row r="2919" spans="2:14" x14ac:dyDescent="0.2">
      <c r="B2919" s="1">
        <v>62043</v>
      </c>
      <c r="C2919" s="12" t="s">
        <v>2243</v>
      </c>
      <c r="D2919" s="1">
        <v>93</v>
      </c>
      <c r="E2919" s="1">
        <v>2</v>
      </c>
      <c r="F2919" s="1">
        <v>100</v>
      </c>
      <c r="G2919" s="1" t="s">
        <v>625</v>
      </c>
      <c r="H2919" s="1" t="s">
        <v>2244</v>
      </c>
      <c r="I2919" s="1">
        <v>1</v>
      </c>
      <c r="J2919" s="10" t="s">
        <v>2165</v>
      </c>
      <c r="L2919" s="1">
        <v>1</v>
      </c>
      <c r="M2919" s="1">
        <v>0</v>
      </c>
      <c r="N2919" s="1">
        <v>0</v>
      </c>
    </row>
    <row r="2920" spans="2:14" x14ac:dyDescent="0.2">
      <c r="B2920" s="1">
        <v>62044</v>
      </c>
      <c r="C2920" s="12" t="s">
        <v>2245</v>
      </c>
      <c r="D2920" s="1">
        <v>93</v>
      </c>
      <c r="E2920" s="1">
        <v>2</v>
      </c>
      <c r="F2920" s="1">
        <v>100</v>
      </c>
      <c r="G2920" s="1" t="s">
        <v>625</v>
      </c>
      <c r="H2920" s="1" t="s">
        <v>2246</v>
      </c>
      <c r="I2920" s="1">
        <v>1</v>
      </c>
      <c r="J2920" s="10" t="s">
        <v>2165</v>
      </c>
      <c r="L2920" s="1">
        <v>1</v>
      </c>
      <c r="M2920" s="1">
        <v>0</v>
      </c>
      <c r="N2920" s="1">
        <v>0</v>
      </c>
    </row>
    <row r="2921" spans="2:14" x14ac:dyDescent="0.2">
      <c r="B2921" s="1">
        <v>62045</v>
      </c>
      <c r="C2921" s="12" t="s">
        <v>2247</v>
      </c>
      <c r="D2921" s="1">
        <v>93</v>
      </c>
      <c r="E2921" s="1">
        <v>2</v>
      </c>
      <c r="F2921" s="1">
        <v>100</v>
      </c>
      <c r="G2921" s="1" t="s">
        <v>625</v>
      </c>
      <c r="H2921" s="1" t="s">
        <v>2248</v>
      </c>
      <c r="I2921" s="1">
        <v>1</v>
      </c>
      <c r="J2921" s="10" t="s">
        <v>2165</v>
      </c>
      <c r="L2921" s="1">
        <v>1</v>
      </c>
      <c r="M2921" s="1">
        <v>0</v>
      </c>
      <c r="N2921" s="1">
        <v>0</v>
      </c>
    </row>
    <row r="2922" spans="2:14" x14ac:dyDescent="0.2">
      <c r="B2922" s="1">
        <v>62046</v>
      </c>
      <c r="C2922" s="12" t="s">
        <v>2249</v>
      </c>
      <c r="D2922" s="1">
        <v>93</v>
      </c>
      <c r="E2922" s="1">
        <v>2</v>
      </c>
      <c r="F2922" s="1">
        <v>100</v>
      </c>
      <c r="G2922" s="1" t="s">
        <v>625</v>
      </c>
      <c r="H2922" s="1" t="s">
        <v>2250</v>
      </c>
      <c r="I2922" s="1">
        <v>1</v>
      </c>
      <c r="J2922" s="10" t="s">
        <v>2165</v>
      </c>
      <c r="L2922" s="1">
        <v>1</v>
      </c>
      <c r="M2922" s="1">
        <v>0</v>
      </c>
      <c r="N2922" s="1">
        <v>0</v>
      </c>
    </row>
    <row r="2923" spans="2:14" x14ac:dyDescent="0.2">
      <c r="B2923" s="1">
        <v>62047</v>
      </c>
      <c r="C2923" s="12" t="s">
        <v>2251</v>
      </c>
      <c r="D2923" s="1">
        <v>93</v>
      </c>
      <c r="E2923" s="1">
        <v>2</v>
      </c>
      <c r="F2923" s="1">
        <v>100</v>
      </c>
      <c r="G2923" s="1" t="s">
        <v>625</v>
      </c>
      <c r="H2923" s="1" t="s">
        <v>2252</v>
      </c>
      <c r="I2923" s="1">
        <v>1</v>
      </c>
      <c r="J2923" s="10" t="s">
        <v>2165</v>
      </c>
      <c r="L2923" s="1">
        <v>1</v>
      </c>
      <c r="M2923" s="1">
        <v>0</v>
      </c>
      <c r="N2923" s="1">
        <v>0</v>
      </c>
    </row>
    <row r="2924" spans="2:14" x14ac:dyDescent="0.2">
      <c r="B2924" s="1">
        <v>62048</v>
      </c>
      <c r="C2924" s="12" t="s">
        <v>2253</v>
      </c>
      <c r="D2924" s="1">
        <v>93</v>
      </c>
      <c r="E2924" s="1">
        <v>2</v>
      </c>
      <c r="F2924" s="1">
        <v>100</v>
      </c>
      <c r="G2924" s="1" t="s">
        <v>625</v>
      </c>
      <c r="H2924" s="1" t="s">
        <v>2254</v>
      </c>
      <c r="I2924" s="1">
        <v>1</v>
      </c>
      <c r="J2924" s="10" t="s">
        <v>2165</v>
      </c>
      <c r="L2924" s="1">
        <v>1</v>
      </c>
      <c r="M2924" s="1">
        <v>0</v>
      </c>
      <c r="N2924" s="1">
        <v>0</v>
      </c>
    </row>
    <row r="2925" spans="2:14" x14ac:dyDescent="0.2">
      <c r="B2925" s="1">
        <v>62049</v>
      </c>
      <c r="C2925" s="12" t="s">
        <v>2255</v>
      </c>
      <c r="D2925" s="1">
        <v>93</v>
      </c>
      <c r="E2925" s="1">
        <v>2</v>
      </c>
      <c r="F2925" s="1">
        <v>100</v>
      </c>
      <c r="G2925" s="1" t="s">
        <v>625</v>
      </c>
      <c r="H2925" s="1" t="s">
        <v>2256</v>
      </c>
      <c r="I2925" s="1">
        <v>1</v>
      </c>
      <c r="J2925" s="10" t="s">
        <v>2165</v>
      </c>
      <c r="L2925" s="1">
        <v>1</v>
      </c>
      <c r="M2925" s="1">
        <v>0</v>
      </c>
      <c r="N2925" s="1">
        <v>0</v>
      </c>
    </row>
    <row r="2926" spans="2:14" x14ac:dyDescent="0.2">
      <c r="B2926" s="1">
        <v>62050</v>
      </c>
      <c r="C2926" s="12" t="s">
        <v>2257</v>
      </c>
      <c r="D2926" s="1">
        <v>93</v>
      </c>
      <c r="E2926" s="1">
        <v>2</v>
      </c>
      <c r="F2926" s="1">
        <v>100</v>
      </c>
      <c r="G2926" s="1" t="s">
        <v>625</v>
      </c>
      <c r="H2926" s="1" t="s">
        <v>2258</v>
      </c>
      <c r="I2926" s="1">
        <v>1</v>
      </c>
      <c r="J2926" s="10" t="s">
        <v>2165</v>
      </c>
      <c r="L2926" s="1">
        <v>1</v>
      </c>
      <c r="M2926" s="1">
        <v>0</v>
      </c>
      <c r="N2926" s="1">
        <v>0</v>
      </c>
    </row>
    <row r="2927" spans="2:14" x14ac:dyDescent="0.2">
      <c r="B2927" s="1">
        <v>62051</v>
      </c>
      <c r="C2927" s="12" t="s">
        <v>2259</v>
      </c>
      <c r="D2927" s="1">
        <v>93</v>
      </c>
      <c r="E2927" s="1">
        <v>2</v>
      </c>
      <c r="F2927" s="1">
        <v>100</v>
      </c>
      <c r="G2927" s="1" t="s">
        <v>625</v>
      </c>
      <c r="H2927" s="1" t="s">
        <v>2260</v>
      </c>
      <c r="I2927" s="1">
        <v>1</v>
      </c>
      <c r="J2927" s="10" t="s">
        <v>2165</v>
      </c>
      <c r="L2927" s="1">
        <v>1</v>
      </c>
      <c r="M2927" s="1">
        <v>0</v>
      </c>
      <c r="N2927" s="1">
        <v>0</v>
      </c>
    </row>
    <row r="2928" spans="2:14" x14ac:dyDescent="0.2">
      <c r="B2928" s="1">
        <v>62052</v>
      </c>
      <c r="C2928" s="12" t="s">
        <v>2261</v>
      </c>
      <c r="D2928" s="1">
        <v>93</v>
      </c>
      <c r="E2928" s="1">
        <v>2</v>
      </c>
      <c r="F2928" s="1">
        <v>100</v>
      </c>
      <c r="G2928" s="1" t="s">
        <v>625</v>
      </c>
      <c r="H2928" s="1" t="s">
        <v>2262</v>
      </c>
      <c r="I2928" s="1">
        <v>1</v>
      </c>
      <c r="J2928" s="10" t="s">
        <v>2165</v>
      </c>
      <c r="L2928" s="1">
        <v>1</v>
      </c>
      <c r="M2928" s="1">
        <v>0</v>
      </c>
      <c r="N2928" s="1">
        <v>0</v>
      </c>
    </row>
    <row r="2929" spans="2:14" x14ac:dyDescent="0.2">
      <c r="B2929" s="1">
        <v>62053</v>
      </c>
      <c r="C2929" s="12" t="s">
        <v>2263</v>
      </c>
      <c r="D2929" s="1">
        <v>93</v>
      </c>
      <c r="E2929" s="1">
        <v>2</v>
      </c>
      <c r="F2929" s="1">
        <v>100</v>
      </c>
      <c r="G2929" s="1" t="s">
        <v>625</v>
      </c>
      <c r="H2929" s="1" t="s">
        <v>2264</v>
      </c>
      <c r="I2929" s="1">
        <v>1</v>
      </c>
      <c r="J2929" s="10" t="s">
        <v>2165</v>
      </c>
      <c r="L2929" s="1">
        <v>1</v>
      </c>
      <c r="M2929" s="1">
        <v>0</v>
      </c>
      <c r="N2929" s="1">
        <v>0</v>
      </c>
    </row>
    <row r="2930" spans="2:14" x14ac:dyDescent="0.2">
      <c r="B2930" s="1">
        <v>62054</v>
      </c>
      <c r="C2930" s="12" t="s">
        <v>2265</v>
      </c>
      <c r="D2930" s="1">
        <v>93</v>
      </c>
      <c r="E2930" s="1">
        <v>2</v>
      </c>
      <c r="F2930" s="1">
        <v>100</v>
      </c>
      <c r="G2930" s="1" t="s">
        <v>625</v>
      </c>
      <c r="H2930" s="1" t="s">
        <v>2266</v>
      </c>
      <c r="I2930" s="1">
        <v>1</v>
      </c>
      <c r="J2930" s="10" t="s">
        <v>2165</v>
      </c>
      <c r="L2930" s="1">
        <v>1</v>
      </c>
      <c r="M2930" s="1">
        <v>0</v>
      </c>
      <c r="N2930" s="1">
        <v>0</v>
      </c>
    </row>
    <row r="2931" spans="2:14" x14ac:dyDescent="0.2">
      <c r="B2931" s="1">
        <v>62055</v>
      </c>
      <c r="C2931" s="12" t="s">
        <v>2267</v>
      </c>
      <c r="D2931" s="1">
        <v>93</v>
      </c>
      <c r="E2931" s="1">
        <v>2</v>
      </c>
      <c r="F2931" s="1">
        <v>100</v>
      </c>
      <c r="G2931" s="1" t="s">
        <v>625</v>
      </c>
      <c r="H2931" s="1" t="s">
        <v>2268</v>
      </c>
      <c r="I2931" s="1">
        <v>1</v>
      </c>
      <c r="J2931" s="10" t="s">
        <v>2165</v>
      </c>
      <c r="L2931" s="1">
        <v>1</v>
      </c>
      <c r="M2931" s="1">
        <v>0</v>
      </c>
      <c r="N2931" s="1">
        <v>0</v>
      </c>
    </row>
    <row r="2932" spans="2:14" x14ac:dyDescent="0.2">
      <c r="B2932" s="1">
        <v>62056</v>
      </c>
      <c r="C2932" s="12" t="s">
        <v>2269</v>
      </c>
      <c r="D2932" s="1">
        <v>93</v>
      </c>
      <c r="E2932" s="1">
        <v>2</v>
      </c>
      <c r="F2932" s="1">
        <v>100</v>
      </c>
      <c r="G2932" s="1" t="s">
        <v>625</v>
      </c>
      <c r="H2932" s="1" t="s">
        <v>2270</v>
      </c>
      <c r="I2932" s="1">
        <v>1</v>
      </c>
      <c r="J2932" s="10" t="s">
        <v>2165</v>
      </c>
      <c r="L2932" s="1">
        <v>1</v>
      </c>
      <c r="M2932" s="1">
        <v>0</v>
      </c>
      <c r="N2932" s="1">
        <v>0</v>
      </c>
    </row>
    <row r="2933" spans="2:14" x14ac:dyDescent="0.2">
      <c r="B2933" s="1">
        <v>62057</v>
      </c>
      <c r="C2933" s="12" t="s">
        <v>2164</v>
      </c>
      <c r="D2933" s="1">
        <v>93</v>
      </c>
      <c r="E2933" s="1">
        <v>2</v>
      </c>
      <c r="F2933" s="1">
        <v>100</v>
      </c>
      <c r="G2933" s="1" t="s">
        <v>625</v>
      </c>
      <c r="H2933" s="1" t="s">
        <v>82</v>
      </c>
      <c r="I2933" s="1">
        <v>1</v>
      </c>
      <c r="J2933" s="33" t="s">
        <v>377</v>
      </c>
      <c r="L2933" s="1">
        <v>1</v>
      </c>
      <c r="M2933" s="1">
        <v>0</v>
      </c>
      <c r="N2933" s="1">
        <v>0</v>
      </c>
    </row>
    <row r="2934" spans="2:14" x14ac:dyDescent="0.2">
      <c r="B2934" s="1">
        <v>62058</v>
      </c>
      <c r="C2934" s="12" t="s">
        <v>2166</v>
      </c>
      <c r="D2934" s="1">
        <v>93</v>
      </c>
      <c r="E2934" s="1">
        <v>2</v>
      </c>
      <c r="F2934" s="1">
        <v>100</v>
      </c>
      <c r="G2934" s="1" t="s">
        <v>625</v>
      </c>
      <c r="H2934" s="1" t="s">
        <v>87</v>
      </c>
      <c r="I2934" s="1">
        <v>1</v>
      </c>
      <c r="J2934" s="33" t="s">
        <v>377</v>
      </c>
      <c r="L2934" s="1">
        <v>1</v>
      </c>
      <c r="M2934" s="1">
        <v>0</v>
      </c>
      <c r="N2934" s="1">
        <v>0</v>
      </c>
    </row>
    <row r="2935" spans="2:14" x14ac:dyDescent="0.2">
      <c r="B2935" s="1">
        <v>62059</v>
      </c>
      <c r="C2935" s="12" t="s">
        <v>2167</v>
      </c>
      <c r="D2935" s="1">
        <v>93</v>
      </c>
      <c r="E2935" s="1">
        <v>2</v>
      </c>
      <c r="F2935" s="1">
        <v>100</v>
      </c>
      <c r="G2935" s="1" t="s">
        <v>625</v>
      </c>
      <c r="H2935" s="1" t="s">
        <v>90</v>
      </c>
      <c r="I2935" s="1">
        <v>1</v>
      </c>
      <c r="J2935" s="33" t="s">
        <v>377</v>
      </c>
      <c r="L2935" s="1">
        <v>1</v>
      </c>
      <c r="M2935" s="1">
        <v>0</v>
      </c>
      <c r="N2935" s="1">
        <v>0</v>
      </c>
    </row>
    <row r="2936" spans="2:14" x14ac:dyDescent="0.2">
      <c r="B2936" s="1">
        <v>62060</v>
      </c>
      <c r="C2936" s="12" t="s">
        <v>2168</v>
      </c>
      <c r="D2936" s="1">
        <v>93</v>
      </c>
      <c r="E2936" s="1">
        <v>2</v>
      </c>
      <c r="F2936" s="1">
        <v>100</v>
      </c>
      <c r="G2936" s="1" t="s">
        <v>625</v>
      </c>
      <c r="H2936" s="1" t="s">
        <v>93</v>
      </c>
      <c r="I2936" s="1">
        <v>1</v>
      </c>
      <c r="J2936" s="33" t="s">
        <v>377</v>
      </c>
      <c r="L2936" s="1">
        <v>1</v>
      </c>
      <c r="M2936" s="1">
        <v>0</v>
      </c>
      <c r="N2936" s="1">
        <v>0</v>
      </c>
    </row>
    <row r="2937" spans="2:14" x14ac:dyDescent="0.2">
      <c r="B2937" s="1">
        <v>62061</v>
      </c>
      <c r="C2937" s="12" t="s">
        <v>2169</v>
      </c>
      <c r="D2937" s="1">
        <v>93</v>
      </c>
      <c r="E2937" s="1">
        <v>2</v>
      </c>
      <c r="F2937" s="1">
        <v>100</v>
      </c>
      <c r="G2937" s="1" t="s">
        <v>625</v>
      </c>
      <c r="H2937" s="1" t="s">
        <v>96</v>
      </c>
      <c r="I2937" s="1">
        <v>1</v>
      </c>
      <c r="J2937" s="33" t="s">
        <v>377</v>
      </c>
      <c r="L2937" s="1">
        <v>1</v>
      </c>
      <c r="M2937" s="1">
        <v>0</v>
      </c>
      <c r="N2937" s="1">
        <v>0</v>
      </c>
    </row>
    <row r="2938" spans="2:14" x14ac:dyDescent="0.2">
      <c r="B2938" s="1">
        <v>62062</v>
      </c>
      <c r="C2938" s="12" t="s">
        <v>2170</v>
      </c>
      <c r="D2938" s="1">
        <v>93</v>
      </c>
      <c r="E2938" s="1">
        <v>2</v>
      </c>
      <c r="F2938" s="1">
        <v>100</v>
      </c>
      <c r="G2938" s="1" t="s">
        <v>625</v>
      </c>
      <c r="H2938" s="1" t="s">
        <v>2171</v>
      </c>
      <c r="I2938" s="1">
        <v>1</v>
      </c>
      <c r="J2938" s="33" t="s">
        <v>377</v>
      </c>
      <c r="L2938" s="1">
        <v>1</v>
      </c>
      <c r="M2938" s="1">
        <v>0</v>
      </c>
      <c r="N2938" s="1">
        <v>0</v>
      </c>
    </row>
    <row r="2939" spans="2:14" x14ac:dyDescent="0.2">
      <c r="B2939" s="1">
        <v>62063</v>
      </c>
      <c r="C2939" s="12" t="s">
        <v>2172</v>
      </c>
      <c r="D2939" s="1">
        <v>93</v>
      </c>
      <c r="E2939" s="1">
        <v>2</v>
      </c>
      <c r="F2939" s="1">
        <v>100</v>
      </c>
      <c r="G2939" s="1" t="s">
        <v>625</v>
      </c>
      <c r="H2939" s="1" t="s">
        <v>2173</v>
      </c>
      <c r="I2939" s="1">
        <v>1</v>
      </c>
      <c r="J2939" s="33" t="s">
        <v>377</v>
      </c>
      <c r="L2939" s="1">
        <v>1</v>
      </c>
      <c r="M2939" s="1">
        <v>0</v>
      </c>
      <c r="N2939" s="1">
        <v>0</v>
      </c>
    </row>
    <row r="2940" spans="2:14" x14ac:dyDescent="0.2">
      <c r="B2940" s="1">
        <v>62064</v>
      </c>
      <c r="C2940" s="12" t="s">
        <v>2174</v>
      </c>
      <c r="D2940" s="1">
        <v>93</v>
      </c>
      <c r="E2940" s="1">
        <v>2</v>
      </c>
      <c r="F2940" s="1">
        <v>100</v>
      </c>
      <c r="G2940" s="1" t="s">
        <v>625</v>
      </c>
      <c r="H2940" s="1" t="s">
        <v>2175</v>
      </c>
      <c r="I2940" s="1">
        <v>1</v>
      </c>
      <c r="J2940" s="33" t="s">
        <v>377</v>
      </c>
      <c r="L2940" s="1">
        <v>1</v>
      </c>
      <c r="M2940" s="1">
        <v>0</v>
      </c>
      <c r="N2940" s="1">
        <v>0</v>
      </c>
    </row>
    <row r="2941" spans="2:14" x14ac:dyDescent="0.2">
      <c r="B2941" s="1">
        <v>62065</v>
      </c>
      <c r="C2941" s="12" t="s">
        <v>2176</v>
      </c>
      <c r="D2941" s="1">
        <v>93</v>
      </c>
      <c r="E2941" s="1">
        <v>2</v>
      </c>
      <c r="F2941" s="1">
        <v>100</v>
      </c>
      <c r="G2941" s="1" t="s">
        <v>625</v>
      </c>
      <c r="H2941" s="1" t="s">
        <v>2177</v>
      </c>
      <c r="I2941" s="1">
        <v>1</v>
      </c>
      <c r="J2941" s="33" t="s">
        <v>377</v>
      </c>
      <c r="L2941" s="1">
        <v>1</v>
      </c>
      <c r="M2941" s="1">
        <v>0</v>
      </c>
      <c r="N2941" s="1">
        <v>0</v>
      </c>
    </row>
    <row r="2942" spans="2:14" x14ac:dyDescent="0.2">
      <c r="B2942" s="1">
        <v>62066</v>
      </c>
      <c r="C2942" s="12" t="s">
        <v>2178</v>
      </c>
      <c r="D2942" s="1">
        <v>93</v>
      </c>
      <c r="E2942" s="1">
        <v>2</v>
      </c>
      <c r="F2942" s="1">
        <v>100</v>
      </c>
      <c r="G2942" s="1" t="s">
        <v>625</v>
      </c>
      <c r="H2942" s="1" t="s">
        <v>2179</v>
      </c>
      <c r="I2942" s="1">
        <v>1</v>
      </c>
      <c r="J2942" s="33" t="s">
        <v>377</v>
      </c>
      <c r="L2942" s="1">
        <v>1</v>
      </c>
      <c r="M2942" s="1">
        <v>0</v>
      </c>
      <c r="N2942" s="1">
        <v>0</v>
      </c>
    </row>
    <row r="2943" spans="2:14" x14ac:dyDescent="0.2">
      <c r="B2943" s="1">
        <v>62067</v>
      </c>
      <c r="C2943" s="12" t="s">
        <v>2180</v>
      </c>
      <c r="D2943" s="1">
        <v>93</v>
      </c>
      <c r="E2943" s="1">
        <v>2</v>
      </c>
      <c r="F2943" s="1">
        <v>100</v>
      </c>
      <c r="G2943" s="1" t="s">
        <v>625</v>
      </c>
      <c r="H2943" s="1" t="s">
        <v>2181</v>
      </c>
      <c r="I2943" s="1">
        <v>1</v>
      </c>
      <c r="J2943" s="33" t="s">
        <v>377</v>
      </c>
      <c r="L2943" s="1">
        <v>1</v>
      </c>
      <c r="M2943" s="1">
        <v>0</v>
      </c>
      <c r="N2943" s="1">
        <v>0</v>
      </c>
    </row>
    <row r="2944" spans="2:14" x14ac:dyDescent="0.2">
      <c r="B2944" s="1">
        <v>62068</v>
      </c>
      <c r="C2944" s="12" t="s">
        <v>2182</v>
      </c>
      <c r="D2944" s="1">
        <v>93</v>
      </c>
      <c r="E2944" s="1">
        <v>2</v>
      </c>
      <c r="F2944" s="1">
        <v>100</v>
      </c>
      <c r="G2944" s="1" t="s">
        <v>625</v>
      </c>
      <c r="H2944" s="1" t="s">
        <v>2183</v>
      </c>
      <c r="I2944" s="1">
        <v>1</v>
      </c>
      <c r="J2944" s="33" t="s">
        <v>377</v>
      </c>
      <c r="L2944" s="1">
        <v>1</v>
      </c>
      <c r="M2944" s="1">
        <v>0</v>
      </c>
      <c r="N2944" s="1">
        <v>0</v>
      </c>
    </row>
    <row r="2945" spans="2:14" x14ac:dyDescent="0.2">
      <c r="B2945" s="1">
        <v>62069</v>
      </c>
      <c r="C2945" s="12" t="s">
        <v>2184</v>
      </c>
      <c r="D2945" s="1">
        <v>93</v>
      </c>
      <c r="E2945" s="1">
        <v>2</v>
      </c>
      <c r="F2945" s="1">
        <v>100</v>
      </c>
      <c r="G2945" s="1" t="s">
        <v>625</v>
      </c>
      <c r="H2945" s="1" t="s">
        <v>2185</v>
      </c>
      <c r="I2945" s="1">
        <v>1</v>
      </c>
      <c r="J2945" s="33" t="s">
        <v>377</v>
      </c>
      <c r="L2945" s="1">
        <v>1</v>
      </c>
      <c r="M2945" s="1">
        <v>0</v>
      </c>
      <c r="N2945" s="1">
        <v>0</v>
      </c>
    </row>
    <row r="2946" spans="2:14" x14ac:dyDescent="0.2">
      <c r="B2946" s="1">
        <v>62070</v>
      </c>
      <c r="C2946" s="12" t="s">
        <v>2186</v>
      </c>
      <c r="D2946" s="1">
        <v>93</v>
      </c>
      <c r="E2946" s="1">
        <v>2</v>
      </c>
      <c r="F2946" s="1">
        <v>100</v>
      </c>
      <c r="G2946" s="1" t="s">
        <v>625</v>
      </c>
      <c r="H2946" s="1" t="s">
        <v>2187</v>
      </c>
      <c r="I2946" s="1">
        <v>1</v>
      </c>
      <c r="J2946" s="33" t="s">
        <v>377</v>
      </c>
      <c r="L2946" s="1">
        <v>1</v>
      </c>
      <c r="M2946" s="1">
        <v>0</v>
      </c>
      <c r="N2946" s="1">
        <v>0</v>
      </c>
    </row>
    <row r="2947" spans="2:14" x14ac:dyDescent="0.2">
      <c r="B2947" s="1">
        <v>62071</v>
      </c>
      <c r="C2947" s="12" t="s">
        <v>2188</v>
      </c>
      <c r="D2947" s="1">
        <v>93</v>
      </c>
      <c r="E2947" s="1">
        <v>2</v>
      </c>
      <c r="F2947" s="1">
        <v>100</v>
      </c>
      <c r="G2947" s="1" t="s">
        <v>625</v>
      </c>
      <c r="H2947" s="1" t="s">
        <v>2189</v>
      </c>
      <c r="I2947" s="1">
        <v>1</v>
      </c>
      <c r="J2947" s="33" t="s">
        <v>377</v>
      </c>
      <c r="L2947" s="1">
        <v>1</v>
      </c>
      <c r="M2947" s="1">
        <v>0</v>
      </c>
      <c r="N2947" s="1">
        <v>0</v>
      </c>
    </row>
    <row r="2948" spans="2:14" x14ac:dyDescent="0.2">
      <c r="B2948" s="1">
        <v>62072</v>
      </c>
      <c r="C2948" s="12" t="s">
        <v>2190</v>
      </c>
      <c r="D2948" s="1">
        <v>93</v>
      </c>
      <c r="E2948" s="1">
        <v>2</v>
      </c>
      <c r="F2948" s="1">
        <v>100</v>
      </c>
      <c r="G2948" s="1" t="s">
        <v>625</v>
      </c>
      <c r="H2948" s="1" t="s">
        <v>2191</v>
      </c>
      <c r="I2948" s="1">
        <v>1</v>
      </c>
      <c r="J2948" s="33" t="s">
        <v>377</v>
      </c>
      <c r="L2948" s="1">
        <v>1</v>
      </c>
      <c r="M2948" s="1">
        <v>0</v>
      </c>
      <c r="N2948" s="1">
        <v>0</v>
      </c>
    </row>
    <row r="2949" spans="2:14" x14ac:dyDescent="0.2">
      <c r="B2949" s="1">
        <v>62073</v>
      </c>
      <c r="C2949" s="12" t="s">
        <v>2192</v>
      </c>
      <c r="D2949" s="1">
        <v>93</v>
      </c>
      <c r="E2949" s="1">
        <v>2</v>
      </c>
      <c r="F2949" s="1">
        <v>100</v>
      </c>
      <c r="G2949" s="1" t="s">
        <v>625</v>
      </c>
      <c r="H2949" s="1" t="s">
        <v>2193</v>
      </c>
      <c r="I2949" s="1">
        <v>1</v>
      </c>
      <c r="J2949" s="33" t="s">
        <v>377</v>
      </c>
      <c r="L2949" s="1">
        <v>1</v>
      </c>
      <c r="M2949" s="1">
        <v>0</v>
      </c>
      <c r="N2949" s="1">
        <v>0</v>
      </c>
    </row>
    <row r="2950" spans="2:14" x14ac:dyDescent="0.2">
      <c r="B2950" s="1">
        <v>62074</v>
      </c>
      <c r="C2950" s="12" t="s">
        <v>2194</v>
      </c>
      <c r="D2950" s="1">
        <v>93</v>
      </c>
      <c r="E2950" s="1">
        <v>2</v>
      </c>
      <c r="F2950" s="1">
        <v>100</v>
      </c>
      <c r="G2950" s="1" t="s">
        <v>625</v>
      </c>
      <c r="H2950" s="1" t="s">
        <v>2195</v>
      </c>
      <c r="I2950" s="1">
        <v>1</v>
      </c>
      <c r="J2950" s="33" t="s">
        <v>377</v>
      </c>
      <c r="L2950" s="1">
        <v>1</v>
      </c>
      <c r="M2950" s="1">
        <v>0</v>
      </c>
      <c r="N2950" s="1">
        <v>0</v>
      </c>
    </row>
    <row r="2951" spans="2:14" x14ac:dyDescent="0.2">
      <c r="B2951" s="1">
        <v>62075</v>
      </c>
      <c r="C2951" s="12" t="s">
        <v>2196</v>
      </c>
      <c r="D2951" s="1">
        <v>93</v>
      </c>
      <c r="E2951" s="1">
        <v>2</v>
      </c>
      <c r="F2951" s="1">
        <v>100</v>
      </c>
      <c r="G2951" s="1" t="s">
        <v>625</v>
      </c>
      <c r="H2951" s="1" t="s">
        <v>2197</v>
      </c>
      <c r="I2951" s="1">
        <v>1</v>
      </c>
      <c r="J2951" s="33" t="s">
        <v>377</v>
      </c>
      <c r="L2951" s="1">
        <v>1</v>
      </c>
      <c r="M2951" s="1">
        <v>0</v>
      </c>
      <c r="N2951" s="1">
        <v>0</v>
      </c>
    </row>
    <row r="2952" spans="2:14" x14ac:dyDescent="0.2">
      <c r="B2952" s="1">
        <v>62076</v>
      </c>
      <c r="C2952" s="12" t="s">
        <v>2198</v>
      </c>
      <c r="D2952" s="1">
        <v>93</v>
      </c>
      <c r="E2952" s="1">
        <v>2</v>
      </c>
      <c r="F2952" s="1">
        <v>100</v>
      </c>
      <c r="G2952" s="1" t="s">
        <v>625</v>
      </c>
      <c r="H2952" s="1" t="s">
        <v>2199</v>
      </c>
      <c r="I2952" s="1">
        <v>1</v>
      </c>
      <c r="J2952" s="33" t="s">
        <v>377</v>
      </c>
      <c r="L2952" s="1">
        <v>1</v>
      </c>
      <c r="M2952" s="1">
        <v>0</v>
      </c>
      <c r="N2952" s="1">
        <v>0</v>
      </c>
    </row>
    <row r="2953" spans="2:14" x14ac:dyDescent="0.2">
      <c r="B2953" s="1">
        <v>62077</v>
      </c>
      <c r="C2953" s="12" t="s">
        <v>2200</v>
      </c>
      <c r="D2953" s="1">
        <v>93</v>
      </c>
      <c r="E2953" s="1">
        <v>2</v>
      </c>
      <c r="F2953" s="1">
        <v>100</v>
      </c>
      <c r="G2953" s="1" t="s">
        <v>625</v>
      </c>
      <c r="H2953" s="1" t="s">
        <v>2201</v>
      </c>
      <c r="I2953" s="1">
        <v>1</v>
      </c>
      <c r="J2953" s="33" t="s">
        <v>377</v>
      </c>
      <c r="L2953" s="1">
        <v>1</v>
      </c>
      <c r="M2953" s="1">
        <v>0</v>
      </c>
      <c r="N2953" s="1">
        <v>0</v>
      </c>
    </row>
    <row r="2954" spans="2:14" x14ac:dyDescent="0.2">
      <c r="B2954" s="1">
        <v>62078</v>
      </c>
      <c r="C2954" s="12" t="s">
        <v>2202</v>
      </c>
      <c r="D2954" s="1">
        <v>93</v>
      </c>
      <c r="E2954" s="1">
        <v>2</v>
      </c>
      <c r="F2954" s="1">
        <v>100</v>
      </c>
      <c r="G2954" s="1" t="s">
        <v>625</v>
      </c>
      <c r="H2954" s="1" t="s">
        <v>2203</v>
      </c>
      <c r="I2954" s="1">
        <v>1</v>
      </c>
      <c r="J2954" s="33" t="s">
        <v>377</v>
      </c>
      <c r="L2954" s="1">
        <v>1</v>
      </c>
      <c r="M2954" s="1">
        <v>0</v>
      </c>
      <c r="N2954" s="1">
        <v>0</v>
      </c>
    </row>
    <row r="2955" spans="2:14" x14ac:dyDescent="0.2">
      <c r="B2955" s="1">
        <v>62079</v>
      </c>
      <c r="C2955" s="12" t="s">
        <v>2204</v>
      </c>
      <c r="D2955" s="1">
        <v>93</v>
      </c>
      <c r="E2955" s="1">
        <v>2</v>
      </c>
      <c r="F2955" s="1">
        <v>100</v>
      </c>
      <c r="G2955" s="1" t="s">
        <v>625</v>
      </c>
      <c r="H2955" s="1" t="s">
        <v>2205</v>
      </c>
      <c r="I2955" s="1">
        <v>1</v>
      </c>
      <c r="J2955" s="33" t="s">
        <v>377</v>
      </c>
      <c r="L2955" s="1">
        <v>1</v>
      </c>
      <c r="M2955" s="1">
        <v>0</v>
      </c>
      <c r="N2955" s="1">
        <v>0</v>
      </c>
    </row>
    <row r="2956" spans="2:14" x14ac:dyDescent="0.2">
      <c r="B2956" s="1">
        <v>62080</v>
      </c>
      <c r="C2956" s="12" t="s">
        <v>2206</v>
      </c>
      <c r="D2956" s="1">
        <v>93</v>
      </c>
      <c r="E2956" s="1">
        <v>2</v>
      </c>
      <c r="F2956" s="1">
        <v>100</v>
      </c>
      <c r="G2956" s="1" t="s">
        <v>625</v>
      </c>
      <c r="H2956" s="1" t="s">
        <v>2207</v>
      </c>
      <c r="I2956" s="1">
        <v>1</v>
      </c>
      <c r="J2956" s="33" t="s">
        <v>377</v>
      </c>
      <c r="L2956" s="1">
        <v>1</v>
      </c>
      <c r="M2956" s="1">
        <v>0</v>
      </c>
      <c r="N2956" s="1">
        <v>0</v>
      </c>
    </row>
    <row r="2957" spans="2:14" x14ac:dyDescent="0.2">
      <c r="B2957" s="1">
        <v>62081</v>
      </c>
      <c r="C2957" s="12" t="s">
        <v>2208</v>
      </c>
      <c r="D2957" s="1">
        <v>93</v>
      </c>
      <c r="E2957" s="1">
        <v>2</v>
      </c>
      <c r="F2957" s="1">
        <v>100</v>
      </c>
      <c r="G2957" s="1" t="s">
        <v>625</v>
      </c>
      <c r="H2957" s="1" t="s">
        <v>2209</v>
      </c>
      <c r="I2957" s="1">
        <v>1</v>
      </c>
      <c r="J2957" s="33" t="s">
        <v>377</v>
      </c>
      <c r="L2957" s="1">
        <v>1</v>
      </c>
      <c r="M2957" s="1">
        <v>0</v>
      </c>
      <c r="N2957" s="1">
        <v>0</v>
      </c>
    </row>
    <row r="2958" spans="2:14" x14ac:dyDescent="0.2">
      <c r="B2958" s="1">
        <v>62082</v>
      </c>
      <c r="C2958" s="12" t="s">
        <v>2202</v>
      </c>
      <c r="D2958" s="1">
        <v>93</v>
      </c>
      <c r="E2958" s="1">
        <v>2</v>
      </c>
      <c r="F2958" s="1">
        <v>100</v>
      </c>
      <c r="G2958" s="1" t="s">
        <v>625</v>
      </c>
      <c r="H2958" s="1" t="s">
        <v>2210</v>
      </c>
      <c r="I2958" s="1">
        <v>1</v>
      </c>
      <c r="J2958" s="33" t="s">
        <v>377</v>
      </c>
      <c r="L2958" s="1">
        <v>1</v>
      </c>
      <c r="M2958" s="1">
        <v>0</v>
      </c>
      <c r="N2958" s="1">
        <v>0</v>
      </c>
    </row>
    <row r="2959" spans="2:14" x14ac:dyDescent="0.2">
      <c r="B2959" s="1">
        <v>62083</v>
      </c>
      <c r="C2959" s="12" t="s">
        <v>2211</v>
      </c>
      <c r="D2959" s="1">
        <v>93</v>
      </c>
      <c r="E2959" s="1">
        <v>2</v>
      </c>
      <c r="F2959" s="1">
        <v>100</v>
      </c>
      <c r="G2959" s="1" t="s">
        <v>625</v>
      </c>
      <c r="H2959" s="1" t="s">
        <v>2212</v>
      </c>
      <c r="I2959" s="1">
        <v>1</v>
      </c>
      <c r="J2959" s="33" t="s">
        <v>377</v>
      </c>
      <c r="L2959" s="1">
        <v>1</v>
      </c>
      <c r="M2959" s="1">
        <v>0</v>
      </c>
      <c r="N2959" s="1">
        <v>0</v>
      </c>
    </row>
    <row r="2960" spans="2:14" x14ac:dyDescent="0.2">
      <c r="B2960" s="1">
        <v>62084</v>
      </c>
      <c r="C2960" s="12" t="s">
        <v>2213</v>
      </c>
      <c r="D2960" s="1">
        <v>93</v>
      </c>
      <c r="E2960" s="1">
        <v>2</v>
      </c>
      <c r="F2960" s="1">
        <v>100</v>
      </c>
      <c r="G2960" s="1" t="s">
        <v>625</v>
      </c>
      <c r="H2960" s="1" t="s">
        <v>2214</v>
      </c>
      <c r="I2960" s="1">
        <v>1</v>
      </c>
      <c r="J2960" s="33" t="s">
        <v>377</v>
      </c>
      <c r="L2960" s="1">
        <v>1</v>
      </c>
      <c r="M2960" s="1">
        <v>0</v>
      </c>
      <c r="N2960" s="1">
        <v>0</v>
      </c>
    </row>
    <row r="2961" spans="2:14" x14ac:dyDescent="0.2">
      <c r="B2961" s="1">
        <v>62085</v>
      </c>
      <c r="C2961" s="12" t="s">
        <v>2215</v>
      </c>
      <c r="D2961" s="1">
        <v>93</v>
      </c>
      <c r="E2961" s="1">
        <v>2</v>
      </c>
      <c r="F2961" s="1">
        <v>100</v>
      </c>
      <c r="G2961" s="1" t="s">
        <v>625</v>
      </c>
      <c r="H2961" s="1" t="s">
        <v>2216</v>
      </c>
      <c r="I2961" s="1">
        <v>1</v>
      </c>
      <c r="J2961" s="33" t="s">
        <v>377</v>
      </c>
      <c r="L2961" s="1">
        <v>1</v>
      </c>
      <c r="M2961" s="1">
        <v>0</v>
      </c>
      <c r="N2961" s="1">
        <v>0</v>
      </c>
    </row>
    <row r="2962" spans="2:14" x14ac:dyDescent="0.2">
      <c r="B2962" s="1">
        <v>62086</v>
      </c>
      <c r="C2962" s="12" t="s">
        <v>2217</v>
      </c>
      <c r="D2962" s="1">
        <v>93</v>
      </c>
      <c r="E2962" s="1">
        <v>2</v>
      </c>
      <c r="F2962" s="1">
        <v>100</v>
      </c>
      <c r="G2962" s="1" t="s">
        <v>625</v>
      </c>
      <c r="H2962" s="1" t="s">
        <v>2218</v>
      </c>
      <c r="I2962" s="1">
        <v>1</v>
      </c>
      <c r="J2962" s="33" t="s">
        <v>377</v>
      </c>
      <c r="L2962" s="1">
        <v>1</v>
      </c>
      <c r="M2962" s="1">
        <v>0</v>
      </c>
      <c r="N2962" s="1">
        <v>0</v>
      </c>
    </row>
    <row r="2963" spans="2:14" x14ac:dyDescent="0.2">
      <c r="B2963" s="1">
        <v>62087</v>
      </c>
      <c r="C2963" s="12" t="s">
        <v>2219</v>
      </c>
      <c r="D2963" s="1">
        <v>93</v>
      </c>
      <c r="E2963" s="1">
        <v>2</v>
      </c>
      <c r="F2963" s="1">
        <v>100</v>
      </c>
      <c r="G2963" s="1" t="s">
        <v>625</v>
      </c>
      <c r="H2963" s="1" t="s">
        <v>2220</v>
      </c>
      <c r="I2963" s="1">
        <v>1</v>
      </c>
      <c r="J2963" s="33" t="s">
        <v>377</v>
      </c>
      <c r="L2963" s="1">
        <v>1</v>
      </c>
      <c r="M2963" s="1">
        <v>0</v>
      </c>
      <c r="N2963" s="1">
        <v>0</v>
      </c>
    </row>
    <row r="2964" spans="2:14" x14ac:dyDescent="0.2">
      <c r="B2964" s="1">
        <v>62088</v>
      </c>
      <c r="C2964" s="12" t="s">
        <v>2221</v>
      </c>
      <c r="D2964" s="1">
        <v>93</v>
      </c>
      <c r="E2964" s="1">
        <v>2</v>
      </c>
      <c r="F2964" s="1">
        <v>100</v>
      </c>
      <c r="G2964" s="1" t="s">
        <v>625</v>
      </c>
      <c r="H2964" s="1" t="s">
        <v>2222</v>
      </c>
      <c r="I2964" s="1">
        <v>1</v>
      </c>
      <c r="J2964" s="33" t="s">
        <v>377</v>
      </c>
      <c r="L2964" s="1">
        <v>1</v>
      </c>
      <c r="M2964" s="1">
        <v>0</v>
      </c>
      <c r="N2964" s="1">
        <v>0</v>
      </c>
    </row>
    <row r="2965" spans="2:14" x14ac:dyDescent="0.2">
      <c r="B2965" s="1">
        <v>62089</v>
      </c>
      <c r="C2965" s="12" t="s">
        <v>2223</v>
      </c>
      <c r="D2965" s="1">
        <v>93</v>
      </c>
      <c r="E2965" s="1">
        <v>2</v>
      </c>
      <c r="F2965" s="1">
        <v>100</v>
      </c>
      <c r="G2965" s="1" t="s">
        <v>625</v>
      </c>
      <c r="H2965" s="1" t="s">
        <v>2224</v>
      </c>
      <c r="I2965" s="1">
        <v>1</v>
      </c>
      <c r="J2965" s="33" t="s">
        <v>377</v>
      </c>
      <c r="L2965" s="1">
        <v>1</v>
      </c>
      <c r="M2965" s="1">
        <v>0</v>
      </c>
      <c r="N2965" s="1">
        <v>0</v>
      </c>
    </row>
    <row r="2966" spans="2:14" x14ac:dyDescent="0.2">
      <c r="B2966" s="1">
        <v>62090</v>
      </c>
      <c r="C2966" s="12" t="s">
        <v>2225</v>
      </c>
      <c r="D2966" s="1">
        <v>93</v>
      </c>
      <c r="E2966" s="1">
        <v>2</v>
      </c>
      <c r="F2966" s="1">
        <v>100</v>
      </c>
      <c r="G2966" s="1" t="s">
        <v>625</v>
      </c>
      <c r="H2966" s="1" t="s">
        <v>2226</v>
      </c>
      <c r="I2966" s="1">
        <v>1</v>
      </c>
      <c r="J2966" s="33" t="s">
        <v>377</v>
      </c>
      <c r="L2966" s="1">
        <v>1</v>
      </c>
      <c r="M2966" s="1">
        <v>0</v>
      </c>
      <c r="N2966" s="1">
        <v>0</v>
      </c>
    </row>
    <row r="2967" spans="2:14" x14ac:dyDescent="0.2">
      <c r="B2967" s="1">
        <v>62091</v>
      </c>
      <c r="C2967" s="12" t="s">
        <v>2227</v>
      </c>
      <c r="D2967" s="1">
        <v>93</v>
      </c>
      <c r="E2967" s="1">
        <v>2</v>
      </c>
      <c r="F2967" s="1">
        <v>100</v>
      </c>
      <c r="G2967" s="1" t="s">
        <v>625</v>
      </c>
      <c r="H2967" s="1" t="s">
        <v>2228</v>
      </c>
      <c r="I2967" s="1">
        <v>1</v>
      </c>
      <c r="J2967" s="33" t="s">
        <v>377</v>
      </c>
      <c r="L2967" s="1">
        <v>1</v>
      </c>
      <c r="M2967" s="1">
        <v>0</v>
      </c>
      <c r="N2967" s="1">
        <v>0</v>
      </c>
    </row>
    <row r="2968" spans="2:14" x14ac:dyDescent="0.2">
      <c r="B2968" s="1">
        <v>62092</v>
      </c>
      <c r="C2968" s="12" t="s">
        <v>2229</v>
      </c>
      <c r="D2968" s="1">
        <v>93</v>
      </c>
      <c r="E2968" s="1">
        <v>2</v>
      </c>
      <c r="F2968" s="1">
        <v>100</v>
      </c>
      <c r="G2968" s="1" t="s">
        <v>625</v>
      </c>
      <c r="H2968" s="1" t="s">
        <v>2230</v>
      </c>
      <c r="I2968" s="1">
        <v>1</v>
      </c>
      <c r="J2968" s="33" t="s">
        <v>377</v>
      </c>
      <c r="L2968" s="1">
        <v>1</v>
      </c>
      <c r="M2968" s="1">
        <v>0</v>
      </c>
      <c r="N2968" s="1">
        <v>0</v>
      </c>
    </row>
    <row r="2969" spans="2:14" x14ac:dyDescent="0.2">
      <c r="B2969" s="1">
        <v>62093</v>
      </c>
      <c r="C2969" s="12" t="s">
        <v>2231</v>
      </c>
      <c r="D2969" s="1">
        <v>93</v>
      </c>
      <c r="E2969" s="1">
        <v>2</v>
      </c>
      <c r="F2969" s="1">
        <v>100</v>
      </c>
      <c r="G2969" s="1" t="s">
        <v>625</v>
      </c>
      <c r="H2969" s="1" t="s">
        <v>2232</v>
      </c>
      <c r="I2969" s="1">
        <v>1</v>
      </c>
      <c r="J2969" s="33" t="s">
        <v>377</v>
      </c>
      <c r="L2969" s="1">
        <v>1</v>
      </c>
      <c r="M2969" s="1">
        <v>0</v>
      </c>
      <c r="N2969" s="1">
        <v>0</v>
      </c>
    </row>
    <row r="2970" spans="2:14" x14ac:dyDescent="0.2">
      <c r="B2970" s="1">
        <v>62094</v>
      </c>
      <c r="C2970" s="12" t="s">
        <v>2233</v>
      </c>
      <c r="D2970" s="1">
        <v>93</v>
      </c>
      <c r="E2970" s="1">
        <v>2</v>
      </c>
      <c r="F2970" s="1">
        <v>100</v>
      </c>
      <c r="G2970" s="1" t="s">
        <v>625</v>
      </c>
      <c r="H2970" s="1" t="s">
        <v>2234</v>
      </c>
      <c r="I2970" s="1">
        <v>1</v>
      </c>
      <c r="J2970" s="33" t="s">
        <v>377</v>
      </c>
      <c r="L2970" s="1">
        <v>1</v>
      </c>
      <c r="M2970" s="1">
        <v>0</v>
      </c>
      <c r="N2970" s="1">
        <v>0</v>
      </c>
    </row>
    <row r="2971" spans="2:14" x14ac:dyDescent="0.2">
      <c r="B2971" s="1">
        <v>62095</v>
      </c>
      <c r="C2971" s="12" t="s">
        <v>2235</v>
      </c>
      <c r="D2971" s="1">
        <v>93</v>
      </c>
      <c r="E2971" s="1">
        <v>2</v>
      </c>
      <c r="F2971" s="1">
        <v>100</v>
      </c>
      <c r="G2971" s="1" t="s">
        <v>625</v>
      </c>
      <c r="H2971" s="1" t="s">
        <v>2236</v>
      </c>
      <c r="I2971" s="1">
        <v>1</v>
      </c>
      <c r="J2971" s="33" t="s">
        <v>377</v>
      </c>
      <c r="L2971" s="1">
        <v>1</v>
      </c>
      <c r="M2971" s="1">
        <v>0</v>
      </c>
      <c r="N2971" s="1">
        <v>0</v>
      </c>
    </row>
    <row r="2972" spans="2:14" x14ac:dyDescent="0.2">
      <c r="B2972" s="1">
        <v>62096</v>
      </c>
      <c r="C2972" s="12" t="s">
        <v>2237</v>
      </c>
      <c r="D2972" s="1">
        <v>93</v>
      </c>
      <c r="E2972" s="1">
        <v>2</v>
      </c>
      <c r="F2972" s="1">
        <v>100</v>
      </c>
      <c r="G2972" s="1" t="s">
        <v>625</v>
      </c>
      <c r="H2972" s="1" t="s">
        <v>2238</v>
      </c>
      <c r="I2972" s="1">
        <v>1</v>
      </c>
      <c r="J2972" s="33" t="s">
        <v>377</v>
      </c>
      <c r="L2972" s="1">
        <v>1</v>
      </c>
      <c r="M2972" s="1">
        <v>0</v>
      </c>
      <c r="N2972" s="1">
        <v>0</v>
      </c>
    </row>
    <row r="2973" spans="2:14" x14ac:dyDescent="0.2">
      <c r="B2973" s="1">
        <v>62097</v>
      </c>
      <c r="C2973" s="12" t="s">
        <v>2239</v>
      </c>
      <c r="D2973" s="1">
        <v>93</v>
      </c>
      <c r="E2973" s="1">
        <v>2</v>
      </c>
      <c r="F2973" s="1">
        <v>100</v>
      </c>
      <c r="G2973" s="1" t="s">
        <v>625</v>
      </c>
      <c r="H2973" s="1" t="s">
        <v>2240</v>
      </c>
      <c r="I2973" s="1">
        <v>1</v>
      </c>
      <c r="J2973" s="33" t="s">
        <v>377</v>
      </c>
      <c r="L2973" s="1">
        <v>1</v>
      </c>
      <c r="M2973" s="1">
        <v>0</v>
      </c>
      <c r="N2973" s="1">
        <v>0</v>
      </c>
    </row>
    <row r="2974" spans="2:14" x14ac:dyDescent="0.2">
      <c r="B2974" s="1">
        <v>62098</v>
      </c>
      <c r="C2974" s="12" t="s">
        <v>2241</v>
      </c>
      <c r="D2974" s="1">
        <v>93</v>
      </c>
      <c r="E2974" s="1">
        <v>2</v>
      </c>
      <c r="F2974" s="1">
        <v>100</v>
      </c>
      <c r="G2974" s="1" t="s">
        <v>625</v>
      </c>
      <c r="H2974" s="1" t="s">
        <v>2242</v>
      </c>
      <c r="I2974" s="1">
        <v>1</v>
      </c>
      <c r="J2974" s="33" t="s">
        <v>377</v>
      </c>
      <c r="L2974" s="1">
        <v>1</v>
      </c>
      <c r="M2974" s="1">
        <v>0</v>
      </c>
      <c r="N2974" s="1">
        <v>0</v>
      </c>
    </row>
    <row r="2975" spans="2:14" x14ac:dyDescent="0.2">
      <c r="B2975" s="1">
        <v>62099</v>
      </c>
      <c r="C2975" s="12" t="s">
        <v>2243</v>
      </c>
      <c r="D2975" s="1">
        <v>93</v>
      </c>
      <c r="E2975" s="1">
        <v>2</v>
      </c>
      <c r="F2975" s="1">
        <v>100</v>
      </c>
      <c r="G2975" s="1" t="s">
        <v>625</v>
      </c>
      <c r="H2975" s="1" t="s">
        <v>2244</v>
      </c>
      <c r="I2975" s="1">
        <v>1</v>
      </c>
      <c r="J2975" s="33" t="s">
        <v>377</v>
      </c>
      <c r="L2975" s="1">
        <v>1</v>
      </c>
      <c r="M2975" s="1">
        <v>0</v>
      </c>
      <c r="N2975" s="1">
        <v>0</v>
      </c>
    </row>
    <row r="2976" spans="2:14" x14ac:dyDescent="0.2">
      <c r="B2976" s="1">
        <v>62100</v>
      </c>
      <c r="C2976" s="12" t="s">
        <v>2245</v>
      </c>
      <c r="D2976" s="1">
        <v>93</v>
      </c>
      <c r="E2976" s="1">
        <v>2</v>
      </c>
      <c r="F2976" s="1">
        <v>100</v>
      </c>
      <c r="G2976" s="1" t="s">
        <v>625</v>
      </c>
      <c r="H2976" s="1" t="s">
        <v>2246</v>
      </c>
      <c r="I2976" s="1">
        <v>1</v>
      </c>
      <c r="J2976" s="33" t="s">
        <v>377</v>
      </c>
      <c r="L2976" s="1">
        <v>1</v>
      </c>
      <c r="M2976" s="1">
        <v>0</v>
      </c>
      <c r="N2976" s="1">
        <v>0</v>
      </c>
    </row>
    <row r="2977" spans="2:14" x14ac:dyDescent="0.2">
      <c r="B2977" s="1">
        <v>62101</v>
      </c>
      <c r="C2977" s="12" t="s">
        <v>2247</v>
      </c>
      <c r="D2977" s="1">
        <v>93</v>
      </c>
      <c r="E2977" s="1">
        <v>2</v>
      </c>
      <c r="F2977" s="1">
        <v>100</v>
      </c>
      <c r="G2977" s="1" t="s">
        <v>625</v>
      </c>
      <c r="H2977" s="1" t="s">
        <v>2248</v>
      </c>
      <c r="I2977" s="1">
        <v>1</v>
      </c>
      <c r="J2977" s="33" t="s">
        <v>377</v>
      </c>
      <c r="L2977" s="1">
        <v>1</v>
      </c>
      <c r="M2977" s="1">
        <v>0</v>
      </c>
      <c r="N2977" s="1">
        <v>0</v>
      </c>
    </row>
    <row r="2978" spans="2:14" x14ac:dyDescent="0.2">
      <c r="B2978" s="1">
        <v>62102</v>
      </c>
      <c r="C2978" s="12" t="s">
        <v>2249</v>
      </c>
      <c r="D2978" s="1">
        <v>93</v>
      </c>
      <c r="E2978" s="1">
        <v>2</v>
      </c>
      <c r="F2978" s="1">
        <v>100</v>
      </c>
      <c r="G2978" s="1" t="s">
        <v>625</v>
      </c>
      <c r="H2978" s="1" t="s">
        <v>2250</v>
      </c>
      <c r="I2978" s="1">
        <v>1</v>
      </c>
      <c r="J2978" s="33" t="s">
        <v>377</v>
      </c>
      <c r="L2978" s="1">
        <v>1</v>
      </c>
      <c r="M2978" s="1">
        <v>0</v>
      </c>
      <c r="N2978" s="1">
        <v>0</v>
      </c>
    </row>
    <row r="2979" spans="2:14" x14ac:dyDescent="0.2">
      <c r="B2979" s="1">
        <v>62103</v>
      </c>
      <c r="C2979" s="12" t="s">
        <v>2251</v>
      </c>
      <c r="D2979" s="1">
        <v>93</v>
      </c>
      <c r="E2979" s="1">
        <v>2</v>
      </c>
      <c r="F2979" s="1">
        <v>100</v>
      </c>
      <c r="G2979" s="1" t="s">
        <v>625</v>
      </c>
      <c r="H2979" s="1" t="s">
        <v>2252</v>
      </c>
      <c r="I2979" s="1">
        <v>1</v>
      </c>
      <c r="J2979" s="33" t="s">
        <v>377</v>
      </c>
      <c r="L2979" s="1">
        <v>1</v>
      </c>
      <c r="M2979" s="1">
        <v>0</v>
      </c>
      <c r="N2979" s="1">
        <v>0</v>
      </c>
    </row>
    <row r="2980" spans="2:14" x14ac:dyDescent="0.2">
      <c r="B2980" s="1">
        <v>62104</v>
      </c>
      <c r="C2980" s="12" t="s">
        <v>2253</v>
      </c>
      <c r="D2980" s="1">
        <v>93</v>
      </c>
      <c r="E2980" s="1">
        <v>2</v>
      </c>
      <c r="F2980" s="1">
        <v>100</v>
      </c>
      <c r="G2980" s="1" t="s">
        <v>625</v>
      </c>
      <c r="H2980" s="1" t="s">
        <v>2254</v>
      </c>
      <c r="I2980" s="1">
        <v>1</v>
      </c>
      <c r="J2980" s="33" t="s">
        <v>377</v>
      </c>
      <c r="L2980" s="1">
        <v>1</v>
      </c>
      <c r="M2980" s="1">
        <v>0</v>
      </c>
      <c r="N2980" s="1">
        <v>0</v>
      </c>
    </row>
    <row r="2981" spans="2:14" x14ac:dyDescent="0.2">
      <c r="B2981" s="1">
        <v>62105</v>
      </c>
      <c r="C2981" s="12" t="s">
        <v>2255</v>
      </c>
      <c r="D2981" s="1">
        <v>93</v>
      </c>
      <c r="E2981" s="1">
        <v>2</v>
      </c>
      <c r="F2981" s="1">
        <v>100</v>
      </c>
      <c r="G2981" s="1" t="s">
        <v>625</v>
      </c>
      <c r="H2981" s="1" t="s">
        <v>2256</v>
      </c>
      <c r="I2981" s="1">
        <v>1</v>
      </c>
      <c r="J2981" s="33" t="s">
        <v>377</v>
      </c>
      <c r="L2981" s="1">
        <v>1</v>
      </c>
      <c r="M2981" s="1">
        <v>0</v>
      </c>
      <c r="N2981" s="1">
        <v>0</v>
      </c>
    </row>
    <row r="2982" spans="2:14" x14ac:dyDescent="0.2">
      <c r="B2982" s="1">
        <v>62106</v>
      </c>
      <c r="C2982" s="12" t="s">
        <v>2257</v>
      </c>
      <c r="D2982" s="1">
        <v>93</v>
      </c>
      <c r="E2982" s="1">
        <v>2</v>
      </c>
      <c r="F2982" s="1">
        <v>100</v>
      </c>
      <c r="G2982" s="1" t="s">
        <v>625</v>
      </c>
      <c r="H2982" s="1" t="s">
        <v>2258</v>
      </c>
      <c r="I2982" s="1">
        <v>1</v>
      </c>
      <c r="J2982" s="33" t="s">
        <v>377</v>
      </c>
      <c r="L2982" s="1">
        <v>1</v>
      </c>
      <c r="M2982" s="1">
        <v>0</v>
      </c>
      <c r="N2982" s="1">
        <v>0</v>
      </c>
    </row>
    <row r="2983" spans="2:14" x14ac:dyDescent="0.2">
      <c r="B2983" s="1">
        <v>62107</v>
      </c>
      <c r="C2983" s="12" t="s">
        <v>2259</v>
      </c>
      <c r="D2983" s="1">
        <v>93</v>
      </c>
      <c r="E2983" s="1">
        <v>2</v>
      </c>
      <c r="F2983" s="1">
        <v>100</v>
      </c>
      <c r="G2983" s="1" t="s">
        <v>625</v>
      </c>
      <c r="H2983" s="1" t="s">
        <v>2260</v>
      </c>
      <c r="I2983" s="1">
        <v>1</v>
      </c>
      <c r="J2983" s="33" t="s">
        <v>377</v>
      </c>
      <c r="L2983" s="1">
        <v>1</v>
      </c>
      <c r="M2983" s="1">
        <v>0</v>
      </c>
      <c r="N2983" s="1">
        <v>0</v>
      </c>
    </row>
    <row r="2984" spans="2:14" x14ac:dyDescent="0.2">
      <c r="B2984" s="1">
        <v>62108</v>
      </c>
      <c r="C2984" s="12" t="s">
        <v>2261</v>
      </c>
      <c r="D2984" s="1">
        <v>93</v>
      </c>
      <c r="E2984" s="1">
        <v>2</v>
      </c>
      <c r="F2984" s="1">
        <v>100</v>
      </c>
      <c r="G2984" s="1" t="s">
        <v>625</v>
      </c>
      <c r="H2984" s="1" t="s">
        <v>2262</v>
      </c>
      <c r="I2984" s="1">
        <v>1</v>
      </c>
      <c r="J2984" s="33" t="s">
        <v>377</v>
      </c>
      <c r="L2984" s="1">
        <v>1</v>
      </c>
      <c r="M2984" s="1">
        <v>0</v>
      </c>
      <c r="N2984" s="1">
        <v>0</v>
      </c>
    </row>
    <row r="2985" spans="2:14" x14ac:dyDescent="0.2">
      <c r="B2985" s="1">
        <v>62109</v>
      </c>
      <c r="C2985" s="12" t="s">
        <v>2263</v>
      </c>
      <c r="D2985" s="1">
        <v>93</v>
      </c>
      <c r="E2985" s="1">
        <v>2</v>
      </c>
      <c r="F2985" s="1">
        <v>100</v>
      </c>
      <c r="G2985" s="1" t="s">
        <v>625</v>
      </c>
      <c r="H2985" s="1" t="s">
        <v>2264</v>
      </c>
      <c r="I2985" s="1">
        <v>1</v>
      </c>
      <c r="J2985" s="33" t="s">
        <v>377</v>
      </c>
      <c r="L2985" s="1">
        <v>1</v>
      </c>
      <c r="M2985" s="1">
        <v>0</v>
      </c>
      <c r="N2985" s="1">
        <v>0</v>
      </c>
    </row>
    <row r="2986" spans="2:14" x14ac:dyDescent="0.2">
      <c r="B2986" s="1">
        <v>62110</v>
      </c>
      <c r="C2986" s="12" t="s">
        <v>2265</v>
      </c>
      <c r="D2986" s="1">
        <v>93</v>
      </c>
      <c r="E2986" s="1">
        <v>2</v>
      </c>
      <c r="F2986" s="1">
        <v>100</v>
      </c>
      <c r="G2986" s="1" t="s">
        <v>625</v>
      </c>
      <c r="H2986" s="1" t="s">
        <v>2266</v>
      </c>
      <c r="I2986" s="1">
        <v>1</v>
      </c>
      <c r="J2986" s="33" t="s">
        <v>377</v>
      </c>
      <c r="L2986" s="1">
        <v>1</v>
      </c>
      <c r="M2986" s="1">
        <v>0</v>
      </c>
      <c r="N2986" s="1">
        <v>0</v>
      </c>
    </row>
    <row r="2987" spans="2:14" x14ac:dyDescent="0.2">
      <c r="B2987" s="1">
        <v>62111</v>
      </c>
      <c r="C2987" s="12" t="s">
        <v>2267</v>
      </c>
      <c r="D2987" s="1">
        <v>93</v>
      </c>
      <c r="E2987" s="1">
        <v>2</v>
      </c>
      <c r="F2987" s="1">
        <v>100</v>
      </c>
      <c r="G2987" s="1" t="s">
        <v>625</v>
      </c>
      <c r="H2987" s="1" t="s">
        <v>2268</v>
      </c>
      <c r="I2987" s="1">
        <v>1</v>
      </c>
      <c r="J2987" s="33" t="s">
        <v>377</v>
      </c>
      <c r="L2987" s="1">
        <v>1</v>
      </c>
      <c r="M2987" s="1">
        <v>0</v>
      </c>
      <c r="N2987" s="1">
        <v>0</v>
      </c>
    </row>
    <row r="2988" spans="2:14" x14ac:dyDescent="0.2">
      <c r="B2988" s="1">
        <v>62112</v>
      </c>
      <c r="C2988" s="12" t="s">
        <v>2269</v>
      </c>
      <c r="D2988" s="1">
        <v>93</v>
      </c>
      <c r="E2988" s="1">
        <v>2</v>
      </c>
      <c r="F2988" s="1">
        <v>100</v>
      </c>
      <c r="G2988" s="1" t="s">
        <v>625</v>
      </c>
      <c r="H2988" s="1" t="s">
        <v>2270</v>
      </c>
      <c r="I2988" s="1">
        <v>1</v>
      </c>
      <c r="J2988" s="33" t="s">
        <v>377</v>
      </c>
      <c r="L2988" s="1">
        <v>1</v>
      </c>
      <c r="M2988" s="1">
        <v>0</v>
      </c>
      <c r="N2988" s="1">
        <v>0</v>
      </c>
    </row>
    <row r="2989" spans="2:14" x14ac:dyDescent="0.2">
      <c r="B2989" s="1">
        <v>62113</v>
      </c>
      <c r="C2989" s="12" t="s">
        <v>2164</v>
      </c>
      <c r="D2989" s="1">
        <v>93</v>
      </c>
      <c r="E2989" s="1">
        <v>2</v>
      </c>
      <c r="F2989" s="1">
        <v>100</v>
      </c>
      <c r="G2989" s="1" t="s">
        <v>625</v>
      </c>
      <c r="H2989" s="1" t="s">
        <v>82</v>
      </c>
      <c r="I2989" s="1">
        <v>1</v>
      </c>
      <c r="J2989" s="33" t="s">
        <v>377</v>
      </c>
      <c r="L2989" s="1">
        <v>1</v>
      </c>
      <c r="M2989" s="1">
        <v>1</v>
      </c>
      <c r="N2989" s="1">
        <v>9</v>
      </c>
    </row>
    <row r="2990" spans="2:14" x14ac:dyDescent="0.2">
      <c r="B2990" s="1">
        <v>62114</v>
      </c>
      <c r="C2990" s="12" t="s">
        <v>2166</v>
      </c>
      <c r="D2990" s="1">
        <v>93</v>
      </c>
      <c r="E2990" s="1">
        <v>2</v>
      </c>
      <c r="F2990" s="1">
        <v>100</v>
      </c>
      <c r="G2990" s="1" t="s">
        <v>625</v>
      </c>
      <c r="H2990" s="1" t="s">
        <v>87</v>
      </c>
      <c r="I2990" s="1">
        <v>1</v>
      </c>
      <c r="J2990" s="33" t="s">
        <v>377</v>
      </c>
      <c r="L2990" s="1">
        <v>1</v>
      </c>
      <c r="M2990" s="1">
        <v>1</v>
      </c>
      <c r="N2990" s="1">
        <v>9</v>
      </c>
    </row>
    <row r="2991" spans="2:14" x14ac:dyDescent="0.2">
      <c r="B2991" s="1">
        <v>62115</v>
      </c>
      <c r="C2991" s="12" t="s">
        <v>2167</v>
      </c>
      <c r="D2991" s="1">
        <v>93</v>
      </c>
      <c r="E2991" s="1">
        <v>2</v>
      </c>
      <c r="F2991" s="1">
        <v>100</v>
      </c>
      <c r="G2991" s="1" t="s">
        <v>625</v>
      </c>
      <c r="H2991" s="1" t="s">
        <v>90</v>
      </c>
      <c r="I2991" s="1">
        <v>1</v>
      </c>
      <c r="J2991" s="33" t="s">
        <v>377</v>
      </c>
      <c r="L2991" s="1">
        <v>1</v>
      </c>
      <c r="M2991" s="1">
        <v>1</v>
      </c>
      <c r="N2991" s="1">
        <v>9</v>
      </c>
    </row>
    <row r="2992" spans="2:14" x14ac:dyDescent="0.2">
      <c r="B2992" s="1">
        <v>62116</v>
      </c>
      <c r="C2992" s="12" t="s">
        <v>2168</v>
      </c>
      <c r="D2992" s="1">
        <v>93</v>
      </c>
      <c r="E2992" s="1">
        <v>2</v>
      </c>
      <c r="F2992" s="1">
        <v>100</v>
      </c>
      <c r="G2992" s="1" t="s">
        <v>625</v>
      </c>
      <c r="H2992" s="1" t="s">
        <v>93</v>
      </c>
      <c r="I2992" s="1">
        <v>1</v>
      </c>
      <c r="J2992" s="33" t="s">
        <v>377</v>
      </c>
      <c r="L2992" s="1">
        <v>1</v>
      </c>
      <c r="M2992" s="1">
        <v>1</v>
      </c>
      <c r="N2992" s="1">
        <v>9</v>
      </c>
    </row>
    <row r="2993" spans="2:14" x14ac:dyDescent="0.2">
      <c r="B2993" s="1">
        <v>62117</v>
      </c>
      <c r="C2993" s="12" t="s">
        <v>2169</v>
      </c>
      <c r="D2993" s="1">
        <v>93</v>
      </c>
      <c r="E2993" s="1">
        <v>2</v>
      </c>
      <c r="F2993" s="1">
        <v>100</v>
      </c>
      <c r="G2993" s="1" t="s">
        <v>625</v>
      </c>
      <c r="H2993" s="1" t="s">
        <v>96</v>
      </c>
      <c r="I2993" s="1">
        <v>1</v>
      </c>
      <c r="J2993" s="33" t="s">
        <v>377</v>
      </c>
      <c r="L2993" s="1">
        <v>1</v>
      </c>
      <c r="M2993" s="1">
        <v>1</v>
      </c>
      <c r="N2993" s="1">
        <v>9</v>
      </c>
    </row>
    <row r="2994" spans="2:14" x14ac:dyDescent="0.2">
      <c r="B2994" s="1">
        <v>62118</v>
      </c>
      <c r="C2994" s="12" t="s">
        <v>2170</v>
      </c>
      <c r="D2994" s="1">
        <v>93</v>
      </c>
      <c r="E2994" s="1">
        <v>2</v>
      </c>
      <c r="F2994" s="1">
        <v>100</v>
      </c>
      <c r="G2994" s="1" t="s">
        <v>625</v>
      </c>
      <c r="H2994" s="1" t="s">
        <v>2171</v>
      </c>
      <c r="I2994" s="1">
        <v>1</v>
      </c>
      <c r="J2994" s="33" t="s">
        <v>377</v>
      </c>
      <c r="L2994" s="1">
        <v>1</v>
      </c>
      <c r="M2994" s="1">
        <v>1</v>
      </c>
      <c r="N2994" s="1">
        <v>9</v>
      </c>
    </row>
    <row r="2995" spans="2:14" x14ac:dyDescent="0.2">
      <c r="B2995" s="1">
        <v>62119</v>
      </c>
      <c r="C2995" s="12" t="s">
        <v>2172</v>
      </c>
      <c r="D2995" s="1">
        <v>93</v>
      </c>
      <c r="E2995" s="1">
        <v>2</v>
      </c>
      <c r="F2995" s="1">
        <v>100</v>
      </c>
      <c r="G2995" s="1" t="s">
        <v>625</v>
      </c>
      <c r="H2995" s="1" t="s">
        <v>2173</v>
      </c>
      <c r="I2995" s="1">
        <v>1</v>
      </c>
      <c r="J2995" s="33" t="s">
        <v>377</v>
      </c>
      <c r="L2995" s="1">
        <v>1</v>
      </c>
      <c r="M2995" s="1">
        <v>1</v>
      </c>
      <c r="N2995" s="1">
        <v>9</v>
      </c>
    </row>
    <row r="2996" spans="2:14" x14ac:dyDescent="0.2">
      <c r="B2996" s="1">
        <v>62120</v>
      </c>
      <c r="C2996" s="12" t="s">
        <v>2174</v>
      </c>
      <c r="D2996" s="1">
        <v>93</v>
      </c>
      <c r="E2996" s="1">
        <v>2</v>
      </c>
      <c r="F2996" s="1">
        <v>100</v>
      </c>
      <c r="G2996" s="1" t="s">
        <v>625</v>
      </c>
      <c r="H2996" s="1" t="s">
        <v>2175</v>
      </c>
      <c r="I2996" s="1">
        <v>1</v>
      </c>
      <c r="J2996" s="33" t="s">
        <v>377</v>
      </c>
      <c r="L2996" s="1">
        <v>1</v>
      </c>
      <c r="M2996" s="1">
        <v>1</v>
      </c>
      <c r="N2996" s="1">
        <v>9</v>
      </c>
    </row>
    <row r="2997" spans="2:14" x14ac:dyDescent="0.2">
      <c r="B2997" s="1">
        <v>62121</v>
      </c>
      <c r="C2997" s="12" t="s">
        <v>2176</v>
      </c>
      <c r="D2997" s="1">
        <v>93</v>
      </c>
      <c r="E2997" s="1">
        <v>2</v>
      </c>
      <c r="F2997" s="1">
        <v>100</v>
      </c>
      <c r="G2997" s="1" t="s">
        <v>625</v>
      </c>
      <c r="H2997" s="1" t="s">
        <v>2177</v>
      </c>
      <c r="I2997" s="1">
        <v>1</v>
      </c>
      <c r="J2997" s="33" t="s">
        <v>377</v>
      </c>
      <c r="L2997" s="1">
        <v>1</v>
      </c>
      <c r="M2997" s="1">
        <v>1</v>
      </c>
      <c r="N2997" s="1">
        <v>9</v>
      </c>
    </row>
    <row r="2998" spans="2:14" x14ac:dyDescent="0.2">
      <c r="B2998" s="1">
        <v>62122</v>
      </c>
      <c r="C2998" s="12" t="s">
        <v>2178</v>
      </c>
      <c r="D2998" s="1">
        <v>93</v>
      </c>
      <c r="E2998" s="1">
        <v>2</v>
      </c>
      <c r="F2998" s="1">
        <v>100</v>
      </c>
      <c r="G2998" s="1" t="s">
        <v>625</v>
      </c>
      <c r="H2998" s="1" t="s">
        <v>2179</v>
      </c>
      <c r="I2998" s="1">
        <v>1</v>
      </c>
      <c r="J2998" s="33" t="s">
        <v>377</v>
      </c>
      <c r="L2998" s="1">
        <v>1</v>
      </c>
      <c r="M2998" s="1">
        <v>1</v>
      </c>
      <c r="N2998" s="1">
        <v>9</v>
      </c>
    </row>
    <row r="2999" spans="2:14" x14ac:dyDescent="0.2">
      <c r="B2999" s="1">
        <v>62123</v>
      </c>
      <c r="C2999" s="12" t="s">
        <v>2180</v>
      </c>
      <c r="D2999" s="1">
        <v>93</v>
      </c>
      <c r="E2999" s="1">
        <v>2</v>
      </c>
      <c r="F2999" s="1">
        <v>100</v>
      </c>
      <c r="G2999" s="1" t="s">
        <v>625</v>
      </c>
      <c r="H2999" s="1" t="s">
        <v>2181</v>
      </c>
      <c r="I2999" s="1">
        <v>1</v>
      </c>
      <c r="J2999" s="33" t="s">
        <v>377</v>
      </c>
      <c r="L2999" s="1">
        <v>1</v>
      </c>
      <c r="M2999" s="1">
        <v>1</v>
      </c>
      <c r="N2999" s="1">
        <v>9</v>
      </c>
    </row>
    <row r="3000" spans="2:14" x14ac:dyDescent="0.2">
      <c r="B3000" s="1">
        <v>62124</v>
      </c>
      <c r="C3000" s="12" t="s">
        <v>2182</v>
      </c>
      <c r="D3000" s="1">
        <v>93</v>
      </c>
      <c r="E3000" s="1">
        <v>2</v>
      </c>
      <c r="F3000" s="1">
        <v>100</v>
      </c>
      <c r="G3000" s="1" t="s">
        <v>625</v>
      </c>
      <c r="H3000" s="1" t="s">
        <v>2183</v>
      </c>
      <c r="I3000" s="1">
        <v>1</v>
      </c>
      <c r="J3000" s="33" t="s">
        <v>377</v>
      </c>
      <c r="L3000" s="1">
        <v>1</v>
      </c>
      <c r="M3000" s="1">
        <v>1</v>
      </c>
      <c r="N3000" s="1">
        <v>9</v>
      </c>
    </row>
    <row r="3001" spans="2:14" x14ac:dyDescent="0.2">
      <c r="B3001" s="1">
        <v>62125</v>
      </c>
      <c r="C3001" s="12" t="s">
        <v>2184</v>
      </c>
      <c r="D3001" s="1">
        <v>93</v>
      </c>
      <c r="E3001" s="1">
        <v>2</v>
      </c>
      <c r="F3001" s="1">
        <v>100</v>
      </c>
      <c r="G3001" s="1" t="s">
        <v>625</v>
      </c>
      <c r="H3001" s="1" t="s">
        <v>2185</v>
      </c>
      <c r="I3001" s="1">
        <v>1</v>
      </c>
      <c r="J3001" s="33" t="s">
        <v>377</v>
      </c>
      <c r="L3001" s="1">
        <v>1</v>
      </c>
      <c r="M3001" s="1">
        <v>1</v>
      </c>
      <c r="N3001" s="1">
        <v>9</v>
      </c>
    </row>
    <row r="3002" spans="2:14" x14ac:dyDescent="0.2">
      <c r="B3002" s="1">
        <v>62126</v>
      </c>
      <c r="C3002" s="12" t="s">
        <v>2186</v>
      </c>
      <c r="D3002" s="1">
        <v>93</v>
      </c>
      <c r="E3002" s="1">
        <v>2</v>
      </c>
      <c r="F3002" s="1">
        <v>100</v>
      </c>
      <c r="G3002" s="1" t="s">
        <v>625</v>
      </c>
      <c r="H3002" s="1" t="s">
        <v>2187</v>
      </c>
      <c r="I3002" s="1">
        <v>1</v>
      </c>
      <c r="J3002" s="33" t="s">
        <v>377</v>
      </c>
      <c r="L3002" s="1">
        <v>1</v>
      </c>
      <c r="M3002" s="1">
        <v>1</v>
      </c>
      <c r="N3002" s="1">
        <v>9</v>
      </c>
    </row>
    <row r="3003" spans="2:14" x14ac:dyDescent="0.2">
      <c r="B3003" s="1">
        <v>62127</v>
      </c>
      <c r="C3003" s="12" t="s">
        <v>2188</v>
      </c>
      <c r="D3003" s="1">
        <v>93</v>
      </c>
      <c r="E3003" s="1">
        <v>2</v>
      </c>
      <c r="F3003" s="1">
        <v>100</v>
      </c>
      <c r="G3003" s="1" t="s">
        <v>625</v>
      </c>
      <c r="H3003" s="1" t="s">
        <v>2189</v>
      </c>
      <c r="I3003" s="1">
        <v>1</v>
      </c>
      <c r="J3003" s="33" t="s">
        <v>377</v>
      </c>
      <c r="L3003" s="1">
        <v>1</v>
      </c>
      <c r="M3003" s="1">
        <v>1</v>
      </c>
      <c r="N3003" s="1">
        <v>9</v>
      </c>
    </row>
    <row r="3004" spans="2:14" x14ac:dyDescent="0.2">
      <c r="B3004" s="1">
        <v>62128</v>
      </c>
      <c r="C3004" s="12" t="s">
        <v>2190</v>
      </c>
      <c r="D3004" s="1">
        <v>93</v>
      </c>
      <c r="E3004" s="1">
        <v>2</v>
      </c>
      <c r="F3004" s="1">
        <v>100</v>
      </c>
      <c r="G3004" s="1" t="s">
        <v>625</v>
      </c>
      <c r="H3004" s="1" t="s">
        <v>2191</v>
      </c>
      <c r="I3004" s="1">
        <v>1</v>
      </c>
      <c r="J3004" s="33" t="s">
        <v>377</v>
      </c>
      <c r="L3004" s="1">
        <v>1</v>
      </c>
      <c r="M3004" s="1">
        <v>1</v>
      </c>
      <c r="N3004" s="1">
        <v>9</v>
      </c>
    </row>
    <row r="3005" spans="2:14" x14ac:dyDescent="0.2">
      <c r="B3005" s="1">
        <v>62129</v>
      </c>
      <c r="C3005" s="12" t="s">
        <v>2192</v>
      </c>
      <c r="D3005" s="1">
        <v>93</v>
      </c>
      <c r="E3005" s="1">
        <v>2</v>
      </c>
      <c r="F3005" s="1">
        <v>100</v>
      </c>
      <c r="G3005" s="1" t="s">
        <v>625</v>
      </c>
      <c r="H3005" s="1" t="s">
        <v>2193</v>
      </c>
      <c r="I3005" s="1">
        <v>1</v>
      </c>
      <c r="J3005" s="33" t="s">
        <v>377</v>
      </c>
      <c r="L3005" s="1">
        <v>1</v>
      </c>
      <c r="M3005" s="1">
        <v>1</v>
      </c>
      <c r="N3005" s="1">
        <v>9</v>
      </c>
    </row>
    <row r="3006" spans="2:14" x14ac:dyDescent="0.2">
      <c r="B3006" s="1">
        <v>62130</v>
      </c>
      <c r="C3006" s="12" t="s">
        <v>2194</v>
      </c>
      <c r="D3006" s="1">
        <v>93</v>
      </c>
      <c r="E3006" s="1">
        <v>2</v>
      </c>
      <c r="F3006" s="1">
        <v>100</v>
      </c>
      <c r="G3006" s="1" t="s">
        <v>625</v>
      </c>
      <c r="H3006" s="1" t="s">
        <v>2195</v>
      </c>
      <c r="I3006" s="1">
        <v>1</v>
      </c>
      <c r="J3006" s="33" t="s">
        <v>377</v>
      </c>
      <c r="L3006" s="1">
        <v>1</v>
      </c>
      <c r="M3006" s="1">
        <v>1</v>
      </c>
      <c r="N3006" s="1">
        <v>9</v>
      </c>
    </row>
    <row r="3007" spans="2:14" x14ac:dyDescent="0.2">
      <c r="B3007" s="1">
        <v>62131</v>
      </c>
      <c r="C3007" s="12" t="s">
        <v>2196</v>
      </c>
      <c r="D3007" s="1">
        <v>93</v>
      </c>
      <c r="E3007" s="1">
        <v>2</v>
      </c>
      <c r="F3007" s="1">
        <v>100</v>
      </c>
      <c r="G3007" s="1" t="s">
        <v>625</v>
      </c>
      <c r="H3007" s="1" t="s">
        <v>2197</v>
      </c>
      <c r="I3007" s="1">
        <v>1</v>
      </c>
      <c r="J3007" s="33" t="s">
        <v>377</v>
      </c>
      <c r="L3007" s="1">
        <v>1</v>
      </c>
      <c r="M3007" s="1">
        <v>1</v>
      </c>
      <c r="N3007" s="1">
        <v>9</v>
      </c>
    </row>
    <row r="3008" spans="2:14" x14ac:dyDescent="0.2">
      <c r="B3008" s="1">
        <v>62132</v>
      </c>
      <c r="C3008" s="12" t="s">
        <v>2198</v>
      </c>
      <c r="D3008" s="1">
        <v>93</v>
      </c>
      <c r="E3008" s="1">
        <v>2</v>
      </c>
      <c r="F3008" s="1">
        <v>100</v>
      </c>
      <c r="G3008" s="1" t="s">
        <v>625</v>
      </c>
      <c r="H3008" s="1" t="s">
        <v>2199</v>
      </c>
      <c r="I3008" s="1">
        <v>1</v>
      </c>
      <c r="J3008" s="33" t="s">
        <v>377</v>
      </c>
      <c r="L3008" s="1">
        <v>1</v>
      </c>
      <c r="M3008" s="1">
        <v>1</v>
      </c>
      <c r="N3008" s="1">
        <v>9</v>
      </c>
    </row>
    <row r="3009" spans="2:14" x14ac:dyDescent="0.2">
      <c r="B3009" s="1">
        <v>62133</v>
      </c>
      <c r="C3009" s="12" t="s">
        <v>2200</v>
      </c>
      <c r="D3009" s="1">
        <v>93</v>
      </c>
      <c r="E3009" s="1">
        <v>2</v>
      </c>
      <c r="F3009" s="1">
        <v>100</v>
      </c>
      <c r="G3009" s="1" t="s">
        <v>625</v>
      </c>
      <c r="H3009" s="1" t="s">
        <v>2201</v>
      </c>
      <c r="I3009" s="1">
        <v>1</v>
      </c>
      <c r="J3009" s="33" t="s">
        <v>377</v>
      </c>
      <c r="L3009" s="1">
        <v>1</v>
      </c>
      <c r="M3009" s="1">
        <v>1</v>
      </c>
      <c r="N3009" s="1">
        <v>9</v>
      </c>
    </row>
    <row r="3010" spans="2:14" x14ac:dyDescent="0.2">
      <c r="B3010" s="1">
        <v>62134</v>
      </c>
      <c r="C3010" s="12" t="s">
        <v>2202</v>
      </c>
      <c r="D3010" s="1">
        <v>93</v>
      </c>
      <c r="E3010" s="1">
        <v>2</v>
      </c>
      <c r="F3010" s="1">
        <v>100</v>
      </c>
      <c r="G3010" s="1" t="s">
        <v>625</v>
      </c>
      <c r="H3010" s="1" t="s">
        <v>2203</v>
      </c>
      <c r="I3010" s="1">
        <v>1</v>
      </c>
      <c r="J3010" s="33" t="s">
        <v>377</v>
      </c>
      <c r="L3010" s="1">
        <v>1</v>
      </c>
      <c r="M3010" s="1">
        <v>1</v>
      </c>
      <c r="N3010" s="1">
        <v>9</v>
      </c>
    </row>
    <row r="3011" spans="2:14" x14ac:dyDescent="0.2">
      <c r="B3011" s="1">
        <v>62135</v>
      </c>
      <c r="C3011" s="12" t="s">
        <v>2204</v>
      </c>
      <c r="D3011" s="1">
        <v>93</v>
      </c>
      <c r="E3011" s="1">
        <v>2</v>
      </c>
      <c r="F3011" s="1">
        <v>100</v>
      </c>
      <c r="G3011" s="1" t="s">
        <v>625</v>
      </c>
      <c r="H3011" s="1" t="s">
        <v>2205</v>
      </c>
      <c r="I3011" s="1">
        <v>1</v>
      </c>
      <c r="J3011" s="33" t="s">
        <v>377</v>
      </c>
      <c r="L3011" s="1">
        <v>1</v>
      </c>
      <c r="M3011" s="1">
        <v>1</v>
      </c>
      <c r="N3011" s="1">
        <v>9</v>
      </c>
    </row>
    <row r="3012" spans="2:14" x14ac:dyDescent="0.2">
      <c r="B3012" s="1">
        <v>62136</v>
      </c>
      <c r="C3012" s="12" t="s">
        <v>2206</v>
      </c>
      <c r="D3012" s="1">
        <v>93</v>
      </c>
      <c r="E3012" s="1">
        <v>2</v>
      </c>
      <c r="F3012" s="1">
        <v>100</v>
      </c>
      <c r="G3012" s="1" t="s">
        <v>625</v>
      </c>
      <c r="H3012" s="1" t="s">
        <v>2207</v>
      </c>
      <c r="I3012" s="1">
        <v>1</v>
      </c>
      <c r="J3012" s="33" t="s">
        <v>377</v>
      </c>
      <c r="L3012" s="1">
        <v>1</v>
      </c>
      <c r="M3012" s="1">
        <v>1</v>
      </c>
      <c r="N3012" s="1">
        <v>9</v>
      </c>
    </row>
    <row r="3013" spans="2:14" x14ac:dyDescent="0.2">
      <c r="B3013" s="1">
        <v>62137</v>
      </c>
      <c r="C3013" s="12" t="s">
        <v>2208</v>
      </c>
      <c r="D3013" s="1">
        <v>93</v>
      </c>
      <c r="E3013" s="1">
        <v>2</v>
      </c>
      <c r="F3013" s="1">
        <v>100</v>
      </c>
      <c r="G3013" s="1" t="s">
        <v>625</v>
      </c>
      <c r="H3013" s="1" t="s">
        <v>2209</v>
      </c>
      <c r="I3013" s="1">
        <v>1</v>
      </c>
      <c r="J3013" s="33" t="s">
        <v>377</v>
      </c>
      <c r="L3013" s="1">
        <v>1</v>
      </c>
      <c r="M3013" s="1">
        <v>1</v>
      </c>
      <c r="N3013" s="1">
        <v>9</v>
      </c>
    </row>
    <row r="3014" spans="2:14" x14ac:dyDescent="0.2">
      <c r="B3014" s="1">
        <v>62138</v>
      </c>
      <c r="C3014" s="12" t="s">
        <v>2202</v>
      </c>
      <c r="D3014" s="1">
        <v>93</v>
      </c>
      <c r="E3014" s="1">
        <v>2</v>
      </c>
      <c r="F3014" s="1">
        <v>100</v>
      </c>
      <c r="G3014" s="1" t="s">
        <v>625</v>
      </c>
      <c r="H3014" s="1" t="s">
        <v>2210</v>
      </c>
      <c r="I3014" s="1">
        <v>1</v>
      </c>
      <c r="J3014" s="33" t="s">
        <v>377</v>
      </c>
      <c r="L3014" s="1">
        <v>1</v>
      </c>
      <c r="M3014" s="1">
        <v>1</v>
      </c>
      <c r="N3014" s="1">
        <v>9</v>
      </c>
    </row>
    <row r="3015" spans="2:14" x14ac:dyDescent="0.2">
      <c r="B3015" s="1">
        <v>62139</v>
      </c>
      <c r="C3015" s="12" t="s">
        <v>2211</v>
      </c>
      <c r="D3015" s="1">
        <v>93</v>
      </c>
      <c r="E3015" s="1">
        <v>2</v>
      </c>
      <c r="F3015" s="1">
        <v>100</v>
      </c>
      <c r="G3015" s="1" t="s">
        <v>625</v>
      </c>
      <c r="H3015" s="1" t="s">
        <v>2212</v>
      </c>
      <c r="I3015" s="1">
        <v>1</v>
      </c>
      <c r="J3015" s="33" t="s">
        <v>377</v>
      </c>
      <c r="L3015" s="1">
        <v>1</v>
      </c>
      <c r="M3015" s="1">
        <v>1</v>
      </c>
      <c r="N3015" s="1">
        <v>9</v>
      </c>
    </row>
    <row r="3016" spans="2:14" x14ac:dyDescent="0.2">
      <c r="B3016" s="1">
        <v>62140</v>
      </c>
      <c r="C3016" s="12" t="s">
        <v>2213</v>
      </c>
      <c r="D3016" s="1">
        <v>93</v>
      </c>
      <c r="E3016" s="1">
        <v>2</v>
      </c>
      <c r="F3016" s="1">
        <v>100</v>
      </c>
      <c r="G3016" s="1" t="s">
        <v>625</v>
      </c>
      <c r="H3016" s="1" t="s">
        <v>2214</v>
      </c>
      <c r="I3016" s="1">
        <v>1</v>
      </c>
      <c r="J3016" s="33" t="s">
        <v>377</v>
      </c>
      <c r="L3016" s="1">
        <v>1</v>
      </c>
      <c r="M3016" s="1">
        <v>1</v>
      </c>
      <c r="N3016" s="1">
        <v>9</v>
      </c>
    </row>
    <row r="3017" spans="2:14" x14ac:dyDescent="0.2">
      <c r="B3017" s="1">
        <v>62141</v>
      </c>
      <c r="C3017" s="12" t="s">
        <v>2215</v>
      </c>
      <c r="D3017" s="1">
        <v>93</v>
      </c>
      <c r="E3017" s="1">
        <v>2</v>
      </c>
      <c r="F3017" s="1">
        <v>100</v>
      </c>
      <c r="G3017" s="1" t="s">
        <v>625</v>
      </c>
      <c r="H3017" s="1" t="s">
        <v>2216</v>
      </c>
      <c r="I3017" s="1">
        <v>1</v>
      </c>
      <c r="J3017" s="33" t="s">
        <v>377</v>
      </c>
      <c r="L3017" s="1">
        <v>1</v>
      </c>
      <c r="M3017" s="1">
        <v>1</v>
      </c>
      <c r="N3017" s="1">
        <v>9</v>
      </c>
    </row>
    <row r="3018" spans="2:14" x14ac:dyDescent="0.2">
      <c r="B3018" s="1">
        <v>62142</v>
      </c>
      <c r="C3018" s="12" t="s">
        <v>2217</v>
      </c>
      <c r="D3018" s="1">
        <v>93</v>
      </c>
      <c r="E3018" s="1">
        <v>2</v>
      </c>
      <c r="F3018" s="1">
        <v>100</v>
      </c>
      <c r="G3018" s="1" t="s">
        <v>625</v>
      </c>
      <c r="H3018" s="1" t="s">
        <v>2218</v>
      </c>
      <c r="I3018" s="1">
        <v>1</v>
      </c>
      <c r="J3018" s="33" t="s">
        <v>377</v>
      </c>
      <c r="L3018" s="1">
        <v>1</v>
      </c>
      <c r="M3018" s="1">
        <v>1</v>
      </c>
      <c r="N3018" s="1">
        <v>9</v>
      </c>
    </row>
    <row r="3019" spans="2:14" x14ac:dyDescent="0.2">
      <c r="B3019" s="1">
        <v>62143</v>
      </c>
      <c r="C3019" s="12" t="s">
        <v>2219</v>
      </c>
      <c r="D3019" s="1">
        <v>93</v>
      </c>
      <c r="E3019" s="1">
        <v>2</v>
      </c>
      <c r="F3019" s="1">
        <v>100</v>
      </c>
      <c r="G3019" s="1" t="s">
        <v>625</v>
      </c>
      <c r="H3019" s="1" t="s">
        <v>2220</v>
      </c>
      <c r="I3019" s="1">
        <v>1</v>
      </c>
      <c r="J3019" s="33" t="s">
        <v>377</v>
      </c>
      <c r="L3019" s="1">
        <v>1</v>
      </c>
      <c r="M3019" s="1">
        <v>1</v>
      </c>
      <c r="N3019" s="1">
        <v>9</v>
      </c>
    </row>
    <row r="3020" spans="2:14" x14ac:dyDescent="0.2">
      <c r="B3020" s="1">
        <v>62144</v>
      </c>
      <c r="C3020" s="12" t="s">
        <v>2221</v>
      </c>
      <c r="D3020" s="1">
        <v>93</v>
      </c>
      <c r="E3020" s="1">
        <v>2</v>
      </c>
      <c r="F3020" s="1">
        <v>100</v>
      </c>
      <c r="G3020" s="1" t="s">
        <v>625</v>
      </c>
      <c r="H3020" s="1" t="s">
        <v>2222</v>
      </c>
      <c r="I3020" s="1">
        <v>1</v>
      </c>
      <c r="J3020" s="33" t="s">
        <v>377</v>
      </c>
      <c r="L3020" s="1">
        <v>1</v>
      </c>
      <c r="M3020" s="1">
        <v>1</v>
      </c>
      <c r="N3020" s="1">
        <v>9</v>
      </c>
    </row>
    <row r="3021" spans="2:14" x14ac:dyDescent="0.2">
      <c r="B3021" s="1">
        <v>62145</v>
      </c>
      <c r="C3021" s="12" t="s">
        <v>2223</v>
      </c>
      <c r="D3021" s="1">
        <v>93</v>
      </c>
      <c r="E3021" s="1">
        <v>2</v>
      </c>
      <c r="F3021" s="1">
        <v>100</v>
      </c>
      <c r="G3021" s="1" t="s">
        <v>625</v>
      </c>
      <c r="H3021" s="1" t="s">
        <v>2224</v>
      </c>
      <c r="I3021" s="1">
        <v>1</v>
      </c>
      <c r="J3021" s="33" t="s">
        <v>377</v>
      </c>
      <c r="L3021" s="1">
        <v>1</v>
      </c>
      <c r="M3021" s="1">
        <v>1</v>
      </c>
      <c r="N3021" s="1">
        <v>9</v>
      </c>
    </row>
    <row r="3022" spans="2:14" x14ac:dyDescent="0.2">
      <c r="B3022" s="1">
        <v>62146</v>
      </c>
      <c r="C3022" s="12" t="s">
        <v>2225</v>
      </c>
      <c r="D3022" s="1">
        <v>93</v>
      </c>
      <c r="E3022" s="1">
        <v>2</v>
      </c>
      <c r="F3022" s="1">
        <v>100</v>
      </c>
      <c r="G3022" s="1" t="s">
        <v>625</v>
      </c>
      <c r="H3022" s="1" t="s">
        <v>2226</v>
      </c>
      <c r="I3022" s="1">
        <v>1</v>
      </c>
      <c r="J3022" s="33" t="s">
        <v>377</v>
      </c>
      <c r="L3022" s="1">
        <v>1</v>
      </c>
      <c r="M3022" s="1">
        <v>1</v>
      </c>
      <c r="N3022" s="1">
        <v>9</v>
      </c>
    </row>
    <row r="3023" spans="2:14" x14ac:dyDescent="0.2">
      <c r="B3023" s="1">
        <v>62147</v>
      </c>
      <c r="C3023" s="12" t="s">
        <v>2227</v>
      </c>
      <c r="D3023" s="1">
        <v>93</v>
      </c>
      <c r="E3023" s="1">
        <v>2</v>
      </c>
      <c r="F3023" s="1">
        <v>100</v>
      </c>
      <c r="G3023" s="1" t="s">
        <v>625</v>
      </c>
      <c r="H3023" s="1" t="s">
        <v>2228</v>
      </c>
      <c r="I3023" s="1">
        <v>1</v>
      </c>
      <c r="J3023" s="33" t="s">
        <v>377</v>
      </c>
      <c r="L3023" s="1">
        <v>1</v>
      </c>
      <c r="M3023" s="1">
        <v>1</v>
      </c>
      <c r="N3023" s="1">
        <v>9</v>
      </c>
    </row>
    <row r="3024" spans="2:14" x14ac:dyDescent="0.2">
      <c r="B3024" s="1">
        <v>62148</v>
      </c>
      <c r="C3024" s="12" t="s">
        <v>2229</v>
      </c>
      <c r="D3024" s="1">
        <v>93</v>
      </c>
      <c r="E3024" s="1">
        <v>2</v>
      </c>
      <c r="F3024" s="1">
        <v>100</v>
      </c>
      <c r="G3024" s="1" t="s">
        <v>625</v>
      </c>
      <c r="H3024" s="1" t="s">
        <v>2230</v>
      </c>
      <c r="I3024" s="1">
        <v>1</v>
      </c>
      <c r="J3024" s="33" t="s">
        <v>377</v>
      </c>
      <c r="L3024" s="1">
        <v>1</v>
      </c>
      <c r="M3024" s="1">
        <v>1</v>
      </c>
      <c r="N3024" s="1">
        <v>9</v>
      </c>
    </row>
    <row r="3025" spans="2:14" x14ac:dyDescent="0.2">
      <c r="B3025" s="1">
        <v>62149</v>
      </c>
      <c r="C3025" s="12" t="s">
        <v>2231</v>
      </c>
      <c r="D3025" s="1">
        <v>93</v>
      </c>
      <c r="E3025" s="1">
        <v>2</v>
      </c>
      <c r="F3025" s="1">
        <v>100</v>
      </c>
      <c r="G3025" s="1" t="s">
        <v>625</v>
      </c>
      <c r="H3025" s="1" t="s">
        <v>2232</v>
      </c>
      <c r="I3025" s="1">
        <v>1</v>
      </c>
      <c r="J3025" s="33" t="s">
        <v>377</v>
      </c>
      <c r="L3025" s="1">
        <v>1</v>
      </c>
      <c r="M3025" s="1">
        <v>1</v>
      </c>
      <c r="N3025" s="1">
        <v>9</v>
      </c>
    </row>
    <row r="3026" spans="2:14" x14ac:dyDescent="0.2">
      <c r="B3026" s="1">
        <v>62150</v>
      </c>
      <c r="C3026" s="12" t="s">
        <v>2233</v>
      </c>
      <c r="D3026" s="1">
        <v>93</v>
      </c>
      <c r="E3026" s="1">
        <v>2</v>
      </c>
      <c r="F3026" s="1">
        <v>100</v>
      </c>
      <c r="G3026" s="1" t="s">
        <v>625</v>
      </c>
      <c r="H3026" s="1" t="s">
        <v>2234</v>
      </c>
      <c r="I3026" s="1">
        <v>1</v>
      </c>
      <c r="J3026" s="33" t="s">
        <v>377</v>
      </c>
      <c r="L3026" s="1">
        <v>1</v>
      </c>
      <c r="M3026" s="1">
        <v>1</v>
      </c>
      <c r="N3026" s="1">
        <v>9</v>
      </c>
    </row>
    <row r="3027" spans="2:14" x14ac:dyDescent="0.2">
      <c r="B3027" s="1">
        <v>62151</v>
      </c>
      <c r="C3027" s="12" t="s">
        <v>2235</v>
      </c>
      <c r="D3027" s="1">
        <v>93</v>
      </c>
      <c r="E3027" s="1">
        <v>2</v>
      </c>
      <c r="F3027" s="1">
        <v>100</v>
      </c>
      <c r="G3027" s="1" t="s">
        <v>625</v>
      </c>
      <c r="H3027" s="1" t="s">
        <v>2236</v>
      </c>
      <c r="I3027" s="1">
        <v>1</v>
      </c>
      <c r="J3027" s="33" t="s">
        <v>377</v>
      </c>
      <c r="L3027" s="1">
        <v>1</v>
      </c>
      <c r="M3027" s="1">
        <v>1</v>
      </c>
      <c r="N3027" s="1">
        <v>9</v>
      </c>
    </row>
    <row r="3028" spans="2:14" x14ac:dyDescent="0.2">
      <c r="B3028" s="1">
        <v>62152</v>
      </c>
      <c r="C3028" s="12" t="s">
        <v>2237</v>
      </c>
      <c r="D3028" s="1">
        <v>93</v>
      </c>
      <c r="E3028" s="1">
        <v>2</v>
      </c>
      <c r="F3028" s="1">
        <v>100</v>
      </c>
      <c r="G3028" s="1" t="s">
        <v>625</v>
      </c>
      <c r="H3028" s="1" t="s">
        <v>2238</v>
      </c>
      <c r="I3028" s="1">
        <v>1</v>
      </c>
      <c r="J3028" s="33" t="s">
        <v>377</v>
      </c>
      <c r="L3028" s="1">
        <v>1</v>
      </c>
      <c r="M3028" s="1">
        <v>1</v>
      </c>
      <c r="N3028" s="1">
        <v>9</v>
      </c>
    </row>
    <row r="3029" spans="2:14" x14ac:dyDescent="0.2">
      <c r="B3029" s="1">
        <v>62153</v>
      </c>
      <c r="C3029" s="12" t="s">
        <v>2239</v>
      </c>
      <c r="D3029" s="1">
        <v>93</v>
      </c>
      <c r="E3029" s="1">
        <v>2</v>
      </c>
      <c r="F3029" s="1">
        <v>100</v>
      </c>
      <c r="G3029" s="1" t="s">
        <v>625</v>
      </c>
      <c r="H3029" s="1" t="s">
        <v>2240</v>
      </c>
      <c r="I3029" s="1">
        <v>1</v>
      </c>
      <c r="J3029" s="33" t="s">
        <v>377</v>
      </c>
      <c r="L3029" s="1">
        <v>1</v>
      </c>
      <c r="M3029" s="1">
        <v>1</v>
      </c>
      <c r="N3029" s="1">
        <v>9</v>
      </c>
    </row>
    <row r="3030" spans="2:14" x14ac:dyDescent="0.2">
      <c r="B3030" s="1">
        <v>62154</v>
      </c>
      <c r="C3030" s="12" t="s">
        <v>2241</v>
      </c>
      <c r="D3030" s="1">
        <v>93</v>
      </c>
      <c r="E3030" s="1">
        <v>2</v>
      </c>
      <c r="F3030" s="1">
        <v>100</v>
      </c>
      <c r="G3030" s="1" t="s">
        <v>625</v>
      </c>
      <c r="H3030" s="1" t="s">
        <v>2242</v>
      </c>
      <c r="I3030" s="1">
        <v>1</v>
      </c>
      <c r="J3030" s="33" t="s">
        <v>377</v>
      </c>
      <c r="L3030" s="1">
        <v>1</v>
      </c>
      <c r="M3030" s="1">
        <v>1</v>
      </c>
      <c r="N3030" s="1">
        <v>9</v>
      </c>
    </row>
    <row r="3031" spans="2:14" x14ac:dyDescent="0.2">
      <c r="B3031" s="1">
        <v>62155</v>
      </c>
      <c r="C3031" s="12" t="s">
        <v>2243</v>
      </c>
      <c r="D3031" s="1">
        <v>93</v>
      </c>
      <c r="E3031" s="1">
        <v>2</v>
      </c>
      <c r="F3031" s="1">
        <v>100</v>
      </c>
      <c r="G3031" s="1" t="s">
        <v>625</v>
      </c>
      <c r="H3031" s="1" t="s">
        <v>2244</v>
      </c>
      <c r="I3031" s="1">
        <v>1</v>
      </c>
      <c r="J3031" s="33" t="s">
        <v>377</v>
      </c>
      <c r="L3031" s="1">
        <v>1</v>
      </c>
      <c r="M3031" s="1">
        <v>1</v>
      </c>
      <c r="N3031" s="1">
        <v>9</v>
      </c>
    </row>
    <row r="3032" spans="2:14" x14ac:dyDescent="0.2">
      <c r="B3032" s="1">
        <v>62156</v>
      </c>
      <c r="C3032" s="12" t="s">
        <v>2245</v>
      </c>
      <c r="D3032" s="1">
        <v>93</v>
      </c>
      <c r="E3032" s="1">
        <v>2</v>
      </c>
      <c r="F3032" s="1">
        <v>100</v>
      </c>
      <c r="G3032" s="1" t="s">
        <v>625</v>
      </c>
      <c r="H3032" s="1" t="s">
        <v>2246</v>
      </c>
      <c r="I3032" s="1">
        <v>1</v>
      </c>
      <c r="J3032" s="33" t="s">
        <v>377</v>
      </c>
      <c r="L3032" s="1">
        <v>1</v>
      </c>
      <c r="M3032" s="1">
        <v>1</v>
      </c>
      <c r="N3032" s="1">
        <v>9</v>
      </c>
    </row>
    <row r="3033" spans="2:14" x14ac:dyDescent="0.2">
      <c r="B3033" s="1">
        <v>62157</v>
      </c>
      <c r="C3033" s="12" t="s">
        <v>2247</v>
      </c>
      <c r="D3033" s="1">
        <v>93</v>
      </c>
      <c r="E3033" s="1">
        <v>2</v>
      </c>
      <c r="F3033" s="1">
        <v>100</v>
      </c>
      <c r="G3033" s="1" t="s">
        <v>625</v>
      </c>
      <c r="H3033" s="1" t="s">
        <v>2248</v>
      </c>
      <c r="I3033" s="1">
        <v>1</v>
      </c>
      <c r="J3033" s="33" t="s">
        <v>377</v>
      </c>
      <c r="L3033" s="1">
        <v>1</v>
      </c>
      <c r="M3033" s="1">
        <v>1</v>
      </c>
      <c r="N3033" s="1">
        <v>9</v>
      </c>
    </row>
    <row r="3034" spans="2:14" x14ac:dyDescent="0.2">
      <c r="B3034" s="1">
        <v>62158</v>
      </c>
      <c r="C3034" s="12" t="s">
        <v>2249</v>
      </c>
      <c r="D3034" s="1">
        <v>93</v>
      </c>
      <c r="E3034" s="1">
        <v>2</v>
      </c>
      <c r="F3034" s="1">
        <v>100</v>
      </c>
      <c r="G3034" s="1" t="s">
        <v>625</v>
      </c>
      <c r="H3034" s="1" t="s">
        <v>2250</v>
      </c>
      <c r="I3034" s="1">
        <v>1</v>
      </c>
      <c r="J3034" s="33" t="s">
        <v>377</v>
      </c>
      <c r="L3034" s="1">
        <v>1</v>
      </c>
      <c r="M3034" s="1">
        <v>1</v>
      </c>
      <c r="N3034" s="1">
        <v>9</v>
      </c>
    </row>
    <row r="3035" spans="2:14" x14ac:dyDescent="0.2">
      <c r="B3035" s="1">
        <v>62159</v>
      </c>
      <c r="C3035" s="12" t="s">
        <v>2251</v>
      </c>
      <c r="D3035" s="1">
        <v>93</v>
      </c>
      <c r="E3035" s="1">
        <v>2</v>
      </c>
      <c r="F3035" s="1">
        <v>100</v>
      </c>
      <c r="G3035" s="1" t="s">
        <v>625</v>
      </c>
      <c r="H3035" s="1" t="s">
        <v>2252</v>
      </c>
      <c r="I3035" s="1">
        <v>1</v>
      </c>
      <c r="J3035" s="33" t="s">
        <v>377</v>
      </c>
      <c r="L3035" s="1">
        <v>1</v>
      </c>
      <c r="M3035" s="1">
        <v>1</v>
      </c>
      <c r="N3035" s="1">
        <v>9</v>
      </c>
    </row>
    <row r="3036" spans="2:14" x14ac:dyDescent="0.2">
      <c r="B3036" s="1">
        <v>62160</v>
      </c>
      <c r="C3036" s="12" t="s">
        <v>2253</v>
      </c>
      <c r="D3036" s="1">
        <v>93</v>
      </c>
      <c r="E3036" s="1">
        <v>2</v>
      </c>
      <c r="F3036" s="1">
        <v>100</v>
      </c>
      <c r="G3036" s="1" t="s">
        <v>625</v>
      </c>
      <c r="H3036" s="1" t="s">
        <v>2254</v>
      </c>
      <c r="I3036" s="1">
        <v>1</v>
      </c>
      <c r="J3036" s="33" t="s">
        <v>377</v>
      </c>
      <c r="L3036" s="1">
        <v>1</v>
      </c>
      <c r="M3036" s="1">
        <v>1</v>
      </c>
      <c r="N3036" s="1">
        <v>9</v>
      </c>
    </row>
    <row r="3037" spans="2:14" x14ac:dyDescent="0.2">
      <c r="B3037" s="1">
        <v>62161</v>
      </c>
      <c r="C3037" s="12" t="s">
        <v>2255</v>
      </c>
      <c r="D3037" s="1">
        <v>93</v>
      </c>
      <c r="E3037" s="1">
        <v>2</v>
      </c>
      <c r="F3037" s="1">
        <v>100</v>
      </c>
      <c r="G3037" s="1" t="s">
        <v>625</v>
      </c>
      <c r="H3037" s="1" t="s">
        <v>2256</v>
      </c>
      <c r="I3037" s="1">
        <v>1</v>
      </c>
      <c r="J3037" s="33" t="s">
        <v>377</v>
      </c>
      <c r="L3037" s="1">
        <v>1</v>
      </c>
      <c r="M3037" s="1">
        <v>1</v>
      </c>
      <c r="N3037" s="1">
        <v>9</v>
      </c>
    </row>
    <row r="3038" spans="2:14" x14ac:dyDescent="0.2">
      <c r="B3038" s="1">
        <v>62162</v>
      </c>
      <c r="C3038" s="12" t="s">
        <v>2257</v>
      </c>
      <c r="D3038" s="1">
        <v>93</v>
      </c>
      <c r="E3038" s="1">
        <v>2</v>
      </c>
      <c r="F3038" s="1">
        <v>100</v>
      </c>
      <c r="G3038" s="1" t="s">
        <v>625</v>
      </c>
      <c r="H3038" s="1" t="s">
        <v>2258</v>
      </c>
      <c r="I3038" s="1">
        <v>1</v>
      </c>
      <c r="J3038" s="33" t="s">
        <v>377</v>
      </c>
      <c r="L3038" s="1">
        <v>1</v>
      </c>
      <c r="M3038" s="1">
        <v>1</v>
      </c>
      <c r="N3038" s="1">
        <v>9</v>
      </c>
    </row>
    <row r="3039" spans="2:14" x14ac:dyDescent="0.2">
      <c r="B3039" s="1">
        <v>62163</v>
      </c>
      <c r="C3039" s="12" t="s">
        <v>2259</v>
      </c>
      <c r="D3039" s="1">
        <v>93</v>
      </c>
      <c r="E3039" s="1">
        <v>2</v>
      </c>
      <c r="F3039" s="1">
        <v>100</v>
      </c>
      <c r="G3039" s="1" t="s">
        <v>625</v>
      </c>
      <c r="H3039" s="1" t="s">
        <v>2260</v>
      </c>
      <c r="I3039" s="1">
        <v>1</v>
      </c>
      <c r="J3039" s="33" t="s">
        <v>377</v>
      </c>
      <c r="L3039" s="1">
        <v>1</v>
      </c>
      <c r="M3039" s="1">
        <v>1</v>
      </c>
      <c r="N3039" s="1">
        <v>9</v>
      </c>
    </row>
    <row r="3040" spans="2:14" x14ac:dyDescent="0.2">
      <c r="B3040" s="1">
        <v>62164</v>
      </c>
      <c r="C3040" s="12" t="s">
        <v>2261</v>
      </c>
      <c r="D3040" s="1">
        <v>93</v>
      </c>
      <c r="E3040" s="1">
        <v>2</v>
      </c>
      <c r="F3040" s="1">
        <v>100</v>
      </c>
      <c r="G3040" s="1" t="s">
        <v>625</v>
      </c>
      <c r="H3040" s="1" t="s">
        <v>2262</v>
      </c>
      <c r="I3040" s="1">
        <v>1</v>
      </c>
      <c r="J3040" s="33" t="s">
        <v>377</v>
      </c>
      <c r="L3040" s="1">
        <v>1</v>
      </c>
      <c r="M3040" s="1">
        <v>1</v>
      </c>
      <c r="N3040" s="1">
        <v>9</v>
      </c>
    </row>
    <row r="3041" spans="2:14" x14ac:dyDescent="0.2">
      <c r="B3041" s="1">
        <v>62165</v>
      </c>
      <c r="C3041" s="12" t="s">
        <v>2263</v>
      </c>
      <c r="D3041" s="1">
        <v>93</v>
      </c>
      <c r="E3041" s="1">
        <v>2</v>
      </c>
      <c r="F3041" s="1">
        <v>100</v>
      </c>
      <c r="G3041" s="1" t="s">
        <v>625</v>
      </c>
      <c r="H3041" s="1" t="s">
        <v>2264</v>
      </c>
      <c r="I3041" s="1">
        <v>1</v>
      </c>
      <c r="J3041" s="33" t="s">
        <v>377</v>
      </c>
      <c r="L3041" s="1">
        <v>1</v>
      </c>
      <c r="M3041" s="1">
        <v>1</v>
      </c>
      <c r="N3041" s="1">
        <v>9</v>
      </c>
    </row>
    <row r="3042" spans="2:14" x14ac:dyDescent="0.2">
      <c r="B3042" s="1">
        <v>62166</v>
      </c>
      <c r="C3042" s="12" t="s">
        <v>2265</v>
      </c>
      <c r="D3042" s="1">
        <v>93</v>
      </c>
      <c r="E3042" s="1">
        <v>2</v>
      </c>
      <c r="F3042" s="1">
        <v>100</v>
      </c>
      <c r="G3042" s="1" t="s">
        <v>625</v>
      </c>
      <c r="H3042" s="1" t="s">
        <v>2266</v>
      </c>
      <c r="I3042" s="1">
        <v>1</v>
      </c>
      <c r="J3042" s="33" t="s">
        <v>377</v>
      </c>
      <c r="L3042" s="1">
        <v>1</v>
      </c>
      <c r="M3042" s="1">
        <v>1</v>
      </c>
      <c r="N3042" s="1">
        <v>9</v>
      </c>
    </row>
    <row r="3043" spans="2:14" x14ac:dyDescent="0.2">
      <c r="B3043" s="1">
        <v>62167</v>
      </c>
      <c r="C3043" s="12" t="s">
        <v>2267</v>
      </c>
      <c r="D3043" s="1">
        <v>93</v>
      </c>
      <c r="E3043" s="1">
        <v>2</v>
      </c>
      <c r="F3043" s="1">
        <v>100</v>
      </c>
      <c r="G3043" s="1" t="s">
        <v>625</v>
      </c>
      <c r="H3043" s="1" t="s">
        <v>2268</v>
      </c>
      <c r="I3043" s="1">
        <v>1</v>
      </c>
      <c r="J3043" s="33" t="s">
        <v>377</v>
      </c>
      <c r="L3043" s="1">
        <v>1</v>
      </c>
      <c r="M3043" s="1">
        <v>1</v>
      </c>
      <c r="N3043" s="1">
        <v>9</v>
      </c>
    </row>
    <row r="3044" spans="2:14" x14ac:dyDescent="0.2">
      <c r="B3044" s="1">
        <v>62168</v>
      </c>
      <c r="C3044" s="12" t="s">
        <v>2269</v>
      </c>
      <c r="D3044" s="1">
        <v>93</v>
      </c>
      <c r="E3044" s="1">
        <v>2</v>
      </c>
      <c r="F3044" s="1">
        <v>100</v>
      </c>
      <c r="G3044" s="1" t="s">
        <v>625</v>
      </c>
      <c r="H3044" s="1" t="s">
        <v>2270</v>
      </c>
      <c r="I3044" s="1">
        <v>1</v>
      </c>
      <c r="J3044" s="33" t="s">
        <v>377</v>
      </c>
      <c r="L3044" s="1">
        <v>1</v>
      </c>
      <c r="M3044" s="1">
        <v>1</v>
      </c>
      <c r="N3044" s="1">
        <v>9</v>
      </c>
    </row>
    <row r="3045" spans="2:14" x14ac:dyDescent="0.2">
      <c r="B3045" s="1">
        <v>62169</v>
      </c>
      <c r="C3045" s="12" t="s">
        <v>1661</v>
      </c>
      <c r="D3045" s="1">
        <v>93</v>
      </c>
      <c r="E3045" s="1">
        <v>2</v>
      </c>
      <c r="F3045" s="1">
        <v>2000</v>
      </c>
      <c r="G3045" s="1" t="s">
        <v>625</v>
      </c>
      <c r="H3045" s="1" t="s">
        <v>1662</v>
      </c>
      <c r="I3045" s="1">
        <v>1</v>
      </c>
      <c r="J3045" s="33" t="s">
        <v>377</v>
      </c>
      <c r="L3045" s="1">
        <v>1</v>
      </c>
      <c r="M3045" s="1">
        <v>0</v>
      </c>
      <c r="N3045" s="1">
        <v>0</v>
      </c>
    </row>
    <row r="3046" spans="2:14" x14ac:dyDescent="0.2">
      <c r="B3046" s="1">
        <v>63001</v>
      </c>
      <c r="C3046" s="12" t="s">
        <v>2164</v>
      </c>
      <c r="D3046" s="1">
        <v>93</v>
      </c>
      <c r="E3046" s="1">
        <v>3</v>
      </c>
      <c r="F3046" s="1">
        <v>100</v>
      </c>
      <c r="G3046" s="1" t="s">
        <v>625</v>
      </c>
      <c r="H3046" s="1" t="s">
        <v>82</v>
      </c>
      <c r="I3046" s="1">
        <v>1</v>
      </c>
      <c r="J3046" s="33" t="s">
        <v>377</v>
      </c>
      <c r="L3046" s="1">
        <v>1</v>
      </c>
      <c r="M3046" s="1">
        <v>0</v>
      </c>
      <c r="N3046" s="1">
        <v>0</v>
      </c>
    </row>
    <row r="3047" spans="2:14" x14ac:dyDescent="0.2">
      <c r="B3047" s="1">
        <v>63002</v>
      </c>
      <c r="C3047" s="12" t="s">
        <v>2166</v>
      </c>
      <c r="D3047" s="1">
        <v>93</v>
      </c>
      <c r="E3047" s="1">
        <v>3</v>
      </c>
      <c r="F3047" s="1">
        <v>100</v>
      </c>
      <c r="G3047" s="1" t="s">
        <v>625</v>
      </c>
      <c r="H3047" s="1" t="s">
        <v>87</v>
      </c>
      <c r="I3047" s="1">
        <v>1</v>
      </c>
      <c r="J3047" s="33" t="s">
        <v>377</v>
      </c>
      <c r="L3047" s="1">
        <v>1</v>
      </c>
      <c r="M3047" s="1">
        <v>0</v>
      </c>
      <c r="N3047" s="1">
        <v>0</v>
      </c>
    </row>
    <row r="3048" spans="2:14" x14ac:dyDescent="0.2">
      <c r="B3048" s="1">
        <v>63003</v>
      </c>
      <c r="C3048" s="12" t="s">
        <v>2167</v>
      </c>
      <c r="D3048" s="1">
        <v>93</v>
      </c>
      <c r="E3048" s="1">
        <v>3</v>
      </c>
      <c r="F3048" s="1">
        <v>100</v>
      </c>
      <c r="G3048" s="1" t="s">
        <v>625</v>
      </c>
      <c r="H3048" s="1" t="s">
        <v>90</v>
      </c>
      <c r="I3048" s="1">
        <v>1</v>
      </c>
      <c r="J3048" s="33" t="s">
        <v>377</v>
      </c>
      <c r="L3048" s="1">
        <v>1</v>
      </c>
      <c r="M3048" s="1">
        <v>0</v>
      </c>
      <c r="N3048" s="1">
        <v>0</v>
      </c>
    </row>
    <row r="3049" spans="2:14" x14ac:dyDescent="0.2">
      <c r="B3049" s="1">
        <v>63004</v>
      </c>
      <c r="C3049" s="12" t="s">
        <v>2168</v>
      </c>
      <c r="D3049" s="1">
        <v>93</v>
      </c>
      <c r="E3049" s="1">
        <v>3</v>
      </c>
      <c r="F3049" s="1">
        <v>100</v>
      </c>
      <c r="G3049" s="1" t="s">
        <v>625</v>
      </c>
      <c r="H3049" s="1" t="s">
        <v>93</v>
      </c>
      <c r="I3049" s="1">
        <v>1</v>
      </c>
      <c r="J3049" s="33" t="s">
        <v>377</v>
      </c>
      <c r="L3049" s="1">
        <v>1</v>
      </c>
      <c r="M3049" s="1">
        <v>0</v>
      </c>
      <c r="N3049" s="1">
        <v>0</v>
      </c>
    </row>
    <row r="3050" spans="2:14" x14ac:dyDescent="0.2">
      <c r="B3050" s="1">
        <v>63005</v>
      </c>
      <c r="C3050" s="12" t="s">
        <v>2169</v>
      </c>
      <c r="D3050" s="1">
        <v>93</v>
      </c>
      <c r="E3050" s="1">
        <v>3</v>
      </c>
      <c r="F3050" s="1">
        <v>100</v>
      </c>
      <c r="G3050" s="1" t="s">
        <v>625</v>
      </c>
      <c r="H3050" s="1" t="s">
        <v>96</v>
      </c>
      <c r="I3050" s="1">
        <v>1</v>
      </c>
      <c r="J3050" s="33" t="s">
        <v>377</v>
      </c>
      <c r="L3050" s="1">
        <v>1</v>
      </c>
      <c r="M3050" s="1">
        <v>0</v>
      </c>
      <c r="N3050" s="1">
        <v>0</v>
      </c>
    </row>
    <row r="3051" spans="2:14" x14ac:dyDescent="0.2">
      <c r="B3051" s="1">
        <v>63006</v>
      </c>
      <c r="C3051" s="12" t="s">
        <v>2170</v>
      </c>
      <c r="D3051" s="1">
        <v>93</v>
      </c>
      <c r="E3051" s="1">
        <v>3</v>
      </c>
      <c r="F3051" s="1">
        <v>100</v>
      </c>
      <c r="G3051" s="1" t="s">
        <v>625</v>
      </c>
      <c r="H3051" s="1" t="s">
        <v>2171</v>
      </c>
      <c r="I3051" s="1">
        <v>1</v>
      </c>
      <c r="J3051" s="33" t="s">
        <v>377</v>
      </c>
      <c r="L3051" s="1">
        <v>1</v>
      </c>
      <c r="M3051" s="1">
        <v>0</v>
      </c>
      <c r="N3051" s="1">
        <v>0</v>
      </c>
    </row>
    <row r="3052" spans="2:14" x14ac:dyDescent="0.2">
      <c r="B3052" s="1">
        <v>63007</v>
      </c>
      <c r="C3052" s="12" t="s">
        <v>2172</v>
      </c>
      <c r="D3052" s="1">
        <v>93</v>
      </c>
      <c r="E3052" s="1">
        <v>3</v>
      </c>
      <c r="F3052" s="1">
        <v>100</v>
      </c>
      <c r="G3052" s="1" t="s">
        <v>625</v>
      </c>
      <c r="H3052" s="1" t="s">
        <v>2173</v>
      </c>
      <c r="I3052" s="1">
        <v>1</v>
      </c>
      <c r="J3052" s="33" t="s">
        <v>377</v>
      </c>
      <c r="L3052" s="1">
        <v>1</v>
      </c>
      <c r="M3052" s="1">
        <v>0</v>
      </c>
      <c r="N3052" s="1">
        <v>0</v>
      </c>
    </row>
    <row r="3053" spans="2:14" x14ac:dyDescent="0.2">
      <c r="B3053" s="1">
        <v>63008</v>
      </c>
      <c r="C3053" s="12" t="s">
        <v>2174</v>
      </c>
      <c r="D3053" s="1">
        <v>93</v>
      </c>
      <c r="E3053" s="1">
        <v>3</v>
      </c>
      <c r="F3053" s="1">
        <v>100</v>
      </c>
      <c r="G3053" s="1" t="s">
        <v>625</v>
      </c>
      <c r="H3053" s="1" t="s">
        <v>2175</v>
      </c>
      <c r="I3053" s="1">
        <v>1</v>
      </c>
      <c r="J3053" s="33" t="s">
        <v>377</v>
      </c>
      <c r="L3053" s="1">
        <v>1</v>
      </c>
      <c r="M3053" s="1">
        <v>0</v>
      </c>
      <c r="N3053" s="1">
        <v>0</v>
      </c>
    </row>
    <row r="3054" spans="2:14" x14ac:dyDescent="0.2">
      <c r="B3054" s="1">
        <v>63009</v>
      </c>
      <c r="C3054" s="12" t="s">
        <v>2176</v>
      </c>
      <c r="D3054" s="1">
        <v>93</v>
      </c>
      <c r="E3054" s="1">
        <v>3</v>
      </c>
      <c r="F3054" s="1">
        <v>100</v>
      </c>
      <c r="G3054" s="1" t="s">
        <v>625</v>
      </c>
      <c r="H3054" s="1" t="s">
        <v>2177</v>
      </c>
      <c r="I3054" s="1">
        <v>1</v>
      </c>
      <c r="J3054" s="33" t="s">
        <v>377</v>
      </c>
      <c r="L3054" s="1">
        <v>1</v>
      </c>
      <c r="M3054" s="1">
        <v>0</v>
      </c>
      <c r="N3054" s="1">
        <v>0</v>
      </c>
    </row>
    <row r="3055" spans="2:14" x14ac:dyDescent="0.2">
      <c r="B3055" s="1">
        <v>63010</v>
      </c>
      <c r="C3055" s="12" t="s">
        <v>2178</v>
      </c>
      <c r="D3055" s="1">
        <v>93</v>
      </c>
      <c r="E3055" s="1">
        <v>3</v>
      </c>
      <c r="F3055" s="1">
        <v>100</v>
      </c>
      <c r="G3055" s="1" t="s">
        <v>625</v>
      </c>
      <c r="H3055" s="1" t="s">
        <v>2179</v>
      </c>
      <c r="I3055" s="1">
        <v>1</v>
      </c>
      <c r="J3055" s="33" t="s">
        <v>377</v>
      </c>
      <c r="L3055" s="1">
        <v>1</v>
      </c>
      <c r="M3055" s="1">
        <v>0</v>
      </c>
      <c r="N3055" s="1">
        <v>0</v>
      </c>
    </row>
    <row r="3056" spans="2:14" x14ac:dyDescent="0.2">
      <c r="B3056" s="1">
        <v>63011</v>
      </c>
      <c r="C3056" s="12" t="s">
        <v>2180</v>
      </c>
      <c r="D3056" s="1">
        <v>93</v>
      </c>
      <c r="E3056" s="1">
        <v>3</v>
      </c>
      <c r="F3056" s="1">
        <v>100</v>
      </c>
      <c r="G3056" s="1" t="s">
        <v>625</v>
      </c>
      <c r="H3056" s="1" t="s">
        <v>2181</v>
      </c>
      <c r="I3056" s="1">
        <v>1</v>
      </c>
      <c r="J3056" s="33" t="s">
        <v>377</v>
      </c>
      <c r="L3056" s="1">
        <v>1</v>
      </c>
      <c r="M3056" s="1">
        <v>0</v>
      </c>
      <c r="N3056" s="1">
        <v>0</v>
      </c>
    </row>
    <row r="3057" spans="2:14" x14ac:dyDescent="0.2">
      <c r="B3057" s="1">
        <v>63012</v>
      </c>
      <c r="C3057" s="12" t="s">
        <v>2182</v>
      </c>
      <c r="D3057" s="1">
        <v>93</v>
      </c>
      <c r="E3057" s="1">
        <v>3</v>
      </c>
      <c r="F3057" s="1">
        <v>100</v>
      </c>
      <c r="G3057" s="1" t="s">
        <v>625</v>
      </c>
      <c r="H3057" s="1" t="s">
        <v>2183</v>
      </c>
      <c r="I3057" s="1">
        <v>1</v>
      </c>
      <c r="J3057" s="33" t="s">
        <v>377</v>
      </c>
      <c r="L3057" s="1">
        <v>1</v>
      </c>
      <c r="M3057" s="1">
        <v>0</v>
      </c>
      <c r="N3057" s="1">
        <v>0</v>
      </c>
    </row>
    <row r="3058" spans="2:14" x14ac:dyDescent="0.2">
      <c r="B3058" s="1">
        <v>63013</v>
      </c>
      <c r="C3058" s="12" t="s">
        <v>2184</v>
      </c>
      <c r="D3058" s="1">
        <v>93</v>
      </c>
      <c r="E3058" s="1">
        <v>3</v>
      </c>
      <c r="F3058" s="1">
        <v>100</v>
      </c>
      <c r="G3058" s="1" t="s">
        <v>625</v>
      </c>
      <c r="H3058" s="1" t="s">
        <v>2185</v>
      </c>
      <c r="I3058" s="1">
        <v>1</v>
      </c>
      <c r="J3058" s="33" t="s">
        <v>377</v>
      </c>
      <c r="L3058" s="1">
        <v>1</v>
      </c>
      <c r="M3058" s="1">
        <v>0</v>
      </c>
      <c r="N3058" s="1">
        <v>0</v>
      </c>
    </row>
    <row r="3059" spans="2:14" x14ac:dyDescent="0.2">
      <c r="B3059" s="1">
        <v>63014</v>
      </c>
      <c r="C3059" s="12" t="s">
        <v>2186</v>
      </c>
      <c r="D3059" s="1">
        <v>93</v>
      </c>
      <c r="E3059" s="1">
        <v>3</v>
      </c>
      <c r="F3059" s="1">
        <v>100</v>
      </c>
      <c r="G3059" s="1" t="s">
        <v>625</v>
      </c>
      <c r="H3059" s="1" t="s">
        <v>2187</v>
      </c>
      <c r="I3059" s="1">
        <v>1</v>
      </c>
      <c r="J3059" s="33" t="s">
        <v>377</v>
      </c>
      <c r="L3059" s="1">
        <v>1</v>
      </c>
      <c r="M3059" s="1">
        <v>0</v>
      </c>
      <c r="N3059" s="1">
        <v>0</v>
      </c>
    </row>
    <row r="3060" spans="2:14" x14ac:dyDescent="0.2">
      <c r="B3060" s="1">
        <v>63015</v>
      </c>
      <c r="C3060" s="12" t="s">
        <v>2188</v>
      </c>
      <c r="D3060" s="1">
        <v>93</v>
      </c>
      <c r="E3060" s="1">
        <v>3</v>
      </c>
      <c r="F3060" s="1">
        <v>100</v>
      </c>
      <c r="G3060" s="1" t="s">
        <v>625</v>
      </c>
      <c r="H3060" s="1" t="s">
        <v>2189</v>
      </c>
      <c r="I3060" s="1">
        <v>1</v>
      </c>
      <c r="J3060" s="33" t="s">
        <v>377</v>
      </c>
      <c r="L3060" s="1">
        <v>1</v>
      </c>
      <c r="M3060" s="1">
        <v>0</v>
      </c>
      <c r="N3060" s="1">
        <v>0</v>
      </c>
    </row>
    <row r="3061" spans="2:14" x14ac:dyDescent="0.2">
      <c r="B3061" s="1">
        <v>63016</v>
      </c>
      <c r="C3061" s="12" t="s">
        <v>2190</v>
      </c>
      <c r="D3061" s="1">
        <v>93</v>
      </c>
      <c r="E3061" s="1">
        <v>3</v>
      </c>
      <c r="F3061" s="1">
        <v>100</v>
      </c>
      <c r="G3061" s="1" t="s">
        <v>625</v>
      </c>
      <c r="H3061" s="1" t="s">
        <v>2191</v>
      </c>
      <c r="I3061" s="1">
        <v>1</v>
      </c>
      <c r="J3061" s="33" t="s">
        <v>377</v>
      </c>
      <c r="L3061" s="1">
        <v>1</v>
      </c>
      <c r="M3061" s="1">
        <v>0</v>
      </c>
      <c r="N3061" s="1">
        <v>0</v>
      </c>
    </row>
    <row r="3062" spans="2:14" x14ac:dyDescent="0.2">
      <c r="B3062" s="1">
        <v>63017</v>
      </c>
      <c r="C3062" s="12" t="s">
        <v>2192</v>
      </c>
      <c r="D3062" s="1">
        <v>93</v>
      </c>
      <c r="E3062" s="1">
        <v>3</v>
      </c>
      <c r="F3062" s="1">
        <v>100</v>
      </c>
      <c r="G3062" s="1" t="s">
        <v>625</v>
      </c>
      <c r="H3062" s="1" t="s">
        <v>2193</v>
      </c>
      <c r="I3062" s="1">
        <v>1</v>
      </c>
      <c r="J3062" s="33" t="s">
        <v>377</v>
      </c>
      <c r="L3062" s="1">
        <v>1</v>
      </c>
      <c r="M3062" s="1">
        <v>0</v>
      </c>
      <c r="N3062" s="1">
        <v>0</v>
      </c>
    </row>
    <row r="3063" spans="2:14" x14ac:dyDescent="0.2">
      <c r="B3063" s="1">
        <v>63018</v>
      </c>
      <c r="C3063" s="12" t="s">
        <v>2194</v>
      </c>
      <c r="D3063" s="1">
        <v>93</v>
      </c>
      <c r="E3063" s="1">
        <v>3</v>
      </c>
      <c r="F3063" s="1">
        <v>100</v>
      </c>
      <c r="G3063" s="1" t="s">
        <v>625</v>
      </c>
      <c r="H3063" s="1" t="s">
        <v>2195</v>
      </c>
      <c r="I3063" s="1">
        <v>1</v>
      </c>
      <c r="J3063" s="33" t="s">
        <v>377</v>
      </c>
      <c r="L3063" s="1">
        <v>1</v>
      </c>
      <c r="M3063" s="1">
        <v>0</v>
      </c>
      <c r="N3063" s="1">
        <v>0</v>
      </c>
    </row>
    <row r="3064" spans="2:14" x14ac:dyDescent="0.2">
      <c r="B3064" s="1">
        <v>63019</v>
      </c>
      <c r="C3064" s="12" t="s">
        <v>2196</v>
      </c>
      <c r="D3064" s="1">
        <v>93</v>
      </c>
      <c r="E3064" s="1">
        <v>3</v>
      </c>
      <c r="F3064" s="1">
        <v>100</v>
      </c>
      <c r="G3064" s="1" t="s">
        <v>625</v>
      </c>
      <c r="H3064" s="1" t="s">
        <v>2197</v>
      </c>
      <c r="I3064" s="1">
        <v>1</v>
      </c>
      <c r="J3064" s="33" t="s">
        <v>377</v>
      </c>
      <c r="L3064" s="1">
        <v>1</v>
      </c>
      <c r="M3064" s="1">
        <v>0</v>
      </c>
      <c r="N3064" s="1">
        <v>0</v>
      </c>
    </row>
    <row r="3065" spans="2:14" x14ac:dyDescent="0.2">
      <c r="B3065" s="1">
        <v>63020</v>
      </c>
      <c r="C3065" s="12" t="s">
        <v>2198</v>
      </c>
      <c r="D3065" s="1">
        <v>93</v>
      </c>
      <c r="E3065" s="1">
        <v>3</v>
      </c>
      <c r="F3065" s="1">
        <v>100</v>
      </c>
      <c r="G3065" s="1" t="s">
        <v>625</v>
      </c>
      <c r="H3065" s="1" t="s">
        <v>2199</v>
      </c>
      <c r="I3065" s="1">
        <v>1</v>
      </c>
      <c r="J3065" s="33" t="s">
        <v>377</v>
      </c>
      <c r="L3065" s="1">
        <v>1</v>
      </c>
      <c r="M3065" s="1">
        <v>0</v>
      </c>
      <c r="N3065" s="1">
        <v>0</v>
      </c>
    </row>
    <row r="3066" spans="2:14" x14ac:dyDescent="0.2">
      <c r="B3066" s="1">
        <v>63021</v>
      </c>
      <c r="C3066" s="12" t="s">
        <v>2200</v>
      </c>
      <c r="D3066" s="1">
        <v>93</v>
      </c>
      <c r="E3066" s="1">
        <v>3</v>
      </c>
      <c r="F3066" s="1">
        <v>100</v>
      </c>
      <c r="G3066" s="1" t="s">
        <v>625</v>
      </c>
      <c r="H3066" s="1" t="s">
        <v>2201</v>
      </c>
      <c r="I3066" s="1">
        <v>1</v>
      </c>
      <c r="J3066" s="33" t="s">
        <v>377</v>
      </c>
      <c r="L3066" s="1">
        <v>1</v>
      </c>
      <c r="M3066" s="1">
        <v>0</v>
      </c>
      <c r="N3066" s="1">
        <v>0</v>
      </c>
    </row>
    <row r="3067" spans="2:14" x14ac:dyDescent="0.2">
      <c r="B3067" s="1">
        <v>63022</v>
      </c>
      <c r="C3067" s="12" t="s">
        <v>2202</v>
      </c>
      <c r="D3067" s="1">
        <v>93</v>
      </c>
      <c r="E3067" s="1">
        <v>3</v>
      </c>
      <c r="F3067" s="1">
        <v>100</v>
      </c>
      <c r="G3067" s="1" t="s">
        <v>625</v>
      </c>
      <c r="H3067" s="1" t="s">
        <v>2203</v>
      </c>
      <c r="I3067" s="1">
        <v>1</v>
      </c>
      <c r="J3067" s="33" t="s">
        <v>377</v>
      </c>
      <c r="L3067" s="1">
        <v>1</v>
      </c>
      <c r="M3067" s="1">
        <v>0</v>
      </c>
      <c r="N3067" s="1">
        <v>0</v>
      </c>
    </row>
    <row r="3068" spans="2:14" x14ac:dyDescent="0.2">
      <c r="B3068" s="1">
        <v>63023</v>
      </c>
      <c r="C3068" s="12" t="s">
        <v>2204</v>
      </c>
      <c r="D3068" s="1">
        <v>93</v>
      </c>
      <c r="E3068" s="1">
        <v>3</v>
      </c>
      <c r="F3068" s="1">
        <v>100</v>
      </c>
      <c r="G3068" s="1" t="s">
        <v>625</v>
      </c>
      <c r="H3068" s="1" t="s">
        <v>2205</v>
      </c>
      <c r="I3068" s="1">
        <v>1</v>
      </c>
      <c r="J3068" s="33" t="s">
        <v>377</v>
      </c>
      <c r="L3068" s="1">
        <v>1</v>
      </c>
      <c r="M3068" s="1">
        <v>0</v>
      </c>
      <c r="N3068" s="1">
        <v>0</v>
      </c>
    </row>
    <row r="3069" spans="2:14" x14ac:dyDescent="0.2">
      <c r="B3069" s="1">
        <v>63024</v>
      </c>
      <c r="C3069" s="12" t="s">
        <v>2206</v>
      </c>
      <c r="D3069" s="1">
        <v>93</v>
      </c>
      <c r="E3069" s="1">
        <v>3</v>
      </c>
      <c r="F3069" s="1">
        <v>100</v>
      </c>
      <c r="G3069" s="1" t="s">
        <v>625</v>
      </c>
      <c r="H3069" s="1" t="s">
        <v>2207</v>
      </c>
      <c r="I3069" s="1">
        <v>1</v>
      </c>
      <c r="J3069" s="33" t="s">
        <v>377</v>
      </c>
      <c r="L3069" s="1">
        <v>1</v>
      </c>
      <c r="M3069" s="1">
        <v>0</v>
      </c>
      <c r="N3069" s="1">
        <v>0</v>
      </c>
    </row>
    <row r="3070" spans="2:14" x14ac:dyDescent="0.2">
      <c r="B3070" s="1">
        <v>63025</v>
      </c>
      <c r="C3070" s="12" t="s">
        <v>2208</v>
      </c>
      <c r="D3070" s="1">
        <v>93</v>
      </c>
      <c r="E3070" s="1">
        <v>3</v>
      </c>
      <c r="F3070" s="1">
        <v>100</v>
      </c>
      <c r="G3070" s="1" t="s">
        <v>625</v>
      </c>
      <c r="H3070" s="1" t="s">
        <v>2209</v>
      </c>
      <c r="I3070" s="1">
        <v>1</v>
      </c>
      <c r="J3070" s="33" t="s">
        <v>377</v>
      </c>
      <c r="L3070" s="1">
        <v>1</v>
      </c>
      <c r="M3070" s="1">
        <v>0</v>
      </c>
      <c r="N3070" s="1">
        <v>0</v>
      </c>
    </row>
    <row r="3071" spans="2:14" x14ac:dyDescent="0.2">
      <c r="B3071" s="1">
        <v>63026</v>
      </c>
      <c r="C3071" s="12" t="s">
        <v>2202</v>
      </c>
      <c r="D3071" s="1">
        <v>93</v>
      </c>
      <c r="E3071" s="1">
        <v>3</v>
      </c>
      <c r="F3071" s="1">
        <v>100</v>
      </c>
      <c r="G3071" s="1" t="s">
        <v>625</v>
      </c>
      <c r="H3071" s="1" t="s">
        <v>2210</v>
      </c>
      <c r="I3071" s="1">
        <v>1</v>
      </c>
      <c r="J3071" s="33" t="s">
        <v>377</v>
      </c>
      <c r="L3071" s="1">
        <v>1</v>
      </c>
      <c r="M3071" s="1">
        <v>0</v>
      </c>
      <c r="N3071" s="1">
        <v>0</v>
      </c>
    </row>
    <row r="3072" spans="2:14" x14ac:dyDescent="0.2">
      <c r="B3072" s="1">
        <v>63027</v>
      </c>
      <c r="C3072" s="12" t="s">
        <v>2211</v>
      </c>
      <c r="D3072" s="1">
        <v>93</v>
      </c>
      <c r="E3072" s="1">
        <v>3</v>
      </c>
      <c r="F3072" s="1">
        <v>100</v>
      </c>
      <c r="G3072" s="1" t="s">
        <v>625</v>
      </c>
      <c r="H3072" s="1" t="s">
        <v>2212</v>
      </c>
      <c r="I3072" s="1">
        <v>1</v>
      </c>
      <c r="J3072" s="33" t="s">
        <v>377</v>
      </c>
      <c r="L3072" s="1">
        <v>1</v>
      </c>
      <c r="M3072" s="1">
        <v>0</v>
      </c>
      <c r="N3072" s="1">
        <v>0</v>
      </c>
    </row>
    <row r="3073" spans="2:14" x14ac:dyDescent="0.2">
      <c r="B3073" s="1">
        <v>63028</v>
      </c>
      <c r="C3073" s="12" t="s">
        <v>2213</v>
      </c>
      <c r="D3073" s="1">
        <v>93</v>
      </c>
      <c r="E3073" s="1">
        <v>3</v>
      </c>
      <c r="F3073" s="1">
        <v>100</v>
      </c>
      <c r="G3073" s="1" t="s">
        <v>625</v>
      </c>
      <c r="H3073" s="1" t="s">
        <v>2214</v>
      </c>
      <c r="I3073" s="1">
        <v>1</v>
      </c>
      <c r="J3073" s="33" t="s">
        <v>377</v>
      </c>
      <c r="L3073" s="1">
        <v>1</v>
      </c>
      <c r="M3073" s="1">
        <v>0</v>
      </c>
      <c r="N3073" s="1">
        <v>0</v>
      </c>
    </row>
    <row r="3074" spans="2:14" x14ac:dyDescent="0.2">
      <c r="B3074" s="1">
        <v>63029</v>
      </c>
      <c r="C3074" s="12" t="s">
        <v>2215</v>
      </c>
      <c r="D3074" s="1">
        <v>93</v>
      </c>
      <c r="E3074" s="1">
        <v>3</v>
      </c>
      <c r="F3074" s="1">
        <v>100</v>
      </c>
      <c r="G3074" s="1" t="s">
        <v>625</v>
      </c>
      <c r="H3074" s="1" t="s">
        <v>2216</v>
      </c>
      <c r="I3074" s="1">
        <v>1</v>
      </c>
      <c r="J3074" s="33" t="s">
        <v>377</v>
      </c>
      <c r="L3074" s="1">
        <v>1</v>
      </c>
      <c r="M3074" s="1">
        <v>0</v>
      </c>
      <c r="N3074" s="1">
        <v>0</v>
      </c>
    </row>
    <row r="3075" spans="2:14" x14ac:dyDescent="0.2">
      <c r="B3075" s="1">
        <v>63030</v>
      </c>
      <c r="C3075" s="12" t="s">
        <v>2217</v>
      </c>
      <c r="D3075" s="1">
        <v>93</v>
      </c>
      <c r="E3075" s="1">
        <v>3</v>
      </c>
      <c r="F3075" s="1">
        <v>100</v>
      </c>
      <c r="G3075" s="1" t="s">
        <v>625</v>
      </c>
      <c r="H3075" s="1" t="s">
        <v>2218</v>
      </c>
      <c r="I3075" s="1">
        <v>1</v>
      </c>
      <c r="J3075" s="33" t="s">
        <v>377</v>
      </c>
      <c r="L3075" s="1">
        <v>1</v>
      </c>
      <c r="M3075" s="1">
        <v>0</v>
      </c>
      <c r="N3075" s="1">
        <v>0</v>
      </c>
    </row>
    <row r="3076" spans="2:14" x14ac:dyDescent="0.2">
      <c r="B3076" s="1">
        <v>63031</v>
      </c>
      <c r="C3076" s="12" t="s">
        <v>2219</v>
      </c>
      <c r="D3076" s="1">
        <v>93</v>
      </c>
      <c r="E3076" s="1">
        <v>3</v>
      </c>
      <c r="F3076" s="1">
        <v>100</v>
      </c>
      <c r="G3076" s="1" t="s">
        <v>625</v>
      </c>
      <c r="H3076" s="1" t="s">
        <v>2220</v>
      </c>
      <c r="I3076" s="1">
        <v>1</v>
      </c>
      <c r="J3076" s="33" t="s">
        <v>377</v>
      </c>
      <c r="L3076" s="1">
        <v>1</v>
      </c>
      <c r="M3076" s="1">
        <v>0</v>
      </c>
      <c r="N3076" s="1">
        <v>0</v>
      </c>
    </row>
    <row r="3077" spans="2:14" x14ac:dyDescent="0.2">
      <c r="B3077" s="1">
        <v>63032</v>
      </c>
      <c r="C3077" s="12" t="s">
        <v>2221</v>
      </c>
      <c r="D3077" s="1">
        <v>93</v>
      </c>
      <c r="E3077" s="1">
        <v>3</v>
      </c>
      <c r="F3077" s="1">
        <v>100</v>
      </c>
      <c r="G3077" s="1" t="s">
        <v>625</v>
      </c>
      <c r="H3077" s="1" t="s">
        <v>2222</v>
      </c>
      <c r="I3077" s="1">
        <v>1</v>
      </c>
      <c r="J3077" s="33" t="s">
        <v>377</v>
      </c>
      <c r="L3077" s="1">
        <v>1</v>
      </c>
      <c r="M3077" s="1">
        <v>0</v>
      </c>
      <c r="N3077" s="1">
        <v>0</v>
      </c>
    </row>
    <row r="3078" spans="2:14" x14ac:dyDescent="0.2">
      <c r="B3078" s="1">
        <v>63033</v>
      </c>
      <c r="C3078" s="12" t="s">
        <v>2223</v>
      </c>
      <c r="D3078" s="1">
        <v>93</v>
      </c>
      <c r="E3078" s="1">
        <v>3</v>
      </c>
      <c r="F3078" s="1">
        <v>100</v>
      </c>
      <c r="G3078" s="1" t="s">
        <v>625</v>
      </c>
      <c r="H3078" s="1" t="s">
        <v>2224</v>
      </c>
      <c r="I3078" s="1">
        <v>1</v>
      </c>
      <c r="J3078" s="33" t="s">
        <v>377</v>
      </c>
      <c r="L3078" s="1">
        <v>1</v>
      </c>
      <c r="M3078" s="1">
        <v>0</v>
      </c>
      <c r="N3078" s="1">
        <v>0</v>
      </c>
    </row>
    <row r="3079" spans="2:14" x14ac:dyDescent="0.2">
      <c r="B3079" s="1">
        <v>63034</v>
      </c>
      <c r="C3079" s="12" t="s">
        <v>2225</v>
      </c>
      <c r="D3079" s="1">
        <v>93</v>
      </c>
      <c r="E3079" s="1">
        <v>3</v>
      </c>
      <c r="F3079" s="1">
        <v>100</v>
      </c>
      <c r="G3079" s="1" t="s">
        <v>625</v>
      </c>
      <c r="H3079" s="1" t="s">
        <v>2226</v>
      </c>
      <c r="I3079" s="1">
        <v>1</v>
      </c>
      <c r="J3079" s="33" t="s">
        <v>377</v>
      </c>
      <c r="L3079" s="1">
        <v>1</v>
      </c>
      <c r="M3079" s="1">
        <v>0</v>
      </c>
      <c r="N3079" s="1">
        <v>0</v>
      </c>
    </row>
    <row r="3080" spans="2:14" x14ac:dyDescent="0.2">
      <c r="B3080" s="1">
        <v>63035</v>
      </c>
      <c r="C3080" s="12" t="s">
        <v>2227</v>
      </c>
      <c r="D3080" s="1">
        <v>93</v>
      </c>
      <c r="E3080" s="1">
        <v>3</v>
      </c>
      <c r="F3080" s="1">
        <v>100</v>
      </c>
      <c r="G3080" s="1" t="s">
        <v>625</v>
      </c>
      <c r="H3080" s="1" t="s">
        <v>2228</v>
      </c>
      <c r="I3080" s="1">
        <v>1</v>
      </c>
      <c r="J3080" s="33" t="s">
        <v>377</v>
      </c>
      <c r="L3080" s="1">
        <v>1</v>
      </c>
      <c r="M3080" s="1">
        <v>0</v>
      </c>
      <c r="N3080" s="1">
        <v>0</v>
      </c>
    </row>
    <row r="3081" spans="2:14" x14ac:dyDescent="0.2">
      <c r="B3081" s="1">
        <v>63036</v>
      </c>
      <c r="C3081" s="12" t="s">
        <v>2229</v>
      </c>
      <c r="D3081" s="1">
        <v>93</v>
      </c>
      <c r="E3081" s="1">
        <v>3</v>
      </c>
      <c r="F3081" s="1">
        <v>100</v>
      </c>
      <c r="G3081" s="1" t="s">
        <v>625</v>
      </c>
      <c r="H3081" s="1" t="s">
        <v>2230</v>
      </c>
      <c r="I3081" s="1">
        <v>1</v>
      </c>
      <c r="J3081" s="33" t="s">
        <v>377</v>
      </c>
      <c r="L3081" s="1">
        <v>1</v>
      </c>
      <c r="M3081" s="1">
        <v>0</v>
      </c>
      <c r="N3081" s="1">
        <v>0</v>
      </c>
    </row>
    <row r="3082" spans="2:14" x14ac:dyDescent="0.2">
      <c r="B3082" s="1">
        <v>63037</v>
      </c>
      <c r="C3082" s="12" t="s">
        <v>2231</v>
      </c>
      <c r="D3082" s="1">
        <v>93</v>
      </c>
      <c r="E3082" s="1">
        <v>3</v>
      </c>
      <c r="F3082" s="1">
        <v>100</v>
      </c>
      <c r="G3082" s="1" t="s">
        <v>625</v>
      </c>
      <c r="H3082" s="1" t="s">
        <v>2232</v>
      </c>
      <c r="I3082" s="1">
        <v>1</v>
      </c>
      <c r="J3082" s="33" t="s">
        <v>377</v>
      </c>
      <c r="L3082" s="1">
        <v>1</v>
      </c>
      <c r="M3082" s="1">
        <v>0</v>
      </c>
      <c r="N3082" s="1">
        <v>0</v>
      </c>
    </row>
    <row r="3083" spans="2:14" x14ac:dyDescent="0.2">
      <c r="B3083" s="1">
        <v>63038</v>
      </c>
      <c r="C3083" s="12" t="s">
        <v>2233</v>
      </c>
      <c r="D3083" s="1">
        <v>93</v>
      </c>
      <c r="E3083" s="1">
        <v>3</v>
      </c>
      <c r="F3083" s="1">
        <v>100</v>
      </c>
      <c r="G3083" s="1" t="s">
        <v>625</v>
      </c>
      <c r="H3083" s="1" t="s">
        <v>2234</v>
      </c>
      <c r="I3083" s="1">
        <v>1</v>
      </c>
      <c r="J3083" s="33" t="s">
        <v>377</v>
      </c>
      <c r="L3083" s="1">
        <v>1</v>
      </c>
      <c r="M3083" s="1">
        <v>0</v>
      </c>
      <c r="N3083" s="1">
        <v>0</v>
      </c>
    </row>
    <row r="3084" spans="2:14" x14ac:dyDescent="0.2">
      <c r="B3084" s="1">
        <v>63039</v>
      </c>
      <c r="C3084" s="12" t="s">
        <v>2235</v>
      </c>
      <c r="D3084" s="1">
        <v>93</v>
      </c>
      <c r="E3084" s="1">
        <v>3</v>
      </c>
      <c r="F3084" s="1">
        <v>100</v>
      </c>
      <c r="G3084" s="1" t="s">
        <v>625</v>
      </c>
      <c r="H3084" s="1" t="s">
        <v>2236</v>
      </c>
      <c r="I3084" s="1">
        <v>1</v>
      </c>
      <c r="J3084" s="33" t="s">
        <v>377</v>
      </c>
      <c r="L3084" s="1">
        <v>1</v>
      </c>
      <c r="M3084" s="1">
        <v>0</v>
      </c>
      <c r="N3084" s="1">
        <v>0</v>
      </c>
    </row>
    <row r="3085" spans="2:14" x14ac:dyDescent="0.2">
      <c r="B3085" s="1">
        <v>63040</v>
      </c>
      <c r="C3085" s="12" t="s">
        <v>2237</v>
      </c>
      <c r="D3085" s="1">
        <v>93</v>
      </c>
      <c r="E3085" s="1">
        <v>3</v>
      </c>
      <c r="F3085" s="1">
        <v>100</v>
      </c>
      <c r="G3085" s="1" t="s">
        <v>625</v>
      </c>
      <c r="H3085" s="1" t="s">
        <v>2238</v>
      </c>
      <c r="I3085" s="1">
        <v>1</v>
      </c>
      <c r="J3085" s="33" t="s">
        <v>377</v>
      </c>
      <c r="L3085" s="1">
        <v>1</v>
      </c>
      <c r="M3085" s="1">
        <v>0</v>
      </c>
      <c r="N3085" s="1">
        <v>0</v>
      </c>
    </row>
    <row r="3086" spans="2:14" x14ac:dyDescent="0.2">
      <c r="B3086" s="1">
        <v>63041</v>
      </c>
      <c r="C3086" s="12" t="s">
        <v>2239</v>
      </c>
      <c r="D3086" s="1">
        <v>93</v>
      </c>
      <c r="E3086" s="1">
        <v>3</v>
      </c>
      <c r="F3086" s="1">
        <v>100</v>
      </c>
      <c r="G3086" s="1" t="s">
        <v>625</v>
      </c>
      <c r="H3086" s="1" t="s">
        <v>2240</v>
      </c>
      <c r="I3086" s="1">
        <v>1</v>
      </c>
      <c r="J3086" s="33" t="s">
        <v>377</v>
      </c>
      <c r="L3086" s="1">
        <v>1</v>
      </c>
      <c r="M3086" s="1">
        <v>0</v>
      </c>
      <c r="N3086" s="1">
        <v>0</v>
      </c>
    </row>
    <row r="3087" spans="2:14" x14ac:dyDescent="0.2">
      <c r="B3087" s="1">
        <v>63042</v>
      </c>
      <c r="C3087" s="12" t="s">
        <v>2241</v>
      </c>
      <c r="D3087" s="1">
        <v>93</v>
      </c>
      <c r="E3087" s="1">
        <v>3</v>
      </c>
      <c r="F3087" s="1">
        <v>100</v>
      </c>
      <c r="G3087" s="1" t="s">
        <v>625</v>
      </c>
      <c r="H3087" s="1" t="s">
        <v>2242</v>
      </c>
      <c r="I3087" s="1">
        <v>1</v>
      </c>
      <c r="J3087" s="33" t="s">
        <v>377</v>
      </c>
      <c r="L3087" s="1">
        <v>1</v>
      </c>
      <c r="M3087" s="1">
        <v>0</v>
      </c>
      <c r="N3087" s="1">
        <v>0</v>
      </c>
    </row>
    <row r="3088" spans="2:14" x14ac:dyDescent="0.2">
      <c r="B3088" s="1">
        <v>63043</v>
      </c>
      <c r="C3088" s="12" t="s">
        <v>2243</v>
      </c>
      <c r="D3088" s="1">
        <v>93</v>
      </c>
      <c r="E3088" s="1">
        <v>3</v>
      </c>
      <c r="F3088" s="1">
        <v>100</v>
      </c>
      <c r="G3088" s="1" t="s">
        <v>625</v>
      </c>
      <c r="H3088" s="1" t="s">
        <v>2244</v>
      </c>
      <c r="I3088" s="1">
        <v>1</v>
      </c>
      <c r="J3088" s="33" t="s">
        <v>377</v>
      </c>
      <c r="L3088" s="1">
        <v>1</v>
      </c>
      <c r="M3088" s="1">
        <v>0</v>
      </c>
      <c r="N3088" s="1">
        <v>0</v>
      </c>
    </row>
    <row r="3089" spans="2:14" x14ac:dyDescent="0.2">
      <c r="B3089" s="1">
        <v>63044</v>
      </c>
      <c r="C3089" s="12" t="s">
        <v>2245</v>
      </c>
      <c r="D3089" s="1">
        <v>93</v>
      </c>
      <c r="E3089" s="1">
        <v>3</v>
      </c>
      <c r="F3089" s="1">
        <v>100</v>
      </c>
      <c r="G3089" s="1" t="s">
        <v>625</v>
      </c>
      <c r="H3089" s="1" t="s">
        <v>2246</v>
      </c>
      <c r="I3089" s="1">
        <v>1</v>
      </c>
      <c r="J3089" s="33" t="s">
        <v>377</v>
      </c>
      <c r="L3089" s="1">
        <v>1</v>
      </c>
      <c r="M3089" s="1">
        <v>0</v>
      </c>
      <c r="N3089" s="1">
        <v>0</v>
      </c>
    </row>
    <row r="3090" spans="2:14" x14ac:dyDescent="0.2">
      <c r="B3090" s="1">
        <v>63045</v>
      </c>
      <c r="C3090" s="12" t="s">
        <v>2247</v>
      </c>
      <c r="D3090" s="1">
        <v>93</v>
      </c>
      <c r="E3090" s="1">
        <v>3</v>
      </c>
      <c r="F3090" s="1">
        <v>100</v>
      </c>
      <c r="G3090" s="1" t="s">
        <v>625</v>
      </c>
      <c r="H3090" s="1" t="s">
        <v>2248</v>
      </c>
      <c r="I3090" s="1">
        <v>1</v>
      </c>
      <c r="J3090" s="33" t="s">
        <v>377</v>
      </c>
      <c r="L3090" s="1">
        <v>1</v>
      </c>
      <c r="M3090" s="1">
        <v>0</v>
      </c>
      <c r="N3090" s="1">
        <v>0</v>
      </c>
    </row>
    <row r="3091" spans="2:14" x14ac:dyDescent="0.2">
      <c r="B3091" s="1">
        <v>63046</v>
      </c>
      <c r="C3091" s="12" t="s">
        <v>2249</v>
      </c>
      <c r="D3091" s="1">
        <v>93</v>
      </c>
      <c r="E3091" s="1">
        <v>3</v>
      </c>
      <c r="F3091" s="1">
        <v>100</v>
      </c>
      <c r="G3091" s="1" t="s">
        <v>625</v>
      </c>
      <c r="H3091" s="1" t="s">
        <v>2250</v>
      </c>
      <c r="I3091" s="1">
        <v>1</v>
      </c>
      <c r="J3091" s="33" t="s">
        <v>377</v>
      </c>
      <c r="L3091" s="1">
        <v>1</v>
      </c>
      <c r="M3091" s="1">
        <v>0</v>
      </c>
      <c r="N3091" s="1">
        <v>0</v>
      </c>
    </row>
    <row r="3092" spans="2:14" x14ac:dyDescent="0.2">
      <c r="B3092" s="1">
        <v>63047</v>
      </c>
      <c r="C3092" s="12" t="s">
        <v>2251</v>
      </c>
      <c r="D3092" s="1">
        <v>93</v>
      </c>
      <c r="E3092" s="1">
        <v>3</v>
      </c>
      <c r="F3092" s="1">
        <v>100</v>
      </c>
      <c r="G3092" s="1" t="s">
        <v>625</v>
      </c>
      <c r="H3092" s="1" t="s">
        <v>2252</v>
      </c>
      <c r="I3092" s="1">
        <v>1</v>
      </c>
      <c r="J3092" s="33" t="s">
        <v>377</v>
      </c>
      <c r="L3092" s="1">
        <v>1</v>
      </c>
      <c r="M3092" s="1">
        <v>0</v>
      </c>
      <c r="N3092" s="1">
        <v>0</v>
      </c>
    </row>
    <row r="3093" spans="2:14" x14ac:dyDescent="0.2">
      <c r="B3093" s="1">
        <v>63048</v>
      </c>
      <c r="C3093" s="12" t="s">
        <v>2253</v>
      </c>
      <c r="D3093" s="1">
        <v>93</v>
      </c>
      <c r="E3093" s="1">
        <v>3</v>
      </c>
      <c r="F3093" s="1">
        <v>100</v>
      </c>
      <c r="G3093" s="1" t="s">
        <v>625</v>
      </c>
      <c r="H3093" s="1" t="s">
        <v>2254</v>
      </c>
      <c r="I3093" s="1">
        <v>1</v>
      </c>
      <c r="J3093" s="33" t="s">
        <v>377</v>
      </c>
      <c r="L3093" s="1">
        <v>1</v>
      </c>
      <c r="M3093" s="1">
        <v>0</v>
      </c>
      <c r="N3093" s="1">
        <v>0</v>
      </c>
    </row>
    <row r="3094" spans="2:14" x14ac:dyDescent="0.2">
      <c r="B3094" s="1">
        <v>63049</v>
      </c>
      <c r="C3094" s="12" t="s">
        <v>2255</v>
      </c>
      <c r="D3094" s="1">
        <v>93</v>
      </c>
      <c r="E3094" s="1">
        <v>3</v>
      </c>
      <c r="F3094" s="1">
        <v>100</v>
      </c>
      <c r="G3094" s="1" t="s">
        <v>625</v>
      </c>
      <c r="H3094" s="1" t="s">
        <v>2256</v>
      </c>
      <c r="I3094" s="1">
        <v>1</v>
      </c>
      <c r="J3094" s="33" t="s">
        <v>377</v>
      </c>
      <c r="L3094" s="1">
        <v>1</v>
      </c>
      <c r="M3094" s="1">
        <v>0</v>
      </c>
      <c r="N3094" s="1">
        <v>0</v>
      </c>
    </row>
    <row r="3095" spans="2:14" x14ac:dyDescent="0.2">
      <c r="B3095" s="1">
        <v>63050</v>
      </c>
      <c r="C3095" s="12" t="s">
        <v>2257</v>
      </c>
      <c r="D3095" s="1">
        <v>93</v>
      </c>
      <c r="E3095" s="1">
        <v>3</v>
      </c>
      <c r="F3095" s="1">
        <v>100</v>
      </c>
      <c r="G3095" s="1" t="s">
        <v>625</v>
      </c>
      <c r="H3095" s="1" t="s">
        <v>2258</v>
      </c>
      <c r="I3095" s="1">
        <v>1</v>
      </c>
      <c r="J3095" s="33" t="s">
        <v>377</v>
      </c>
      <c r="L3095" s="1">
        <v>1</v>
      </c>
      <c r="M3095" s="1">
        <v>0</v>
      </c>
      <c r="N3095" s="1">
        <v>0</v>
      </c>
    </row>
    <row r="3096" spans="2:14" x14ac:dyDescent="0.2">
      <c r="B3096" s="1">
        <v>63051</v>
      </c>
      <c r="C3096" s="12" t="s">
        <v>2259</v>
      </c>
      <c r="D3096" s="1">
        <v>93</v>
      </c>
      <c r="E3096" s="1">
        <v>3</v>
      </c>
      <c r="F3096" s="1">
        <v>100</v>
      </c>
      <c r="G3096" s="1" t="s">
        <v>625</v>
      </c>
      <c r="H3096" s="1" t="s">
        <v>2260</v>
      </c>
      <c r="I3096" s="1">
        <v>1</v>
      </c>
      <c r="J3096" s="33" t="s">
        <v>377</v>
      </c>
      <c r="L3096" s="1">
        <v>1</v>
      </c>
      <c r="M3096" s="1">
        <v>0</v>
      </c>
      <c r="N3096" s="1">
        <v>0</v>
      </c>
    </row>
    <row r="3097" spans="2:14" x14ac:dyDescent="0.2">
      <c r="B3097" s="1">
        <v>63052</v>
      </c>
      <c r="C3097" s="12" t="s">
        <v>2261</v>
      </c>
      <c r="D3097" s="1">
        <v>93</v>
      </c>
      <c r="E3097" s="1">
        <v>3</v>
      </c>
      <c r="F3097" s="1">
        <v>100</v>
      </c>
      <c r="G3097" s="1" t="s">
        <v>625</v>
      </c>
      <c r="H3097" s="1" t="s">
        <v>2262</v>
      </c>
      <c r="I3097" s="1">
        <v>1</v>
      </c>
      <c r="J3097" s="33" t="s">
        <v>377</v>
      </c>
      <c r="L3097" s="1">
        <v>1</v>
      </c>
      <c r="M3097" s="1">
        <v>0</v>
      </c>
      <c r="N3097" s="1">
        <v>0</v>
      </c>
    </row>
    <row r="3098" spans="2:14" x14ac:dyDescent="0.2">
      <c r="B3098" s="1">
        <v>63053</v>
      </c>
      <c r="C3098" s="12" t="s">
        <v>2263</v>
      </c>
      <c r="D3098" s="1">
        <v>93</v>
      </c>
      <c r="E3098" s="1">
        <v>3</v>
      </c>
      <c r="F3098" s="1">
        <v>100</v>
      </c>
      <c r="G3098" s="1" t="s">
        <v>625</v>
      </c>
      <c r="H3098" s="1" t="s">
        <v>2264</v>
      </c>
      <c r="I3098" s="1">
        <v>1</v>
      </c>
      <c r="J3098" s="33" t="s">
        <v>377</v>
      </c>
      <c r="L3098" s="1">
        <v>1</v>
      </c>
      <c r="M3098" s="1">
        <v>0</v>
      </c>
      <c r="N3098" s="1">
        <v>0</v>
      </c>
    </row>
    <row r="3099" spans="2:14" x14ac:dyDescent="0.2">
      <c r="B3099" s="1">
        <v>63054</v>
      </c>
      <c r="C3099" s="12" t="s">
        <v>2265</v>
      </c>
      <c r="D3099" s="1">
        <v>93</v>
      </c>
      <c r="E3099" s="1">
        <v>3</v>
      </c>
      <c r="F3099" s="1">
        <v>100</v>
      </c>
      <c r="G3099" s="1" t="s">
        <v>625</v>
      </c>
      <c r="H3099" s="1" t="s">
        <v>2266</v>
      </c>
      <c r="I3099" s="1">
        <v>1</v>
      </c>
      <c r="J3099" s="33" t="s">
        <v>377</v>
      </c>
      <c r="L3099" s="1">
        <v>1</v>
      </c>
      <c r="M3099" s="1">
        <v>0</v>
      </c>
      <c r="N3099" s="1">
        <v>0</v>
      </c>
    </row>
    <row r="3100" spans="2:14" x14ac:dyDescent="0.2">
      <c r="B3100" s="1">
        <v>63055</v>
      </c>
      <c r="C3100" s="12" t="s">
        <v>2267</v>
      </c>
      <c r="D3100" s="1">
        <v>93</v>
      </c>
      <c r="E3100" s="1">
        <v>3</v>
      </c>
      <c r="F3100" s="1">
        <v>100</v>
      </c>
      <c r="G3100" s="1" t="s">
        <v>625</v>
      </c>
      <c r="H3100" s="1" t="s">
        <v>2268</v>
      </c>
      <c r="I3100" s="1">
        <v>1</v>
      </c>
      <c r="J3100" s="33" t="s">
        <v>377</v>
      </c>
      <c r="L3100" s="1">
        <v>1</v>
      </c>
      <c r="M3100" s="1">
        <v>0</v>
      </c>
      <c r="N3100" s="1">
        <v>0</v>
      </c>
    </row>
    <row r="3101" spans="2:14" x14ac:dyDescent="0.2">
      <c r="B3101" s="1">
        <v>63056</v>
      </c>
      <c r="C3101" s="12" t="s">
        <v>2269</v>
      </c>
      <c r="D3101" s="1">
        <v>93</v>
      </c>
      <c r="E3101" s="1">
        <v>3</v>
      </c>
      <c r="F3101" s="1">
        <v>100</v>
      </c>
      <c r="G3101" s="1" t="s">
        <v>625</v>
      </c>
      <c r="H3101" s="1" t="s">
        <v>2270</v>
      </c>
      <c r="I3101" s="1">
        <v>1</v>
      </c>
      <c r="J3101" s="33" t="s">
        <v>377</v>
      </c>
      <c r="L3101" s="1">
        <v>1</v>
      </c>
      <c r="M3101" s="1">
        <v>0</v>
      </c>
      <c r="N3101" s="1">
        <v>0</v>
      </c>
    </row>
    <row r="3102" spans="2:14" x14ac:dyDescent="0.2">
      <c r="B3102" s="1">
        <v>63057</v>
      </c>
      <c r="C3102" s="12" t="s">
        <v>2164</v>
      </c>
      <c r="D3102" s="1">
        <v>93</v>
      </c>
      <c r="E3102" s="1">
        <v>3</v>
      </c>
      <c r="F3102" s="1">
        <v>100</v>
      </c>
      <c r="G3102" s="1" t="s">
        <v>625</v>
      </c>
      <c r="H3102" s="1" t="s">
        <v>82</v>
      </c>
      <c r="I3102" s="1">
        <v>1</v>
      </c>
      <c r="J3102" s="33" t="s">
        <v>377</v>
      </c>
      <c r="L3102" s="1">
        <v>1</v>
      </c>
      <c r="M3102" s="1">
        <v>0</v>
      </c>
      <c r="N3102" s="1">
        <v>0</v>
      </c>
    </row>
    <row r="3103" spans="2:14" x14ac:dyDescent="0.2">
      <c r="B3103" s="1">
        <v>63058</v>
      </c>
      <c r="C3103" s="12" t="s">
        <v>2166</v>
      </c>
      <c r="D3103" s="1">
        <v>93</v>
      </c>
      <c r="E3103" s="1">
        <v>3</v>
      </c>
      <c r="F3103" s="1">
        <v>100</v>
      </c>
      <c r="G3103" s="1" t="s">
        <v>625</v>
      </c>
      <c r="H3103" s="1" t="s">
        <v>87</v>
      </c>
      <c r="I3103" s="1">
        <v>1</v>
      </c>
      <c r="J3103" s="33" t="s">
        <v>377</v>
      </c>
      <c r="L3103" s="1">
        <v>1</v>
      </c>
      <c r="M3103" s="1">
        <v>0</v>
      </c>
      <c r="N3103" s="1">
        <v>0</v>
      </c>
    </row>
    <row r="3104" spans="2:14" x14ac:dyDescent="0.2">
      <c r="B3104" s="1">
        <v>63059</v>
      </c>
      <c r="C3104" s="12" t="s">
        <v>2167</v>
      </c>
      <c r="D3104" s="1">
        <v>93</v>
      </c>
      <c r="E3104" s="1">
        <v>3</v>
      </c>
      <c r="F3104" s="1">
        <v>100</v>
      </c>
      <c r="G3104" s="1" t="s">
        <v>625</v>
      </c>
      <c r="H3104" s="1" t="s">
        <v>90</v>
      </c>
      <c r="I3104" s="1">
        <v>1</v>
      </c>
      <c r="J3104" s="33" t="s">
        <v>377</v>
      </c>
      <c r="L3104" s="1">
        <v>1</v>
      </c>
      <c r="M3104" s="1">
        <v>0</v>
      </c>
      <c r="N3104" s="1">
        <v>0</v>
      </c>
    </row>
    <row r="3105" spans="2:14" x14ac:dyDescent="0.2">
      <c r="B3105" s="1">
        <v>63060</v>
      </c>
      <c r="C3105" s="12" t="s">
        <v>2168</v>
      </c>
      <c r="D3105" s="1">
        <v>93</v>
      </c>
      <c r="E3105" s="1">
        <v>3</v>
      </c>
      <c r="F3105" s="1">
        <v>100</v>
      </c>
      <c r="G3105" s="1" t="s">
        <v>625</v>
      </c>
      <c r="H3105" s="1" t="s">
        <v>93</v>
      </c>
      <c r="I3105" s="1">
        <v>1</v>
      </c>
      <c r="J3105" s="33" t="s">
        <v>377</v>
      </c>
      <c r="L3105" s="1">
        <v>1</v>
      </c>
      <c r="M3105" s="1">
        <v>0</v>
      </c>
      <c r="N3105" s="1">
        <v>0</v>
      </c>
    </row>
    <row r="3106" spans="2:14" x14ac:dyDescent="0.2">
      <c r="B3106" s="1">
        <v>63061</v>
      </c>
      <c r="C3106" s="12" t="s">
        <v>2169</v>
      </c>
      <c r="D3106" s="1">
        <v>93</v>
      </c>
      <c r="E3106" s="1">
        <v>3</v>
      </c>
      <c r="F3106" s="1">
        <v>100</v>
      </c>
      <c r="G3106" s="1" t="s">
        <v>625</v>
      </c>
      <c r="H3106" s="1" t="s">
        <v>96</v>
      </c>
      <c r="I3106" s="1">
        <v>1</v>
      </c>
      <c r="J3106" s="33" t="s">
        <v>377</v>
      </c>
      <c r="L3106" s="1">
        <v>1</v>
      </c>
      <c r="M3106" s="1">
        <v>0</v>
      </c>
      <c r="N3106" s="1">
        <v>0</v>
      </c>
    </row>
    <row r="3107" spans="2:14" x14ac:dyDescent="0.2">
      <c r="B3107" s="1">
        <v>63062</v>
      </c>
      <c r="C3107" s="12" t="s">
        <v>2170</v>
      </c>
      <c r="D3107" s="1">
        <v>93</v>
      </c>
      <c r="E3107" s="1">
        <v>3</v>
      </c>
      <c r="F3107" s="1">
        <v>100</v>
      </c>
      <c r="G3107" s="1" t="s">
        <v>625</v>
      </c>
      <c r="H3107" s="1" t="s">
        <v>2171</v>
      </c>
      <c r="I3107" s="1">
        <v>1</v>
      </c>
      <c r="J3107" s="33" t="s">
        <v>377</v>
      </c>
      <c r="L3107" s="1">
        <v>1</v>
      </c>
      <c r="M3107" s="1">
        <v>0</v>
      </c>
      <c r="N3107" s="1">
        <v>0</v>
      </c>
    </row>
    <row r="3108" spans="2:14" x14ac:dyDescent="0.2">
      <c r="B3108" s="1">
        <v>63063</v>
      </c>
      <c r="C3108" s="12" t="s">
        <v>2172</v>
      </c>
      <c r="D3108" s="1">
        <v>93</v>
      </c>
      <c r="E3108" s="1">
        <v>3</v>
      </c>
      <c r="F3108" s="1">
        <v>100</v>
      </c>
      <c r="G3108" s="1" t="s">
        <v>625</v>
      </c>
      <c r="H3108" s="1" t="s">
        <v>2173</v>
      </c>
      <c r="I3108" s="1">
        <v>1</v>
      </c>
      <c r="J3108" s="33" t="s">
        <v>377</v>
      </c>
      <c r="L3108" s="1">
        <v>1</v>
      </c>
      <c r="M3108" s="1">
        <v>0</v>
      </c>
      <c r="N3108" s="1">
        <v>0</v>
      </c>
    </row>
    <row r="3109" spans="2:14" x14ac:dyDescent="0.2">
      <c r="B3109" s="1">
        <v>63064</v>
      </c>
      <c r="C3109" s="12" t="s">
        <v>2174</v>
      </c>
      <c r="D3109" s="1">
        <v>93</v>
      </c>
      <c r="E3109" s="1">
        <v>3</v>
      </c>
      <c r="F3109" s="1">
        <v>100</v>
      </c>
      <c r="G3109" s="1" t="s">
        <v>625</v>
      </c>
      <c r="H3109" s="1" t="s">
        <v>2175</v>
      </c>
      <c r="I3109" s="1">
        <v>1</v>
      </c>
      <c r="J3109" s="33" t="s">
        <v>377</v>
      </c>
      <c r="L3109" s="1">
        <v>1</v>
      </c>
      <c r="M3109" s="1">
        <v>0</v>
      </c>
      <c r="N3109" s="1">
        <v>0</v>
      </c>
    </row>
    <row r="3110" spans="2:14" x14ac:dyDescent="0.2">
      <c r="B3110" s="1">
        <v>63065</v>
      </c>
      <c r="C3110" s="12" t="s">
        <v>2176</v>
      </c>
      <c r="D3110" s="1">
        <v>93</v>
      </c>
      <c r="E3110" s="1">
        <v>3</v>
      </c>
      <c r="F3110" s="1">
        <v>100</v>
      </c>
      <c r="G3110" s="1" t="s">
        <v>625</v>
      </c>
      <c r="H3110" s="1" t="s">
        <v>2177</v>
      </c>
      <c r="I3110" s="1">
        <v>1</v>
      </c>
      <c r="J3110" s="33" t="s">
        <v>377</v>
      </c>
      <c r="L3110" s="1">
        <v>1</v>
      </c>
      <c r="M3110" s="1">
        <v>0</v>
      </c>
      <c r="N3110" s="1">
        <v>0</v>
      </c>
    </row>
    <row r="3111" spans="2:14" x14ac:dyDescent="0.2">
      <c r="B3111" s="1">
        <v>63066</v>
      </c>
      <c r="C3111" s="12" t="s">
        <v>2178</v>
      </c>
      <c r="D3111" s="1">
        <v>93</v>
      </c>
      <c r="E3111" s="1">
        <v>3</v>
      </c>
      <c r="F3111" s="1">
        <v>100</v>
      </c>
      <c r="G3111" s="1" t="s">
        <v>625</v>
      </c>
      <c r="H3111" s="1" t="s">
        <v>2179</v>
      </c>
      <c r="I3111" s="1">
        <v>1</v>
      </c>
      <c r="J3111" s="33" t="s">
        <v>377</v>
      </c>
      <c r="L3111" s="1">
        <v>1</v>
      </c>
      <c r="M3111" s="1">
        <v>0</v>
      </c>
      <c r="N3111" s="1">
        <v>0</v>
      </c>
    </row>
    <row r="3112" spans="2:14" x14ac:dyDescent="0.2">
      <c r="B3112" s="1">
        <v>63067</v>
      </c>
      <c r="C3112" s="12" t="s">
        <v>2180</v>
      </c>
      <c r="D3112" s="1">
        <v>93</v>
      </c>
      <c r="E3112" s="1">
        <v>3</v>
      </c>
      <c r="F3112" s="1">
        <v>100</v>
      </c>
      <c r="G3112" s="1" t="s">
        <v>625</v>
      </c>
      <c r="H3112" s="1" t="s">
        <v>2181</v>
      </c>
      <c r="I3112" s="1">
        <v>1</v>
      </c>
      <c r="J3112" s="33" t="s">
        <v>377</v>
      </c>
      <c r="L3112" s="1">
        <v>1</v>
      </c>
      <c r="M3112" s="1">
        <v>0</v>
      </c>
      <c r="N3112" s="1">
        <v>0</v>
      </c>
    </row>
    <row r="3113" spans="2:14" x14ac:dyDescent="0.2">
      <c r="B3113" s="1">
        <v>63068</v>
      </c>
      <c r="C3113" s="12" t="s">
        <v>2182</v>
      </c>
      <c r="D3113" s="1">
        <v>93</v>
      </c>
      <c r="E3113" s="1">
        <v>3</v>
      </c>
      <c r="F3113" s="1">
        <v>100</v>
      </c>
      <c r="G3113" s="1" t="s">
        <v>625</v>
      </c>
      <c r="H3113" s="1" t="s">
        <v>2183</v>
      </c>
      <c r="I3113" s="1">
        <v>1</v>
      </c>
      <c r="J3113" s="33" t="s">
        <v>377</v>
      </c>
      <c r="L3113" s="1">
        <v>1</v>
      </c>
      <c r="M3113" s="1">
        <v>0</v>
      </c>
      <c r="N3113" s="1">
        <v>0</v>
      </c>
    </row>
    <row r="3114" spans="2:14" x14ac:dyDescent="0.2">
      <c r="B3114" s="1">
        <v>63069</v>
      </c>
      <c r="C3114" s="12" t="s">
        <v>2184</v>
      </c>
      <c r="D3114" s="1">
        <v>93</v>
      </c>
      <c r="E3114" s="1">
        <v>3</v>
      </c>
      <c r="F3114" s="1">
        <v>100</v>
      </c>
      <c r="G3114" s="1" t="s">
        <v>625</v>
      </c>
      <c r="H3114" s="1" t="s">
        <v>2185</v>
      </c>
      <c r="I3114" s="1">
        <v>1</v>
      </c>
      <c r="J3114" s="33" t="s">
        <v>377</v>
      </c>
      <c r="L3114" s="1">
        <v>1</v>
      </c>
      <c r="M3114" s="1">
        <v>0</v>
      </c>
      <c r="N3114" s="1">
        <v>0</v>
      </c>
    </row>
    <row r="3115" spans="2:14" x14ac:dyDescent="0.2">
      <c r="B3115" s="1">
        <v>63070</v>
      </c>
      <c r="C3115" s="12" t="s">
        <v>2186</v>
      </c>
      <c r="D3115" s="1">
        <v>93</v>
      </c>
      <c r="E3115" s="1">
        <v>3</v>
      </c>
      <c r="F3115" s="1">
        <v>100</v>
      </c>
      <c r="G3115" s="1" t="s">
        <v>625</v>
      </c>
      <c r="H3115" s="1" t="s">
        <v>2187</v>
      </c>
      <c r="I3115" s="1">
        <v>1</v>
      </c>
      <c r="J3115" s="33" t="s">
        <v>377</v>
      </c>
      <c r="L3115" s="1">
        <v>1</v>
      </c>
      <c r="M3115" s="1">
        <v>0</v>
      </c>
      <c r="N3115" s="1">
        <v>0</v>
      </c>
    </row>
    <row r="3116" spans="2:14" x14ac:dyDescent="0.2">
      <c r="B3116" s="1">
        <v>63071</v>
      </c>
      <c r="C3116" s="12" t="s">
        <v>2188</v>
      </c>
      <c r="D3116" s="1">
        <v>93</v>
      </c>
      <c r="E3116" s="1">
        <v>3</v>
      </c>
      <c r="F3116" s="1">
        <v>100</v>
      </c>
      <c r="G3116" s="1" t="s">
        <v>625</v>
      </c>
      <c r="H3116" s="1" t="s">
        <v>2189</v>
      </c>
      <c r="I3116" s="1">
        <v>1</v>
      </c>
      <c r="J3116" s="33" t="s">
        <v>377</v>
      </c>
      <c r="L3116" s="1">
        <v>1</v>
      </c>
      <c r="M3116" s="1">
        <v>0</v>
      </c>
      <c r="N3116" s="1">
        <v>0</v>
      </c>
    </row>
    <row r="3117" spans="2:14" x14ac:dyDescent="0.2">
      <c r="B3117" s="1">
        <v>63072</v>
      </c>
      <c r="C3117" s="12" t="s">
        <v>2190</v>
      </c>
      <c r="D3117" s="1">
        <v>93</v>
      </c>
      <c r="E3117" s="1">
        <v>3</v>
      </c>
      <c r="F3117" s="1">
        <v>100</v>
      </c>
      <c r="G3117" s="1" t="s">
        <v>625</v>
      </c>
      <c r="H3117" s="1" t="s">
        <v>2191</v>
      </c>
      <c r="I3117" s="1">
        <v>1</v>
      </c>
      <c r="J3117" s="33" t="s">
        <v>377</v>
      </c>
      <c r="L3117" s="1">
        <v>1</v>
      </c>
      <c r="M3117" s="1">
        <v>0</v>
      </c>
      <c r="N3117" s="1">
        <v>0</v>
      </c>
    </row>
    <row r="3118" spans="2:14" x14ac:dyDescent="0.2">
      <c r="B3118" s="1">
        <v>63073</v>
      </c>
      <c r="C3118" s="12" t="s">
        <v>2192</v>
      </c>
      <c r="D3118" s="1">
        <v>93</v>
      </c>
      <c r="E3118" s="1">
        <v>3</v>
      </c>
      <c r="F3118" s="1">
        <v>100</v>
      </c>
      <c r="G3118" s="1" t="s">
        <v>625</v>
      </c>
      <c r="H3118" s="1" t="s">
        <v>2193</v>
      </c>
      <c r="I3118" s="1">
        <v>1</v>
      </c>
      <c r="J3118" s="33" t="s">
        <v>377</v>
      </c>
      <c r="L3118" s="1">
        <v>1</v>
      </c>
      <c r="M3118" s="1">
        <v>0</v>
      </c>
      <c r="N3118" s="1">
        <v>0</v>
      </c>
    </row>
    <row r="3119" spans="2:14" x14ac:dyDescent="0.2">
      <c r="B3119" s="1">
        <v>63074</v>
      </c>
      <c r="C3119" s="12" t="s">
        <v>2194</v>
      </c>
      <c r="D3119" s="1">
        <v>93</v>
      </c>
      <c r="E3119" s="1">
        <v>3</v>
      </c>
      <c r="F3119" s="1">
        <v>100</v>
      </c>
      <c r="G3119" s="1" t="s">
        <v>625</v>
      </c>
      <c r="H3119" s="1" t="s">
        <v>2195</v>
      </c>
      <c r="I3119" s="1">
        <v>1</v>
      </c>
      <c r="J3119" s="33" t="s">
        <v>377</v>
      </c>
      <c r="L3119" s="1">
        <v>1</v>
      </c>
      <c r="M3119" s="1">
        <v>0</v>
      </c>
      <c r="N3119" s="1">
        <v>0</v>
      </c>
    </row>
    <row r="3120" spans="2:14" x14ac:dyDescent="0.2">
      <c r="B3120" s="1">
        <v>63075</v>
      </c>
      <c r="C3120" s="12" t="s">
        <v>2196</v>
      </c>
      <c r="D3120" s="1">
        <v>93</v>
      </c>
      <c r="E3120" s="1">
        <v>3</v>
      </c>
      <c r="F3120" s="1">
        <v>100</v>
      </c>
      <c r="G3120" s="1" t="s">
        <v>625</v>
      </c>
      <c r="H3120" s="1" t="s">
        <v>2197</v>
      </c>
      <c r="I3120" s="1">
        <v>1</v>
      </c>
      <c r="J3120" s="33" t="s">
        <v>377</v>
      </c>
      <c r="L3120" s="1">
        <v>1</v>
      </c>
      <c r="M3120" s="1">
        <v>0</v>
      </c>
      <c r="N3120" s="1">
        <v>0</v>
      </c>
    </row>
    <row r="3121" spans="2:14" x14ac:dyDescent="0.2">
      <c r="B3121" s="1">
        <v>63076</v>
      </c>
      <c r="C3121" s="12" t="s">
        <v>2198</v>
      </c>
      <c r="D3121" s="1">
        <v>93</v>
      </c>
      <c r="E3121" s="1">
        <v>3</v>
      </c>
      <c r="F3121" s="1">
        <v>100</v>
      </c>
      <c r="G3121" s="1" t="s">
        <v>625</v>
      </c>
      <c r="H3121" s="1" t="s">
        <v>2199</v>
      </c>
      <c r="I3121" s="1">
        <v>1</v>
      </c>
      <c r="J3121" s="33" t="s">
        <v>377</v>
      </c>
      <c r="L3121" s="1">
        <v>1</v>
      </c>
      <c r="M3121" s="1">
        <v>0</v>
      </c>
      <c r="N3121" s="1">
        <v>0</v>
      </c>
    </row>
    <row r="3122" spans="2:14" x14ac:dyDescent="0.2">
      <c r="B3122" s="1">
        <v>63077</v>
      </c>
      <c r="C3122" s="12" t="s">
        <v>2200</v>
      </c>
      <c r="D3122" s="1">
        <v>93</v>
      </c>
      <c r="E3122" s="1">
        <v>3</v>
      </c>
      <c r="F3122" s="1">
        <v>100</v>
      </c>
      <c r="G3122" s="1" t="s">
        <v>625</v>
      </c>
      <c r="H3122" s="1" t="s">
        <v>2201</v>
      </c>
      <c r="I3122" s="1">
        <v>1</v>
      </c>
      <c r="J3122" s="33" t="s">
        <v>377</v>
      </c>
      <c r="L3122" s="1">
        <v>1</v>
      </c>
      <c r="M3122" s="1">
        <v>0</v>
      </c>
      <c r="N3122" s="1">
        <v>0</v>
      </c>
    </row>
    <row r="3123" spans="2:14" x14ac:dyDescent="0.2">
      <c r="B3123" s="1">
        <v>63078</v>
      </c>
      <c r="C3123" s="12" t="s">
        <v>2202</v>
      </c>
      <c r="D3123" s="1">
        <v>93</v>
      </c>
      <c r="E3123" s="1">
        <v>3</v>
      </c>
      <c r="F3123" s="1">
        <v>100</v>
      </c>
      <c r="G3123" s="1" t="s">
        <v>625</v>
      </c>
      <c r="H3123" s="1" t="s">
        <v>2203</v>
      </c>
      <c r="I3123" s="1">
        <v>1</v>
      </c>
      <c r="J3123" s="33" t="s">
        <v>377</v>
      </c>
      <c r="L3123" s="1">
        <v>1</v>
      </c>
      <c r="M3123" s="1">
        <v>0</v>
      </c>
      <c r="N3123" s="1">
        <v>0</v>
      </c>
    </row>
    <row r="3124" spans="2:14" x14ac:dyDescent="0.2">
      <c r="B3124" s="1">
        <v>63079</v>
      </c>
      <c r="C3124" s="12" t="s">
        <v>2204</v>
      </c>
      <c r="D3124" s="1">
        <v>93</v>
      </c>
      <c r="E3124" s="1">
        <v>3</v>
      </c>
      <c r="F3124" s="1">
        <v>100</v>
      </c>
      <c r="G3124" s="1" t="s">
        <v>625</v>
      </c>
      <c r="H3124" s="1" t="s">
        <v>2205</v>
      </c>
      <c r="I3124" s="1">
        <v>1</v>
      </c>
      <c r="J3124" s="33" t="s">
        <v>377</v>
      </c>
      <c r="L3124" s="1">
        <v>1</v>
      </c>
      <c r="M3124" s="1">
        <v>0</v>
      </c>
      <c r="N3124" s="1">
        <v>0</v>
      </c>
    </row>
    <row r="3125" spans="2:14" x14ac:dyDescent="0.2">
      <c r="B3125" s="1">
        <v>63080</v>
      </c>
      <c r="C3125" s="12" t="s">
        <v>2206</v>
      </c>
      <c r="D3125" s="1">
        <v>93</v>
      </c>
      <c r="E3125" s="1">
        <v>3</v>
      </c>
      <c r="F3125" s="1">
        <v>100</v>
      </c>
      <c r="G3125" s="1" t="s">
        <v>625</v>
      </c>
      <c r="H3125" s="1" t="s">
        <v>2207</v>
      </c>
      <c r="I3125" s="1">
        <v>1</v>
      </c>
      <c r="J3125" s="33" t="s">
        <v>377</v>
      </c>
      <c r="L3125" s="1">
        <v>1</v>
      </c>
      <c r="M3125" s="1">
        <v>0</v>
      </c>
      <c r="N3125" s="1">
        <v>0</v>
      </c>
    </row>
    <row r="3126" spans="2:14" x14ac:dyDescent="0.2">
      <c r="B3126" s="1">
        <v>63081</v>
      </c>
      <c r="C3126" s="12" t="s">
        <v>2208</v>
      </c>
      <c r="D3126" s="1">
        <v>93</v>
      </c>
      <c r="E3126" s="1">
        <v>3</v>
      </c>
      <c r="F3126" s="1">
        <v>100</v>
      </c>
      <c r="G3126" s="1" t="s">
        <v>625</v>
      </c>
      <c r="H3126" s="1" t="s">
        <v>2209</v>
      </c>
      <c r="I3126" s="1">
        <v>1</v>
      </c>
      <c r="J3126" s="33" t="s">
        <v>377</v>
      </c>
      <c r="L3126" s="1">
        <v>1</v>
      </c>
      <c r="M3126" s="1">
        <v>0</v>
      </c>
      <c r="N3126" s="1">
        <v>0</v>
      </c>
    </row>
    <row r="3127" spans="2:14" x14ac:dyDescent="0.2">
      <c r="B3127" s="1">
        <v>63082</v>
      </c>
      <c r="C3127" s="12" t="s">
        <v>2202</v>
      </c>
      <c r="D3127" s="1">
        <v>93</v>
      </c>
      <c r="E3127" s="1">
        <v>3</v>
      </c>
      <c r="F3127" s="1">
        <v>100</v>
      </c>
      <c r="G3127" s="1" t="s">
        <v>625</v>
      </c>
      <c r="H3127" s="1" t="s">
        <v>2210</v>
      </c>
      <c r="I3127" s="1">
        <v>1</v>
      </c>
      <c r="J3127" s="33" t="s">
        <v>377</v>
      </c>
      <c r="L3127" s="1">
        <v>1</v>
      </c>
      <c r="M3127" s="1">
        <v>0</v>
      </c>
      <c r="N3127" s="1">
        <v>0</v>
      </c>
    </row>
    <row r="3128" spans="2:14" x14ac:dyDescent="0.2">
      <c r="B3128" s="1">
        <v>63083</v>
      </c>
      <c r="C3128" s="12" t="s">
        <v>2211</v>
      </c>
      <c r="D3128" s="1">
        <v>93</v>
      </c>
      <c r="E3128" s="1">
        <v>3</v>
      </c>
      <c r="F3128" s="1">
        <v>100</v>
      </c>
      <c r="G3128" s="1" t="s">
        <v>625</v>
      </c>
      <c r="H3128" s="1" t="s">
        <v>2212</v>
      </c>
      <c r="I3128" s="1">
        <v>1</v>
      </c>
      <c r="J3128" s="33" t="s">
        <v>377</v>
      </c>
      <c r="L3128" s="1">
        <v>1</v>
      </c>
      <c r="M3128" s="1">
        <v>0</v>
      </c>
      <c r="N3128" s="1">
        <v>0</v>
      </c>
    </row>
    <row r="3129" spans="2:14" x14ac:dyDescent="0.2">
      <c r="B3129" s="1">
        <v>63084</v>
      </c>
      <c r="C3129" s="12" t="s">
        <v>2213</v>
      </c>
      <c r="D3129" s="1">
        <v>93</v>
      </c>
      <c r="E3129" s="1">
        <v>3</v>
      </c>
      <c r="F3129" s="1">
        <v>100</v>
      </c>
      <c r="G3129" s="1" t="s">
        <v>625</v>
      </c>
      <c r="H3129" s="1" t="s">
        <v>2214</v>
      </c>
      <c r="I3129" s="1">
        <v>1</v>
      </c>
      <c r="J3129" s="33" t="s">
        <v>377</v>
      </c>
      <c r="L3129" s="1">
        <v>1</v>
      </c>
      <c r="M3129" s="1">
        <v>0</v>
      </c>
      <c r="N3129" s="1">
        <v>0</v>
      </c>
    </row>
    <row r="3130" spans="2:14" x14ac:dyDescent="0.2">
      <c r="B3130" s="1">
        <v>63085</v>
      </c>
      <c r="C3130" s="12" t="s">
        <v>2215</v>
      </c>
      <c r="D3130" s="1">
        <v>93</v>
      </c>
      <c r="E3130" s="1">
        <v>3</v>
      </c>
      <c r="F3130" s="1">
        <v>100</v>
      </c>
      <c r="G3130" s="1" t="s">
        <v>625</v>
      </c>
      <c r="H3130" s="1" t="s">
        <v>2216</v>
      </c>
      <c r="I3130" s="1">
        <v>1</v>
      </c>
      <c r="J3130" s="33" t="s">
        <v>377</v>
      </c>
      <c r="L3130" s="1">
        <v>1</v>
      </c>
      <c r="M3130" s="1">
        <v>0</v>
      </c>
      <c r="N3130" s="1">
        <v>0</v>
      </c>
    </row>
    <row r="3131" spans="2:14" x14ac:dyDescent="0.2">
      <c r="B3131" s="1">
        <v>63086</v>
      </c>
      <c r="C3131" s="12" t="s">
        <v>2217</v>
      </c>
      <c r="D3131" s="1">
        <v>93</v>
      </c>
      <c r="E3131" s="1">
        <v>3</v>
      </c>
      <c r="F3131" s="1">
        <v>100</v>
      </c>
      <c r="G3131" s="1" t="s">
        <v>625</v>
      </c>
      <c r="H3131" s="1" t="s">
        <v>2218</v>
      </c>
      <c r="I3131" s="1">
        <v>1</v>
      </c>
      <c r="J3131" s="33" t="s">
        <v>377</v>
      </c>
      <c r="L3131" s="1">
        <v>1</v>
      </c>
      <c r="M3131" s="1">
        <v>0</v>
      </c>
      <c r="N3131" s="1">
        <v>0</v>
      </c>
    </row>
    <row r="3132" spans="2:14" x14ac:dyDescent="0.2">
      <c r="B3132" s="1">
        <v>63087</v>
      </c>
      <c r="C3132" s="12" t="s">
        <v>2219</v>
      </c>
      <c r="D3132" s="1">
        <v>93</v>
      </c>
      <c r="E3132" s="1">
        <v>3</v>
      </c>
      <c r="F3132" s="1">
        <v>100</v>
      </c>
      <c r="G3132" s="1" t="s">
        <v>625</v>
      </c>
      <c r="H3132" s="1" t="s">
        <v>2220</v>
      </c>
      <c r="I3132" s="1">
        <v>1</v>
      </c>
      <c r="J3132" s="33" t="s">
        <v>377</v>
      </c>
      <c r="L3132" s="1">
        <v>1</v>
      </c>
      <c r="M3132" s="1">
        <v>0</v>
      </c>
      <c r="N3132" s="1">
        <v>0</v>
      </c>
    </row>
    <row r="3133" spans="2:14" x14ac:dyDescent="0.2">
      <c r="B3133" s="1">
        <v>63088</v>
      </c>
      <c r="C3133" s="12" t="s">
        <v>2221</v>
      </c>
      <c r="D3133" s="1">
        <v>93</v>
      </c>
      <c r="E3133" s="1">
        <v>3</v>
      </c>
      <c r="F3133" s="1">
        <v>100</v>
      </c>
      <c r="G3133" s="1" t="s">
        <v>625</v>
      </c>
      <c r="H3133" s="1" t="s">
        <v>2222</v>
      </c>
      <c r="I3133" s="1">
        <v>1</v>
      </c>
      <c r="J3133" s="33" t="s">
        <v>377</v>
      </c>
      <c r="L3133" s="1">
        <v>1</v>
      </c>
      <c r="M3133" s="1">
        <v>0</v>
      </c>
      <c r="N3133" s="1">
        <v>0</v>
      </c>
    </row>
    <row r="3134" spans="2:14" x14ac:dyDescent="0.2">
      <c r="B3134" s="1">
        <v>63089</v>
      </c>
      <c r="C3134" s="12" t="s">
        <v>2223</v>
      </c>
      <c r="D3134" s="1">
        <v>93</v>
      </c>
      <c r="E3134" s="1">
        <v>3</v>
      </c>
      <c r="F3134" s="1">
        <v>100</v>
      </c>
      <c r="G3134" s="1" t="s">
        <v>625</v>
      </c>
      <c r="H3134" s="1" t="s">
        <v>2224</v>
      </c>
      <c r="I3134" s="1">
        <v>1</v>
      </c>
      <c r="J3134" s="33" t="s">
        <v>377</v>
      </c>
      <c r="L3134" s="1">
        <v>1</v>
      </c>
      <c r="M3134" s="1">
        <v>0</v>
      </c>
      <c r="N3134" s="1">
        <v>0</v>
      </c>
    </row>
    <row r="3135" spans="2:14" x14ac:dyDescent="0.2">
      <c r="B3135" s="1">
        <v>63090</v>
      </c>
      <c r="C3135" s="12" t="s">
        <v>2225</v>
      </c>
      <c r="D3135" s="1">
        <v>93</v>
      </c>
      <c r="E3135" s="1">
        <v>3</v>
      </c>
      <c r="F3135" s="1">
        <v>100</v>
      </c>
      <c r="G3135" s="1" t="s">
        <v>625</v>
      </c>
      <c r="H3135" s="1" t="s">
        <v>2226</v>
      </c>
      <c r="I3135" s="1">
        <v>1</v>
      </c>
      <c r="J3135" s="33" t="s">
        <v>377</v>
      </c>
      <c r="L3135" s="1">
        <v>1</v>
      </c>
      <c r="M3135" s="1">
        <v>0</v>
      </c>
      <c r="N3135" s="1">
        <v>0</v>
      </c>
    </row>
    <row r="3136" spans="2:14" x14ac:dyDescent="0.2">
      <c r="B3136" s="1">
        <v>63091</v>
      </c>
      <c r="C3136" s="12" t="s">
        <v>2227</v>
      </c>
      <c r="D3136" s="1">
        <v>93</v>
      </c>
      <c r="E3136" s="1">
        <v>3</v>
      </c>
      <c r="F3136" s="1">
        <v>100</v>
      </c>
      <c r="G3136" s="1" t="s">
        <v>625</v>
      </c>
      <c r="H3136" s="1" t="s">
        <v>2228</v>
      </c>
      <c r="I3136" s="1">
        <v>1</v>
      </c>
      <c r="J3136" s="33" t="s">
        <v>377</v>
      </c>
      <c r="L3136" s="1">
        <v>1</v>
      </c>
      <c r="M3136" s="1">
        <v>0</v>
      </c>
      <c r="N3136" s="1">
        <v>0</v>
      </c>
    </row>
    <row r="3137" spans="2:14" x14ac:dyDescent="0.2">
      <c r="B3137" s="1">
        <v>63092</v>
      </c>
      <c r="C3137" s="12" t="s">
        <v>2229</v>
      </c>
      <c r="D3137" s="1">
        <v>93</v>
      </c>
      <c r="E3137" s="1">
        <v>3</v>
      </c>
      <c r="F3137" s="1">
        <v>100</v>
      </c>
      <c r="G3137" s="1" t="s">
        <v>625</v>
      </c>
      <c r="H3137" s="1" t="s">
        <v>2230</v>
      </c>
      <c r="I3137" s="1">
        <v>1</v>
      </c>
      <c r="J3137" s="33" t="s">
        <v>377</v>
      </c>
      <c r="L3137" s="1">
        <v>1</v>
      </c>
      <c r="M3137" s="1">
        <v>0</v>
      </c>
      <c r="N3137" s="1">
        <v>0</v>
      </c>
    </row>
    <row r="3138" spans="2:14" x14ac:dyDescent="0.2">
      <c r="B3138" s="1">
        <v>63093</v>
      </c>
      <c r="C3138" s="12" t="s">
        <v>2231</v>
      </c>
      <c r="D3138" s="1">
        <v>93</v>
      </c>
      <c r="E3138" s="1">
        <v>3</v>
      </c>
      <c r="F3138" s="1">
        <v>100</v>
      </c>
      <c r="G3138" s="1" t="s">
        <v>625</v>
      </c>
      <c r="H3138" s="1" t="s">
        <v>2232</v>
      </c>
      <c r="I3138" s="1">
        <v>1</v>
      </c>
      <c r="J3138" s="33" t="s">
        <v>377</v>
      </c>
      <c r="L3138" s="1">
        <v>1</v>
      </c>
      <c r="M3138" s="1">
        <v>0</v>
      </c>
      <c r="N3138" s="1">
        <v>0</v>
      </c>
    </row>
    <row r="3139" spans="2:14" x14ac:dyDescent="0.2">
      <c r="B3139" s="1">
        <v>63094</v>
      </c>
      <c r="C3139" s="12" t="s">
        <v>2233</v>
      </c>
      <c r="D3139" s="1">
        <v>93</v>
      </c>
      <c r="E3139" s="1">
        <v>3</v>
      </c>
      <c r="F3139" s="1">
        <v>100</v>
      </c>
      <c r="G3139" s="1" t="s">
        <v>625</v>
      </c>
      <c r="H3139" s="1" t="s">
        <v>2234</v>
      </c>
      <c r="I3139" s="1">
        <v>1</v>
      </c>
      <c r="J3139" s="33" t="s">
        <v>377</v>
      </c>
      <c r="L3139" s="1">
        <v>1</v>
      </c>
      <c r="M3139" s="1">
        <v>0</v>
      </c>
      <c r="N3139" s="1">
        <v>0</v>
      </c>
    </row>
    <row r="3140" spans="2:14" x14ac:dyDescent="0.2">
      <c r="B3140" s="1">
        <v>63095</v>
      </c>
      <c r="C3140" s="12" t="s">
        <v>2235</v>
      </c>
      <c r="D3140" s="1">
        <v>93</v>
      </c>
      <c r="E3140" s="1">
        <v>3</v>
      </c>
      <c r="F3140" s="1">
        <v>100</v>
      </c>
      <c r="G3140" s="1" t="s">
        <v>625</v>
      </c>
      <c r="H3140" s="1" t="s">
        <v>2236</v>
      </c>
      <c r="I3140" s="1">
        <v>1</v>
      </c>
      <c r="J3140" s="33" t="s">
        <v>377</v>
      </c>
      <c r="L3140" s="1">
        <v>1</v>
      </c>
      <c r="M3140" s="1">
        <v>0</v>
      </c>
      <c r="N3140" s="1">
        <v>0</v>
      </c>
    </row>
    <row r="3141" spans="2:14" x14ac:dyDescent="0.2">
      <c r="B3141" s="1">
        <v>63096</v>
      </c>
      <c r="C3141" s="12" t="s">
        <v>2237</v>
      </c>
      <c r="D3141" s="1">
        <v>93</v>
      </c>
      <c r="E3141" s="1">
        <v>3</v>
      </c>
      <c r="F3141" s="1">
        <v>100</v>
      </c>
      <c r="G3141" s="1" t="s">
        <v>625</v>
      </c>
      <c r="H3141" s="1" t="s">
        <v>2238</v>
      </c>
      <c r="I3141" s="1">
        <v>1</v>
      </c>
      <c r="J3141" s="33" t="s">
        <v>377</v>
      </c>
      <c r="L3141" s="1">
        <v>1</v>
      </c>
      <c r="M3141" s="1">
        <v>0</v>
      </c>
      <c r="N3141" s="1">
        <v>0</v>
      </c>
    </row>
    <row r="3142" spans="2:14" x14ac:dyDescent="0.2">
      <c r="B3142" s="1">
        <v>63097</v>
      </c>
      <c r="C3142" s="12" t="s">
        <v>2239</v>
      </c>
      <c r="D3142" s="1">
        <v>93</v>
      </c>
      <c r="E3142" s="1">
        <v>3</v>
      </c>
      <c r="F3142" s="1">
        <v>100</v>
      </c>
      <c r="G3142" s="1" t="s">
        <v>625</v>
      </c>
      <c r="H3142" s="1" t="s">
        <v>2240</v>
      </c>
      <c r="I3142" s="1">
        <v>1</v>
      </c>
      <c r="J3142" s="33" t="s">
        <v>377</v>
      </c>
      <c r="L3142" s="1">
        <v>1</v>
      </c>
      <c r="M3142" s="1">
        <v>0</v>
      </c>
      <c r="N3142" s="1">
        <v>0</v>
      </c>
    </row>
    <row r="3143" spans="2:14" x14ac:dyDescent="0.2">
      <c r="B3143" s="1">
        <v>63098</v>
      </c>
      <c r="C3143" s="12" t="s">
        <v>2241</v>
      </c>
      <c r="D3143" s="1">
        <v>93</v>
      </c>
      <c r="E3143" s="1">
        <v>3</v>
      </c>
      <c r="F3143" s="1">
        <v>100</v>
      </c>
      <c r="G3143" s="1" t="s">
        <v>625</v>
      </c>
      <c r="H3143" s="1" t="s">
        <v>2242</v>
      </c>
      <c r="I3143" s="1">
        <v>1</v>
      </c>
      <c r="J3143" s="33" t="s">
        <v>377</v>
      </c>
      <c r="L3143" s="1">
        <v>1</v>
      </c>
      <c r="M3143" s="1">
        <v>0</v>
      </c>
      <c r="N3143" s="1">
        <v>0</v>
      </c>
    </row>
    <row r="3144" spans="2:14" x14ac:dyDescent="0.2">
      <c r="B3144" s="1">
        <v>63099</v>
      </c>
      <c r="C3144" s="12" t="s">
        <v>2243</v>
      </c>
      <c r="D3144" s="1">
        <v>93</v>
      </c>
      <c r="E3144" s="1">
        <v>3</v>
      </c>
      <c r="F3144" s="1">
        <v>100</v>
      </c>
      <c r="G3144" s="1" t="s">
        <v>625</v>
      </c>
      <c r="H3144" s="1" t="s">
        <v>2244</v>
      </c>
      <c r="I3144" s="1">
        <v>1</v>
      </c>
      <c r="J3144" s="33" t="s">
        <v>377</v>
      </c>
      <c r="L3144" s="1">
        <v>1</v>
      </c>
      <c r="M3144" s="1">
        <v>0</v>
      </c>
      <c r="N3144" s="1">
        <v>0</v>
      </c>
    </row>
    <row r="3145" spans="2:14" x14ac:dyDescent="0.2">
      <c r="B3145" s="1">
        <v>63100</v>
      </c>
      <c r="C3145" s="12" t="s">
        <v>2245</v>
      </c>
      <c r="D3145" s="1">
        <v>93</v>
      </c>
      <c r="E3145" s="1">
        <v>3</v>
      </c>
      <c r="F3145" s="1">
        <v>100</v>
      </c>
      <c r="G3145" s="1" t="s">
        <v>625</v>
      </c>
      <c r="H3145" s="1" t="s">
        <v>2246</v>
      </c>
      <c r="I3145" s="1">
        <v>1</v>
      </c>
      <c r="J3145" s="33" t="s">
        <v>377</v>
      </c>
      <c r="L3145" s="1">
        <v>1</v>
      </c>
      <c r="M3145" s="1">
        <v>0</v>
      </c>
      <c r="N3145" s="1">
        <v>0</v>
      </c>
    </row>
    <row r="3146" spans="2:14" x14ac:dyDescent="0.2">
      <c r="B3146" s="1">
        <v>63101</v>
      </c>
      <c r="C3146" s="12" t="s">
        <v>2247</v>
      </c>
      <c r="D3146" s="1">
        <v>93</v>
      </c>
      <c r="E3146" s="1">
        <v>3</v>
      </c>
      <c r="F3146" s="1">
        <v>100</v>
      </c>
      <c r="G3146" s="1" t="s">
        <v>625</v>
      </c>
      <c r="H3146" s="1" t="s">
        <v>2248</v>
      </c>
      <c r="I3146" s="1">
        <v>1</v>
      </c>
      <c r="J3146" s="33" t="s">
        <v>377</v>
      </c>
      <c r="L3146" s="1">
        <v>1</v>
      </c>
      <c r="M3146" s="1">
        <v>0</v>
      </c>
      <c r="N3146" s="1">
        <v>0</v>
      </c>
    </row>
    <row r="3147" spans="2:14" x14ac:dyDescent="0.2">
      <c r="B3147" s="1">
        <v>63102</v>
      </c>
      <c r="C3147" s="12" t="s">
        <v>2249</v>
      </c>
      <c r="D3147" s="1">
        <v>93</v>
      </c>
      <c r="E3147" s="1">
        <v>3</v>
      </c>
      <c r="F3147" s="1">
        <v>100</v>
      </c>
      <c r="G3147" s="1" t="s">
        <v>625</v>
      </c>
      <c r="H3147" s="1" t="s">
        <v>2250</v>
      </c>
      <c r="I3147" s="1">
        <v>1</v>
      </c>
      <c r="J3147" s="33" t="s">
        <v>377</v>
      </c>
      <c r="L3147" s="1">
        <v>1</v>
      </c>
      <c r="M3147" s="1">
        <v>0</v>
      </c>
      <c r="N3147" s="1">
        <v>0</v>
      </c>
    </row>
    <row r="3148" spans="2:14" x14ac:dyDescent="0.2">
      <c r="B3148" s="1">
        <v>63103</v>
      </c>
      <c r="C3148" s="12" t="s">
        <v>2251</v>
      </c>
      <c r="D3148" s="1">
        <v>93</v>
      </c>
      <c r="E3148" s="1">
        <v>3</v>
      </c>
      <c r="F3148" s="1">
        <v>100</v>
      </c>
      <c r="G3148" s="1" t="s">
        <v>625</v>
      </c>
      <c r="H3148" s="1" t="s">
        <v>2252</v>
      </c>
      <c r="I3148" s="1">
        <v>1</v>
      </c>
      <c r="J3148" s="33" t="s">
        <v>377</v>
      </c>
      <c r="L3148" s="1">
        <v>1</v>
      </c>
      <c r="M3148" s="1">
        <v>0</v>
      </c>
      <c r="N3148" s="1">
        <v>0</v>
      </c>
    </row>
    <row r="3149" spans="2:14" x14ac:dyDescent="0.2">
      <c r="B3149" s="1">
        <v>63104</v>
      </c>
      <c r="C3149" s="12" t="s">
        <v>2253</v>
      </c>
      <c r="D3149" s="1">
        <v>93</v>
      </c>
      <c r="E3149" s="1">
        <v>3</v>
      </c>
      <c r="F3149" s="1">
        <v>100</v>
      </c>
      <c r="G3149" s="1" t="s">
        <v>625</v>
      </c>
      <c r="H3149" s="1" t="s">
        <v>2254</v>
      </c>
      <c r="I3149" s="1">
        <v>1</v>
      </c>
      <c r="J3149" s="33" t="s">
        <v>377</v>
      </c>
      <c r="L3149" s="1">
        <v>1</v>
      </c>
      <c r="M3149" s="1">
        <v>0</v>
      </c>
      <c r="N3149" s="1">
        <v>0</v>
      </c>
    </row>
    <row r="3150" spans="2:14" x14ac:dyDescent="0.2">
      <c r="B3150" s="1">
        <v>63105</v>
      </c>
      <c r="C3150" s="12" t="s">
        <v>2255</v>
      </c>
      <c r="D3150" s="1">
        <v>93</v>
      </c>
      <c r="E3150" s="1">
        <v>3</v>
      </c>
      <c r="F3150" s="1">
        <v>100</v>
      </c>
      <c r="G3150" s="1" t="s">
        <v>625</v>
      </c>
      <c r="H3150" s="1" t="s">
        <v>2256</v>
      </c>
      <c r="I3150" s="1">
        <v>1</v>
      </c>
      <c r="J3150" s="33" t="s">
        <v>377</v>
      </c>
      <c r="L3150" s="1">
        <v>1</v>
      </c>
      <c r="M3150" s="1">
        <v>0</v>
      </c>
      <c r="N3150" s="1">
        <v>0</v>
      </c>
    </row>
    <row r="3151" spans="2:14" x14ac:dyDescent="0.2">
      <c r="B3151" s="1">
        <v>63106</v>
      </c>
      <c r="C3151" s="12" t="s">
        <v>2257</v>
      </c>
      <c r="D3151" s="1">
        <v>93</v>
      </c>
      <c r="E3151" s="1">
        <v>3</v>
      </c>
      <c r="F3151" s="1">
        <v>100</v>
      </c>
      <c r="G3151" s="1" t="s">
        <v>625</v>
      </c>
      <c r="H3151" s="1" t="s">
        <v>2258</v>
      </c>
      <c r="I3151" s="1">
        <v>1</v>
      </c>
      <c r="J3151" s="33" t="s">
        <v>377</v>
      </c>
      <c r="L3151" s="1">
        <v>1</v>
      </c>
      <c r="M3151" s="1">
        <v>0</v>
      </c>
      <c r="N3151" s="1">
        <v>0</v>
      </c>
    </row>
    <row r="3152" spans="2:14" x14ac:dyDescent="0.2">
      <c r="B3152" s="1">
        <v>63107</v>
      </c>
      <c r="C3152" s="12" t="s">
        <v>2259</v>
      </c>
      <c r="D3152" s="1">
        <v>93</v>
      </c>
      <c r="E3152" s="1">
        <v>3</v>
      </c>
      <c r="F3152" s="1">
        <v>100</v>
      </c>
      <c r="G3152" s="1" t="s">
        <v>625</v>
      </c>
      <c r="H3152" s="1" t="s">
        <v>2260</v>
      </c>
      <c r="I3152" s="1">
        <v>1</v>
      </c>
      <c r="J3152" s="33" t="s">
        <v>377</v>
      </c>
      <c r="L3152" s="1">
        <v>1</v>
      </c>
      <c r="M3152" s="1">
        <v>0</v>
      </c>
      <c r="N3152" s="1">
        <v>0</v>
      </c>
    </row>
    <row r="3153" spans="2:14" x14ac:dyDescent="0.2">
      <c r="B3153" s="1">
        <v>63108</v>
      </c>
      <c r="C3153" s="12" t="s">
        <v>2261</v>
      </c>
      <c r="D3153" s="1">
        <v>93</v>
      </c>
      <c r="E3153" s="1">
        <v>3</v>
      </c>
      <c r="F3153" s="1">
        <v>100</v>
      </c>
      <c r="G3153" s="1" t="s">
        <v>625</v>
      </c>
      <c r="H3153" s="1" t="s">
        <v>2262</v>
      </c>
      <c r="I3153" s="1">
        <v>1</v>
      </c>
      <c r="J3153" s="33" t="s">
        <v>377</v>
      </c>
      <c r="L3153" s="1">
        <v>1</v>
      </c>
      <c r="M3153" s="1">
        <v>0</v>
      </c>
      <c r="N3153" s="1">
        <v>0</v>
      </c>
    </row>
    <row r="3154" spans="2:14" x14ac:dyDescent="0.2">
      <c r="B3154" s="1">
        <v>63109</v>
      </c>
      <c r="C3154" s="12" t="s">
        <v>2263</v>
      </c>
      <c r="D3154" s="1">
        <v>93</v>
      </c>
      <c r="E3154" s="1">
        <v>3</v>
      </c>
      <c r="F3154" s="1">
        <v>100</v>
      </c>
      <c r="G3154" s="1" t="s">
        <v>625</v>
      </c>
      <c r="H3154" s="1" t="s">
        <v>2264</v>
      </c>
      <c r="I3154" s="1">
        <v>1</v>
      </c>
      <c r="J3154" s="33" t="s">
        <v>377</v>
      </c>
      <c r="L3154" s="1">
        <v>1</v>
      </c>
      <c r="M3154" s="1">
        <v>0</v>
      </c>
      <c r="N3154" s="1">
        <v>0</v>
      </c>
    </row>
    <row r="3155" spans="2:14" x14ac:dyDescent="0.2">
      <c r="B3155" s="1">
        <v>63110</v>
      </c>
      <c r="C3155" s="12" t="s">
        <v>2265</v>
      </c>
      <c r="D3155" s="1">
        <v>93</v>
      </c>
      <c r="E3155" s="1">
        <v>3</v>
      </c>
      <c r="F3155" s="1">
        <v>100</v>
      </c>
      <c r="G3155" s="1" t="s">
        <v>625</v>
      </c>
      <c r="H3155" s="1" t="s">
        <v>2266</v>
      </c>
      <c r="I3155" s="1">
        <v>1</v>
      </c>
      <c r="J3155" s="33" t="s">
        <v>377</v>
      </c>
      <c r="L3155" s="1">
        <v>1</v>
      </c>
      <c r="M3155" s="1">
        <v>0</v>
      </c>
      <c r="N3155" s="1">
        <v>0</v>
      </c>
    </row>
    <row r="3156" spans="2:14" x14ac:dyDescent="0.2">
      <c r="B3156" s="1">
        <v>63111</v>
      </c>
      <c r="C3156" s="12" t="s">
        <v>2267</v>
      </c>
      <c r="D3156" s="1">
        <v>93</v>
      </c>
      <c r="E3156" s="1">
        <v>3</v>
      </c>
      <c r="F3156" s="1">
        <v>100</v>
      </c>
      <c r="G3156" s="1" t="s">
        <v>625</v>
      </c>
      <c r="H3156" s="1" t="s">
        <v>2268</v>
      </c>
      <c r="I3156" s="1">
        <v>1</v>
      </c>
      <c r="J3156" s="33" t="s">
        <v>377</v>
      </c>
      <c r="L3156" s="1">
        <v>1</v>
      </c>
      <c r="M3156" s="1">
        <v>0</v>
      </c>
      <c r="N3156" s="1">
        <v>0</v>
      </c>
    </row>
    <row r="3157" spans="2:14" x14ac:dyDescent="0.2">
      <c r="B3157" s="1">
        <v>63112</v>
      </c>
      <c r="C3157" s="12" t="s">
        <v>2269</v>
      </c>
      <c r="D3157" s="1">
        <v>93</v>
      </c>
      <c r="E3157" s="1">
        <v>3</v>
      </c>
      <c r="F3157" s="1">
        <v>100</v>
      </c>
      <c r="G3157" s="1" t="s">
        <v>625</v>
      </c>
      <c r="H3157" s="1" t="s">
        <v>2270</v>
      </c>
      <c r="I3157" s="1">
        <v>1</v>
      </c>
      <c r="J3157" s="33" t="s">
        <v>377</v>
      </c>
      <c r="L3157" s="1">
        <v>1</v>
      </c>
      <c r="M3157" s="1">
        <v>0</v>
      </c>
      <c r="N3157" s="1">
        <v>0</v>
      </c>
    </row>
    <row r="3158" spans="2:14" x14ac:dyDescent="0.2">
      <c r="B3158" s="1">
        <v>63113</v>
      </c>
      <c r="C3158" s="12" t="s">
        <v>1661</v>
      </c>
      <c r="D3158" s="1">
        <v>93</v>
      </c>
      <c r="E3158" s="1">
        <v>3</v>
      </c>
      <c r="F3158" s="1">
        <v>2000</v>
      </c>
      <c r="G3158" s="1" t="s">
        <v>625</v>
      </c>
      <c r="H3158" s="1" t="s">
        <v>1662</v>
      </c>
      <c r="I3158" s="1">
        <v>1</v>
      </c>
      <c r="J3158" s="33" t="s">
        <v>377</v>
      </c>
      <c r="L3158" s="1">
        <v>1</v>
      </c>
      <c r="M3158" s="1">
        <v>0</v>
      </c>
      <c r="N3158" s="1">
        <v>0</v>
      </c>
    </row>
    <row r="3159" spans="2:14" x14ac:dyDescent="0.2">
      <c r="B3159" s="1">
        <v>64001</v>
      </c>
      <c r="C3159" s="12" t="s">
        <v>2164</v>
      </c>
      <c r="D3159" s="1">
        <v>93</v>
      </c>
      <c r="E3159" s="1">
        <v>4</v>
      </c>
      <c r="F3159" s="1">
        <v>100</v>
      </c>
      <c r="G3159" s="1" t="s">
        <v>625</v>
      </c>
      <c r="H3159" s="1" t="s">
        <v>82</v>
      </c>
      <c r="I3159" s="1">
        <v>1</v>
      </c>
      <c r="J3159" s="33" t="s">
        <v>377</v>
      </c>
      <c r="L3159" s="1">
        <v>1</v>
      </c>
      <c r="M3159" s="1">
        <v>0</v>
      </c>
      <c r="N3159" s="1">
        <v>0</v>
      </c>
    </row>
    <row r="3160" spans="2:14" x14ac:dyDescent="0.2">
      <c r="B3160" s="1">
        <v>64002</v>
      </c>
      <c r="C3160" s="12" t="s">
        <v>2166</v>
      </c>
      <c r="D3160" s="1">
        <v>93</v>
      </c>
      <c r="E3160" s="1">
        <v>4</v>
      </c>
      <c r="F3160" s="1">
        <v>100</v>
      </c>
      <c r="G3160" s="1" t="s">
        <v>625</v>
      </c>
      <c r="H3160" s="1" t="s">
        <v>87</v>
      </c>
      <c r="I3160" s="1">
        <v>1</v>
      </c>
      <c r="J3160" s="33" t="s">
        <v>377</v>
      </c>
      <c r="L3160" s="1">
        <v>1</v>
      </c>
      <c r="M3160" s="1">
        <v>0</v>
      </c>
      <c r="N3160" s="1">
        <v>0</v>
      </c>
    </row>
    <row r="3161" spans="2:14" x14ac:dyDescent="0.2">
      <c r="B3161" s="1">
        <v>64003</v>
      </c>
      <c r="C3161" s="12" t="s">
        <v>2167</v>
      </c>
      <c r="D3161" s="1">
        <v>93</v>
      </c>
      <c r="E3161" s="1">
        <v>4</v>
      </c>
      <c r="F3161" s="1">
        <v>100</v>
      </c>
      <c r="G3161" s="1" t="s">
        <v>625</v>
      </c>
      <c r="H3161" s="1" t="s">
        <v>90</v>
      </c>
      <c r="I3161" s="1">
        <v>1</v>
      </c>
      <c r="J3161" s="33" t="s">
        <v>377</v>
      </c>
      <c r="L3161" s="1">
        <v>1</v>
      </c>
      <c r="M3161" s="1">
        <v>0</v>
      </c>
      <c r="N3161" s="1">
        <v>0</v>
      </c>
    </row>
    <row r="3162" spans="2:14" x14ac:dyDescent="0.2">
      <c r="B3162" s="1">
        <v>64004</v>
      </c>
      <c r="C3162" s="12" t="s">
        <v>2168</v>
      </c>
      <c r="D3162" s="1">
        <v>93</v>
      </c>
      <c r="E3162" s="1">
        <v>4</v>
      </c>
      <c r="F3162" s="1">
        <v>100</v>
      </c>
      <c r="G3162" s="1" t="s">
        <v>625</v>
      </c>
      <c r="H3162" s="1" t="s">
        <v>93</v>
      </c>
      <c r="I3162" s="1">
        <v>1</v>
      </c>
      <c r="J3162" s="33" t="s">
        <v>377</v>
      </c>
      <c r="L3162" s="1">
        <v>1</v>
      </c>
      <c r="M3162" s="1">
        <v>0</v>
      </c>
      <c r="N3162" s="1">
        <v>0</v>
      </c>
    </row>
    <row r="3163" spans="2:14" x14ac:dyDescent="0.2">
      <c r="B3163" s="1">
        <v>64005</v>
      </c>
      <c r="C3163" s="12" t="s">
        <v>2169</v>
      </c>
      <c r="D3163" s="1">
        <v>93</v>
      </c>
      <c r="E3163" s="1">
        <v>4</v>
      </c>
      <c r="F3163" s="1">
        <v>100</v>
      </c>
      <c r="G3163" s="1" t="s">
        <v>625</v>
      </c>
      <c r="H3163" s="1" t="s">
        <v>96</v>
      </c>
      <c r="I3163" s="1">
        <v>1</v>
      </c>
      <c r="J3163" s="33" t="s">
        <v>377</v>
      </c>
      <c r="L3163" s="1">
        <v>1</v>
      </c>
      <c r="M3163" s="1">
        <v>0</v>
      </c>
      <c r="N3163" s="1">
        <v>0</v>
      </c>
    </row>
    <row r="3164" spans="2:14" x14ac:dyDescent="0.2">
      <c r="B3164" s="1">
        <v>64006</v>
      </c>
      <c r="C3164" s="12" t="s">
        <v>2170</v>
      </c>
      <c r="D3164" s="1">
        <v>93</v>
      </c>
      <c r="E3164" s="1">
        <v>4</v>
      </c>
      <c r="F3164" s="1">
        <v>100</v>
      </c>
      <c r="G3164" s="1" t="s">
        <v>625</v>
      </c>
      <c r="H3164" s="1" t="s">
        <v>2171</v>
      </c>
      <c r="I3164" s="1">
        <v>1</v>
      </c>
      <c r="J3164" s="33" t="s">
        <v>377</v>
      </c>
      <c r="L3164" s="1">
        <v>1</v>
      </c>
      <c r="M3164" s="1">
        <v>0</v>
      </c>
      <c r="N3164" s="1">
        <v>0</v>
      </c>
    </row>
    <row r="3165" spans="2:14" x14ac:dyDescent="0.2">
      <c r="B3165" s="1">
        <v>64007</v>
      </c>
      <c r="C3165" s="12" t="s">
        <v>2172</v>
      </c>
      <c r="D3165" s="1">
        <v>93</v>
      </c>
      <c r="E3165" s="1">
        <v>4</v>
      </c>
      <c r="F3165" s="1">
        <v>100</v>
      </c>
      <c r="G3165" s="1" t="s">
        <v>625</v>
      </c>
      <c r="H3165" s="1" t="s">
        <v>2173</v>
      </c>
      <c r="I3165" s="1">
        <v>1</v>
      </c>
      <c r="J3165" s="33" t="s">
        <v>377</v>
      </c>
      <c r="L3165" s="1">
        <v>1</v>
      </c>
      <c r="M3165" s="1">
        <v>0</v>
      </c>
      <c r="N3165" s="1">
        <v>0</v>
      </c>
    </row>
    <row r="3166" spans="2:14" x14ac:dyDescent="0.2">
      <c r="B3166" s="1">
        <v>64008</v>
      </c>
      <c r="C3166" s="12" t="s">
        <v>2174</v>
      </c>
      <c r="D3166" s="1">
        <v>93</v>
      </c>
      <c r="E3166" s="1">
        <v>4</v>
      </c>
      <c r="F3166" s="1">
        <v>100</v>
      </c>
      <c r="G3166" s="1" t="s">
        <v>625</v>
      </c>
      <c r="H3166" s="1" t="s">
        <v>2175</v>
      </c>
      <c r="I3166" s="1">
        <v>1</v>
      </c>
      <c r="J3166" s="33" t="s">
        <v>377</v>
      </c>
      <c r="L3166" s="1">
        <v>1</v>
      </c>
      <c r="M3166" s="1">
        <v>0</v>
      </c>
      <c r="N3166" s="1">
        <v>0</v>
      </c>
    </row>
    <row r="3167" spans="2:14" x14ac:dyDescent="0.2">
      <c r="B3167" s="1">
        <v>64009</v>
      </c>
      <c r="C3167" s="12" t="s">
        <v>2176</v>
      </c>
      <c r="D3167" s="1">
        <v>93</v>
      </c>
      <c r="E3167" s="1">
        <v>4</v>
      </c>
      <c r="F3167" s="1">
        <v>100</v>
      </c>
      <c r="G3167" s="1" t="s">
        <v>625</v>
      </c>
      <c r="H3167" s="1" t="s">
        <v>2177</v>
      </c>
      <c r="I3167" s="1">
        <v>1</v>
      </c>
      <c r="J3167" s="33" t="s">
        <v>377</v>
      </c>
      <c r="L3167" s="1">
        <v>1</v>
      </c>
      <c r="M3167" s="1">
        <v>0</v>
      </c>
      <c r="N3167" s="1">
        <v>0</v>
      </c>
    </row>
    <row r="3168" spans="2:14" x14ac:dyDescent="0.2">
      <c r="B3168" s="1">
        <v>64010</v>
      </c>
      <c r="C3168" s="12" t="s">
        <v>2178</v>
      </c>
      <c r="D3168" s="1">
        <v>93</v>
      </c>
      <c r="E3168" s="1">
        <v>4</v>
      </c>
      <c r="F3168" s="1">
        <v>100</v>
      </c>
      <c r="G3168" s="1" t="s">
        <v>625</v>
      </c>
      <c r="H3168" s="1" t="s">
        <v>2179</v>
      </c>
      <c r="I3168" s="1">
        <v>1</v>
      </c>
      <c r="J3168" s="33" t="s">
        <v>377</v>
      </c>
      <c r="L3168" s="1">
        <v>1</v>
      </c>
      <c r="M3168" s="1">
        <v>0</v>
      </c>
      <c r="N3168" s="1">
        <v>0</v>
      </c>
    </row>
    <row r="3169" spans="2:14" x14ac:dyDescent="0.2">
      <c r="B3169" s="1">
        <v>64011</v>
      </c>
      <c r="C3169" s="12" t="s">
        <v>2180</v>
      </c>
      <c r="D3169" s="1">
        <v>93</v>
      </c>
      <c r="E3169" s="1">
        <v>4</v>
      </c>
      <c r="F3169" s="1">
        <v>100</v>
      </c>
      <c r="G3169" s="1" t="s">
        <v>625</v>
      </c>
      <c r="H3169" s="1" t="s">
        <v>2181</v>
      </c>
      <c r="I3169" s="1">
        <v>1</v>
      </c>
      <c r="J3169" s="33" t="s">
        <v>377</v>
      </c>
      <c r="L3169" s="1">
        <v>1</v>
      </c>
      <c r="M3169" s="1">
        <v>0</v>
      </c>
      <c r="N3169" s="1">
        <v>0</v>
      </c>
    </row>
    <row r="3170" spans="2:14" x14ac:dyDescent="0.2">
      <c r="B3170" s="1">
        <v>64012</v>
      </c>
      <c r="C3170" s="12" t="s">
        <v>2182</v>
      </c>
      <c r="D3170" s="1">
        <v>93</v>
      </c>
      <c r="E3170" s="1">
        <v>4</v>
      </c>
      <c r="F3170" s="1">
        <v>100</v>
      </c>
      <c r="G3170" s="1" t="s">
        <v>625</v>
      </c>
      <c r="H3170" s="1" t="s">
        <v>2183</v>
      </c>
      <c r="I3170" s="1">
        <v>1</v>
      </c>
      <c r="J3170" s="33" t="s">
        <v>377</v>
      </c>
      <c r="L3170" s="1">
        <v>1</v>
      </c>
      <c r="M3170" s="1">
        <v>0</v>
      </c>
      <c r="N3170" s="1">
        <v>0</v>
      </c>
    </row>
    <row r="3171" spans="2:14" x14ac:dyDescent="0.2">
      <c r="B3171" s="1">
        <v>64013</v>
      </c>
      <c r="C3171" s="12" t="s">
        <v>2184</v>
      </c>
      <c r="D3171" s="1">
        <v>93</v>
      </c>
      <c r="E3171" s="1">
        <v>4</v>
      </c>
      <c r="F3171" s="1">
        <v>100</v>
      </c>
      <c r="G3171" s="1" t="s">
        <v>625</v>
      </c>
      <c r="H3171" s="1" t="s">
        <v>2185</v>
      </c>
      <c r="I3171" s="1">
        <v>1</v>
      </c>
      <c r="J3171" s="33" t="s">
        <v>377</v>
      </c>
      <c r="L3171" s="1">
        <v>1</v>
      </c>
      <c r="M3171" s="1">
        <v>0</v>
      </c>
      <c r="N3171" s="1">
        <v>0</v>
      </c>
    </row>
    <row r="3172" spans="2:14" x14ac:dyDescent="0.2">
      <c r="B3172" s="1">
        <v>64014</v>
      </c>
      <c r="C3172" s="12" t="s">
        <v>2186</v>
      </c>
      <c r="D3172" s="1">
        <v>93</v>
      </c>
      <c r="E3172" s="1">
        <v>4</v>
      </c>
      <c r="F3172" s="1">
        <v>100</v>
      </c>
      <c r="G3172" s="1" t="s">
        <v>625</v>
      </c>
      <c r="H3172" s="1" t="s">
        <v>2187</v>
      </c>
      <c r="I3172" s="1">
        <v>1</v>
      </c>
      <c r="J3172" s="33" t="s">
        <v>377</v>
      </c>
      <c r="L3172" s="1">
        <v>1</v>
      </c>
      <c r="M3172" s="1">
        <v>0</v>
      </c>
      <c r="N3172" s="1">
        <v>0</v>
      </c>
    </row>
    <row r="3173" spans="2:14" x14ac:dyDescent="0.2">
      <c r="B3173" s="1">
        <v>64015</v>
      </c>
      <c r="C3173" s="12" t="s">
        <v>2188</v>
      </c>
      <c r="D3173" s="1">
        <v>93</v>
      </c>
      <c r="E3173" s="1">
        <v>4</v>
      </c>
      <c r="F3173" s="1">
        <v>100</v>
      </c>
      <c r="G3173" s="1" t="s">
        <v>625</v>
      </c>
      <c r="H3173" s="1" t="s">
        <v>2189</v>
      </c>
      <c r="I3173" s="1">
        <v>1</v>
      </c>
      <c r="J3173" s="33" t="s">
        <v>377</v>
      </c>
      <c r="L3173" s="1">
        <v>1</v>
      </c>
      <c r="M3173" s="1">
        <v>0</v>
      </c>
      <c r="N3173" s="1">
        <v>0</v>
      </c>
    </row>
    <row r="3174" spans="2:14" x14ac:dyDescent="0.2">
      <c r="B3174" s="1">
        <v>64016</v>
      </c>
      <c r="C3174" s="12" t="s">
        <v>2190</v>
      </c>
      <c r="D3174" s="1">
        <v>93</v>
      </c>
      <c r="E3174" s="1">
        <v>4</v>
      </c>
      <c r="F3174" s="1">
        <v>100</v>
      </c>
      <c r="G3174" s="1" t="s">
        <v>625</v>
      </c>
      <c r="H3174" s="1" t="s">
        <v>2191</v>
      </c>
      <c r="I3174" s="1">
        <v>1</v>
      </c>
      <c r="J3174" s="33" t="s">
        <v>377</v>
      </c>
      <c r="L3174" s="1">
        <v>1</v>
      </c>
      <c r="M3174" s="1">
        <v>0</v>
      </c>
      <c r="N3174" s="1">
        <v>0</v>
      </c>
    </row>
    <row r="3175" spans="2:14" x14ac:dyDescent="0.2">
      <c r="B3175" s="1">
        <v>64017</v>
      </c>
      <c r="C3175" s="12" t="s">
        <v>2192</v>
      </c>
      <c r="D3175" s="1">
        <v>93</v>
      </c>
      <c r="E3175" s="1">
        <v>4</v>
      </c>
      <c r="F3175" s="1">
        <v>100</v>
      </c>
      <c r="G3175" s="1" t="s">
        <v>625</v>
      </c>
      <c r="H3175" s="1" t="s">
        <v>2193</v>
      </c>
      <c r="I3175" s="1">
        <v>1</v>
      </c>
      <c r="J3175" s="33" t="s">
        <v>377</v>
      </c>
      <c r="L3175" s="1">
        <v>1</v>
      </c>
      <c r="M3175" s="1">
        <v>0</v>
      </c>
      <c r="N3175" s="1">
        <v>0</v>
      </c>
    </row>
    <row r="3176" spans="2:14" x14ac:dyDescent="0.2">
      <c r="B3176" s="1">
        <v>64018</v>
      </c>
      <c r="C3176" s="12" t="s">
        <v>2194</v>
      </c>
      <c r="D3176" s="1">
        <v>93</v>
      </c>
      <c r="E3176" s="1">
        <v>4</v>
      </c>
      <c r="F3176" s="1">
        <v>100</v>
      </c>
      <c r="G3176" s="1" t="s">
        <v>625</v>
      </c>
      <c r="H3176" s="1" t="s">
        <v>2195</v>
      </c>
      <c r="I3176" s="1">
        <v>1</v>
      </c>
      <c r="J3176" s="33" t="s">
        <v>377</v>
      </c>
      <c r="L3176" s="1">
        <v>1</v>
      </c>
      <c r="M3176" s="1">
        <v>0</v>
      </c>
      <c r="N3176" s="1">
        <v>0</v>
      </c>
    </row>
    <row r="3177" spans="2:14" x14ac:dyDescent="0.2">
      <c r="B3177" s="1">
        <v>64019</v>
      </c>
      <c r="C3177" s="12" t="s">
        <v>2196</v>
      </c>
      <c r="D3177" s="1">
        <v>93</v>
      </c>
      <c r="E3177" s="1">
        <v>4</v>
      </c>
      <c r="F3177" s="1">
        <v>100</v>
      </c>
      <c r="G3177" s="1" t="s">
        <v>625</v>
      </c>
      <c r="H3177" s="1" t="s">
        <v>2197</v>
      </c>
      <c r="I3177" s="1">
        <v>1</v>
      </c>
      <c r="J3177" s="33" t="s">
        <v>377</v>
      </c>
      <c r="L3177" s="1">
        <v>1</v>
      </c>
      <c r="M3177" s="1">
        <v>0</v>
      </c>
      <c r="N3177" s="1">
        <v>0</v>
      </c>
    </row>
    <row r="3178" spans="2:14" x14ac:dyDescent="0.2">
      <c r="B3178" s="1">
        <v>64020</v>
      </c>
      <c r="C3178" s="12" t="s">
        <v>2198</v>
      </c>
      <c r="D3178" s="1">
        <v>93</v>
      </c>
      <c r="E3178" s="1">
        <v>4</v>
      </c>
      <c r="F3178" s="1">
        <v>100</v>
      </c>
      <c r="G3178" s="1" t="s">
        <v>625</v>
      </c>
      <c r="H3178" s="1" t="s">
        <v>2199</v>
      </c>
      <c r="I3178" s="1">
        <v>1</v>
      </c>
      <c r="J3178" s="33" t="s">
        <v>377</v>
      </c>
      <c r="L3178" s="1">
        <v>1</v>
      </c>
      <c r="M3178" s="1">
        <v>0</v>
      </c>
      <c r="N3178" s="1">
        <v>0</v>
      </c>
    </row>
    <row r="3179" spans="2:14" x14ac:dyDescent="0.2">
      <c r="B3179" s="1">
        <v>64021</v>
      </c>
      <c r="C3179" s="12" t="s">
        <v>2200</v>
      </c>
      <c r="D3179" s="1">
        <v>93</v>
      </c>
      <c r="E3179" s="1">
        <v>4</v>
      </c>
      <c r="F3179" s="1">
        <v>100</v>
      </c>
      <c r="G3179" s="1" t="s">
        <v>625</v>
      </c>
      <c r="H3179" s="1" t="s">
        <v>2201</v>
      </c>
      <c r="I3179" s="1">
        <v>1</v>
      </c>
      <c r="J3179" s="33" t="s">
        <v>377</v>
      </c>
      <c r="L3179" s="1">
        <v>1</v>
      </c>
      <c r="M3179" s="1">
        <v>0</v>
      </c>
      <c r="N3179" s="1">
        <v>0</v>
      </c>
    </row>
    <row r="3180" spans="2:14" x14ac:dyDescent="0.2">
      <c r="B3180" s="1">
        <v>64022</v>
      </c>
      <c r="C3180" s="12" t="s">
        <v>2202</v>
      </c>
      <c r="D3180" s="1">
        <v>93</v>
      </c>
      <c r="E3180" s="1">
        <v>4</v>
      </c>
      <c r="F3180" s="1">
        <v>100</v>
      </c>
      <c r="G3180" s="1" t="s">
        <v>625</v>
      </c>
      <c r="H3180" s="1" t="s">
        <v>2203</v>
      </c>
      <c r="I3180" s="1">
        <v>1</v>
      </c>
      <c r="J3180" s="33" t="s">
        <v>377</v>
      </c>
      <c r="L3180" s="1">
        <v>1</v>
      </c>
      <c r="M3180" s="1">
        <v>0</v>
      </c>
      <c r="N3180" s="1">
        <v>0</v>
      </c>
    </row>
    <row r="3181" spans="2:14" x14ac:dyDescent="0.2">
      <c r="B3181" s="1">
        <v>64023</v>
      </c>
      <c r="C3181" s="12" t="s">
        <v>2204</v>
      </c>
      <c r="D3181" s="1">
        <v>93</v>
      </c>
      <c r="E3181" s="1">
        <v>4</v>
      </c>
      <c r="F3181" s="1">
        <v>100</v>
      </c>
      <c r="G3181" s="1" t="s">
        <v>625</v>
      </c>
      <c r="H3181" s="1" t="s">
        <v>2205</v>
      </c>
      <c r="I3181" s="1">
        <v>1</v>
      </c>
      <c r="J3181" s="33" t="s">
        <v>377</v>
      </c>
      <c r="L3181" s="1">
        <v>1</v>
      </c>
      <c r="M3181" s="1">
        <v>0</v>
      </c>
      <c r="N3181" s="1">
        <v>0</v>
      </c>
    </row>
    <row r="3182" spans="2:14" x14ac:dyDescent="0.2">
      <c r="B3182" s="1">
        <v>64024</v>
      </c>
      <c r="C3182" s="12" t="s">
        <v>2206</v>
      </c>
      <c r="D3182" s="1">
        <v>93</v>
      </c>
      <c r="E3182" s="1">
        <v>4</v>
      </c>
      <c r="F3182" s="1">
        <v>100</v>
      </c>
      <c r="G3182" s="1" t="s">
        <v>625</v>
      </c>
      <c r="H3182" s="1" t="s">
        <v>2207</v>
      </c>
      <c r="I3182" s="1">
        <v>1</v>
      </c>
      <c r="J3182" s="33" t="s">
        <v>377</v>
      </c>
      <c r="L3182" s="1">
        <v>1</v>
      </c>
      <c r="M3182" s="1">
        <v>0</v>
      </c>
      <c r="N3182" s="1">
        <v>0</v>
      </c>
    </row>
    <row r="3183" spans="2:14" x14ac:dyDescent="0.2">
      <c r="B3183" s="1">
        <v>64025</v>
      </c>
      <c r="C3183" s="12" t="s">
        <v>2208</v>
      </c>
      <c r="D3183" s="1">
        <v>93</v>
      </c>
      <c r="E3183" s="1">
        <v>4</v>
      </c>
      <c r="F3183" s="1">
        <v>100</v>
      </c>
      <c r="G3183" s="1" t="s">
        <v>625</v>
      </c>
      <c r="H3183" s="1" t="s">
        <v>2209</v>
      </c>
      <c r="I3183" s="1">
        <v>1</v>
      </c>
      <c r="J3183" s="33" t="s">
        <v>377</v>
      </c>
      <c r="L3183" s="1">
        <v>1</v>
      </c>
      <c r="M3183" s="1">
        <v>0</v>
      </c>
      <c r="N3183" s="1">
        <v>0</v>
      </c>
    </row>
    <row r="3184" spans="2:14" x14ac:dyDescent="0.2">
      <c r="B3184" s="1">
        <v>64026</v>
      </c>
      <c r="C3184" s="12" t="s">
        <v>2202</v>
      </c>
      <c r="D3184" s="1">
        <v>93</v>
      </c>
      <c r="E3184" s="1">
        <v>4</v>
      </c>
      <c r="F3184" s="1">
        <v>100</v>
      </c>
      <c r="G3184" s="1" t="s">
        <v>625</v>
      </c>
      <c r="H3184" s="1" t="s">
        <v>2210</v>
      </c>
      <c r="I3184" s="1">
        <v>1</v>
      </c>
      <c r="J3184" s="33" t="s">
        <v>377</v>
      </c>
      <c r="L3184" s="1">
        <v>1</v>
      </c>
      <c r="M3184" s="1">
        <v>0</v>
      </c>
      <c r="N3184" s="1">
        <v>0</v>
      </c>
    </row>
    <row r="3185" spans="2:14" x14ac:dyDescent="0.2">
      <c r="B3185" s="1">
        <v>64027</v>
      </c>
      <c r="C3185" s="12" t="s">
        <v>2211</v>
      </c>
      <c r="D3185" s="1">
        <v>93</v>
      </c>
      <c r="E3185" s="1">
        <v>4</v>
      </c>
      <c r="F3185" s="1">
        <v>100</v>
      </c>
      <c r="G3185" s="1" t="s">
        <v>625</v>
      </c>
      <c r="H3185" s="1" t="s">
        <v>2212</v>
      </c>
      <c r="I3185" s="1">
        <v>1</v>
      </c>
      <c r="J3185" s="33" t="s">
        <v>377</v>
      </c>
      <c r="L3185" s="1">
        <v>1</v>
      </c>
      <c r="M3185" s="1">
        <v>0</v>
      </c>
      <c r="N3185" s="1">
        <v>0</v>
      </c>
    </row>
    <row r="3186" spans="2:14" x14ac:dyDescent="0.2">
      <c r="B3186" s="1">
        <v>64028</v>
      </c>
      <c r="C3186" s="12" t="s">
        <v>2213</v>
      </c>
      <c r="D3186" s="1">
        <v>93</v>
      </c>
      <c r="E3186" s="1">
        <v>4</v>
      </c>
      <c r="F3186" s="1">
        <v>100</v>
      </c>
      <c r="G3186" s="1" t="s">
        <v>625</v>
      </c>
      <c r="H3186" s="1" t="s">
        <v>2214</v>
      </c>
      <c r="I3186" s="1">
        <v>1</v>
      </c>
      <c r="J3186" s="33" t="s">
        <v>377</v>
      </c>
      <c r="L3186" s="1">
        <v>1</v>
      </c>
      <c r="M3186" s="1">
        <v>0</v>
      </c>
      <c r="N3186" s="1">
        <v>0</v>
      </c>
    </row>
    <row r="3187" spans="2:14" x14ac:dyDescent="0.2">
      <c r="B3187" s="1">
        <v>64029</v>
      </c>
      <c r="C3187" s="12" t="s">
        <v>2215</v>
      </c>
      <c r="D3187" s="1">
        <v>93</v>
      </c>
      <c r="E3187" s="1">
        <v>4</v>
      </c>
      <c r="F3187" s="1">
        <v>100</v>
      </c>
      <c r="G3187" s="1" t="s">
        <v>625</v>
      </c>
      <c r="H3187" s="1" t="s">
        <v>2216</v>
      </c>
      <c r="I3187" s="1">
        <v>1</v>
      </c>
      <c r="J3187" s="33" t="s">
        <v>377</v>
      </c>
      <c r="L3187" s="1">
        <v>1</v>
      </c>
      <c r="M3187" s="1">
        <v>0</v>
      </c>
      <c r="N3187" s="1">
        <v>0</v>
      </c>
    </row>
    <row r="3188" spans="2:14" x14ac:dyDescent="0.2">
      <c r="B3188" s="1">
        <v>64030</v>
      </c>
      <c r="C3188" s="12" t="s">
        <v>2217</v>
      </c>
      <c r="D3188" s="1">
        <v>93</v>
      </c>
      <c r="E3188" s="1">
        <v>4</v>
      </c>
      <c r="F3188" s="1">
        <v>100</v>
      </c>
      <c r="G3188" s="1" t="s">
        <v>625</v>
      </c>
      <c r="H3188" s="1" t="s">
        <v>2218</v>
      </c>
      <c r="I3188" s="1">
        <v>1</v>
      </c>
      <c r="J3188" s="33" t="s">
        <v>377</v>
      </c>
      <c r="L3188" s="1">
        <v>1</v>
      </c>
      <c r="M3188" s="1">
        <v>0</v>
      </c>
      <c r="N3188" s="1">
        <v>0</v>
      </c>
    </row>
    <row r="3189" spans="2:14" x14ac:dyDescent="0.2">
      <c r="B3189" s="1">
        <v>64031</v>
      </c>
      <c r="C3189" s="12" t="s">
        <v>2219</v>
      </c>
      <c r="D3189" s="1">
        <v>93</v>
      </c>
      <c r="E3189" s="1">
        <v>4</v>
      </c>
      <c r="F3189" s="1">
        <v>100</v>
      </c>
      <c r="G3189" s="1" t="s">
        <v>625</v>
      </c>
      <c r="H3189" s="1" t="s">
        <v>2220</v>
      </c>
      <c r="I3189" s="1">
        <v>1</v>
      </c>
      <c r="J3189" s="33" t="s">
        <v>377</v>
      </c>
      <c r="L3189" s="1">
        <v>1</v>
      </c>
      <c r="M3189" s="1">
        <v>0</v>
      </c>
      <c r="N3189" s="1">
        <v>0</v>
      </c>
    </row>
    <row r="3190" spans="2:14" x14ac:dyDescent="0.2">
      <c r="B3190" s="1">
        <v>64032</v>
      </c>
      <c r="C3190" s="12" t="s">
        <v>2221</v>
      </c>
      <c r="D3190" s="1">
        <v>93</v>
      </c>
      <c r="E3190" s="1">
        <v>4</v>
      </c>
      <c r="F3190" s="1">
        <v>100</v>
      </c>
      <c r="G3190" s="1" t="s">
        <v>625</v>
      </c>
      <c r="H3190" s="1" t="s">
        <v>2222</v>
      </c>
      <c r="I3190" s="1">
        <v>1</v>
      </c>
      <c r="J3190" s="33" t="s">
        <v>377</v>
      </c>
      <c r="L3190" s="1">
        <v>1</v>
      </c>
      <c r="M3190" s="1">
        <v>0</v>
      </c>
      <c r="N3190" s="1">
        <v>0</v>
      </c>
    </row>
    <row r="3191" spans="2:14" x14ac:dyDescent="0.2">
      <c r="B3191" s="1">
        <v>64033</v>
      </c>
      <c r="C3191" s="12" t="s">
        <v>2223</v>
      </c>
      <c r="D3191" s="1">
        <v>93</v>
      </c>
      <c r="E3191" s="1">
        <v>4</v>
      </c>
      <c r="F3191" s="1">
        <v>100</v>
      </c>
      <c r="G3191" s="1" t="s">
        <v>625</v>
      </c>
      <c r="H3191" s="1" t="s">
        <v>2224</v>
      </c>
      <c r="I3191" s="1">
        <v>1</v>
      </c>
      <c r="J3191" s="33" t="s">
        <v>377</v>
      </c>
      <c r="L3191" s="1">
        <v>1</v>
      </c>
      <c r="M3191" s="1">
        <v>0</v>
      </c>
      <c r="N3191" s="1">
        <v>0</v>
      </c>
    </row>
    <row r="3192" spans="2:14" x14ac:dyDescent="0.2">
      <c r="B3192" s="1">
        <v>64034</v>
      </c>
      <c r="C3192" s="12" t="s">
        <v>2225</v>
      </c>
      <c r="D3192" s="1">
        <v>93</v>
      </c>
      <c r="E3192" s="1">
        <v>4</v>
      </c>
      <c r="F3192" s="1">
        <v>100</v>
      </c>
      <c r="G3192" s="1" t="s">
        <v>625</v>
      </c>
      <c r="H3192" s="1" t="s">
        <v>2226</v>
      </c>
      <c r="I3192" s="1">
        <v>1</v>
      </c>
      <c r="J3192" s="33" t="s">
        <v>377</v>
      </c>
      <c r="L3192" s="1">
        <v>1</v>
      </c>
      <c r="M3192" s="1">
        <v>0</v>
      </c>
      <c r="N3192" s="1">
        <v>0</v>
      </c>
    </row>
    <row r="3193" spans="2:14" x14ac:dyDescent="0.2">
      <c r="B3193" s="1">
        <v>64035</v>
      </c>
      <c r="C3193" s="12" t="s">
        <v>2227</v>
      </c>
      <c r="D3193" s="1">
        <v>93</v>
      </c>
      <c r="E3193" s="1">
        <v>4</v>
      </c>
      <c r="F3193" s="1">
        <v>100</v>
      </c>
      <c r="G3193" s="1" t="s">
        <v>625</v>
      </c>
      <c r="H3193" s="1" t="s">
        <v>2228</v>
      </c>
      <c r="I3193" s="1">
        <v>1</v>
      </c>
      <c r="J3193" s="33" t="s">
        <v>377</v>
      </c>
      <c r="L3193" s="1">
        <v>1</v>
      </c>
      <c r="M3193" s="1">
        <v>0</v>
      </c>
      <c r="N3193" s="1">
        <v>0</v>
      </c>
    </row>
    <row r="3194" spans="2:14" x14ac:dyDescent="0.2">
      <c r="B3194" s="1">
        <v>64036</v>
      </c>
      <c r="C3194" s="12" t="s">
        <v>2229</v>
      </c>
      <c r="D3194" s="1">
        <v>93</v>
      </c>
      <c r="E3194" s="1">
        <v>4</v>
      </c>
      <c r="F3194" s="1">
        <v>100</v>
      </c>
      <c r="G3194" s="1" t="s">
        <v>625</v>
      </c>
      <c r="H3194" s="1" t="s">
        <v>2230</v>
      </c>
      <c r="I3194" s="1">
        <v>1</v>
      </c>
      <c r="J3194" s="33" t="s">
        <v>377</v>
      </c>
      <c r="L3194" s="1">
        <v>1</v>
      </c>
      <c r="M3194" s="1">
        <v>0</v>
      </c>
      <c r="N3194" s="1">
        <v>0</v>
      </c>
    </row>
    <row r="3195" spans="2:14" x14ac:dyDescent="0.2">
      <c r="B3195" s="1">
        <v>64037</v>
      </c>
      <c r="C3195" s="12" t="s">
        <v>2231</v>
      </c>
      <c r="D3195" s="1">
        <v>93</v>
      </c>
      <c r="E3195" s="1">
        <v>4</v>
      </c>
      <c r="F3195" s="1">
        <v>100</v>
      </c>
      <c r="G3195" s="1" t="s">
        <v>625</v>
      </c>
      <c r="H3195" s="1" t="s">
        <v>2232</v>
      </c>
      <c r="I3195" s="1">
        <v>1</v>
      </c>
      <c r="J3195" s="33" t="s">
        <v>377</v>
      </c>
      <c r="L3195" s="1">
        <v>1</v>
      </c>
      <c r="M3195" s="1">
        <v>0</v>
      </c>
      <c r="N3195" s="1">
        <v>0</v>
      </c>
    </row>
    <row r="3196" spans="2:14" x14ac:dyDescent="0.2">
      <c r="B3196" s="1">
        <v>64038</v>
      </c>
      <c r="C3196" s="12" t="s">
        <v>2233</v>
      </c>
      <c r="D3196" s="1">
        <v>93</v>
      </c>
      <c r="E3196" s="1">
        <v>4</v>
      </c>
      <c r="F3196" s="1">
        <v>100</v>
      </c>
      <c r="G3196" s="1" t="s">
        <v>625</v>
      </c>
      <c r="H3196" s="1" t="s">
        <v>2234</v>
      </c>
      <c r="I3196" s="1">
        <v>1</v>
      </c>
      <c r="J3196" s="33" t="s">
        <v>377</v>
      </c>
      <c r="L3196" s="1">
        <v>1</v>
      </c>
      <c r="M3196" s="1">
        <v>0</v>
      </c>
      <c r="N3196" s="1">
        <v>0</v>
      </c>
    </row>
    <row r="3197" spans="2:14" x14ac:dyDescent="0.2">
      <c r="B3197" s="1">
        <v>64039</v>
      </c>
      <c r="C3197" s="12" t="s">
        <v>2235</v>
      </c>
      <c r="D3197" s="1">
        <v>93</v>
      </c>
      <c r="E3197" s="1">
        <v>4</v>
      </c>
      <c r="F3197" s="1">
        <v>100</v>
      </c>
      <c r="G3197" s="1" t="s">
        <v>625</v>
      </c>
      <c r="H3197" s="1" t="s">
        <v>2236</v>
      </c>
      <c r="I3197" s="1">
        <v>1</v>
      </c>
      <c r="J3197" s="33" t="s">
        <v>377</v>
      </c>
      <c r="L3197" s="1">
        <v>1</v>
      </c>
      <c r="M3197" s="1">
        <v>0</v>
      </c>
      <c r="N3197" s="1">
        <v>0</v>
      </c>
    </row>
    <row r="3198" spans="2:14" x14ac:dyDescent="0.2">
      <c r="B3198" s="1">
        <v>64040</v>
      </c>
      <c r="C3198" s="12" t="s">
        <v>2237</v>
      </c>
      <c r="D3198" s="1">
        <v>93</v>
      </c>
      <c r="E3198" s="1">
        <v>4</v>
      </c>
      <c r="F3198" s="1">
        <v>100</v>
      </c>
      <c r="G3198" s="1" t="s">
        <v>625</v>
      </c>
      <c r="H3198" s="1" t="s">
        <v>2238</v>
      </c>
      <c r="I3198" s="1">
        <v>1</v>
      </c>
      <c r="J3198" s="33" t="s">
        <v>377</v>
      </c>
      <c r="L3198" s="1">
        <v>1</v>
      </c>
      <c r="M3198" s="1">
        <v>0</v>
      </c>
      <c r="N3198" s="1">
        <v>0</v>
      </c>
    </row>
    <row r="3199" spans="2:14" x14ac:dyDescent="0.2">
      <c r="B3199" s="1">
        <v>64041</v>
      </c>
      <c r="C3199" s="12" t="s">
        <v>2239</v>
      </c>
      <c r="D3199" s="1">
        <v>93</v>
      </c>
      <c r="E3199" s="1">
        <v>4</v>
      </c>
      <c r="F3199" s="1">
        <v>100</v>
      </c>
      <c r="G3199" s="1" t="s">
        <v>625</v>
      </c>
      <c r="H3199" s="1" t="s">
        <v>2240</v>
      </c>
      <c r="I3199" s="1">
        <v>1</v>
      </c>
      <c r="J3199" s="33" t="s">
        <v>377</v>
      </c>
      <c r="L3199" s="1">
        <v>1</v>
      </c>
      <c r="M3199" s="1">
        <v>0</v>
      </c>
      <c r="N3199" s="1">
        <v>0</v>
      </c>
    </row>
    <row r="3200" spans="2:14" x14ac:dyDescent="0.2">
      <c r="B3200" s="1">
        <v>64042</v>
      </c>
      <c r="C3200" s="12" t="s">
        <v>2241</v>
      </c>
      <c r="D3200" s="1">
        <v>93</v>
      </c>
      <c r="E3200" s="1">
        <v>4</v>
      </c>
      <c r="F3200" s="1">
        <v>100</v>
      </c>
      <c r="G3200" s="1" t="s">
        <v>625</v>
      </c>
      <c r="H3200" s="1" t="s">
        <v>2242</v>
      </c>
      <c r="I3200" s="1">
        <v>1</v>
      </c>
      <c r="J3200" s="33" t="s">
        <v>377</v>
      </c>
      <c r="L3200" s="1">
        <v>1</v>
      </c>
      <c r="M3200" s="1">
        <v>0</v>
      </c>
      <c r="N3200" s="1">
        <v>0</v>
      </c>
    </row>
    <row r="3201" spans="2:14" x14ac:dyDescent="0.2">
      <c r="B3201" s="1">
        <v>64043</v>
      </c>
      <c r="C3201" s="12" t="s">
        <v>2243</v>
      </c>
      <c r="D3201" s="1">
        <v>93</v>
      </c>
      <c r="E3201" s="1">
        <v>4</v>
      </c>
      <c r="F3201" s="1">
        <v>100</v>
      </c>
      <c r="G3201" s="1" t="s">
        <v>625</v>
      </c>
      <c r="H3201" s="1" t="s">
        <v>2244</v>
      </c>
      <c r="I3201" s="1">
        <v>1</v>
      </c>
      <c r="J3201" s="33" t="s">
        <v>377</v>
      </c>
      <c r="L3201" s="1">
        <v>1</v>
      </c>
      <c r="M3201" s="1">
        <v>0</v>
      </c>
      <c r="N3201" s="1">
        <v>0</v>
      </c>
    </row>
    <row r="3202" spans="2:14" x14ac:dyDescent="0.2">
      <c r="B3202" s="1">
        <v>64044</v>
      </c>
      <c r="C3202" s="12" t="s">
        <v>2245</v>
      </c>
      <c r="D3202" s="1">
        <v>93</v>
      </c>
      <c r="E3202" s="1">
        <v>4</v>
      </c>
      <c r="F3202" s="1">
        <v>100</v>
      </c>
      <c r="G3202" s="1" t="s">
        <v>625</v>
      </c>
      <c r="H3202" s="1" t="s">
        <v>2246</v>
      </c>
      <c r="I3202" s="1">
        <v>1</v>
      </c>
      <c r="J3202" s="33" t="s">
        <v>377</v>
      </c>
      <c r="L3202" s="1">
        <v>1</v>
      </c>
      <c r="M3202" s="1">
        <v>0</v>
      </c>
      <c r="N3202" s="1">
        <v>0</v>
      </c>
    </row>
    <row r="3203" spans="2:14" x14ac:dyDescent="0.2">
      <c r="B3203" s="1">
        <v>64045</v>
      </c>
      <c r="C3203" s="12" t="s">
        <v>2247</v>
      </c>
      <c r="D3203" s="1">
        <v>93</v>
      </c>
      <c r="E3203" s="1">
        <v>4</v>
      </c>
      <c r="F3203" s="1">
        <v>100</v>
      </c>
      <c r="G3203" s="1" t="s">
        <v>625</v>
      </c>
      <c r="H3203" s="1" t="s">
        <v>2248</v>
      </c>
      <c r="I3203" s="1">
        <v>1</v>
      </c>
      <c r="J3203" s="33" t="s">
        <v>377</v>
      </c>
      <c r="L3203" s="1">
        <v>1</v>
      </c>
      <c r="M3203" s="1">
        <v>0</v>
      </c>
      <c r="N3203" s="1">
        <v>0</v>
      </c>
    </row>
    <row r="3204" spans="2:14" x14ac:dyDescent="0.2">
      <c r="B3204" s="1">
        <v>64046</v>
      </c>
      <c r="C3204" s="12" t="s">
        <v>2249</v>
      </c>
      <c r="D3204" s="1">
        <v>93</v>
      </c>
      <c r="E3204" s="1">
        <v>4</v>
      </c>
      <c r="F3204" s="1">
        <v>100</v>
      </c>
      <c r="G3204" s="1" t="s">
        <v>625</v>
      </c>
      <c r="H3204" s="1" t="s">
        <v>2250</v>
      </c>
      <c r="I3204" s="1">
        <v>1</v>
      </c>
      <c r="J3204" s="33" t="s">
        <v>377</v>
      </c>
      <c r="L3204" s="1">
        <v>1</v>
      </c>
      <c r="M3204" s="1">
        <v>0</v>
      </c>
      <c r="N3204" s="1">
        <v>0</v>
      </c>
    </row>
    <row r="3205" spans="2:14" x14ac:dyDescent="0.2">
      <c r="B3205" s="1">
        <v>64047</v>
      </c>
      <c r="C3205" s="12" t="s">
        <v>2251</v>
      </c>
      <c r="D3205" s="1">
        <v>93</v>
      </c>
      <c r="E3205" s="1">
        <v>4</v>
      </c>
      <c r="F3205" s="1">
        <v>100</v>
      </c>
      <c r="G3205" s="1" t="s">
        <v>625</v>
      </c>
      <c r="H3205" s="1" t="s">
        <v>2252</v>
      </c>
      <c r="I3205" s="1">
        <v>1</v>
      </c>
      <c r="J3205" s="33" t="s">
        <v>377</v>
      </c>
      <c r="L3205" s="1">
        <v>1</v>
      </c>
      <c r="M3205" s="1">
        <v>0</v>
      </c>
      <c r="N3205" s="1">
        <v>0</v>
      </c>
    </row>
    <row r="3206" spans="2:14" x14ac:dyDescent="0.2">
      <c r="B3206" s="1">
        <v>64048</v>
      </c>
      <c r="C3206" s="12" t="s">
        <v>2253</v>
      </c>
      <c r="D3206" s="1">
        <v>93</v>
      </c>
      <c r="E3206" s="1">
        <v>4</v>
      </c>
      <c r="F3206" s="1">
        <v>100</v>
      </c>
      <c r="G3206" s="1" t="s">
        <v>625</v>
      </c>
      <c r="H3206" s="1" t="s">
        <v>2254</v>
      </c>
      <c r="I3206" s="1">
        <v>1</v>
      </c>
      <c r="J3206" s="33" t="s">
        <v>377</v>
      </c>
      <c r="L3206" s="1">
        <v>1</v>
      </c>
      <c r="M3206" s="1">
        <v>0</v>
      </c>
      <c r="N3206" s="1">
        <v>0</v>
      </c>
    </row>
    <row r="3207" spans="2:14" x14ac:dyDescent="0.2">
      <c r="B3207" s="1">
        <v>64049</v>
      </c>
      <c r="C3207" s="12" t="s">
        <v>2255</v>
      </c>
      <c r="D3207" s="1">
        <v>93</v>
      </c>
      <c r="E3207" s="1">
        <v>4</v>
      </c>
      <c r="F3207" s="1">
        <v>100</v>
      </c>
      <c r="G3207" s="1" t="s">
        <v>625</v>
      </c>
      <c r="H3207" s="1" t="s">
        <v>2256</v>
      </c>
      <c r="I3207" s="1">
        <v>1</v>
      </c>
      <c r="J3207" s="33" t="s">
        <v>377</v>
      </c>
      <c r="L3207" s="1">
        <v>1</v>
      </c>
      <c r="M3207" s="1">
        <v>0</v>
      </c>
      <c r="N3207" s="1">
        <v>0</v>
      </c>
    </row>
    <row r="3208" spans="2:14" x14ac:dyDescent="0.2">
      <c r="B3208" s="1">
        <v>64050</v>
      </c>
      <c r="C3208" s="12" t="s">
        <v>2257</v>
      </c>
      <c r="D3208" s="1">
        <v>93</v>
      </c>
      <c r="E3208" s="1">
        <v>4</v>
      </c>
      <c r="F3208" s="1">
        <v>100</v>
      </c>
      <c r="G3208" s="1" t="s">
        <v>625</v>
      </c>
      <c r="H3208" s="1" t="s">
        <v>2258</v>
      </c>
      <c r="I3208" s="1">
        <v>1</v>
      </c>
      <c r="J3208" s="33" t="s">
        <v>377</v>
      </c>
      <c r="L3208" s="1">
        <v>1</v>
      </c>
      <c r="M3208" s="1">
        <v>0</v>
      </c>
      <c r="N3208" s="1">
        <v>0</v>
      </c>
    </row>
    <row r="3209" spans="2:14" x14ac:dyDescent="0.2">
      <c r="B3209" s="1">
        <v>64051</v>
      </c>
      <c r="C3209" s="12" t="s">
        <v>2259</v>
      </c>
      <c r="D3209" s="1">
        <v>93</v>
      </c>
      <c r="E3209" s="1">
        <v>4</v>
      </c>
      <c r="F3209" s="1">
        <v>100</v>
      </c>
      <c r="G3209" s="1" t="s">
        <v>625</v>
      </c>
      <c r="H3209" s="1" t="s">
        <v>2260</v>
      </c>
      <c r="I3209" s="1">
        <v>1</v>
      </c>
      <c r="J3209" s="33" t="s">
        <v>377</v>
      </c>
      <c r="L3209" s="1">
        <v>1</v>
      </c>
      <c r="M3209" s="1">
        <v>0</v>
      </c>
      <c r="N3209" s="1">
        <v>0</v>
      </c>
    </row>
    <row r="3210" spans="2:14" x14ac:dyDescent="0.2">
      <c r="B3210" s="1">
        <v>64052</v>
      </c>
      <c r="C3210" s="12" t="s">
        <v>2261</v>
      </c>
      <c r="D3210" s="1">
        <v>93</v>
      </c>
      <c r="E3210" s="1">
        <v>4</v>
      </c>
      <c r="F3210" s="1">
        <v>100</v>
      </c>
      <c r="G3210" s="1" t="s">
        <v>625</v>
      </c>
      <c r="H3210" s="1" t="s">
        <v>2262</v>
      </c>
      <c r="I3210" s="1">
        <v>1</v>
      </c>
      <c r="J3210" s="33" t="s">
        <v>377</v>
      </c>
      <c r="L3210" s="1">
        <v>1</v>
      </c>
      <c r="M3210" s="1">
        <v>0</v>
      </c>
      <c r="N3210" s="1">
        <v>0</v>
      </c>
    </row>
    <row r="3211" spans="2:14" x14ac:dyDescent="0.2">
      <c r="B3211" s="1">
        <v>64053</v>
      </c>
      <c r="C3211" s="12" t="s">
        <v>2263</v>
      </c>
      <c r="D3211" s="1">
        <v>93</v>
      </c>
      <c r="E3211" s="1">
        <v>4</v>
      </c>
      <c r="F3211" s="1">
        <v>100</v>
      </c>
      <c r="G3211" s="1" t="s">
        <v>625</v>
      </c>
      <c r="H3211" s="1" t="s">
        <v>2264</v>
      </c>
      <c r="I3211" s="1">
        <v>1</v>
      </c>
      <c r="J3211" s="33" t="s">
        <v>377</v>
      </c>
      <c r="L3211" s="1">
        <v>1</v>
      </c>
      <c r="M3211" s="1">
        <v>0</v>
      </c>
      <c r="N3211" s="1">
        <v>0</v>
      </c>
    </row>
    <row r="3212" spans="2:14" x14ac:dyDescent="0.2">
      <c r="B3212" s="1">
        <v>64054</v>
      </c>
      <c r="C3212" s="12" t="s">
        <v>2265</v>
      </c>
      <c r="D3212" s="1">
        <v>93</v>
      </c>
      <c r="E3212" s="1">
        <v>4</v>
      </c>
      <c r="F3212" s="1">
        <v>100</v>
      </c>
      <c r="G3212" s="1" t="s">
        <v>625</v>
      </c>
      <c r="H3212" s="1" t="s">
        <v>2266</v>
      </c>
      <c r="I3212" s="1">
        <v>1</v>
      </c>
      <c r="J3212" s="33" t="s">
        <v>377</v>
      </c>
      <c r="L3212" s="1">
        <v>1</v>
      </c>
      <c r="M3212" s="1">
        <v>0</v>
      </c>
      <c r="N3212" s="1">
        <v>0</v>
      </c>
    </row>
    <row r="3213" spans="2:14" x14ac:dyDescent="0.2">
      <c r="B3213" s="1">
        <v>64055</v>
      </c>
      <c r="C3213" s="12" t="s">
        <v>2267</v>
      </c>
      <c r="D3213" s="1">
        <v>93</v>
      </c>
      <c r="E3213" s="1">
        <v>4</v>
      </c>
      <c r="F3213" s="1">
        <v>100</v>
      </c>
      <c r="G3213" s="1" t="s">
        <v>625</v>
      </c>
      <c r="H3213" s="1" t="s">
        <v>2268</v>
      </c>
      <c r="I3213" s="1">
        <v>1</v>
      </c>
      <c r="J3213" s="33" t="s">
        <v>377</v>
      </c>
      <c r="L3213" s="1">
        <v>1</v>
      </c>
      <c r="M3213" s="1">
        <v>0</v>
      </c>
      <c r="N3213" s="1">
        <v>0</v>
      </c>
    </row>
    <row r="3214" spans="2:14" x14ac:dyDescent="0.2">
      <c r="B3214" s="1">
        <v>64056</v>
      </c>
      <c r="C3214" s="12" t="s">
        <v>2269</v>
      </c>
      <c r="D3214" s="1">
        <v>93</v>
      </c>
      <c r="E3214" s="1">
        <v>4</v>
      </c>
      <c r="F3214" s="1">
        <v>100</v>
      </c>
      <c r="G3214" s="1" t="s">
        <v>625</v>
      </c>
      <c r="H3214" s="1" t="s">
        <v>2270</v>
      </c>
      <c r="I3214" s="1">
        <v>1</v>
      </c>
      <c r="J3214" s="33" t="s">
        <v>377</v>
      </c>
      <c r="L3214" s="1">
        <v>1</v>
      </c>
      <c r="M3214" s="1">
        <v>0</v>
      </c>
      <c r="N3214" s="1">
        <v>0</v>
      </c>
    </row>
    <row r="3215" spans="2:14" x14ac:dyDescent="0.2">
      <c r="B3215" s="1">
        <v>64057</v>
      </c>
      <c r="C3215" s="12" t="s">
        <v>2164</v>
      </c>
      <c r="D3215" s="1">
        <v>93</v>
      </c>
      <c r="E3215" s="1">
        <v>4</v>
      </c>
      <c r="F3215" s="1">
        <v>100</v>
      </c>
      <c r="G3215" s="1" t="s">
        <v>625</v>
      </c>
      <c r="H3215" s="1" t="s">
        <v>82</v>
      </c>
      <c r="I3215" s="1">
        <v>1</v>
      </c>
      <c r="J3215" s="33" t="s">
        <v>377</v>
      </c>
      <c r="L3215" s="1">
        <v>1</v>
      </c>
      <c r="M3215" s="1">
        <v>0</v>
      </c>
      <c r="N3215" s="1">
        <v>0</v>
      </c>
    </row>
    <row r="3216" spans="2:14" x14ac:dyDescent="0.2">
      <c r="B3216" s="1">
        <v>64058</v>
      </c>
      <c r="C3216" s="12" t="s">
        <v>2166</v>
      </c>
      <c r="D3216" s="1">
        <v>93</v>
      </c>
      <c r="E3216" s="1">
        <v>4</v>
      </c>
      <c r="F3216" s="1">
        <v>100</v>
      </c>
      <c r="G3216" s="1" t="s">
        <v>625</v>
      </c>
      <c r="H3216" s="1" t="s">
        <v>87</v>
      </c>
      <c r="I3216" s="1">
        <v>1</v>
      </c>
      <c r="J3216" s="33" t="s">
        <v>377</v>
      </c>
      <c r="L3216" s="1">
        <v>1</v>
      </c>
      <c r="M3216" s="1">
        <v>0</v>
      </c>
      <c r="N3216" s="1">
        <v>0</v>
      </c>
    </row>
    <row r="3217" spans="2:14" x14ac:dyDescent="0.2">
      <c r="B3217" s="1">
        <v>64059</v>
      </c>
      <c r="C3217" s="12" t="s">
        <v>2167</v>
      </c>
      <c r="D3217" s="1">
        <v>93</v>
      </c>
      <c r="E3217" s="1">
        <v>4</v>
      </c>
      <c r="F3217" s="1">
        <v>100</v>
      </c>
      <c r="G3217" s="1" t="s">
        <v>625</v>
      </c>
      <c r="H3217" s="1" t="s">
        <v>90</v>
      </c>
      <c r="I3217" s="1">
        <v>1</v>
      </c>
      <c r="J3217" s="33" t="s">
        <v>377</v>
      </c>
      <c r="L3217" s="1">
        <v>1</v>
      </c>
      <c r="M3217" s="1">
        <v>0</v>
      </c>
      <c r="N3217" s="1">
        <v>0</v>
      </c>
    </row>
    <row r="3218" spans="2:14" x14ac:dyDescent="0.2">
      <c r="B3218" s="1">
        <v>64060</v>
      </c>
      <c r="C3218" s="12" t="s">
        <v>2168</v>
      </c>
      <c r="D3218" s="1">
        <v>93</v>
      </c>
      <c r="E3218" s="1">
        <v>4</v>
      </c>
      <c r="F3218" s="1">
        <v>100</v>
      </c>
      <c r="G3218" s="1" t="s">
        <v>625</v>
      </c>
      <c r="H3218" s="1" t="s">
        <v>93</v>
      </c>
      <c r="I3218" s="1">
        <v>1</v>
      </c>
      <c r="J3218" s="33" t="s">
        <v>377</v>
      </c>
      <c r="L3218" s="1">
        <v>1</v>
      </c>
      <c r="M3218" s="1">
        <v>0</v>
      </c>
      <c r="N3218" s="1">
        <v>0</v>
      </c>
    </row>
    <row r="3219" spans="2:14" x14ac:dyDescent="0.2">
      <c r="B3219" s="1">
        <v>64061</v>
      </c>
      <c r="C3219" s="12" t="s">
        <v>2169</v>
      </c>
      <c r="D3219" s="1">
        <v>93</v>
      </c>
      <c r="E3219" s="1">
        <v>4</v>
      </c>
      <c r="F3219" s="1">
        <v>100</v>
      </c>
      <c r="G3219" s="1" t="s">
        <v>625</v>
      </c>
      <c r="H3219" s="1" t="s">
        <v>96</v>
      </c>
      <c r="I3219" s="1">
        <v>1</v>
      </c>
      <c r="J3219" s="33" t="s">
        <v>377</v>
      </c>
      <c r="L3219" s="1">
        <v>1</v>
      </c>
      <c r="M3219" s="1">
        <v>0</v>
      </c>
      <c r="N3219" s="1">
        <v>0</v>
      </c>
    </row>
    <row r="3220" spans="2:14" x14ac:dyDescent="0.2">
      <c r="B3220" s="1">
        <v>64062</v>
      </c>
      <c r="C3220" s="12" t="s">
        <v>2170</v>
      </c>
      <c r="D3220" s="1">
        <v>93</v>
      </c>
      <c r="E3220" s="1">
        <v>4</v>
      </c>
      <c r="F3220" s="1">
        <v>100</v>
      </c>
      <c r="G3220" s="1" t="s">
        <v>625</v>
      </c>
      <c r="H3220" s="1" t="s">
        <v>2171</v>
      </c>
      <c r="I3220" s="1">
        <v>1</v>
      </c>
      <c r="J3220" s="33" t="s">
        <v>377</v>
      </c>
      <c r="L3220" s="1">
        <v>1</v>
      </c>
      <c r="M3220" s="1">
        <v>0</v>
      </c>
      <c r="N3220" s="1">
        <v>0</v>
      </c>
    </row>
    <row r="3221" spans="2:14" x14ac:dyDescent="0.2">
      <c r="B3221" s="1">
        <v>64063</v>
      </c>
      <c r="C3221" s="12" t="s">
        <v>2172</v>
      </c>
      <c r="D3221" s="1">
        <v>93</v>
      </c>
      <c r="E3221" s="1">
        <v>4</v>
      </c>
      <c r="F3221" s="1">
        <v>100</v>
      </c>
      <c r="G3221" s="1" t="s">
        <v>625</v>
      </c>
      <c r="H3221" s="1" t="s">
        <v>2173</v>
      </c>
      <c r="I3221" s="1">
        <v>1</v>
      </c>
      <c r="J3221" s="33" t="s">
        <v>377</v>
      </c>
      <c r="L3221" s="1">
        <v>1</v>
      </c>
      <c r="M3221" s="1">
        <v>0</v>
      </c>
      <c r="N3221" s="1">
        <v>0</v>
      </c>
    </row>
    <row r="3222" spans="2:14" x14ac:dyDescent="0.2">
      <c r="B3222" s="1">
        <v>64064</v>
      </c>
      <c r="C3222" s="12" t="s">
        <v>2174</v>
      </c>
      <c r="D3222" s="1">
        <v>93</v>
      </c>
      <c r="E3222" s="1">
        <v>4</v>
      </c>
      <c r="F3222" s="1">
        <v>100</v>
      </c>
      <c r="G3222" s="1" t="s">
        <v>625</v>
      </c>
      <c r="H3222" s="1" t="s">
        <v>2175</v>
      </c>
      <c r="I3222" s="1">
        <v>1</v>
      </c>
      <c r="J3222" s="33" t="s">
        <v>377</v>
      </c>
      <c r="L3222" s="1">
        <v>1</v>
      </c>
      <c r="M3222" s="1">
        <v>0</v>
      </c>
      <c r="N3222" s="1">
        <v>0</v>
      </c>
    </row>
    <row r="3223" spans="2:14" x14ac:dyDescent="0.2">
      <c r="B3223" s="1">
        <v>64065</v>
      </c>
      <c r="C3223" s="12" t="s">
        <v>2176</v>
      </c>
      <c r="D3223" s="1">
        <v>93</v>
      </c>
      <c r="E3223" s="1">
        <v>4</v>
      </c>
      <c r="F3223" s="1">
        <v>100</v>
      </c>
      <c r="G3223" s="1" t="s">
        <v>625</v>
      </c>
      <c r="H3223" s="1" t="s">
        <v>2177</v>
      </c>
      <c r="I3223" s="1">
        <v>1</v>
      </c>
      <c r="J3223" s="33" t="s">
        <v>377</v>
      </c>
      <c r="L3223" s="1">
        <v>1</v>
      </c>
      <c r="M3223" s="1">
        <v>0</v>
      </c>
      <c r="N3223" s="1">
        <v>0</v>
      </c>
    </row>
    <row r="3224" spans="2:14" x14ac:dyDescent="0.2">
      <c r="B3224" s="1">
        <v>64066</v>
      </c>
      <c r="C3224" s="12" t="s">
        <v>2178</v>
      </c>
      <c r="D3224" s="1">
        <v>93</v>
      </c>
      <c r="E3224" s="1">
        <v>4</v>
      </c>
      <c r="F3224" s="1">
        <v>100</v>
      </c>
      <c r="G3224" s="1" t="s">
        <v>625</v>
      </c>
      <c r="H3224" s="1" t="s">
        <v>2179</v>
      </c>
      <c r="I3224" s="1">
        <v>1</v>
      </c>
      <c r="J3224" s="33" t="s">
        <v>377</v>
      </c>
      <c r="L3224" s="1">
        <v>1</v>
      </c>
      <c r="M3224" s="1">
        <v>0</v>
      </c>
      <c r="N3224" s="1">
        <v>0</v>
      </c>
    </row>
    <row r="3225" spans="2:14" x14ac:dyDescent="0.2">
      <c r="B3225" s="1">
        <v>64067</v>
      </c>
      <c r="C3225" s="12" t="s">
        <v>2180</v>
      </c>
      <c r="D3225" s="1">
        <v>93</v>
      </c>
      <c r="E3225" s="1">
        <v>4</v>
      </c>
      <c r="F3225" s="1">
        <v>100</v>
      </c>
      <c r="G3225" s="1" t="s">
        <v>625</v>
      </c>
      <c r="H3225" s="1" t="s">
        <v>2181</v>
      </c>
      <c r="I3225" s="1">
        <v>1</v>
      </c>
      <c r="J3225" s="33" t="s">
        <v>377</v>
      </c>
      <c r="L3225" s="1">
        <v>1</v>
      </c>
      <c r="M3225" s="1">
        <v>0</v>
      </c>
      <c r="N3225" s="1">
        <v>0</v>
      </c>
    </row>
    <row r="3226" spans="2:14" x14ac:dyDescent="0.2">
      <c r="B3226" s="1">
        <v>64068</v>
      </c>
      <c r="C3226" s="12" t="s">
        <v>2182</v>
      </c>
      <c r="D3226" s="1">
        <v>93</v>
      </c>
      <c r="E3226" s="1">
        <v>4</v>
      </c>
      <c r="F3226" s="1">
        <v>100</v>
      </c>
      <c r="G3226" s="1" t="s">
        <v>625</v>
      </c>
      <c r="H3226" s="1" t="s">
        <v>2183</v>
      </c>
      <c r="I3226" s="1">
        <v>1</v>
      </c>
      <c r="J3226" s="33" t="s">
        <v>377</v>
      </c>
      <c r="L3226" s="1">
        <v>1</v>
      </c>
      <c r="M3226" s="1">
        <v>0</v>
      </c>
      <c r="N3226" s="1">
        <v>0</v>
      </c>
    </row>
    <row r="3227" spans="2:14" x14ac:dyDescent="0.2">
      <c r="B3227" s="1">
        <v>64069</v>
      </c>
      <c r="C3227" s="12" t="s">
        <v>2184</v>
      </c>
      <c r="D3227" s="1">
        <v>93</v>
      </c>
      <c r="E3227" s="1">
        <v>4</v>
      </c>
      <c r="F3227" s="1">
        <v>100</v>
      </c>
      <c r="G3227" s="1" t="s">
        <v>625</v>
      </c>
      <c r="H3227" s="1" t="s">
        <v>2185</v>
      </c>
      <c r="I3227" s="1">
        <v>1</v>
      </c>
      <c r="J3227" s="33" t="s">
        <v>377</v>
      </c>
      <c r="L3227" s="1">
        <v>1</v>
      </c>
      <c r="M3227" s="1">
        <v>0</v>
      </c>
      <c r="N3227" s="1">
        <v>0</v>
      </c>
    </row>
    <row r="3228" spans="2:14" x14ac:dyDescent="0.2">
      <c r="B3228" s="1">
        <v>64070</v>
      </c>
      <c r="C3228" s="12" t="s">
        <v>2186</v>
      </c>
      <c r="D3228" s="1">
        <v>93</v>
      </c>
      <c r="E3228" s="1">
        <v>4</v>
      </c>
      <c r="F3228" s="1">
        <v>100</v>
      </c>
      <c r="G3228" s="1" t="s">
        <v>625</v>
      </c>
      <c r="H3228" s="1" t="s">
        <v>2187</v>
      </c>
      <c r="I3228" s="1">
        <v>1</v>
      </c>
      <c r="J3228" s="33" t="s">
        <v>377</v>
      </c>
      <c r="L3228" s="1">
        <v>1</v>
      </c>
      <c r="M3228" s="1">
        <v>0</v>
      </c>
      <c r="N3228" s="1">
        <v>0</v>
      </c>
    </row>
    <row r="3229" spans="2:14" x14ac:dyDescent="0.2">
      <c r="B3229" s="1">
        <v>64071</v>
      </c>
      <c r="C3229" s="12" t="s">
        <v>2188</v>
      </c>
      <c r="D3229" s="1">
        <v>93</v>
      </c>
      <c r="E3229" s="1">
        <v>4</v>
      </c>
      <c r="F3229" s="1">
        <v>100</v>
      </c>
      <c r="G3229" s="1" t="s">
        <v>625</v>
      </c>
      <c r="H3229" s="1" t="s">
        <v>2189</v>
      </c>
      <c r="I3229" s="1">
        <v>1</v>
      </c>
      <c r="J3229" s="33" t="s">
        <v>377</v>
      </c>
      <c r="L3229" s="1">
        <v>1</v>
      </c>
      <c r="M3229" s="1">
        <v>0</v>
      </c>
      <c r="N3229" s="1">
        <v>0</v>
      </c>
    </row>
    <row r="3230" spans="2:14" x14ac:dyDescent="0.2">
      <c r="B3230" s="1">
        <v>64072</v>
      </c>
      <c r="C3230" s="12" t="s">
        <v>2190</v>
      </c>
      <c r="D3230" s="1">
        <v>93</v>
      </c>
      <c r="E3230" s="1">
        <v>4</v>
      </c>
      <c r="F3230" s="1">
        <v>100</v>
      </c>
      <c r="G3230" s="1" t="s">
        <v>625</v>
      </c>
      <c r="H3230" s="1" t="s">
        <v>2191</v>
      </c>
      <c r="I3230" s="1">
        <v>1</v>
      </c>
      <c r="J3230" s="33" t="s">
        <v>377</v>
      </c>
      <c r="L3230" s="1">
        <v>1</v>
      </c>
      <c r="M3230" s="1">
        <v>0</v>
      </c>
      <c r="N3230" s="1">
        <v>0</v>
      </c>
    </row>
    <row r="3231" spans="2:14" x14ac:dyDescent="0.2">
      <c r="B3231" s="1">
        <v>64073</v>
      </c>
      <c r="C3231" s="12" t="s">
        <v>2192</v>
      </c>
      <c r="D3231" s="1">
        <v>93</v>
      </c>
      <c r="E3231" s="1">
        <v>4</v>
      </c>
      <c r="F3231" s="1">
        <v>100</v>
      </c>
      <c r="G3231" s="1" t="s">
        <v>625</v>
      </c>
      <c r="H3231" s="1" t="s">
        <v>2193</v>
      </c>
      <c r="I3231" s="1">
        <v>1</v>
      </c>
      <c r="J3231" s="33" t="s">
        <v>377</v>
      </c>
      <c r="L3231" s="1">
        <v>1</v>
      </c>
      <c r="M3231" s="1">
        <v>0</v>
      </c>
      <c r="N3231" s="1">
        <v>0</v>
      </c>
    </row>
    <row r="3232" spans="2:14" x14ac:dyDescent="0.2">
      <c r="B3232" s="1">
        <v>64074</v>
      </c>
      <c r="C3232" s="12" t="s">
        <v>2194</v>
      </c>
      <c r="D3232" s="1">
        <v>93</v>
      </c>
      <c r="E3232" s="1">
        <v>4</v>
      </c>
      <c r="F3232" s="1">
        <v>100</v>
      </c>
      <c r="G3232" s="1" t="s">
        <v>625</v>
      </c>
      <c r="H3232" s="1" t="s">
        <v>2195</v>
      </c>
      <c r="I3232" s="1">
        <v>1</v>
      </c>
      <c r="J3232" s="33" t="s">
        <v>377</v>
      </c>
      <c r="L3232" s="1">
        <v>1</v>
      </c>
      <c r="M3232" s="1">
        <v>0</v>
      </c>
      <c r="N3232" s="1">
        <v>0</v>
      </c>
    </row>
    <row r="3233" spans="2:14" x14ac:dyDescent="0.2">
      <c r="B3233" s="1">
        <v>64075</v>
      </c>
      <c r="C3233" s="12" t="s">
        <v>2196</v>
      </c>
      <c r="D3233" s="1">
        <v>93</v>
      </c>
      <c r="E3233" s="1">
        <v>4</v>
      </c>
      <c r="F3233" s="1">
        <v>100</v>
      </c>
      <c r="G3233" s="1" t="s">
        <v>625</v>
      </c>
      <c r="H3233" s="1" t="s">
        <v>2197</v>
      </c>
      <c r="I3233" s="1">
        <v>1</v>
      </c>
      <c r="J3233" s="33" t="s">
        <v>377</v>
      </c>
      <c r="L3233" s="1">
        <v>1</v>
      </c>
      <c r="M3233" s="1">
        <v>0</v>
      </c>
      <c r="N3233" s="1">
        <v>0</v>
      </c>
    </row>
    <row r="3234" spans="2:14" x14ac:dyDescent="0.2">
      <c r="B3234" s="1">
        <v>64076</v>
      </c>
      <c r="C3234" s="12" t="s">
        <v>2198</v>
      </c>
      <c r="D3234" s="1">
        <v>93</v>
      </c>
      <c r="E3234" s="1">
        <v>4</v>
      </c>
      <c r="F3234" s="1">
        <v>100</v>
      </c>
      <c r="G3234" s="1" t="s">
        <v>625</v>
      </c>
      <c r="H3234" s="1" t="s">
        <v>2199</v>
      </c>
      <c r="I3234" s="1">
        <v>1</v>
      </c>
      <c r="J3234" s="33" t="s">
        <v>377</v>
      </c>
      <c r="L3234" s="1">
        <v>1</v>
      </c>
      <c r="M3234" s="1">
        <v>0</v>
      </c>
      <c r="N3234" s="1">
        <v>0</v>
      </c>
    </row>
    <row r="3235" spans="2:14" x14ac:dyDescent="0.2">
      <c r="B3235" s="1">
        <v>64077</v>
      </c>
      <c r="C3235" s="12" t="s">
        <v>2200</v>
      </c>
      <c r="D3235" s="1">
        <v>93</v>
      </c>
      <c r="E3235" s="1">
        <v>4</v>
      </c>
      <c r="F3235" s="1">
        <v>100</v>
      </c>
      <c r="G3235" s="1" t="s">
        <v>625</v>
      </c>
      <c r="H3235" s="1" t="s">
        <v>2201</v>
      </c>
      <c r="I3235" s="1">
        <v>1</v>
      </c>
      <c r="J3235" s="33" t="s">
        <v>377</v>
      </c>
      <c r="L3235" s="1">
        <v>1</v>
      </c>
      <c r="M3235" s="1">
        <v>0</v>
      </c>
      <c r="N3235" s="1">
        <v>0</v>
      </c>
    </row>
    <row r="3236" spans="2:14" x14ac:dyDescent="0.2">
      <c r="B3236" s="1">
        <v>64078</v>
      </c>
      <c r="C3236" s="12" t="s">
        <v>2202</v>
      </c>
      <c r="D3236" s="1">
        <v>93</v>
      </c>
      <c r="E3236" s="1">
        <v>4</v>
      </c>
      <c r="F3236" s="1">
        <v>100</v>
      </c>
      <c r="G3236" s="1" t="s">
        <v>625</v>
      </c>
      <c r="H3236" s="1" t="s">
        <v>2203</v>
      </c>
      <c r="I3236" s="1">
        <v>1</v>
      </c>
      <c r="J3236" s="33" t="s">
        <v>377</v>
      </c>
      <c r="L3236" s="1">
        <v>1</v>
      </c>
      <c r="M3236" s="1">
        <v>0</v>
      </c>
      <c r="N3236" s="1">
        <v>0</v>
      </c>
    </row>
    <row r="3237" spans="2:14" x14ac:dyDescent="0.2">
      <c r="B3237" s="1">
        <v>64079</v>
      </c>
      <c r="C3237" s="12" t="s">
        <v>2204</v>
      </c>
      <c r="D3237" s="1">
        <v>93</v>
      </c>
      <c r="E3237" s="1">
        <v>4</v>
      </c>
      <c r="F3237" s="1">
        <v>100</v>
      </c>
      <c r="G3237" s="1" t="s">
        <v>625</v>
      </c>
      <c r="H3237" s="1" t="s">
        <v>2205</v>
      </c>
      <c r="I3237" s="1">
        <v>1</v>
      </c>
      <c r="J3237" s="33" t="s">
        <v>377</v>
      </c>
      <c r="L3237" s="1">
        <v>1</v>
      </c>
      <c r="M3237" s="1">
        <v>0</v>
      </c>
      <c r="N3237" s="1">
        <v>0</v>
      </c>
    </row>
    <row r="3238" spans="2:14" x14ac:dyDescent="0.2">
      <c r="B3238" s="1">
        <v>64080</v>
      </c>
      <c r="C3238" s="12" t="s">
        <v>2206</v>
      </c>
      <c r="D3238" s="1">
        <v>93</v>
      </c>
      <c r="E3238" s="1">
        <v>4</v>
      </c>
      <c r="F3238" s="1">
        <v>100</v>
      </c>
      <c r="G3238" s="1" t="s">
        <v>625</v>
      </c>
      <c r="H3238" s="1" t="s">
        <v>2207</v>
      </c>
      <c r="I3238" s="1">
        <v>1</v>
      </c>
      <c r="J3238" s="33" t="s">
        <v>377</v>
      </c>
      <c r="L3238" s="1">
        <v>1</v>
      </c>
      <c r="M3238" s="1">
        <v>0</v>
      </c>
      <c r="N3238" s="1">
        <v>0</v>
      </c>
    </row>
    <row r="3239" spans="2:14" x14ac:dyDescent="0.2">
      <c r="B3239" s="1">
        <v>64081</v>
      </c>
      <c r="C3239" s="12" t="s">
        <v>2208</v>
      </c>
      <c r="D3239" s="1">
        <v>93</v>
      </c>
      <c r="E3239" s="1">
        <v>4</v>
      </c>
      <c r="F3239" s="1">
        <v>100</v>
      </c>
      <c r="G3239" s="1" t="s">
        <v>625</v>
      </c>
      <c r="H3239" s="1" t="s">
        <v>2209</v>
      </c>
      <c r="I3239" s="1">
        <v>1</v>
      </c>
      <c r="J3239" s="33" t="s">
        <v>377</v>
      </c>
      <c r="L3239" s="1">
        <v>1</v>
      </c>
      <c r="M3239" s="1">
        <v>0</v>
      </c>
      <c r="N3239" s="1">
        <v>0</v>
      </c>
    </row>
    <row r="3240" spans="2:14" x14ac:dyDescent="0.2">
      <c r="B3240" s="1">
        <v>64082</v>
      </c>
      <c r="C3240" s="12" t="s">
        <v>2202</v>
      </c>
      <c r="D3240" s="1">
        <v>93</v>
      </c>
      <c r="E3240" s="1">
        <v>4</v>
      </c>
      <c r="F3240" s="1">
        <v>100</v>
      </c>
      <c r="G3240" s="1" t="s">
        <v>625</v>
      </c>
      <c r="H3240" s="1" t="s">
        <v>2210</v>
      </c>
      <c r="I3240" s="1">
        <v>1</v>
      </c>
      <c r="J3240" s="33" t="s">
        <v>377</v>
      </c>
      <c r="L3240" s="1">
        <v>1</v>
      </c>
      <c r="M3240" s="1">
        <v>0</v>
      </c>
      <c r="N3240" s="1">
        <v>0</v>
      </c>
    </row>
    <row r="3241" spans="2:14" x14ac:dyDescent="0.2">
      <c r="B3241" s="1">
        <v>64083</v>
      </c>
      <c r="C3241" s="12" t="s">
        <v>2211</v>
      </c>
      <c r="D3241" s="1">
        <v>93</v>
      </c>
      <c r="E3241" s="1">
        <v>4</v>
      </c>
      <c r="F3241" s="1">
        <v>100</v>
      </c>
      <c r="G3241" s="1" t="s">
        <v>625</v>
      </c>
      <c r="H3241" s="1" t="s">
        <v>2212</v>
      </c>
      <c r="I3241" s="1">
        <v>1</v>
      </c>
      <c r="J3241" s="33" t="s">
        <v>377</v>
      </c>
      <c r="L3241" s="1">
        <v>1</v>
      </c>
      <c r="M3241" s="1">
        <v>0</v>
      </c>
      <c r="N3241" s="1">
        <v>0</v>
      </c>
    </row>
    <row r="3242" spans="2:14" x14ac:dyDescent="0.2">
      <c r="B3242" s="1">
        <v>64084</v>
      </c>
      <c r="C3242" s="12" t="s">
        <v>2213</v>
      </c>
      <c r="D3242" s="1">
        <v>93</v>
      </c>
      <c r="E3242" s="1">
        <v>4</v>
      </c>
      <c r="F3242" s="1">
        <v>100</v>
      </c>
      <c r="G3242" s="1" t="s">
        <v>625</v>
      </c>
      <c r="H3242" s="1" t="s">
        <v>2214</v>
      </c>
      <c r="I3242" s="1">
        <v>1</v>
      </c>
      <c r="J3242" s="33" t="s">
        <v>377</v>
      </c>
      <c r="L3242" s="1">
        <v>1</v>
      </c>
      <c r="M3242" s="1">
        <v>0</v>
      </c>
      <c r="N3242" s="1">
        <v>0</v>
      </c>
    </row>
    <row r="3243" spans="2:14" x14ac:dyDescent="0.2">
      <c r="B3243" s="1">
        <v>64085</v>
      </c>
      <c r="C3243" s="12" t="s">
        <v>2215</v>
      </c>
      <c r="D3243" s="1">
        <v>93</v>
      </c>
      <c r="E3243" s="1">
        <v>4</v>
      </c>
      <c r="F3243" s="1">
        <v>100</v>
      </c>
      <c r="G3243" s="1" t="s">
        <v>625</v>
      </c>
      <c r="H3243" s="1" t="s">
        <v>2216</v>
      </c>
      <c r="I3243" s="1">
        <v>1</v>
      </c>
      <c r="J3243" s="33" t="s">
        <v>377</v>
      </c>
      <c r="L3243" s="1">
        <v>1</v>
      </c>
      <c r="M3243" s="1">
        <v>0</v>
      </c>
      <c r="N3243" s="1">
        <v>0</v>
      </c>
    </row>
    <row r="3244" spans="2:14" x14ac:dyDescent="0.2">
      <c r="B3244" s="1">
        <v>64086</v>
      </c>
      <c r="C3244" s="12" t="s">
        <v>2217</v>
      </c>
      <c r="D3244" s="1">
        <v>93</v>
      </c>
      <c r="E3244" s="1">
        <v>4</v>
      </c>
      <c r="F3244" s="1">
        <v>100</v>
      </c>
      <c r="G3244" s="1" t="s">
        <v>625</v>
      </c>
      <c r="H3244" s="1" t="s">
        <v>2218</v>
      </c>
      <c r="I3244" s="1">
        <v>1</v>
      </c>
      <c r="J3244" s="33" t="s">
        <v>377</v>
      </c>
      <c r="L3244" s="1">
        <v>1</v>
      </c>
      <c r="M3244" s="1">
        <v>0</v>
      </c>
      <c r="N3244" s="1">
        <v>0</v>
      </c>
    </row>
    <row r="3245" spans="2:14" x14ac:dyDescent="0.2">
      <c r="B3245" s="1">
        <v>64087</v>
      </c>
      <c r="C3245" s="12" t="s">
        <v>2219</v>
      </c>
      <c r="D3245" s="1">
        <v>93</v>
      </c>
      <c r="E3245" s="1">
        <v>4</v>
      </c>
      <c r="F3245" s="1">
        <v>100</v>
      </c>
      <c r="G3245" s="1" t="s">
        <v>625</v>
      </c>
      <c r="H3245" s="1" t="s">
        <v>2220</v>
      </c>
      <c r="I3245" s="1">
        <v>1</v>
      </c>
      <c r="J3245" s="33" t="s">
        <v>377</v>
      </c>
      <c r="L3245" s="1">
        <v>1</v>
      </c>
      <c r="M3245" s="1">
        <v>0</v>
      </c>
      <c r="N3245" s="1">
        <v>0</v>
      </c>
    </row>
    <row r="3246" spans="2:14" x14ac:dyDescent="0.2">
      <c r="B3246" s="1">
        <v>64088</v>
      </c>
      <c r="C3246" s="12" t="s">
        <v>2221</v>
      </c>
      <c r="D3246" s="1">
        <v>93</v>
      </c>
      <c r="E3246" s="1">
        <v>4</v>
      </c>
      <c r="F3246" s="1">
        <v>100</v>
      </c>
      <c r="G3246" s="1" t="s">
        <v>625</v>
      </c>
      <c r="H3246" s="1" t="s">
        <v>2222</v>
      </c>
      <c r="I3246" s="1">
        <v>1</v>
      </c>
      <c r="J3246" s="33" t="s">
        <v>377</v>
      </c>
      <c r="L3246" s="1">
        <v>1</v>
      </c>
      <c r="M3246" s="1">
        <v>0</v>
      </c>
      <c r="N3246" s="1">
        <v>0</v>
      </c>
    </row>
    <row r="3247" spans="2:14" x14ac:dyDescent="0.2">
      <c r="B3247" s="1">
        <v>64089</v>
      </c>
      <c r="C3247" s="12" t="s">
        <v>2223</v>
      </c>
      <c r="D3247" s="1">
        <v>93</v>
      </c>
      <c r="E3247" s="1">
        <v>4</v>
      </c>
      <c r="F3247" s="1">
        <v>100</v>
      </c>
      <c r="G3247" s="1" t="s">
        <v>625</v>
      </c>
      <c r="H3247" s="1" t="s">
        <v>2224</v>
      </c>
      <c r="I3247" s="1">
        <v>1</v>
      </c>
      <c r="J3247" s="33" t="s">
        <v>377</v>
      </c>
      <c r="L3247" s="1">
        <v>1</v>
      </c>
      <c r="M3247" s="1">
        <v>0</v>
      </c>
      <c r="N3247" s="1">
        <v>0</v>
      </c>
    </row>
    <row r="3248" spans="2:14" x14ac:dyDescent="0.2">
      <c r="B3248" s="1">
        <v>64090</v>
      </c>
      <c r="C3248" s="12" t="s">
        <v>2225</v>
      </c>
      <c r="D3248" s="1">
        <v>93</v>
      </c>
      <c r="E3248" s="1">
        <v>4</v>
      </c>
      <c r="F3248" s="1">
        <v>100</v>
      </c>
      <c r="G3248" s="1" t="s">
        <v>625</v>
      </c>
      <c r="H3248" s="1" t="s">
        <v>2226</v>
      </c>
      <c r="I3248" s="1">
        <v>1</v>
      </c>
      <c r="J3248" s="33" t="s">
        <v>377</v>
      </c>
      <c r="L3248" s="1">
        <v>1</v>
      </c>
      <c r="M3248" s="1">
        <v>0</v>
      </c>
      <c r="N3248" s="1">
        <v>0</v>
      </c>
    </row>
    <row r="3249" spans="2:14" x14ac:dyDescent="0.2">
      <c r="B3249" s="1">
        <v>64091</v>
      </c>
      <c r="C3249" s="12" t="s">
        <v>2227</v>
      </c>
      <c r="D3249" s="1">
        <v>93</v>
      </c>
      <c r="E3249" s="1">
        <v>4</v>
      </c>
      <c r="F3249" s="1">
        <v>100</v>
      </c>
      <c r="G3249" s="1" t="s">
        <v>625</v>
      </c>
      <c r="H3249" s="1" t="s">
        <v>2228</v>
      </c>
      <c r="I3249" s="1">
        <v>1</v>
      </c>
      <c r="J3249" s="33" t="s">
        <v>377</v>
      </c>
      <c r="L3249" s="1">
        <v>1</v>
      </c>
      <c r="M3249" s="1">
        <v>0</v>
      </c>
      <c r="N3249" s="1">
        <v>0</v>
      </c>
    </row>
    <row r="3250" spans="2:14" x14ac:dyDescent="0.2">
      <c r="B3250" s="1">
        <v>64092</v>
      </c>
      <c r="C3250" s="12" t="s">
        <v>2229</v>
      </c>
      <c r="D3250" s="1">
        <v>93</v>
      </c>
      <c r="E3250" s="1">
        <v>4</v>
      </c>
      <c r="F3250" s="1">
        <v>100</v>
      </c>
      <c r="G3250" s="1" t="s">
        <v>625</v>
      </c>
      <c r="H3250" s="1" t="s">
        <v>2230</v>
      </c>
      <c r="I3250" s="1">
        <v>1</v>
      </c>
      <c r="J3250" s="33" t="s">
        <v>377</v>
      </c>
      <c r="L3250" s="1">
        <v>1</v>
      </c>
      <c r="M3250" s="1">
        <v>0</v>
      </c>
      <c r="N3250" s="1">
        <v>0</v>
      </c>
    </row>
    <row r="3251" spans="2:14" x14ac:dyDescent="0.2">
      <c r="B3251" s="1">
        <v>64093</v>
      </c>
      <c r="C3251" s="12" t="s">
        <v>2231</v>
      </c>
      <c r="D3251" s="1">
        <v>93</v>
      </c>
      <c r="E3251" s="1">
        <v>4</v>
      </c>
      <c r="F3251" s="1">
        <v>100</v>
      </c>
      <c r="G3251" s="1" t="s">
        <v>625</v>
      </c>
      <c r="H3251" s="1" t="s">
        <v>2232</v>
      </c>
      <c r="I3251" s="1">
        <v>1</v>
      </c>
      <c r="J3251" s="33" t="s">
        <v>377</v>
      </c>
      <c r="L3251" s="1">
        <v>1</v>
      </c>
      <c r="M3251" s="1">
        <v>0</v>
      </c>
      <c r="N3251" s="1">
        <v>0</v>
      </c>
    </row>
    <row r="3252" spans="2:14" x14ac:dyDescent="0.2">
      <c r="B3252" s="1">
        <v>64094</v>
      </c>
      <c r="C3252" s="12" t="s">
        <v>2233</v>
      </c>
      <c r="D3252" s="1">
        <v>93</v>
      </c>
      <c r="E3252" s="1">
        <v>4</v>
      </c>
      <c r="F3252" s="1">
        <v>100</v>
      </c>
      <c r="G3252" s="1" t="s">
        <v>625</v>
      </c>
      <c r="H3252" s="1" t="s">
        <v>2234</v>
      </c>
      <c r="I3252" s="1">
        <v>1</v>
      </c>
      <c r="J3252" s="33" t="s">
        <v>377</v>
      </c>
      <c r="L3252" s="1">
        <v>1</v>
      </c>
      <c r="M3252" s="1">
        <v>0</v>
      </c>
      <c r="N3252" s="1">
        <v>0</v>
      </c>
    </row>
    <row r="3253" spans="2:14" x14ac:dyDescent="0.2">
      <c r="B3253" s="1">
        <v>64095</v>
      </c>
      <c r="C3253" s="12" t="s">
        <v>2235</v>
      </c>
      <c r="D3253" s="1">
        <v>93</v>
      </c>
      <c r="E3253" s="1">
        <v>4</v>
      </c>
      <c r="F3253" s="1">
        <v>100</v>
      </c>
      <c r="G3253" s="1" t="s">
        <v>625</v>
      </c>
      <c r="H3253" s="1" t="s">
        <v>2236</v>
      </c>
      <c r="I3253" s="1">
        <v>1</v>
      </c>
      <c r="J3253" s="33" t="s">
        <v>377</v>
      </c>
      <c r="L3253" s="1">
        <v>1</v>
      </c>
      <c r="M3253" s="1">
        <v>0</v>
      </c>
      <c r="N3253" s="1">
        <v>0</v>
      </c>
    </row>
    <row r="3254" spans="2:14" x14ac:dyDescent="0.2">
      <c r="B3254" s="1">
        <v>64096</v>
      </c>
      <c r="C3254" s="12" t="s">
        <v>2237</v>
      </c>
      <c r="D3254" s="1">
        <v>93</v>
      </c>
      <c r="E3254" s="1">
        <v>4</v>
      </c>
      <c r="F3254" s="1">
        <v>100</v>
      </c>
      <c r="G3254" s="1" t="s">
        <v>625</v>
      </c>
      <c r="H3254" s="1" t="s">
        <v>2238</v>
      </c>
      <c r="I3254" s="1">
        <v>1</v>
      </c>
      <c r="J3254" s="33" t="s">
        <v>377</v>
      </c>
      <c r="L3254" s="1">
        <v>1</v>
      </c>
      <c r="M3254" s="1">
        <v>0</v>
      </c>
      <c r="N3254" s="1">
        <v>0</v>
      </c>
    </row>
    <row r="3255" spans="2:14" x14ac:dyDescent="0.2">
      <c r="B3255" s="1">
        <v>64097</v>
      </c>
      <c r="C3255" s="12" t="s">
        <v>2239</v>
      </c>
      <c r="D3255" s="1">
        <v>93</v>
      </c>
      <c r="E3255" s="1">
        <v>4</v>
      </c>
      <c r="F3255" s="1">
        <v>100</v>
      </c>
      <c r="G3255" s="1" t="s">
        <v>625</v>
      </c>
      <c r="H3255" s="1" t="s">
        <v>2240</v>
      </c>
      <c r="I3255" s="1">
        <v>1</v>
      </c>
      <c r="J3255" s="33" t="s">
        <v>377</v>
      </c>
      <c r="L3255" s="1">
        <v>1</v>
      </c>
      <c r="M3255" s="1">
        <v>0</v>
      </c>
      <c r="N3255" s="1">
        <v>0</v>
      </c>
    </row>
    <row r="3256" spans="2:14" x14ac:dyDescent="0.2">
      <c r="B3256" s="1">
        <v>64098</v>
      </c>
      <c r="C3256" s="12" t="s">
        <v>2241</v>
      </c>
      <c r="D3256" s="1">
        <v>93</v>
      </c>
      <c r="E3256" s="1">
        <v>4</v>
      </c>
      <c r="F3256" s="1">
        <v>100</v>
      </c>
      <c r="G3256" s="1" t="s">
        <v>625</v>
      </c>
      <c r="H3256" s="1" t="s">
        <v>2242</v>
      </c>
      <c r="I3256" s="1">
        <v>1</v>
      </c>
      <c r="J3256" s="33" t="s">
        <v>377</v>
      </c>
      <c r="L3256" s="1">
        <v>1</v>
      </c>
      <c r="M3256" s="1">
        <v>0</v>
      </c>
      <c r="N3256" s="1">
        <v>0</v>
      </c>
    </row>
    <row r="3257" spans="2:14" x14ac:dyDescent="0.2">
      <c r="B3257" s="1">
        <v>64099</v>
      </c>
      <c r="C3257" s="12" t="s">
        <v>2243</v>
      </c>
      <c r="D3257" s="1">
        <v>93</v>
      </c>
      <c r="E3257" s="1">
        <v>4</v>
      </c>
      <c r="F3257" s="1">
        <v>100</v>
      </c>
      <c r="G3257" s="1" t="s">
        <v>625</v>
      </c>
      <c r="H3257" s="1" t="s">
        <v>2244</v>
      </c>
      <c r="I3257" s="1">
        <v>1</v>
      </c>
      <c r="J3257" s="33" t="s">
        <v>377</v>
      </c>
      <c r="L3257" s="1">
        <v>1</v>
      </c>
      <c r="M3257" s="1">
        <v>0</v>
      </c>
      <c r="N3257" s="1">
        <v>0</v>
      </c>
    </row>
    <row r="3258" spans="2:14" x14ac:dyDescent="0.2">
      <c r="B3258" s="1">
        <v>64100</v>
      </c>
      <c r="C3258" s="12" t="s">
        <v>2245</v>
      </c>
      <c r="D3258" s="1">
        <v>93</v>
      </c>
      <c r="E3258" s="1">
        <v>4</v>
      </c>
      <c r="F3258" s="1">
        <v>100</v>
      </c>
      <c r="G3258" s="1" t="s">
        <v>625</v>
      </c>
      <c r="H3258" s="1" t="s">
        <v>2246</v>
      </c>
      <c r="I3258" s="1">
        <v>1</v>
      </c>
      <c r="J3258" s="33" t="s">
        <v>377</v>
      </c>
      <c r="L3258" s="1">
        <v>1</v>
      </c>
      <c r="M3258" s="1">
        <v>0</v>
      </c>
      <c r="N3258" s="1">
        <v>0</v>
      </c>
    </row>
    <row r="3259" spans="2:14" x14ac:dyDescent="0.2">
      <c r="B3259" s="1">
        <v>64101</v>
      </c>
      <c r="C3259" s="12" t="s">
        <v>2247</v>
      </c>
      <c r="D3259" s="1">
        <v>93</v>
      </c>
      <c r="E3259" s="1">
        <v>4</v>
      </c>
      <c r="F3259" s="1">
        <v>100</v>
      </c>
      <c r="G3259" s="1" t="s">
        <v>625</v>
      </c>
      <c r="H3259" s="1" t="s">
        <v>2248</v>
      </c>
      <c r="I3259" s="1">
        <v>1</v>
      </c>
      <c r="J3259" s="33" t="s">
        <v>377</v>
      </c>
      <c r="L3259" s="1">
        <v>1</v>
      </c>
      <c r="M3259" s="1">
        <v>0</v>
      </c>
      <c r="N3259" s="1">
        <v>0</v>
      </c>
    </row>
    <row r="3260" spans="2:14" x14ac:dyDescent="0.2">
      <c r="B3260" s="1">
        <v>64102</v>
      </c>
      <c r="C3260" s="12" t="s">
        <v>2249</v>
      </c>
      <c r="D3260" s="1">
        <v>93</v>
      </c>
      <c r="E3260" s="1">
        <v>4</v>
      </c>
      <c r="F3260" s="1">
        <v>100</v>
      </c>
      <c r="G3260" s="1" t="s">
        <v>625</v>
      </c>
      <c r="H3260" s="1" t="s">
        <v>2250</v>
      </c>
      <c r="I3260" s="1">
        <v>1</v>
      </c>
      <c r="J3260" s="33" t="s">
        <v>377</v>
      </c>
      <c r="L3260" s="1">
        <v>1</v>
      </c>
      <c r="M3260" s="1">
        <v>0</v>
      </c>
      <c r="N3260" s="1">
        <v>0</v>
      </c>
    </row>
    <row r="3261" spans="2:14" x14ac:dyDescent="0.2">
      <c r="B3261" s="1">
        <v>64103</v>
      </c>
      <c r="C3261" s="12" t="s">
        <v>2251</v>
      </c>
      <c r="D3261" s="1">
        <v>93</v>
      </c>
      <c r="E3261" s="1">
        <v>4</v>
      </c>
      <c r="F3261" s="1">
        <v>100</v>
      </c>
      <c r="G3261" s="1" t="s">
        <v>625</v>
      </c>
      <c r="H3261" s="1" t="s">
        <v>2252</v>
      </c>
      <c r="I3261" s="1">
        <v>1</v>
      </c>
      <c r="J3261" s="33" t="s">
        <v>377</v>
      </c>
      <c r="L3261" s="1">
        <v>1</v>
      </c>
      <c r="M3261" s="1">
        <v>0</v>
      </c>
      <c r="N3261" s="1">
        <v>0</v>
      </c>
    </row>
    <row r="3262" spans="2:14" x14ac:dyDescent="0.2">
      <c r="B3262" s="1">
        <v>64104</v>
      </c>
      <c r="C3262" s="12" t="s">
        <v>2253</v>
      </c>
      <c r="D3262" s="1">
        <v>93</v>
      </c>
      <c r="E3262" s="1">
        <v>4</v>
      </c>
      <c r="F3262" s="1">
        <v>100</v>
      </c>
      <c r="G3262" s="1" t="s">
        <v>625</v>
      </c>
      <c r="H3262" s="1" t="s">
        <v>2254</v>
      </c>
      <c r="I3262" s="1">
        <v>1</v>
      </c>
      <c r="J3262" s="33" t="s">
        <v>377</v>
      </c>
      <c r="L3262" s="1">
        <v>1</v>
      </c>
      <c r="M3262" s="1">
        <v>0</v>
      </c>
      <c r="N3262" s="1">
        <v>0</v>
      </c>
    </row>
    <row r="3263" spans="2:14" x14ac:dyDescent="0.2">
      <c r="B3263" s="1">
        <v>64105</v>
      </c>
      <c r="C3263" s="12" t="s">
        <v>2255</v>
      </c>
      <c r="D3263" s="1">
        <v>93</v>
      </c>
      <c r="E3263" s="1">
        <v>4</v>
      </c>
      <c r="F3263" s="1">
        <v>100</v>
      </c>
      <c r="G3263" s="1" t="s">
        <v>625</v>
      </c>
      <c r="H3263" s="1" t="s">
        <v>2256</v>
      </c>
      <c r="I3263" s="1">
        <v>1</v>
      </c>
      <c r="J3263" s="33" t="s">
        <v>377</v>
      </c>
      <c r="L3263" s="1">
        <v>1</v>
      </c>
      <c r="M3263" s="1">
        <v>0</v>
      </c>
      <c r="N3263" s="1">
        <v>0</v>
      </c>
    </row>
    <row r="3264" spans="2:14" x14ac:dyDescent="0.2">
      <c r="B3264" s="1">
        <v>64106</v>
      </c>
      <c r="C3264" s="12" t="s">
        <v>2257</v>
      </c>
      <c r="D3264" s="1">
        <v>93</v>
      </c>
      <c r="E3264" s="1">
        <v>4</v>
      </c>
      <c r="F3264" s="1">
        <v>100</v>
      </c>
      <c r="G3264" s="1" t="s">
        <v>625</v>
      </c>
      <c r="H3264" s="1" t="s">
        <v>2258</v>
      </c>
      <c r="I3264" s="1">
        <v>1</v>
      </c>
      <c r="J3264" s="33" t="s">
        <v>377</v>
      </c>
      <c r="L3264" s="1">
        <v>1</v>
      </c>
      <c r="M3264" s="1">
        <v>0</v>
      </c>
      <c r="N3264" s="1">
        <v>0</v>
      </c>
    </row>
    <row r="3265" spans="2:14" x14ac:dyDescent="0.2">
      <c r="B3265" s="1">
        <v>64107</v>
      </c>
      <c r="C3265" s="12" t="s">
        <v>2259</v>
      </c>
      <c r="D3265" s="1">
        <v>93</v>
      </c>
      <c r="E3265" s="1">
        <v>4</v>
      </c>
      <c r="F3265" s="1">
        <v>100</v>
      </c>
      <c r="G3265" s="1" t="s">
        <v>625</v>
      </c>
      <c r="H3265" s="1" t="s">
        <v>2260</v>
      </c>
      <c r="I3265" s="1">
        <v>1</v>
      </c>
      <c r="J3265" s="33" t="s">
        <v>377</v>
      </c>
      <c r="L3265" s="1">
        <v>1</v>
      </c>
      <c r="M3265" s="1">
        <v>0</v>
      </c>
      <c r="N3265" s="1">
        <v>0</v>
      </c>
    </row>
    <row r="3266" spans="2:14" x14ac:dyDescent="0.2">
      <c r="B3266" s="1">
        <v>64108</v>
      </c>
      <c r="C3266" s="12" t="s">
        <v>2261</v>
      </c>
      <c r="D3266" s="1">
        <v>93</v>
      </c>
      <c r="E3266" s="1">
        <v>4</v>
      </c>
      <c r="F3266" s="1">
        <v>100</v>
      </c>
      <c r="G3266" s="1" t="s">
        <v>625</v>
      </c>
      <c r="H3266" s="1" t="s">
        <v>2262</v>
      </c>
      <c r="I3266" s="1">
        <v>1</v>
      </c>
      <c r="J3266" s="33" t="s">
        <v>377</v>
      </c>
      <c r="L3266" s="1">
        <v>1</v>
      </c>
      <c r="M3266" s="1">
        <v>0</v>
      </c>
      <c r="N3266" s="1">
        <v>0</v>
      </c>
    </row>
    <row r="3267" spans="2:14" x14ac:dyDescent="0.2">
      <c r="B3267" s="1">
        <v>64109</v>
      </c>
      <c r="C3267" s="12" t="s">
        <v>2263</v>
      </c>
      <c r="D3267" s="1">
        <v>93</v>
      </c>
      <c r="E3267" s="1">
        <v>4</v>
      </c>
      <c r="F3267" s="1">
        <v>100</v>
      </c>
      <c r="G3267" s="1" t="s">
        <v>625</v>
      </c>
      <c r="H3267" s="1" t="s">
        <v>2264</v>
      </c>
      <c r="I3267" s="1">
        <v>1</v>
      </c>
      <c r="J3267" s="33" t="s">
        <v>377</v>
      </c>
      <c r="L3267" s="1">
        <v>1</v>
      </c>
      <c r="M3267" s="1">
        <v>0</v>
      </c>
      <c r="N3267" s="1">
        <v>0</v>
      </c>
    </row>
    <row r="3268" spans="2:14" x14ac:dyDescent="0.2">
      <c r="B3268" s="1">
        <v>64110</v>
      </c>
      <c r="C3268" s="12" t="s">
        <v>2265</v>
      </c>
      <c r="D3268" s="1">
        <v>93</v>
      </c>
      <c r="E3268" s="1">
        <v>4</v>
      </c>
      <c r="F3268" s="1">
        <v>100</v>
      </c>
      <c r="G3268" s="1" t="s">
        <v>625</v>
      </c>
      <c r="H3268" s="1" t="s">
        <v>2266</v>
      </c>
      <c r="I3268" s="1">
        <v>1</v>
      </c>
      <c r="J3268" s="33" t="s">
        <v>377</v>
      </c>
      <c r="L3268" s="1">
        <v>1</v>
      </c>
      <c r="M3268" s="1">
        <v>0</v>
      </c>
      <c r="N3268" s="1">
        <v>0</v>
      </c>
    </row>
    <row r="3269" spans="2:14" x14ac:dyDescent="0.2">
      <c r="B3269" s="1">
        <v>64111</v>
      </c>
      <c r="C3269" s="12" t="s">
        <v>2267</v>
      </c>
      <c r="D3269" s="1">
        <v>93</v>
      </c>
      <c r="E3269" s="1">
        <v>4</v>
      </c>
      <c r="F3269" s="1">
        <v>100</v>
      </c>
      <c r="G3269" s="1" t="s">
        <v>625</v>
      </c>
      <c r="H3269" s="1" t="s">
        <v>2268</v>
      </c>
      <c r="I3269" s="1">
        <v>1</v>
      </c>
      <c r="J3269" s="33" t="s">
        <v>377</v>
      </c>
      <c r="L3269" s="1">
        <v>1</v>
      </c>
      <c r="M3269" s="1">
        <v>0</v>
      </c>
      <c r="N3269" s="1">
        <v>0</v>
      </c>
    </row>
    <row r="3270" spans="2:14" x14ac:dyDescent="0.2">
      <c r="B3270" s="1">
        <v>64112</v>
      </c>
      <c r="C3270" s="12" t="s">
        <v>2269</v>
      </c>
      <c r="D3270" s="1">
        <v>93</v>
      </c>
      <c r="E3270" s="1">
        <v>4</v>
      </c>
      <c r="F3270" s="1">
        <v>100</v>
      </c>
      <c r="G3270" s="1" t="s">
        <v>625</v>
      </c>
      <c r="H3270" s="1" t="s">
        <v>2270</v>
      </c>
      <c r="I3270" s="1">
        <v>1</v>
      </c>
      <c r="J3270" s="33" t="s">
        <v>377</v>
      </c>
      <c r="L3270" s="1">
        <v>1</v>
      </c>
      <c r="M3270" s="1">
        <v>0</v>
      </c>
      <c r="N3270" s="1">
        <v>0</v>
      </c>
    </row>
    <row r="3271" spans="2:14" x14ac:dyDescent="0.2">
      <c r="B3271" s="1">
        <v>64113</v>
      </c>
      <c r="C3271" s="12" t="s">
        <v>1661</v>
      </c>
      <c r="D3271" s="1">
        <v>93</v>
      </c>
      <c r="E3271" s="1">
        <v>4</v>
      </c>
      <c r="F3271" s="1">
        <v>2000</v>
      </c>
      <c r="G3271" s="1" t="s">
        <v>625</v>
      </c>
      <c r="H3271" s="1" t="s">
        <v>1662</v>
      </c>
      <c r="I3271" s="1">
        <v>1</v>
      </c>
      <c r="J3271" s="33" t="s">
        <v>377</v>
      </c>
      <c r="L3271" s="1">
        <v>1</v>
      </c>
      <c r="M3271" s="1">
        <v>0</v>
      </c>
      <c r="N3271" s="1">
        <v>0</v>
      </c>
    </row>
    <row r="3272" spans="2:14" x14ac:dyDescent="0.2">
      <c r="B3272" s="1">
        <v>65001</v>
      </c>
      <c r="C3272" s="12" t="s">
        <v>2164</v>
      </c>
      <c r="D3272" s="1">
        <v>93</v>
      </c>
      <c r="E3272" s="1">
        <v>5</v>
      </c>
      <c r="F3272" s="1">
        <v>100</v>
      </c>
      <c r="G3272" s="1" t="s">
        <v>625</v>
      </c>
      <c r="H3272" s="1" t="s">
        <v>82</v>
      </c>
      <c r="I3272" s="1">
        <v>1</v>
      </c>
      <c r="J3272" s="33" t="s">
        <v>377</v>
      </c>
      <c r="L3272" s="1">
        <v>1</v>
      </c>
      <c r="M3272" s="1">
        <v>0</v>
      </c>
      <c r="N3272" s="1">
        <v>0</v>
      </c>
    </row>
    <row r="3273" spans="2:14" x14ac:dyDescent="0.2">
      <c r="B3273" s="1">
        <v>65002</v>
      </c>
      <c r="C3273" s="12" t="s">
        <v>2166</v>
      </c>
      <c r="D3273" s="1">
        <v>93</v>
      </c>
      <c r="E3273" s="1">
        <v>5</v>
      </c>
      <c r="F3273" s="1">
        <v>100</v>
      </c>
      <c r="G3273" s="1" t="s">
        <v>625</v>
      </c>
      <c r="H3273" s="1" t="s">
        <v>87</v>
      </c>
      <c r="I3273" s="1">
        <v>1</v>
      </c>
      <c r="J3273" s="33" t="s">
        <v>377</v>
      </c>
      <c r="L3273" s="1">
        <v>1</v>
      </c>
      <c r="M3273" s="1">
        <v>0</v>
      </c>
      <c r="N3273" s="1">
        <v>0</v>
      </c>
    </row>
    <row r="3274" spans="2:14" x14ac:dyDescent="0.2">
      <c r="B3274" s="1">
        <v>65003</v>
      </c>
      <c r="C3274" s="12" t="s">
        <v>2167</v>
      </c>
      <c r="D3274" s="1">
        <v>93</v>
      </c>
      <c r="E3274" s="1">
        <v>5</v>
      </c>
      <c r="F3274" s="1">
        <v>100</v>
      </c>
      <c r="G3274" s="1" t="s">
        <v>625</v>
      </c>
      <c r="H3274" s="1" t="s">
        <v>90</v>
      </c>
      <c r="I3274" s="1">
        <v>1</v>
      </c>
      <c r="J3274" s="33" t="s">
        <v>377</v>
      </c>
      <c r="L3274" s="1">
        <v>1</v>
      </c>
      <c r="M3274" s="1">
        <v>0</v>
      </c>
      <c r="N3274" s="1">
        <v>0</v>
      </c>
    </row>
    <row r="3275" spans="2:14" x14ac:dyDescent="0.2">
      <c r="B3275" s="1">
        <v>65004</v>
      </c>
      <c r="C3275" s="12" t="s">
        <v>2168</v>
      </c>
      <c r="D3275" s="1">
        <v>93</v>
      </c>
      <c r="E3275" s="1">
        <v>5</v>
      </c>
      <c r="F3275" s="1">
        <v>100</v>
      </c>
      <c r="G3275" s="1" t="s">
        <v>625</v>
      </c>
      <c r="H3275" s="1" t="s">
        <v>93</v>
      </c>
      <c r="I3275" s="1">
        <v>1</v>
      </c>
      <c r="J3275" s="33" t="s">
        <v>377</v>
      </c>
      <c r="L3275" s="1">
        <v>1</v>
      </c>
      <c r="M3275" s="1">
        <v>0</v>
      </c>
      <c r="N3275" s="1">
        <v>0</v>
      </c>
    </row>
    <row r="3276" spans="2:14" x14ac:dyDescent="0.2">
      <c r="B3276" s="1">
        <v>65005</v>
      </c>
      <c r="C3276" s="12" t="s">
        <v>2169</v>
      </c>
      <c r="D3276" s="1">
        <v>93</v>
      </c>
      <c r="E3276" s="1">
        <v>5</v>
      </c>
      <c r="F3276" s="1">
        <v>100</v>
      </c>
      <c r="G3276" s="1" t="s">
        <v>625</v>
      </c>
      <c r="H3276" s="1" t="s">
        <v>96</v>
      </c>
      <c r="I3276" s="1">
        <v>1</v>
      </c>
      <c r="J3276" s="33" t="s">
        <v>377</v>
      </c>
      <c r="L3276" s="1">
        <v>1</v>
      </c>
      <c r="M3276" s="1">
        <v>0</v>
      </c>
      <c r="N3276" s="1">
        <v>0</v>
      </c>
    </row>
    <row r="3277" spans="2:14" x14ac:dyDescent="0.2">
      <c r="B3277" s="1">
        <v>65006</v>
      </c>
      <c r="C3277" s="12" t="s">
        <v>2170</v>
      </c>
      <c r="D3277" s="1">
        <v>93</v>
      </c>
      <c r="E3277" s="1">
        <v>5</v>
      </c>
      <c r="F3277" s="1">
        <v>100</v>
      </c>
      <c r="G3277" s="1" t="s">
        <v>625</v>
      </c>
      <c r="H3277" s="1" t="s">
        <v>2171</v>
      </c>
      <c r="I3277" s="1">
        <v>1</v>
      </c>
      <c r="J3277" s="33" t="s">
        <v>377</v>
      </c>
      <c r="L3277" s="1">
        <v>1</v>
      </c>
      <c r="M3277" s="1">
        <v>0</v>
      </c>
      <c r="N3277" s="1">
        <v>0</v>
      </c>
    </row>
    <row r="3278" spans="2:14" x14ac:dyDescent="0.2">
      <c r="B3278" s="1">
        <v>65007</v>
      </c>
      <c r="C3278" s="12" t="s">
        <v>2172</v>
      </c>
      <c r="D3278" s="1">
        <v>93</v>
      </c>
      <c r="E3278" s="1">
        <v>5</v>
      </c>
      <c r="F3278" s="1">
        <v>100</v>
      </c>
      <c r="G3278" s="1" t="s">
        <v>625</v>
      </c>
      <c r="H3278" s="1" t="s">
        <v>2173</v>
      </c>
      <c r="I3278" s="1">
        <v>1</v>
      </c>
      <c r="J3278" s="33" t="s">
        <v>377</v>
      </c>
      <c r="L3278" s="1">
        <v>1</v>
      </c>
      <c r="M3278" s="1">
        <v>0</v>
      </c>
      <c r="N3278" s="1">
        <v>0</v>
      </c>
    </row>
    <row r="3279" spans="2:14" x14ac:dyDescent="0.2">
      <c r="B3279" s="1">
        <v>65008</v>
      </c>
      <c r="C3279" s="12" t="s">
        <v>2174</v>
      </c>
      <c r="D3279" s="1">
        <v>93</v>
      </c>
      <c r="E3279" s="1">
        <v>5</v>
      </c>
      <c r="F3279" s="1">
        <v>100</v>
      </c>
      <c r="G3279" s="1" t="s">
        <v>625</v>
      </c>
      <c r="H3279" s="1" t="s">
        <v>2175</v>
      </c>
      <c r="I3279" s="1">
        <v>1</v>
      </c>
      <c r="J3279" s="33" t="s">
        <v>377</v>
      </c>
      <c r="L3279" s="1">
        <v>1</v>
      </c>
      <c r="M3279" s="1">
        <v>0</v>
      </c>
      <c r="N3279" s="1">
        <v>0</v>
      </c>
    </row>
    <row r="3280" spans="2:14" x14ac:dyDescent="0.2">
      <c r="B3280" s="1">
        <v>65009</v>
      </c>
      <c r="C3280" s="12" t="s">
        <v>2176</v>
      </c>
      <c r="D3280" s="1">
        <v>93</v>
      </c>
      <c r="E3280" s="1">
        <v>5</v>
      </c>
      <c r="F3280" s="1">
        <v>100</v>
      </c>
      <c r="G3280" s="1" t="s">
        <v>625</v>
      </c>
      <c r="H3280" s="1" t="s">
        <v>2177</v>
      </c>
      <c r="I3280" s="1">
        <v>1</v>
      </c>
      <c r="J3280" s="33" t="s">
        <v>377</v>
      </c>
      <c r="L3280" s="1">
        <v>1</v>
      </c>
      <c r="M3280" s="1">
        <v>0</v>
      </c>
      <c r="N3280" s="1">
        <v>0</v>
      </c>
    </row>
    <row r="3281" spans="2:14" x14ac:dyDescent="0.2">
      <c r="B3281" s="1">
        <v>65010</v>
      </c>
      <c r="C3281" s="12" t="s">
        <v>2178</v>
      </c>
      <c r="D3281" s="1">
        <v>93</v>
      </c>
      <c r="E3281" s="1">
        <v>5</v>
      </c>
      <c r="F3281" s="1">
        <v>100</v>
      </c>
      <c r="G3281" s="1" t="s">
        <v>625</v>
      </c>
      <c r="H3281" s="1" t="s">
        <v>2179</v>
      </c>
      <c r="I3281" s="1">
        <v>1</v>
      </c>
      <c r="J3281" s="33" t="s">
        <v>377</v>
      </c>
      <c r="L3281" s="1">
        <v>1</v>
      </c>
      <c r="M3281" s="1">
        <v>0</v>
      </c>
      <c r="N3281" s="1">
        <v>0</v>
      </c>
    </row>
    <row r="3282" spans="2:14" x14ac:dyDescent="0.2">
      <c r="B3282" s="1">
        <v>65011</v>
      </c>
      <c r="C3282" s="12" t="s">
        <v>2180</v>
      </c>
      <c r="D3282" s="1">
        <v>93</v>
      </c>
      <c r="E3282" s="1">
        <v>5</v>
      </c>
      <c r="F3282" s="1">
        <v>100</v>
      </c>
      <c r="G3282" s="1" t="s">
        <v>625</v>
      </c>
      <c r="H3282" s="1" t="s">
        <v>2181</v>
      </c>
      <c r="I3282" s="1">
        <v>1</v>
      </c>
      <c r="J3282" s="33" t="s">
        <v>377</v>
      </c>
      <c r="L3282" s="1">
        <v>1</v>
      </c>
      <c r="M3282" s="1">
        <v>0</v>
      </c>
      <c r="N3282" s="1">
        <v>0</v>
      </c>
    </row>
    <row r="3283" spans="2:14" x14ac:dyDescent="0.2">
      <c r="B3283" s="1">
        <v>65012</v>
      </c>
      <c r="C3283" s="12" t="s">
        <v>2182</v>
      </c>
      <c r="D3283" s="1">
        <v>93</v>
      </c>
      <c r="E3283" s="1">
        <v>5</v>
      </c>
      <c r="F3283" s="1">
        <v>100</v>
      </c>
      <c r="G3283" s="1" t="s">
        <v>625</v>
      </c>
      <c r="H3283" s="1" t="s">
        <v>2183</v>
      </c>
      <c r="I3283" s="1">
        <v>1</v>
      </c>
      <c r="J3283" s="33" t="s">
        <v>377</v>
      </c>
      <c r="L3283" s="1">
        <v>1</v>
      </c>
      <c r="M3283" s="1">
        <v>0</v>
      </c>
      <c r="N3283" s="1">
        <v>0</v>
      </c>
    </row>
    <row r="3284" spans="2:14" x14ac:dyDescent="0.2">
      <c r="B3284" s="1">
        <v>65013</v>
      </c>
      <c r="C3284" s="12" t="s">
        <v>2184</v>
      </c>
      <c r="D3284" s="1">
        <v>93</v>
      </c>
      <c r="E3284" s="1">
        <v>5</v>
      </c>
      <c r="F3284" s="1">
        <v>100</v>
      </c>
      <c r="G3284" s="1" t="s">
        <v>625</v>
      </c>
      <c r="H3284" s="1" t="s">
        <v>2185</v>
      </c>
      <c r="I3284" s="1">
        <v>1</v>
      </c>
      <c r="J3284" s="33" t="s">
        <v>377</v>
      </c>
      <c r="L3284" s="1">
        <v>1</v>
      </c>
      <c r="M3284" s="1">
        <v>0</v>
      </c>
      <c r="N3284" s="1">
        <v>0</v>
      </c>
    </row>
    <row r="3285" spans="2:14" x14ac:dyDescent="0.2">
      <c r="B3285" s="1">
        <v>65014</v>
      </c>
      <c r="C3285" s="12" t="s">
        <v>2186</v>
      </c>
      <c r="D3285" s="1">
        <v>93</v>
      </c>
      <c r="E3285" s="1">
        <v>5</v>
      </c>
      <c r="F3285" s="1">
        <v>100</v>
      </c>
      <c r="G3285" s="1" t="s">
        <v>625</v>
      </c>
      <c r="H3285" s="1" t="s">
        <v>2187</v>
      </c>
      <c r="I3285" s="1">
        <v>1</v>
      </c>
      <c r="J3285" s="33" t="s">
        <v>377</v>
      </c>
      <c r="L3285" s="1">
        <v>1</v>
      </c>
      <c r="M3285" s="1">
        <v>0</v>
      </c>
      <c r="N3285" s="1">
        <v>0</v>
      </c>
    </row>
    <row r="3286" spans="2:14" x14ac:dyDescent="0.2">
      <c r="B3286" s="1">
        <v>65015</v>
      </c>
      <c r="C3286" s="12" t="s">
        <v>2188</v>
      </c>
      <c r="D3286" s="1">
        <v>93</v>
      </c>
      <c r="E3286" s="1">
        <v>5</v>
      </c>
      <c r="F3286" s="1">
        <v>100</v>
      </c>
      <c r="G3286" s="1" t="s">
        <v>625</v>
      </c>
      <c r="H3286" s="1" t="s">
        <v>2189</v>
      </c>
      <c r="I3286" s="1">
        <v>1</v>
      </c>
      <c r="J3286" s="33" t="s">
        <v>377</v>
      </c>
      <c r="L3286" s="1">
        <v>1</v>
      </c>
      <c r="M3286" s="1">
        <v>0</v>
      </c>
      <c r="N3286" s="1">
        <v>0</v>
      </c>
    </row>
    <row r="3287" spans="2:14" x14ac:dyDescent="0.2">
      <c r="B3287" s="1">
        <v>65016</v>
      </c>
      <c r="C3287" s="12" t="s">
        <v>2190</v>
      </c>
      <c r="D3287" s="1">
        <v>93</v>
      </c>
      <c r="E3287" s="1">
        <v>5</v>
      </c>
      <c r="F3287" s="1">
        <v>100</v>
      </c>
      <c r="G3287" s="1" t="s">
        <v>625</v>
      </c>
      <c r="H3287" s="1" t="s">
        <v>2191</v>
      </c>
      <c r="I3287" s="1">
        <v>1</v>
      </c>
      <c r="J3287" s="33" t="s">
        <v>377</v>
      </c>
      <c r="L3287" s="1">
        <v>1</v>
      </c>
      <c r="M3287" s="1">
        <v>0</v>
      </c>
      <c r="N3287" s="1">
        <v>0</v>
      </c>
    </row>
    <row r="3288" spans="2:14" x14ac:dyDescent="0.2">
      <c r="B3288" s="1">
        <v>65017</v>
      </c>
      <c r="C3288" s="12" t="s">
        <v>2192</v>
      </c>
      <c r="D3288" s="1">
        <v>93</v>
      </c>
      <c r="E3288" s="1">
        <v>5</v>
      </c>
      <c r="F3288" s="1">
        <v>100</v>
      </c>
      <c r="G3288" s="1" t="s">
        <v>625</v>
      </c>
      <c r="H3288" s="1" t="s">
        <v>2193</v>
      </c>
      <c r="I3288" s="1">
        <v>1</v>
      </c>
      <c r="J3288" s="33" t="s">
        <v>377</v>
      </c>
      <c r="L3288" s="1">
        <v>1</v>
      </c>
      <c r="M3288" s="1">
        <v>0</v>
      </c>
      <c r="N3288" s="1">
        <v>0</v>
      </c>
    </row>
    <row r="3289" spans="2:14" x14ac:dyDescent="0.2">
      <c r="B3289" s="1">
        <v>65018</v>
      </c>
      <c r="C3289" s="12" t="s">
        <v>2194</v>
      </c>
      <c r="D3289" s="1">
        <v>93</v>
      </c>
      <c r="E3289" s="1">
        <v>5</v>
      </c>
      <c r="F3289" s="1">
        <v>100</v>
      </c>
      <c r="G3289" s="1" t="s">
        <v>625</v>
      </c>
      <c r="H3289" s="1" t="s">
        <v>2195</v>
      </c>
      <c r="I3289" s="1">
        <v>1</v>
      </c>
      <c r="J3289" s="33" t="s">
        <v>377</v>
      </c>
      <c r="L3289" s="1">
        <v>1</v>
      </c>
      <c r="M3289" s="1">
        <v>0</v>
      </c>
      <c r="N3289" s="1">
        <v>0</v>
      </c>
    </row>
    <row r="3290" spans="2:14" x14ac:dyDescent="0.2">
      <c r="B3290" s="1">
        <v>65019</v>
      </c>
      <c r="C3290" s="12" t="s">
        <v>2196</v>
      </c>
      <c r="D3290" s="1">
        <v>93</v>
      </c>
      <c r="E3290" s="1">
        <v>5</v>
      </c>
      <c r="F3290" s="1">
        <v>100</v>
      </c>
      <c r="G3290" s="1" t="s">
        <v>625</v>
      </c>
      <c r="H3290" s="1" t="s">
        <v>2197</v>
      </c>
      <c r="I3290" s="1">
        <v>1</v>
      </c>
      <c r="J3290" s="33" t="s">
        <v>377</v>
      </c>
      <c r="L3290" s="1">
        <v>1</v>
      </c>
      <c r="M3290" s="1">
        <v>0</v>
      </c>
      <c r="N3290" s="1">
        <v>0</v>
      </c>
    </row>
    <row r="3291" spans="2:14" x14ac:dyDescent="0.2">
      <c r="B3291" s="1">
        <v>65020</v>
      </c>
      <c r="C3291" s="12" t="s">
        <v>2198</v>
      </c>
      <c r="D3291" s="1">
        <v>93</v>
      </c>
      <c r="E3291" s="1">
        <v>5</v>
      </c>
      <c r="F3291" s="1">
        <v>100</v>
      </c>
      <c r="G3291" s="1" t="s">
        <v>625</v>
      </c>
      <c r="H3291" s="1" t="s">
        <v>2199</v>
      </c>
      <c r="I3291" s="1">
        <v>1</v>
      </c>
      <c r="J3291" s="33" t="s">
        <v>377</v>
      </c>
      <c r="L3291" s="1">
        <v>1</v>
      </c>
      <c r="M3291" s="1">
        <v>0</v>
      </c>
      <c r="N3291" s="1">
        <v>0</v>
      </c>
    </row>
    <row r="3292" spans="2:14" x14ac:dyDescent="0.2">
      <c r="B3292" s="1">
        <v>65021</v>
      </c>
      <c r="C3292" s="12" t="s">
        <v>2200</v>
      </c>
      <c r="D3292" s="1">
        <v>93</v>
      </c>
      <c r="E3292" s="1">
        <v>5</v>
      </c>
      <c r="F3292" s="1">
        <v>100</v>
      </c>
      <c r="G3292" s="1" t="s">
        <v>625</v>
      </c>
      <c r="H3292" s="1" t="s">
        <v>2201</v>
      </c>
      <c r="I3292" s="1">
        <v>1</v>
      </c>
      <c r="J3292" s="33" t="s">
        <v>377</v>
      </c>
      <c r="L3292" s="1">
        <v>1</v>
      </c>
      <c r="M3292" s="1">
        <v>0</v>
      </c>
      <c r="N3292" s="1">
        <v>0</v>
      </c>
    </row>
    <row r="3293" spans="2:14" x14ac:dyDescent="0.2">
      <c r="B3293" s="1">
        <v>65022</v>
      </c>
      <c r="C3293" s="12" t="s">
        <v>2202</v>
      </c>
      <c r="D3293" s="1">
        <v>93</v>
      </c>
      <c r="E3293" s="1">
        <v>5</v>
      </c>
      <c r="F3293" s="1">
        <v>100</v>
      </c>
      <c r="G3293" s="1" t="s">
        <v>625</v>
      </c>
      <c r="H3293" s="1" t="s">
        <v>2203</v>
      </c>
      <c r="I3293" s="1">
        <v>1</v>
      </c>
      <c r="J3293" s="33" t="s">
        <v>377</v>
      </c>
      <c r="L3293" s="1">
        <v>1</v>
      </c>
      <c r="M3293" s="1">
        <v>0</v>
      </c>
      <c r="N3293" s="1">
        <v>0</v>
      </c>
    </row>
    <row r="3294" spans="2:14" x14ac:dyDescent="0.2">
      <c r="B3294" s="1">
        <v>65023</v>
      </c>
      <c r="C3294" s="12" t="s">
        <v>2204</v>
      </c>
      <c r="D3294" s="1">
        <v>93</v>
      </c>
      <c r="E3294" s="1">
        <v>5</v>
      </c>
      <c r="F3294" s="1">
        <v>100</v>
      </c>
      <c r="G3294" s="1" t="s">
        <v>625</v>
      </c>
      <c r="H3294" s="1" t="s">
        <v>2205</v>
      </c>
      <c r="I3294" s="1">
        <v>1</v>
      </c>
      <c r="J3294" s="33" t="s">
        <v>377</v>
      </c>
      <c r="L3294" s="1">
        <v>1</v>
      </c>
      <c r="M3294" s="1">
        <v>0</v>
      </c>
      <c r="N3294" s="1">
        <v>0</v>
      </c>
    </row>
    <row r="3295" spans="2:14" x14ac:dyDescent="0.2">
      <c r="B3295" s="1">
        <v>65024</v>
      </c>
      <c r="C3295" s="12" t="s">
        <v>2206</v>
      </c>
      <c r="D3295" s="1">
        <v>93</v>
      </c>
      <c r="E3295" s="1">
        <v>5</v>
      </c>
      <c r="F3295" s="1">
        <v>100</v>
      </c>
      <c r="G3295" s="1" t="s">
        <v>625</v>
      </c>
      <c r="H3295" s="1" t="s">
        <v>2207</v>
      </c>
      <c r="I3295" s="1">
        <v>1</v>
      </c>
      <c r="J3295" s="33" t="s">
        <v>377</v>
      </c>
      <c r="L3295" s="1">
        <v>1</v>
      </c>
      <c r="M3295" s="1">
        <v>0</v>
      </c>
      <c r="N3295" s="1">
        <v>0</v>
      </c>
    </row>
    <row r="3296" spans="2:14" x14ac:dyDescent="0.2">
      <c r="B3296" s="1">
        <v>65025</v>
      </c>
      <c r="C3296" s="12" t="s">
        <v>2208</v>
      </c>
      <c r="D3296" s="1">
        <v>93</v>
      </c>
      <c r="E3296" s="1">
        <v>5</v>
      </c>
      <c r="F3296" s="1">
        <v>100</v>
      </c>
      <c r="G3296" s="1" t="s">
        <v>625</v>
      </c>
      <c r="H3296" s="1" t="s">
        <v>2209</v>
      </c>
      <c r="I3296" s="1">
        <v>1</v>
      </c>
      <c r="J3296" s="33" t="s">
        <v>377</v>
      </c>
      <c r="L3296" s="1">
        <v>1</v>
      </c>
      <c r="M3296" s="1">
        <v>0</v>
      </c>
      <c r="N3296" s="1">
        <v>0</v>
      </c>
    </row>
    <row r="3297" spans="2:14" x14ac:dyDescent="0.2">
      <c r="B3297" s="1">
        <v>65026</v>
      </c>
      <c r="C3297" s="12" t="s">
        <v>2202</v>
      </c>
      <c r="D3297" s="1">
        <v>93</v>
      </c>
      <c r="E3297" s="1">
        <v>5</v>
      </c>
      <c r="F3297" s="1">
        <v>100</v>
      </c>
      <c r="G3297" s="1" t="s">
        <v>625</v>
      </c>
      <c r="H3297" s="1" t="s">
        <v>2210</v>
      </c>
      <c r="I3297" s="1">
        <v>1</v>
      </c>
      <c r="J3297" s="33" t="s">
        <v>377</v>
      </c>
      <c r="L3297" s="1">
        <v>1</v>
      </c>
      <c r="M3297" s="1">
        <v>0</v>
      </c>
      <c r="N3297" s="1">
        <v>0</v>
      </c>
    </row>
    <row r="3298" spans="2:14" x14ac:dyDescent="0.2">
      <c r="B3298" s="1">
        <v>65027</v>
      </c>
      <c r="C3298" s="12" t="s">
        <v>2211</v>
      </c>
      <c r="D3298" s="1">
        <v>93</v>
      </c>
      <c r="E3298" s="1">
        <v>5</v>
      </c>
      <c r="F3298" s="1">
        <v>100</v>
      </c>
      <c r="G3298" s="1" t="s">
        <v>625</v>
      </c>
      <c r="H3298" s="1" t="s">
        <v>2212</v>
      </c>
      <c r="I3298" s="1">
        <v>1</v>
      </c>
      <c r="J3298" s="33" t="s">
        <v>377</v>
      </c>
      <c r="L3298" s="1">
        <v>1</v>
      </c>
      <c r="M3298" s="1">
        <v>0</v>
      </c>
      <c r="N3298" s="1">
        <v>0</v>
      </c>
    </row>
    <row r="3299" spans="2:14" x14ac:dyDescent="0.2">
      <c r="B3299" s="1">
        <v>65028</v>
      </c>
      <c r="C3299" s="12" t="s">
        <v>2213</v>
      </c>
      <c r="D3299" s="1">
        <v>93</v>
      </c>
      <c r="E3299" s="1">
        <v>5</v>
      </c>
      <c r="F3299" s="1">
        <v>100</v>
      </c>
      <c r="G3299" s="1" t="s">
        <v>625</v>
      </c>
      <c r="H3299" s="1" t="s">
        <v>2214</v>
      </c>
      <c r="I3299" s="1">
        <v>1</v>
      </c>
      <c r="J3299" s="33" t="s">
        <v>377</v>
      </c>
      <c r="L3299" s="1">
        <v>1</v>
      </c>
      <c r="M3299" s="1">
        <v>0</v>
      </c>
      <c r="N3299" s="1">
        <v>0</v>
      </c>
    </row>
    <row r="3300" spans="2:14" x14ac:dyDescent="0.2">
      <c r="B3300" s="1">
        <v>65029</v>
      </c>
      <c r="C3300" s="12" t="s">
        <v>2215</v>
      </c>
      <c r="D3300" s="1">
        <v>93</v>
      </c>
      <c r="E3300" s="1">
        <v>5</v>
      </c>
      <c r="F3300" s="1">
        <v>100</v>
      </c>
      <c r="G3300" s="1" t="s">
        <v>625</v>
      </c>
      <c r="H3300" s="1" t="s">
        <v>2216</v>
      </c>
      <c r="I3300" s="1">
        <v>1</v>
      </c>
      <c r="J3300" s="33" t="s">
        <v>377</v>
      </c>
      <c r="L3300" s="1">
        <v>1</v>
      </c>
      <c r="M3300" s="1">
        <v>0</v>
      </c>
      <c r="N3300" s="1">
        <v>0</v>
      </c>
    </row>
    <row r="3301" spans="2:14" x14ac:dyDescent="0.2">
      <c r="B3301" s="1">
        <v>65030</v>
      </c>
      <c r="C3301" s="12" t="s">
        <v>2217</v>
      </c>
      <c r="D3301" s="1">
        <v>93</v>
      </c>
      <c r="E3301" s="1">
        <v>5</v>
      </c>
      <c r="F3301" s="1">
        <v>100</v>
      </c>
      <c r="G3301" s="1" t="s">
        <v>625</v>
      </c>
      <c r="H3301" s="1" t="s">
        <v>2218</v>
      </c>
      <c r="I3301" s="1">
        <v>1</v>
      </c>
      <c r="J3301" s="33" t="s">
        <v>377</v>
      </c>
      <c r="L3301" s="1">
        <v>1</v>
      </c>
      <c r="M3301" s="1">
        <v>0</v>
      </c>
      <c r="N3301" s="1">
        <v>0</v>
      </c>
    </row>
    <row r="3302" spans="2:14" x14ac:dyDescent="0.2">
      <c r="B3302" s="1">
        <v>65031</v>
      </c>
      <c r="C3302" s="12" t="s">
        <v>2219</v>
      </c>
      <c r="D3302" s="1">
        <v>93</v>
      </c>
      <c r="E3302" s="1">
        <v>5</v>
      </c>
      <c r="F3302" s="1">
        <v>100</v>
      </c>
      <c r="G3302" s="1" t="s">
        <v>625</v>
      </c>
      <c r="H3302" s="1" t="s">
        <v>2220</v>
      </c>
      <c r="I3302" s="1">
        <v>1</v>
      </c>
      <c r="J3302" s="33" t="s">
        <v>377</v>
      </c>
      <c r="L3302" s="1">
        <v>1</v>
      </c>
      <c r="M3302" s="1">
        <v>0</v>
      </c>
      <c r="N3302" s="1">
        <v>0</v>
      </c>
    </row>
    <row r="3303" spans="2:14" x14ac:dyDescent="0.2">
      <c r="B3303" s="1">
        <v>65032</v>
      </c>
      <c r="C3303" s="12" t="s">
        <v>2221</v>
      </c>
      <c r="D3303" s="1">
        <v>93</v>
      </c>
      <c r="E3303" s="1">
        <v>5</v>
      </c>
      <c r="F3303" s="1">
        <v>100</v>
      </c>
      <c r="G3303" s="1" t="s">
        <v>625</v>
      </c>
      <c r="H3303" s="1" t="s">
        <v>2222</v>
      </c>
      <c r="I3303" s="1">
        <v>1</v>
      </c>
      <c r="J3303" s="33" t="s">
        <v>377</v>
      </c>
      <c r="L3303" s="1">
        <v>1</v>
      </c>
      <c r="M3303" s="1">
        <v>0</v>
      </c>
      <c r="N3303" s="1">
        <v>0</v>
      </c>
    </row>
    <row r="3304" spans="2:14" x14ac:dyDescent="0.2">
      <c r="B3304" s="1">
        <v>65033</v>
      </c>
      <c r="C3304" s="12" t="s">
        <v>2223</v>
      </c>
      <c r="D3304" s="1">
        <v>93</v>
      </c>
      <c r="E3304" s="1">
        <v>5</v>
      </c>
      <c r="F3304" s="1">
        <v>100</v>
      </c>
      <c r="G3304" s="1" t="s">
        <v>625</v>
      </c>
      <c r="H3304" s="1" t="s">
        <v>2224</v>
      </c>
      <c r="I3304" s="1">
        <v>1</v>
      </c>
      <c r="J3304" s="33" t="s">
        <v>377</v>
      </c>
      <c r="L3304" s="1">
        <v>1</v>
      </c>
      <c r="M3304" s="1">
        <v>0</v>
      </c>
      <c r="N3304" s="1">
        <v>0</v>
      </c>
    </row>
    <row r="3305" spans="2:14" x14ac:dyDescent="0.2">
      <c r="B3305" s="1">
        <v>65034</v>
      </c>
      <c r="C3305" s="12" t="s">
        <v>2225</v>
      </c>
      <c r="D3305" s="1">
        <v>93</v>
      </c>
      <c r="E3305" s="1">
        <v>5</v>
      </c>
      <c r="F3305" s="1">
        <v>100</v>
      </c>
      <c r="G3305" s="1" t="s">
        <v>625</v>
      </c>
      <c r="H3305" s="1" t="s">
        <v>2226</v>
      </c>
      <c r="I3305" s="1">
        <v>1</v>
      </c>
      <c r="J3305" s="33" t="s">
        <v>377</v>
      </c>
      <c r="L3305" s="1">
        <v>1</v>
      </c>
      <c r="M3305" s="1">
        <v>0</v>
      </c>
      <c r="N3305" s="1">
        <v>0</v>
      </c>
    </row>
    <row r="3306" spans="2:14" x14ac:dyDescent="0.2">
      <c r="B3306" s="1">
        <v>65035</v>
      </c>
      <c r="C3306" s="12" t="s">
        <v>2227</v>
      </c>
      <c r="D3306" s="1">
        <v>93</v>
      </c>
      <c r="E3306" s="1">
        <v>5</v>
      </c>
      <c r="F3306" s="1">
        <v>100</v>
      </c>
      <c r="G3306" s="1" t="s">
        <v>625</v>
      </c>
      <c r="H3306" s="1" t="s">
        <v>2228</v>
      </c>
      <c r="I3306" s="1">
        <v>1</v>
      </c>
      <c r="J3306" s="33" t="s">
        <v>377</v>
      </c>
      <c r="L3306" s="1">
        <v>1</v>
      </c>
      <c r="M3306" s="1">
        <v>0</v>
      </c>
      <c r="N3306" s="1">
        <v>0</v>
      </c>
    </row>
    <row r="3307" spans="2:14" x14ac:dyDescent="0.2">
      <c r="B3307" s="1">
        <v>65036</v>
      </c>
      <c r="C3307" s="12" t="s">
        <v>2229</v>
      </c>
      <c r="D3307" s="1">
        <v>93</v>
      </c>
      <c r="E3307" s="1">
        <v>5</v>
      </c>
      <c r="F3307" s="1">
        <v>100</v>
      </c>
      <c r="G3307" s="1" t="s">
        <v>625</v>
      </c>
      <c r="H3307" s="1" t="s">
        <v>2230</v>
      </c>
      <c r="I3307" s="1">
        <v>1</v>
      </c>
      <c r="J3307" s="33" t="s">
        <v>377</v>
      </c>
      <c r="L3307" s="1">
        <v>1</v>
      </c>
      <c r="M3307" s="1">
        <v>0</v>
      </c>
      <c r="N3307" s="1">
        <v>0</v>
      </c>
    </row>
    <row r="3308" spans="2:14" x14ac:dyDescent="0.2">
      <c r="B3308" s="1">
        <v>65037</v>
      </c>
      <c r="C3308" s="12" t="s">
        <v>2231</v>
      </c>
      <c r="D3308" s="1">
        <v>93</v>
      </c>
      <c r="E3308" s="1">
        <v>5</v>
      </c>
      <c r="F3308" s="1">
        <v>100</v>
      </c>
      <c r="G3308" s="1" t="s">
        <v>625</v>
      </c>
      <c r="H3308" s="1" t="s">
        <v>2232</v>
      </c>
      <c r="I3308" s="1">
        <v>1</v>
      </c>
      <c r="J3308" s="33" t="s">
        <v>377</v>
      </c>
      <c r="L3308" s="1">
        <v>1</v>
      </c>
      <c r="M3308" s="1">
        <v>0</v>
      </c>
      <c r="N3308" s="1">
        <v>0</v>
      </c>
    </row>
    <row r="3309" spans="2:14" x14ac:dyDescent="0.2">
      <c r="B3309" s="1">
        <v>65038</v>
      </c>
      <c r="C3309" s="12" t="s">
        <v>2233</v>
      </c>
      <c r="D3309" s="1">
        <v>93</v>
      </c>
      <c r="E3309" s="1">
        <v>5</v>
      </c>
      <c r="F3309" s="1">
        <v>100</v>
      </c>
      <c r="G3309" s="1" t="s">
        <v>625</v>
      </c>
      <c r="H3309" s="1" t="s">
        <v>2234</v>
      </c>
      <c r="I3309" s="1">
        <v>1</v>
      </c>
      <c r="J3309" s="33" t="s">
        <v>377</v>
      </c>
      <c r="L3309" s="1">
        <v>1</v>
      </c>
      <c r="M3309" s="1">
        <v>0</v>
      </c>
      <c r="N3309" s="1">
        <v>0</v>
      </c>
    </row>
    <row r="3310" spans="2:14" x14ac:dyDescent="0.2">
      <c r="B3310" s="1">
        <v>65039</v>
      </c>
      <c r="C3310" s="12" t="s">
        <v>2235</v>
      </c>
      <c r="D3310" s="1">
        <v>93</v>
      </c>
      <c r="E3310" s="1">
        <v>5</v>
      </c>
      <c r="F3310" s="1">
        <v>100</v>
      </c>
      <c r="G3310" s="1" t="s">
        <v>625</v>
      </c>
      <c r="H3310" s="1" t="s">
        <v>2236</v>
      </c>
      <c r="I3310" s="1">
        <v>1</v>
      </c>
      <c r="J3310" s="33" t="s">
        <v>377</v>
      </c>
      <c r="L3310" s="1">
        <v>1</v>
      </c>
      <c r="M3310" s="1">
        <v>0</v>
      </c>
      <c r="N3310" s="1">
        <v>0</v>
      </c>
    </row>
    <row r="3311" spans="2:14" x14ac:dyDescent="0.2">
      <c r="B3311" s="1">
        <v>65040</v>
      </c>
      <c r="C3311" s="12" t="s">
        <v>2237</v>
      </c>
      <c r="D3311" s="1">
        <v>93</v>
      </c>
      <c r="E3311" s="1">
        <v>5</v>
      </c>
      <c r="F3311" s="1">
        <v>100</v>
      </c>
      <c r="G3311" s="1" t="s">
        <v>625</v>
      </c>
      <c r="H3311" s="1" t="s">
        <v>2238</v>
      </c>
      <c r="I3311" s="1">
        <v>1</v>
      </c>
      <c r="J3311" s="33" t="s">
        <v>377</v>
      </c>
      <c r="L3311" s="1">
        <v>1</v>
      </c>
      <c r="M3311" s="1">
        <v>0</v>
      </c>
      <c r="N3311" s="1">
        <v>0</v>
      </c>
    </row>
    <row r="3312" spans="2:14" x14ac:dyDescent="0.2">
      <c r="B3312" s="1">
        <v>65041</v>
      </c>
      <c r="C3312" s="12" t="s">
        <v>2239</v>
      </c>
      <c r="D3312" s="1">
        <v>93</v>
      </c>
      <c r="E3312" s="1">
        <v>5</v>
      </c>
      <c r="F3312" s="1">
        <v>100</v>
      </c>
      <c r="G3312" s="1" t="s">
        <v>625</v>
      </c>
      <c r="H3312" s="1" t="s">
        <v>2240</v>
      </c>
      <c r="I3312" s="1">
        <v>1</v>
      </c>
      <c r="J3312" s="33" t="s">
        <v>377</v>
      </c>
      <c r="L3312" s="1">
        <v>1</v>
      </c>
      <c r="M3312" s="1">
        <v>0</v>
      </c>
      <c r="N3312" s="1">
        <v>0</v>
      </c>
    </row>
    <row r="3313" spans="2:14" x14ac:dyDescent="0.2">
      <c r="B3313" s="1">
        <v>65042</v>
      </c>
      <c r="C3313" s="12" t="s">
        <v>2241</v>
      </c>
      <c r="D3313" s="1">
        <v>93</v>
      </c>
      <c r="E3313" s="1">
        <v>5</v>
      </c>
      <c r="F3313" s="1">
        <v>100</v>
      </c>
      <c r="G3313" s="1" t="s">
        <v>625</v>
      </c>
      <c r="H3313" s="1" t="s">
        <v>2242</v>
      </c>
      <c r="I3313" s="1">
        <v>1</v>
      </c>
      <c r="J3313" s="33" t="s">
        <v>377</v>
      </c>
      <c r="L3313" s="1">
        <v>1</v>
      </c>
      <c r="M3313" s="1">
        <v>0</v>
      </c>
      <c r="N3313" s="1">
        <v>0</v>
      </c>
    </row>
    <row r="3314" spans="2:14" x14ac:dyDescent="0.2">
      <c r="B3314" s="1">
        <v>65043</v>
      </c>
      <c r="C3314" s="12" t="s">
        <v>2243</v>
      </c>
      <c r="D3314" s="1">
        <v>93</v>
      </c>
      <c r="E3314" s="1">
        <v>5</v>
      </c>
      <c r="F3314" s="1">
        <v>100</v>
      </c>
      <c r="G3314" s="1" t="s">
        <v>625</v>
      </c>
      <c r="H3314" s="1" t="s">
        <v>2244</v>
      </c>
      <c r="I3314" s="1">
        <v>1</v>
      </c>
      <c r="J3314" s="33" t="s">
        <v>377</v>
      </c>
      <c r="L3314" s="1">
        <v>1</v>
      </c>
      <c r="M3314" s="1">
        <v>0</v>
      </c>
      <c r="N3314" s="1">
        <v>0</v>
      </c>
    </row>
    <row r="3315" spans="2:14" x14ac:dyDescent="0.2">
      <c r="B3315" s="1">
        <v>65044</v>
      </c>
      <c r="C3315" s="12" t="s">
        <v>2245</v>
      </c>
      <c r="D3315" s="1">
        <v>93</v>
      </c>
      <c r="E3315" s="1">
        <v>5</v>
      </c>
      <c r="F3315" s="1">
        <v>100</v>
      </c>
      <c r="G3315" s="1" t="s">
        <v>625</v>
      </c>
      <c r="H3315" s="1" t="s">
        <v>2246</v>
      </c>
      <c r="I3315" s="1">
        <v>1</v>
      </c>
      <c r="J3315" s="33" t="s">
        <v>377</v>
      </c>
      <c r="L3315" s="1">
        <v>1</v>
      </c>
      <c r="M3315" s="1">
        <v>0</v>
      </c>
      <c r="N3315" s="1">
        <v>0</v>
      </c>
    </row>
    <row r="3316" spans="2:14" x14ac:dyDescent="0.2">
      <c r="B3316" s="1">
        <v>65045</v>
      </c>
      <c r="C3316" s="12" t="s">
        <v>2247</v>
      </c>
      <c r="D3316" s="1">
        <v>93</v>
      </c>
      <c r="E3316" s="1">
        <v>5</v>
      </c>
      <c r="F3316" s="1">
        <v>100</v>
      </c>
      <c r="G3316" s="1" t="s">
        <v>625</v>
      </c>
      <c r="H3316" s="1" t="s">
        <v>2248</v>
      </c>
      <c r="I3316" s="1">
        <v>1</v>
      </c>
      <c r="J3316" s="33" t="s">
        <v>377</v>
      </c>
      <c r="L3316" s="1">
        <v>1</v>
      </c>
      <c r="M3316" s="1">
        <v>0</v>
      </c>
      <c r="N3316" s="1">
        <v>0</v>
      </c>
    </row>
    <row r="3317" spans="2:14" x14ac:dyDescent="0.2">
      <c r="B3317" s="1">
        <v>65046</v>
      </c>
      <c r="C3317" s="12" t="s">
        <v>2249</v>
      </c>
      <c r="D3317" s="1">
        <v>93</v>
      </c>
      <c r="E3317" s="1">
        <v>5</v>
      </c>
      <c r="F3317" s="1">
        <v>100</v>
      </c>
      <c r="G3317" s="1" t="s">
        <v>625</v>
      </c>
      <c r="H3317" s="1" t="s">
        <v>2250</v>
      </c>
      <c r="I3317" s="1">
        <v>1</v>
      </c>
      <c r="J3317" s="33" t="s">
        <v>377</v>
      </c>
      <c r="L3317" s="1">
        <v>1</v>
      </c>
      <c r="M3317" s="1">
        <v>0</v>
      </c>
      <c r="N3317" s="1">
        <v>0</v>
      </c>
    </row>
    <row r="3318" spans="2:14" x14ac:dyDescent="0.2">
      <c r="B3318" s="1">
        <v>65047</v>
      </c>
      <c r="C3318" s="12" t="s">
        <v>2251</v>
      </c>
      <c r="D3318" s="1">
        <v>93</v>
      </c>
      <c r="E3318" s="1">
        <v>5</v>
      </c>
      <c r="F3318" s="1">
        <v>100</v>
      </c>
      <c r="G3318" s="1" t="s">
        <v>625</v>
      </c>
      <c r="H3318" s="1" t="s">
        <v>2252</v>
      </c>
      <c r="I3318" s="1">
        <v>1</v>
      </c>
      <c r="J3318" s="33" t="s">
        <v>377</v>
      </c>
      <c r="L3318" s="1">
        <v>1</v>
      </c>
      <c r="M3318" s="1">
        <v>0</v>
      </c>
      <c r="N3318" s="1">
        <v>0</v>
      </c>
    </row>
    <row r="3319" spans="2:14" x14ac:dyDescent="0.2">
      <c r="B3319" s="1">
        <v>65048</v>
      </c>
      <c r="C3319" s="12" t="s">
        <v>2253</v>
      </c>
      <c r="D3319" s="1">
        <v>93</v>
      </c>
      <c r="E3319" s="1">
        <v>5</v>
      </c>
      <c r="F3319" s="1">
        <v>100</v>
      </c>
      <c r="G3319" s="1" t="s">
        <v>625</v>
      </c>
      <c r="H3319" s="1" t="s">
        <v>2254</v>
      </c>
      <c r="I3319" s="1">
        <v>1</v>
      </c>
      <c r="J3319" s="33" t="s">
        <v>377</v>
      </c>
      <c r="L3319" s="1">
        <v>1</v>
      </c>
      <c r="M3319" s="1">
        <v>0</v>
      </c>
      <c r="N3319" s="1">
        <v>0</v>
      </c>
    </row>
    <row r="3320" spans="2:14" x14ac:dyDescent="0.2">
      <c r="B3320" s="1">
        <v>65049</v>
      </c>
      <c r="C3320" s="12" t="s">
        <v>2255</v>
      </c>
      <c r="D3320" s="1">
        <v>93</v>
      </c>
      <c r="E3320" s="1">
        <v>5</v>
      </c>
      <c r="F3320" s="1">
        <v>100</v>
      </c>
      <c r="G3320" s="1" t="s">
        <v>625</v>
      </c>
      <c r="H3320" s="1" t="s">
        <v>2256</v>
      </c>
      <c r="I3320" s="1">
        <v>1</v>
      </c>
      <c r="J3320" s="33" t="s">
        <v>377</v>
      </c>
      <c r="L3320" s="1">
        <v>1</v>
      </c>
      <c r="M3320" s="1">
        <v>0</v>
      </c>
      <c r="N3320" s="1">
        <v>0</v>
      </c>
    </row>
    <row r="3321" spans="2:14" x14ac:dyDescent="0.2">
      <c r="B3321" s="1">
        <v>65050</v>
      </c>
      <c r="C3321" s="12" t="s">
        <v>2257</v>
      </c>
      <c r="D3321" s="1">
        <v>93</v>
      </c>
      <c r="E3321" s="1">
        <v>5</v>
      </c>
      <c r="F3321" s="1">
        <v>100</v>
      </c>
      <c r="G3321" s="1" t="s">
        <v>625</v>
      </c>
      <c r="H3321" s="1" t="s">
        <v>2258</v>
      </c>
      <c r="I3321" s="1">
        <v>1</v>
      </c>
      <c r="J3321" s="33" t="s">
        <v>377</v>
      </c>
      <c r="L3321" s="1">
        <v>1</v>
      </c>
      <c r="M3321" s="1">
        <v>0</v>
      </c>
      <c r="N3321" s="1">
        <v>0</v>
      </c>
    </row>
    <row r="3322" spans="2:14" x14ac:dyDescent="0.2">
      <c r="B3322" s="1">
        <v>65051</v>
      </c>
      <c r="C3322" s="12" t="s">
        <v>2259</v>
      </c>
      <c r="D3322" s="1">
        <v>93</v>
      </c>
      <c r="E3322" s="1">
        <v>5</v>
      </c>
      <c r="F3322" s="1">
        <v>100</v>
      </c>
      <c r="G3322" s="1" t="s">
        <v>625</v>
      </c>
      <c r="H3322" s="1" t="s">
        <v>2260</v>
      </c>
      <c r="I3322" s="1">
        <v>1</v>
      </c>
      <c r="J3322" s="33" t="s">
        <v>377</v>
      </c>
      <c r="L3322" s="1">
        <v>1</v>
      </c>
      <c r="M3322" s="1">
        <v>0</v>
      </c>
      <c r="N3322" s="1">
        <v>0</v>
      </c>
    </row>
    <row r="3323" spans="2:14" x14ac:dyDescent="0.2">
      <c r="B3323" s="1">
        <v>65052</v>
      </c>
      <c r="C3323" s="12" t="s">
        <v>2261</v>
      </c>
      <c r="D3323" s="1">
        <v>93</v>
      </c>
      <c r="E3323" s="1">
        <v>5</v>
      </c>
      <c r="F3323" s="1">
        <v>100</v>
      </c>
      <c r="G3323" s="1" t="s">
        <v>625</v>
      </c>
      <c r="H3323" s="1" t="s">
        <v>2262</v>
      </c>
      <c r="I3323" s="1">
        <v>1</v>
      </c>
      <c r="J3323" s="33" t="s">
        <v>377</v>
      </c>
      <c r="L3323" s="1">
        <v>1</v>
      </c>
      <c r="M3323" s="1">
        <v>0</v>
      </c>
      <c r="N3323" s="1">
        <v>0</v>
      </c>
    </row>
    <row r="3324" spans="2:14" x14ac:dyDescent="0.2">
      <c r="B3324" s="1">
        <v>65053</v>
      </c>
      <c r="C3324" s="12" t="s">
        <v>2263</v>
      </c>
      <c r="D3324" s="1">
        <v>93</v>
      </c>
      <c r="E3324" s="1">
        <v>5</v>
      </c>
      <c r="F3324" s="1">
        <v>100</v>
      </c>
      <c r="G3324" s="1" t="s">
        <v>625</v>
      </c>
      <c r="H3324" s="1" t="s">
        <v>2264</v>
      </c>
      <c r="I3324" s="1">
        <v>1</v>
      </c>
      <c r="J3324" s="33" t="s">
        <v>377</v>
      </c>
      <c r="L3324" s="1">
        <v>1</v>
      </c>
      <c r="M3324" s="1">
        <v>0</v>
      </c>
      <c r="N3324" s="1">
        <v>0</v>
      </c>
    </row>
    <row r="3325" spans="2:14" x14ac:dyDescent="0.2">
      <c r="B3325" s="1">
        <v>65054</v>
      </c>
      <c r="C3325" s="12" t="s">
        <v>2265</v>
      </c>
      <c r="D3325" s="1">
        <v>93</v>
      </c>
      <c r="E3325" s="1">
        <v>5</v>
      </c>
      <c r="F3325" s="1">
        <v>100</v>
      </c>
      <c r="G3325" s="1" t="s">
        <v>625</v>
      </c>
      <c r="H3325" s="1" t="s">
        <v>2266</v>
      </c>
      <c r="I3325" s="1">
        <v>1</v>
      </c>
      <c r="J3325" s="33" t="s">
        <v>377</v>
      </c>
      <c r="L3325" s="1">
        <v>1</v>
      </c>
      <c r="M3325" s="1">
        <v>0</v>
      </c>
      <c r="N3325" s="1">
        <v>0</v>
      </c>
    </row>
    <row r="3326" spans="2:14" x14ac:dyDescent="0.2">
      <c r="B3326" s="1">
        <v>65055</v>
      </c>
      <c r="C3326" s="12" t="s">
        <v>2267</v>
      </c>
      <c r="D3326" s="1">
        <v>93</v>
      </c>
      <c r="E3326" s="1">
        <v>5</v>
      </c>
      <c r="F3326" s="1">
        <v>100</v>
      </c>
      <c r="G3326" s="1" t="s">
        <v>625</v>
      </c>
      <c r="H3326" s="1" t="s">
        <v>2268</v>
      </c>
      <c r="I3326" s="1">
        <v>1</v>
      </c>
      <c r="J3326" s="33" t="s">
        <v>377</v>
      </c>
      <c r="L3326" s="1">
        <v>1</v>
      </c>
      <c r="M3326" s="1">
        <v>0</v>
      </c>
      <c r="N3326" s="1">
        <v>0</v>
      </c>
    </row>
    <row r="3327" spans="2:14" x14ac:dyDescent="0.2">
      <c r="B3327" s="1">
        <v>65056</v>
      </c>
      <c r="C3327" s="12" t="s">
        <v>2269</v>
      </c>
      <c r="D3327" s="1">
        <v>93</v>
      </c>
      <c r="E3327" s="1">
        <v>5</v>
      </c>
      <c r="F3327" s="1">
        <v>100</v>
      </c>
      <c r="G3327" s="1" t="s">
        <v>625</v>
      </c>
      <c r="H3327" s="1" t="s">
        <v>2270</v>
      </c>
      <c r="I3327" s="1">
        <v>1</v>
      </c>
      <c r="J3327" s="33" t="s">
        <v>377</v>
      </c>
      <c r="L3327" s="1">
        <v>1</v>
      </c>
      <c r="M3327" s="1">
        <v>0</v>
      </c>
      <c r="N3327" s="1">
        <v>0</v>
      </c>
    </row>
    <row r="3328" spans="2:14" x14ac:dyDescent="0.2">
      <c r="B3328" s="1">
        <v>65057</v>
      </c>
      <c r="C3328" s="12" t="s">
        <v>2164</v>
      </c>
      <c r="D3328" s="1">
        <v>93</v>
      </c>
      <c r="E3328" s="1">
        <v>5</v>
      </c>
      <c r="F3328" s="1">
        <v>100</v>
      </c>
      <c r="G3328" s="1" t="s">
        <v>625</v>
      </c>
      <c r="H3328" s="1" t="s">
        <v>82</v>
      </c>
      <c r="I3328" s="1">
        <v>1</v>
      </c>
      <c r="J3328" s="33" t="s">
        <v>377</v>
      </c>
      <c r="L3328" s="1">
        <v>1</v>
      </c>
      <c r="M3328" s="1">
        <v>0</v>
      </c>
      <c r="N3328" s="1">
        <v>0</v>
      </c>
    </row>
    <row r="3329" spans="2:14" x14ac:dyDescent="0.2">
      <c r="B3329" s="1">
        <v>65058</v>
      </c>
      <c r="C3329" s="12" t="s">
        <v>2166</v>
      </c>
      <c r="D3329" s="1">
        <v>93</v>
      </c>
      <c r="E3329" s="1">
        <v>5</v>
      </c>
      <c r="F3329" s="1">
        <v>100</v>
      </c>
      <c r="G3329" s="1" t="s">
        <v>625</v>
      </c>
      <c r="H3329" s="1" t="s">
        <v>87</v>
      </c>
      <c r="I3329" s="1">
        <v>1</v>
      </c>
      <c r="J3329" s="33" t="s">
        <v>377</v>
      </c>
      <c r="L3329" s="1">
        <v>1</v>
      </c>
      <c r="M3329" s="1">
        <v>0</v>
      </c>
      <c r="N3329" s="1">
        <v>0</v>
      </c>
    </row>
    <row r="3330" spans="2:14" x14ac:dyDescent="0.2">
      <c r="B3330" s="1">
        <v>65059</v>
      </c>
      <c r="C3330" s="12" t="s">
        <v>2167</v>
      </c>
      <c r="D3330" s="1">
        <v>93</v>
      </c>
      <c r="E3330" s="1">
        <v>5</v>
      </c>
      <c r="F3330" s="1">
        <v>100</v>
      </c>
      <c r="G3330" s="1" t="s">
        <v>625</v>
      </c>
      <c r="H3330" s="1" t="s">
        <v>90</v>
      </c>
      <c r="I3330" s="1">
        <v>1</v>
      </c>
      <c r="J3330" s="33" t="s">
        <v>377</v>
      </c>
      <c r="L3330" s="1">
        <v>1</v>
      </c>
      <c r="M3330" s="1">
        <v>0</v>
      </c>
      <c r="N3330" s="1">
        <v>0</v>
      </c>
    </row>
    <row r="3331" spans="2:14" x14ac:dyDescent="0.2">
      <c r="B3331" s="1">
        <v>65060</v>
      </c>
      <c r="C3331" s="12" t="s">
        <v>2168</v>
      </c>
      <c r="D3331" s="1">
        <v>93</v>
      </c>
      <c r="E3331" s="1">
        <v>5</v>
      </c>
      <c r="F3331" s="1">
        <v>100</v>
      </c>
      <c r="G3331" s="1" t="s">
        <v>625</v>
      </c>
      <c r="H3331" s="1" t="s">
        <v>93</v>
      </c>
      <c r="I3331" s="1">
        <v>1</v>
      </c>
      <c r="J3331" s="33" t="s">
        <v>377</v>
      </c>
      <c r="L3331" s="1">
        <v>1</v>
      </c>
      <c r="M3331" s="1">
        <v>0</v>
      </c>
      <c r="N3331" s="1">
        <v>0</v>
      </c>
    </row>
    <row r="3332" spans="2:14" x14ac:dyDescent="0.2">
      <c r="B3332" s="1">
        <v>65061</v>
      </c>
      <c r="C3332" s="12" t="s">
        <v>2169</v>
      </c>
      <c r="D3332" s="1">
        <v>93</v>
      </c>
      <c r="E3332" s="1">
        <v>5</v>
      </c>
      <c r="F3332" s="1">
        <v>100</v>
      </c>
      <c r="G3332" s="1" t="s">
        <v>625</v>
      </c>
      <c r="H3332" s="1" t="s">
        <v>96</v>
      </c>
      <c r="I3332" s="1">
        <v>1</v>
      </c>
      <c r="J3332" s="33" t="s">
        <v>377</v>
      </c>
      <c r="L3332" s="1">
        <v>1</v>
      </c>
      <c r="M3332" s="1">
        <v>0</v>
      </c>
      <c r="N3332" s="1">
        <v>0</v>
      </c>
    </row>
    <row r="3333" spans="2:14" x14ac:dyDescent="0.2">
      <c r="B3333" s="1">
        <v>65062</v>
      </c>
      <c r="C3333" s="12" t="s">
        <v>2170</v>
      </c>
      <c r="D3333" s="1">
        <v>93</v>
      </c>
      <c r="E3333" s="1">
        <v>5</v>
      </c>
      <c r="F3333" s="1">
        <v>100</v>
      </c>
      <c r="G3333" s="1" t="s">
        <v>625</v>
      </c>
      <c r="H3333" s="1" t="s">
        <v>2171</v>
      </c>
      <c r="I3333" s="1">
        <v>1</v>
      </c>
      <c r="J3333" s="33" t="s">
        <v>377</v>
      </c>
      <c r="L3333" s="1">
        <v>1</v>
      </c>
      <c r="M3333" s="1">
        <v>0</v>
      </c>
      <c r="N3333" s="1">
        <v>0</v>
      </c>
    </row>
    <row r="3334" spans="2:14" x14ac:dyDescent="0.2">
      <c r="B3334" s="1">
        <v>65063</v>
      </c>
      <c r="C3334" s="12" t="s">
        <v>2172</v>
      </c>
      <c r="D3334" s="1">
        <v>93</v>
      </c>
      <c r="E3334" s="1">
        <v>5</v>
      </c>
      <c r="F3334" s="1">
        <v>100</v>
      </c>
      <c r="G3334" s="1" t="s">
        <v>625</v>
      </c>
      <c r="H3334" s="1" t="s">
        <v>2173</v>
      </c>
      <c r="I3334" s="1">
        <v>1</v>
      </c>
      <c r="J3334" s="33" t="s">
        <v>377</v>
      </c>
      <c r="L3334" s="1">
        <v>1</v>
      </c>
      <c r="M3334" s="1">
        <v>0</v>
      </c>
      <c r="N3334" s="1">
        <v>0</v>
      </c>
    </row>
    <row r="3335" spans="2:14" x14ac:dyDescent="0.2">
      <c r="B3335" s="1">
        <v>65064</v>
      </c>
      <c r="C3335" s="12" t="s">
        <v>2174</v>
      </c>
      <c r="D3335" s="1">
        <v>93</v>
      </c>
      <c r="E3335" s="1">
        <v>5</v>
      </c>
      <c r="F3335" s="1">
        <v>100</v>
      </c>
      <c r="G3335" s="1" t="s">
        <v>625</v>
      </c>
      <c r="H3335" s="1" t="s">
        <v>2175</v>
      </c>
      <c r="I3335" s="1">
        <v>1</v>
      </c>
      <c r="J3335" s="33" t="s">
        <v>377</v>
      </c>
      <c r="L3335" s="1">
        <v>1</v>
      </c>
      <c r="M3335" s="1">
        <v>0</v>
      </c>
      <c r="N3335" s="1">
        <v>0</v>
      </c>
    </row>
    <row r="3336" spans="2:14" x14ac:dyDescent="0.2">
      <c r="B3336" s="1">
        <v>65065</v>
      </c>
      <c r="C3336" s="12" t="s">
        <v>2176</v>
      </c>
      <c r="D3336" s="1">
        <v>93</v>
      </c>
      <c r="E3336" s="1">
        <v>5</v>
      </c>
      <c r="F3336" s="1">
        <v>100</v>
      </c>
      <c r="G3336" s="1" t="s">
        <v>625</v>
      </c>
      <c r="H3336" s="1" t="s">
        <v>2177</v>
      </c>
      <c r="I3336" s="1">
        <v>1</v>
      </c>
      <c r="J3336" s="33" t="s">
        <v>377</v>
      </c>
      <c r="L3336" s="1">
        <v>1</v>
      </c>
      <c r="M3336" s="1">
        <v>0</v>
      </c>
      <c r="N3336" s="1">
        <v>0</v>
      </c>
    </row>
    <row r="3337" spans="2:14" x14ac:dyDescent="0.2">
      <c r="B3337" s="1">
        <v>65066</v>
      </c>
      <c r="C3337" s="12" t="s">
        <v>2178</v>
      </c>
      <c r="D3337" s="1">
        <v>93</v>
      </c>
      <c r="E3337" s="1">
        <v>5</v>
      </c>
      <c r="F3337" s="1">
        <v>100</v>
      </c>
      <c r="G3337" s="1" t="s">
        <v>625</v>
      </c>
      <c r="H3337" s="1" t="s">
        <v>2179</v>
      </c>
      <c r="I3337" s="1">
        <v>1</v>
      </c>
      <c r="J3337" s="33" t="s">
        <v>377</v>
      </c>
      <c r="L3337" s="1">
        <v>1</v>
      </c>
      <c r="M3337" s="1">
        <v>0</v>
      </c>
      <c r="N3337" s="1">
        <v>0</v>
      </c>
    </row>
    <row r="3338" spans="2:14" x14ac:dyDescent="0.2">
      <c r="B3338" s="1">
        <v>65067</v>
      </c>
      <c r="C3338" s="12" t="s">
        <v>2180</v>
      </c>
      <c r="D3338" s="1">
        <v>93</v>
      </c>
      <c r="E3338" s="1">
        <v>5</v>
      </c>
      <c r="F3338" s="1">
        <v>100</v>
      </c>
      <c r="G3338" s="1" t="s">
        <v>625</v>
      </c>
      <c r="H3338" s="1" t="s">
        <v>2181</v>
      </c>
      <c r="I3338" s="1">
        <v>1</v>
      </c>
      <c r="J3338" s="33" t="s">
        <v>377</v>
      </c>
      <c r="L3338" s="1">
        <v>1</v>
      </c>
      <c r="M3338" s="1">
        <v>0</v>
      </c>
      <c r="N3338" s="1">
        <v>0</v>
      </c>
    </row>
    <row r="3339" spans="2:14" x14ac:dyDescent="0.2">
      <c r="B3339" s="1">
        <v>65068</v>
      </c>
      <c r="C3339" s="12" t="s">
        <v>2182</v>
      </c>
      <c r="D3339" s="1">
        <v>93</v>
      </c>
      <c r="E3339" s="1">
        <v>5</v>
      </c>
      <c r="F3339" s="1">
        <v>100</v>
      </c>
      <c r="G3339" s="1" t="s">
        <v>625</v>
      </c>
      <c r="H3339" s="1" t="s">
        <v>2183</v>
      </c>
      <c r="I3339" s="1">
        <v>1</v>
      </c>
      <c r="J3339" s="33" t="s">
        <v>377</v>
      </c>
      <c r="L3339" s="1">
        <v>1</v>
      </c>
      <c r="M3339" s="1">
        <v>0</v>
      </c>
      <c r="N3339" s="1">
        <v>0</v>
      </c>
    </row>
    <row r="3340" spans="2:14" x14ac:dyDescent="0.2">
      <c r="B3340" s="1">
        <v>65069</v>
      </c>
      <c r="C3340" s="12" t="s">
        <v>2184</v>
      </c>
      <c r="D3340" s="1">
        <v>93</v>
      </c>
      <c r="E3340" s="1">
        <v>5</v>
      </c>
      <c r="F3340" s="1">
        <v>100</v>
      </c>
      <c r="G3340" s="1" t="s">
        <v>625</v>
      </c>
      <c r="H3340" s="1" t="s">
        <v>2185</v>
      </c>
      <c r="I3340" s="1">
        <v>1</v>
      </c>
      <c r="J3340" s="33" t="s">
        <v>377</v>
      </c>
      <c r="L3340" s="1">
        <v>1</v>
      </c>
      <c r="M3340" s="1">
        <v>0</v>
      </c>
      <c r="N3340" s="1">
        <v>0</v>
      </c>
    </row>
    <row r="3341" spans="2:14" x14ac:dyDescent="0.2">
      <c r="B3341" s="1">
        <v>65070</v>
      </c>
      <c r="C3341" s="12" t="s">
        <v>2186</v>
      </c>
      <c r="D3341" s="1">
        <v>93</v>
      </c>
      <c r="E3341" s="1">
        <v>5</v>
      </c>
      <c r="F3341" s="1">
        <v>100</v>
      </c>
      <c r="G3341" s="1" t="s">
        <v>625</v>
      </c>
      <c r="H3341" s="1" t="s">
        <v>2187</v>
      </c>
      <c r="I3341" s="1">
        <v>1</v>
      </c>
      <c r="J3341" s="33" t="s">
        <v>377</v>
      </c>
      <c r="L3341" s="1">
        <v>1</v>
      </c>
      <c r="M3341" s="1">
        <v>0</v>
      </c>
      <c r="N3341" s="1">
        <v>0</v>
      </c>
    </row>
    <row r="3342" spans="2:14" x14ac:dyDescent="0.2">
      <c r="B3342" s="1">
        <v>65071</v>
      </c>
      <c r="C3342" s="12" t="s">
        <v>2188</v>
      </c>
      <c r="D3342" s="1">
        <v>93</v>
      </c>
      <c r="E3342" s="1">
        <v>5</v>
      </c>
      <c r="F3342" s="1">
        <v>100</v>
      </c>
      <c r="G3342" s="1" t="s">
        <v>625</v>
      </c>
      <c r="H3342" s="1" t="s">
        <v>2189</v>
      </c>
      <c r="I3342" s="1">
        <v>1</v>
      </c>
      <c r="J3342" s="33" t="s">
        <v>377</v>
      </c>
      <c r="L3342" s="1">
        <v>1</v>
      </c>
      <c r="M3342" s="1">
        <v>0</v>
      </c>
      <c r="N3342" s="1">
        <v>0</v>
      </c>
    </row>
    <row r="3343" spans="2:14" x14ac:dyDescent="0.2">
      <c r="B3343" s="1">
        <v>65072</v>
      </c>
      <c r="C3343" s="12" t="s">
        <v>2190</v>
      </c>
      <c r="D3343" s="1">
        <v>93</v>
      </c>
      <c r="E3343" s="1">
        <v>5</v>
      </c>
      <c r="F3343" s="1">
        <v>100</v>
      </c>
      <c r="G3343" s="1" t="s">
        <v>625</v>
      </c>
      <c r="H3343" s="1" t="s">
        <v>2191</v>
      </c>
      <c r="I3343" s="1">
        <v>1</v>
      </c>
      <c r="J3343" s="33" t="s">
        <v>377</v>
      </c>
      <c r="L3343" s="1">
        <v>1</v>
      </c>
      <c r="M3343" s="1">
        <v>0</v>
      </c>
      <c r="N3343" s="1">
        <v>0</v>
      </c>
    </row>
    <row r="3344" spans="2:14" x14ac:dyDescent="0.2">
      <c r="B3344" s="1">
        <v>65073</v>
      </c>
      <c r="C3344" s="12" t="s">
        <v>2192</v>
      </c>
      <c r="D3344" s="1">
        <v>93</v>
      </c>
      <c r="E3344" s="1">
        <v>5</v>
      </c>
      <c r="F3344" s="1">
        <v>100</v>
      </c>
      <c r="G3344" s="1" t="s">
        <v>625</v>
      </c>
      <c r="H3344" s="1" t="s">
        <v>2193</v>
      </c>
      <c r="I3344" s="1">
        <v>1</v>
      </c>
      <c r="J3344" s="33" t="s">
        <v>377</v>
      </c>
      <c r="L3344" s="1">
        <v>1</v>
      </c>
      <c r="M3344" s="1">
        <v>0</v>
      </c>
      <c r="N3344" s="1">
        <v>0</v>
      </c>
    </row>
    <row r="3345" spans="2:14" x14ac:dyDescent="0.2">
      <c r="B3345" s="1">
        <v>65074</v>
      </c>
      <c r="C3345" s="12" t="s">
        <v>2194</v>
      </c>
      <c r="D3345" s="1">
        <v>93</v>
      </c>
      <c r="E3345" s="1">
        <v>5</v>
      </c>
      <c r="F3345" s="1">
        <v>100</v>
      </c>
      <c r="G3345" s="1" t="s">
        <v>625</v>
      </c>
      <c r="H3345" s="1" t="s">
        <v>2195</v>
      </c>
      <c r="I3345" s="1">
        <v>1</v>
      </c>
      <c r="J3345" s="33" t="s">
        <v>377</v>
      </c>
      <c r="L3345" s="1">
        <v>1</v>
      </c>
      <c r="M3345" s="1">
        <v>0</v>
      </c>
      <c r="N3345" s="1">
        <v>0</v>
      </c>
    </row>
    <row r="3346" spans="2:14" x14ac:dyDescent="0.2">
      <c r="B3346" s="1">
        <v>65075</v>
      </c>
      <c r="C3346" s="12" t="s">
        <v>2196</v>
      </c>
      <c r="D3346" s="1">
        <v>93</v>
      </c>
      <c r="E3346" s="1">
        <v>5</v>
      </c>
      <c r="F3346" s="1">
        <v>100</v>
      </c>
      <c r="G3346" s="1" t="s">
        <v>625</v>
      </c>
      <c r="H3346" s="1" t="s">
        <v>2197</v>
      </c>
      <c r="I3346" s="1">
        <v>1</v>
      </c>
      <c r="J3346" s="33" t="s">
        <v>377</v>
      </c>
      <c r="L3346" s="1">
        <v>1</v>
      </c>
      <c r="M3346" s="1">
        <v>0</v>
      </c>
      <c r="N3346" s="1">
        <v>0</v>
      </c>
    </row>
    <row r="3347" spans="2:14" x14ac:dyDescent="0.2">
      <c r="B3347" s="1">
        <v>65076</v>
      </c>
      <c r="C3347" s="12" t="s">
        <v>2198</v>
      </c>
      <c r="D3347" s="1">
        <v>93</v>
      </c>
      <c r="E3347" s="1">
        <v>5</v>
      </c>
      <c r="F3347" s="1">
        <v>100</v>
      </c>
      <c r="G3347" s="1" t="s">
        <v>625</v>
      </c>
      <c r="H3347" s="1" t="s">
        <v>2199</v>
      </c>
      <c r="I3347" s="1">
        <v>1</v>
      </c>
      <c r="J3347" s="33" t="s">
        <v>377</v>
      </c>
      <c r="L3347" s="1">
        <v>1</v>
      </c>
      <c r="M3347" s="1">
        <v>0</v>
      </c>
      <c r="N3347" s="1">
        <v>0</v>
      </c>
    </row>
    <row r="3348" spans="2:14" x14ac:dyDescent="0.2">
      <c r="B3348" s="1">
        <v>65077</v>
      </c>
      <c r="C3348" s="12" t="s">
        <v>2200</v>
      </c>
      <c r="D3348" s="1">
        <v>93</v>
      </c>
      <c r="E3348" s="1">
        <v>5</v>
      </c>
      <c r="F3348" s="1">
        <v>100</v>
      </c>
      <c r="G3348" s="1" t="s">
        <v>625</v>
      </c>
      <c r="H3348" s="1" t="s">
        <v>2201</v>
      </c>
      <c r="I3348" s="1">
        <v>1</v>
      </c>
      <c r="J3348" s="33" t="s">
        <v>377</v>
      </c>
      <c r="L3348" s="1">
        <v>1</v>
      </c>
      <c r="M3348" s="1">
        <v>0</v>
      </c>
      <c r="N3348" s="1">
        <v>0</v>
      </c>
    </row>
    <row r="3349" spans="2:14" x14ac:dyDescent="0.2">
      <c r="B3349" s="1">
        <v>65078</v>
      </c>
      <c r="C3349" s="12" t="s">
        <v>2202</v>
      </c>
      <c r="D3349" s="1">
        <v>93</v>
      </c>
      <c r="E3349" s="1">
        <v>5</v>
      </c>
      <c r="F3349" s="1">
        <v>100</v>
      </c>
      <c r="G3349" s="1" t="s">
        <v>625</v>
      </c>
      <c r="H3349" s="1" t="s">
        <v>2203</v>
      </c>
      <c r="I3349" s="1">
        <v>1</v>
      </c>
      <c r="J3349" s="33" t="s">
        <v>377</v>
      </c>
      <c r="L3349" s="1">
        <v>1</v>
      </c>
      <c r="M3349" s="1">
        <v>0</v>
      </c>
      <c r="N3349" s="1">
        <v>0</v>
      </c>
    </row>
    <row r="3350" spans="2:14" x14ac:dyDescent="0.2">
      <c r="B3350" s="1">
        <v>65079</v>
      </c>
      <c r="C3350" s="12" t="s">
        <v>2204</v>
      </c>
      <c r="D3350" s="1">
        <v>93</v>
      </c>
      <c r="E3350" s="1">
        <v>5</v>
      </c>
      <c r="F3350" s="1">
        <v>100</v>
      </c>
      <c r="G3350" s="1" t="s">
        <v>625</v>
      </c>
      <c r="H3350" s="1" t="s">
        <v>2205</v>
      </c>
      <c r="I3350" s="1">
        <v>1</v>
      </c>
      <c r="J3350" s="33" t="s">
        <v>377</v>
      </c>
      <c r="L3350" s="1">
        <v>1</v>
      </c>
      <c r="M3350" s="1">
        <v>0</v>
      </c>
      <c r="N3350" s="1">
        <v>0</v>
      </c>
    </row>
    <row r="3351" spans="2:14" x14ac:dyDescent="0.2">
      <c r="B3351" s="1">
        <v>65080</v>
      </c>
      <c r="C3351" s="12" t="s">
        <v>2206</v>
      </c>
      <c r="D3351" s="1">
        <v>93</v>
      </c>
      <c r="E3351" s="1">
        <v>5</v>
      </c>
      <c r="F3351" s="1">
        <v>100</v>
      </c>
      <c r="G3351" s="1" t="s">
        <v>625</v>
      </c>
      <c r="H3351" s="1" t="s">
        <v>2207</v>
      </c>
      <c r="I3351" s="1">
        <v>1</v>
      </c>
      <c r="J3351" s="33" t="s">
        <v>377</v>
      </c>
      <c r="L3351" s="1">
        <v>1</v>
      </c>
      <c r="M3351" s="1">
        <v>0</v>
      </c>
      <c r="N3351" s="1">
        <v>0</v>
      </c>
    </row>
    <row r="3352" spans="2:14" x14ac:dyDescent="0.2">
      <c r="B3352" s="1">
        <v>65081</v>
      </c>
      <c r="C3352" s="12" t="s">
        <v>2208</v>
      </c>
      <c r="D3352" s="1">
        <v>93</v>
      </c>
      <c r="E3352" s="1">
        <v>5</v>
      </c>
      <c r="F3352" s="1">
        <v>100</v>
      </c>
      <c r="G3352" s="1" t="s">
        <v>625</v>
      </c>
      <c r="H3352" s="1" t="s">
        <v>2209</v>
      </c>
      <c r="I3352" s="1">
        <v>1</v>
      </c>
      <c r="J3352" s="33" t="s">
        <v>377</v>
      </c>
      <c r="L3352" s="1">
        <v>1</v>
      </c>
      <c r="M3352" s="1">
        <v>0</v>
      </c>
      <c r="N3352" s="1">
        <v>0</v>
      </c>
    </row>
    <row r="3353" spans="2:14" x14ac:dyDescent="0.2">
      <c r="B3353" s="1">
        <v>65082</v>
      </c>
      <c r="C3353" s="12" t="s">
        <v>2202</v>
      </c>
      <c r="D3353" s="1">
        <v>93</v>
      </c>
      <c r="E3353" s="1">
        <v>5</v>
      </c>
      <c r="F3353" s="1">
        <v>100</v>
      </c>
      <c r="G3353" s="1" t="s">
        <v>625</v>
      </c>
      <c r="H3353" s="1" t="s">
        <v>2210</v>
      </c>
      <c r="I3353" s="1">
        <v>1</v>
      </c>
      <c r="J3353" s="33" t="s">
        <v>377</v>
      </c>
      <c r="L3353" s="1">
        <v>1</v>
      </c>
      <c r="M3353" s="1">
        <v>0</v>
      </c>
      <c r="N3353" s="1">
        <v>0</v>
      </c>
    </row>
    <row r="3354" spans="2:14" x14ac:dyDescent="0.2">
      <c r="B3354" s="1">
        <v>65083</v>
      </c>
      <c r="C3354" s="12" t="s">
        <v>2211</v>
      </c>
      <c r="D3354" s="1">
        <v>93</v>
      </c>
      <c r="E3354" s="1">
        <v>5</v>
      </c>
      <c r="F3354" s="1">
        <v>100</v>
      </c>
      <c r="G3354" s="1" t="s">
        <v>625</v>
      </c>
      <c r="H3354" s="1" t="s">
        <v>2212</v>
      </c>
      <c r="I3354" s="1">
        <v>1</v>
      </c>
      <c r="J3354" s="33" t="s">
        <v>377</v>
      </c>
      <c r="L3354" s="1">
        <v>1</v>
      </c>
      <c r="M3354" s="1">
        <v>0</v>
      </c>
      <c r="N3354" s="1">
        <v>0</v>
      </c>
    </row>
    <row r="3355" spans="2:14" x14ac:dyDescent="0.2">
      <c r="B3355" s="1">
        <v>65084</v>
      </c>
      <c r="C3355" s="12" t="s">
        <v>2213</v>
      </c>
      <c r="D3355" s="1">
        <v>93</v>
      </c>
      <c r="E3355" s="1">
        <v>5</v>
      </c>
      <c r="F3355" s="1">
        <v>100</v>
      </c>
      <c r="G3355" s="1" t="s">
        <v>625</v>
      </c>
      <c r="H3355" s="1" t="s">
        <v>2214</v>
      </c>
      <c r="I3355" s="1">
        <v>1</v>
      </c>
      <c r="J3355" s="33" t="s">
        <v>377</v>
      </c>
      <c r="L3355" s="1">
        <v>1</v>
      </c>
      <c r="M3355" s="1">
        <v>0</v>
      </c>
      <c r="N3355" s="1">
        <v>0</v>
      </c>
    </row>
    <row r="3356" spans="2:14" x14ac:dyDescent="0.2">
      <c r="B3356" s="1">
        <v>65085</v>
      </c>
      <c r="C3356" s="12" t="s">
        <v>2215</v>
      </c>
      <c r="D3356" s="1">
        <v>93</v>
      </c>
      <c r="E3356" s="1">
        <v>5</v>
      </c>
      <c r="F3356" s="1">
        <v>100</v>
      </c>
      <c r="G3356" s="1" t="s">
        <v>625</v>
      </c>
      <c r="H3356" s="1" t="s">
        <v>2216</v>
      </c>
      <c r="I3356" s="1">
        <v>1</v>
      </c>
      <c r="J3356" s="33" t="s">
        <v>377</v>
      </c>
      <c r="L3356" s="1">
        <v>1</v>
      </c>
      <c r="M3356" s="1">
        <v>0</v>
      </c>
      <c r="N3356" s="1">
        <v>0</v>
      </c>
    </row>
    <row r="3357" spans="2:14" x14ac:dyDescent="0.2">
      <c r="B3357" s="1">
        <v>65086</v>
      </c>
      <c r="C3357" s="12" t="s">
        <v>2217</v>
      </c>
      <c r="D3357" s="1">
        <v>93</v>
      </c>
      <c r="E3357" s="1">
        <v>5</v>
      </c>
      <c r="F3357" s="1">
        <v>100</v>
      </c>
      <c r="G3357" s="1" t="s">
        <v>625</v>
      </c>
      <c r="H3357" s="1" t="s">
        <v>2218</v>
      </c>
      <c r="I3357" s="1">
        <v>1</v>
      </c>
      <c r="J3357" s="33" t="s">
        <v>377</v>
      </c>
      <c r="L3357" s="1">
        <v>1</v>
      </c>
      <c r="M3357" s="1">
        <v>0</v>
      </c>
      <c r="N3357" s="1">
        <v>0</v>
      </c>
    </row>
    <row r="3358" spans="2:14" x14ac:dyDescent="0.2">
      <c r="B3358" s="1">
        <v>65087</v>
      </c>
      <c r="C3358" s="12" t="s">
        <v>2219</v>
      </c>
      <c r="D3358" s="1">
        <v>93</v>
      </c>
      <c r="E3358" s="1">
        <v>5</v>
      </c>
      <c r="F3358" s="1">
        <v>100</v>
      </c>
      <c r="G3358" s="1" t="s">
        <v>625</v>
      </c>
      <c r="H3358" s="1" t="s">
        <v>2220</v>
      </c>
      <c r="I3358" s="1">
        <v>1</v>
      </c>
      <c r="J3358" s="33" t="s">
        <v>377</v>
      </c>
      <c r="L3358" s="1">
        <v>1</v>
      </c>
      <c r="M3358" s="1">
        <v>0</v>
      </c>
      <c r="N3358" s="1">
        <v>0</v>
      </c>
    </row>
    <row r="3359" spans="2:14" x14ac:dyDescent="0.2">
      <c r="B3359" s="1">
        <v>65088</v>
      </c>
      <c r="C3359" s="12" t="s">
        <v>2221</v>
      </c>
      <c r="D3359" s="1">
        <v>93</v>
      </c>
      <c r="E3359" s="1">
        <v>5</v>
      </c>
      <c r="F3359" s="1">
        <v>100</v>
      </c>
      <c r="G3359" s="1" t="s">
        <v>625</v>
      </c>
      <c r="H3359" s="1" t="s">
        <v>2222</v>
      </c>
      <c r="I3359" s="1">
        <v>1</v>
      </c>
      <c r="J3359" s="33" t="s">
        <v>377</v>
      </c>
      <c r="L3359" s="1">
        <v>1</v>
      </c>
      <c r="M3359" s="1">
        <v>0</v>
      </c>
      <c r="N3359" s="1">
        <v>0</v>
      </c>
    </row>
    <row r="3360" spans="2:14" x14ac:dyDescent="0.2">
      <c r="B3360" s="1">
        <v>65089</v>
      </c>
      <c r="C3360" s="12" t="s">
        <v>2223</v>
      </c>
      <c r="D3360" s="1">
        <v>93</v>
      </c>
      <c r="E3360" s="1">
        <v>5</v>
      </c>
      <c r="F3360" s="1">
        <v>100</v>
      </c>
      <c r="G3360" s="1" t="s">
        <v>625</v>
      </c>
      <c r="H3360" s="1" t="s">
        <v>2224</v>
      </c>
      <c r="I3360" s="1">
        <v>1</v>
      </c>
      <c r="J3360" s="33" t="s">
        <v>377</v>
      </c>
      <c r="L3360" s="1">
        <v>1</v>
      </c>
      <c r="M3360" s="1">
        <v>0</v>
      </c>
      <c r="N3360" s="1">
        <v>0</v>
      </c>
    </row>
    <row r="3361" spans="2:14" x14ac:dyDescent="0.2">
      <c r="B3361" s="1">
        <v>65090</v>
      </c>
      <c r="C3361" s="12" t="s">
        <v>2225</v>
      </c>
      <c r="D3361" s="1">
        <v>93</v>
      </c>
      <c r="E3361" s="1">
        <v>5</v>
      </c>
      <c r="F3361" s="1">
        <v>100</v>
      </c>
      <c r="G3361" s="1" t="s">
        <v>625</v>
      </c>
      <c r="H3361" s="1" t="s">
        <v>2226</v>
      </c>
      <c r="I3361" s="1">
        <v>1</v>
      </c>
      <c r="J3361" s="33" t="s">
        <v>377</v>
      </c>
      <c r="L3361" s="1">
        <v>1</v>
      </c>
      <c r="M3361" s="1">
        <v>0</v>
      </c>
      <c r="N3361" s="1">
        <v>0</v>
      </c>
    </row>
    <row r="3362" spans="2:14" x14ac:dyDescent="0.2">
      <c r="B3362" s="1">
        <v>65091</v>
      </c>
      <c r="C3362" s="12" t="s">
        <v>2227</v>
      </c>
      <c r="D3362" s="1">
        <v>93</v>
      </c>
      <c r="E3362" s="1">
        <v>5</v>
      </c>
      <c r="F3362" s="1">
        <v>100</v>
      </c>
      <c r="G3362" s="1" t="s">
        <v>625</v>
      </c>
      <c r="H3362" s="1" t="s">
        <v>2228</v>
      </c>
      <c r="I3362" s="1">
        <v>1</v>
      </c>
      <c r="J3362" s="33" t="s">
        <v>377</v>
      </c>
      <c r="L3362" s="1">
        <v>1</v>
      </c>
      <c r="M3362" s="1">
        <v>0</v>
      </c>
      <c r="N3362" s="1">
        <v>0</v>
      </c>
    </row>
    <row r="3363" spans="2:14" x14ac:dyDescent="0.2">
      <c r="B3363" s="1">
        <v>65092</v>
      </c>
      <c r="C3363" s="12" t="s">
        <v>2229</v>
      </c>
      <c r="D3363" s="1">
        <v>93</v>
      </c>
      <c r="E3363" s="1">
        <v>5</v>
      </c>
      <c r="F3363" s="1">
        <v>100</v>
      </c>
      <c r="G3363" s="1" t="s">
        <v>625</v>
      </c>
      <c r="H3363" s="1" t="s">
        <v>2230</v>
      </c>
      <c r="I3363" s="1">
        <v>1</v>
      </c>
      <c r="J3363" s="33" t="s">
        <v>377</v>
      </c>
      <c r="L3363" s="1">
        <v>1</v>
      </c>
      <c r="M3363" s="1">
        <v>0</v>
      </c>
      <c r="N3363" s="1">
        <v>0</v>
      </c>
    </row>
    <row r="3364" spans="2:14" x14ac:dyDescent="0.2">
      <c r="B3364" s="1">
        <v>65093</v>
      </c>
      <c r="C3364" s="12" t="s">
        <v>2231</v>
      </c>
      <c r="D3364" s="1">
        <v>93</v>
      </c>
      <c r="E3364" s="1">
        <v>5</v>
      </c>
      <c r="F3364" s="1">
        <v>100</v>
      </c>
      <c r="G3364" s="1" t="s">
        <v>625</v>
      </c>
      <c r="H3364" s="1" t="s">
        <v>2232</v>
      </c>
      <c r="I3364" s="1">
        <v>1</v>
      </c>
      <c r="J3364" s="33" t="s">
        <v>377</v>
      </c>
      <c r="L3364" s="1">
        <v>1</v>
      </c>
      <c r="M3364" s="1">
        <v>0</v>
      </c>
      <c r="N3364" s="1">
        <v>0</v>
      </c>
    </row>
    <row r="3365" spans="2:14" x14ac:dyDescent="0.2">
      <c r="B3365" s="1">
        <v>65094</v>
      </c>
      <c r="C3365" s="12" t="s">
        <v>2233</v>
      </c>
      <c r="D3365" s="1">
        <v>93</v>
      </c>
      <c r="E3365" s="1">
        <v>5</v>
      </c>
      <c r="F3365" s="1">
        <v>100</v>
      </c>
      <c r="G3365" s="1" t="s">
        <v>625</v>
      </c>
      <c r="H3365" s="1" t="s">
        <v>2234</v>
      </c>
      <c r="I3365" s="1">
        <v>1</v>
      </c>
      <c r="J3365" s="33" t="s">
        <v>377</v>
      </c>
      <c r="L3365" s="1">
        <v>1</v>
      </c>
      <c r="M3365" s="1">
        <v>0</v>
      </c>
      <c r="N3365" s="1">
        <v>0</v>
      </c>
    </row>
    <row r="3366" spans="2:14" x14ac:dyDescent="0.2">
      <c r="B3366" s="1">
        <v>65095</v>
      </c>
      <c r="C3366" s="12" t="s">
        <v>2235</v>
      </c>
      <c r="D3366" s="1">
        <v>93</v>
      </c>
      <c r="E3366" s="1">
        <v>5</v>
      </c>
      <c r="F3366" s="1">
        <v>100</v>
      </c>
      <c r="G3366" s="1" t="s">
        <v>625</v>
      </c>
      <c r="H3366" s="1" t="s">
        <v>2236</v>
      </c>
      <c r="I3366" s="1">
        <v>1</v>
      </c>
      <c r="J3366" s="33" t="s">
        <v>377</v>
      </c>
      <c r="L3366" s="1">
        <v>1</v>
      </c>
      <c r="M3366" s="1">
        <v>0</v>
      </c>
      <c r="N3366" s="1">
        <v>0</v>
      </c>
    </row>
    <row r="3367" spans="2:14" x14ac:dyDescent="0.2">
      <c r="B3367" s="1">
        <v>65096</v>
      </c>
      <c r="C3367" s="12" t="s">
        <v>2237</v>
      </c>
      <c r="D3367" s="1">
        <v>93</v>
      </c>
      <c r="E3367" s="1">
        <v>5</v>
      </c>
      <c r="F3367" s="1">
        <v>100</v>
      </c>
      <c r="G3367" s="1" t="s">
        <v>625</v>
      </c>
      <c r="H3367" s="1" t="s">
        <v>2238</v>
      </c>
      <c r="I3367" s="1">
        <v>1</v>
      </c>
      <c r="J3367" s="33" t="s">
        <v>377</v>
      </c>
      <c r="L3367" s="1">
        <v>1</v>
      </c>
      <c r="M3367" s="1">
        <v>0</v>
      </c>
      <c r="N3367" s="1">
        <v>0</v>
      </c>
    </row>
    <row r="3368" spans="2:14" x14ac:dyDescent="0.2">
      <c r="B3368" s="1">
        <v>65097</v>
      </c>
      <c r="C3368" s="12" t="s">
        <v>2239</v>
      </c>
      <c r="D3368" s="1">
        <v>93</v>
      </c>
      <c r="E3368" s="1">
        <v>5</v>
      </c>
      <c r="F3368" s="1">
        <v>100</v>
      </c>
      <c r="G3368" s="1" t="s">
        <v>625</v>
      </c>
      <c r="H3368" s="1" t="s">
        <v>2240</v>
      </c>
      <c r="I3368" s="1">
        <v>1</v>
      </c>
      <c r="J3368" s="33" t="s">
        <v>377</v>
      </c>
      <c r="L3368" s="1">
        <v>1</v>
      </c>
      <c r="M3368" s="1">
        <v>0</v>
      </c>
      <c r="N3368" s="1">
        <v>0</v>
      </c>
    </row>
    <row r="3369" spans="2:14" x14ac:dyDescent="0.2">
      <c r="B3369" s="1">
        <v>65098</v>
      </c>
      <c r="C3369" s="12" t="s">
        <v>2241</v>
      </c>
      <c r="D3369" s="1">
        <v>93</v>
      </c>
      <c r="E3369" s="1">
        <v>5</v>
      </c>
      <c r="F3369" s="1">
        <v>100</v>
      </c>
      <c r="G3369" s="1" t="s">
        <v>625</v>
      </c>
      <c r="H3369" s="1" t="s">
        <v>2242</v>
      </c>
      <c r="I3369" s="1">
        <v>1</v>
      </c>
      <c r="J3369" s="33" t="s">
        <v>377</v>
      </c>
      <c r="L3369" s="1">
        <v>1</v>
      </c>
      <c r="M3369" s="1">
        <v>0</v>
      </c>
      <c r="N3369" s="1">
        <v>0</v>
      </c>
    </row>
    <row r="3370" spans="2:14" x14ac:dyDescent="0.2">
      <c r="B3370" s="1">
        <v>65099</v>
      </c>
      <c r="C3370" s="12" t="s">
        <v>2243</v>
      </c>
      <c r="D3370" s="1">
        <v>93</v>
      </c>
      <c r="E3370" s="1">
        <v>5</v>
      </c>
      <c r="F3370" s="1">
        <v>100</v>
      </c>
      <c r="G3370" s="1" t="s">
        <v>625</v>
      </c>
      <c r="H3370" s="1" t="s">
        <v>2244</v>
      </c>
      <c r="I3370" s="1">
        <v>1</v>
      </c>
      <c r="J3370" s="33" t="s">
        <v>377</v>
      </c>
      <c r="L3370" s="1">
        <v>1</v>
      </c>
      <c r="M3370" s="1">
        <v>0</v>
      </c>
      <c r="N3370" s="1">
        <v>0</v>
      </c>
    </row>
    <row r="3371" spans="2:14" x14ac:dyDescent="0.2">
      <c r="B3371" s="1">
        <v>65100</v>
      </c>
      <c r="C3371" s="12" t="s">
        <v>2245</v>
      </c>
      <c r="D3371" s="1">
        <v>93</v>
      </c>
      <c r="E3371" s="1">
        <v>5</v>
      </c>
      <c r="F3371" s="1">
        <v>100</v>
      </c>
      <c r="G3371" s="1" t="s">
        <v>625</v>
      </c>
      <c r="H3371" s="1" t="s">
        <v>2246</v>
      </c>
      <c r="I3371" s="1">
        <v>1</v>
      </c>
      <c r="J3371" s="33" t="s">
        <v>377</v>
      </c>
      <c r="L3371" s="1">
        <v>1</v>
      </c>
      <c r="M3371" s="1">
        <v>0</v>
      </c>
      <c r="N3371" s="1">
        <v>0</v>
      </c>
    </row>
    <row r="3372" spans="2:14" x14ac:dyDescent="0.2">
      <c r="B3372" s="1">
        <v>65101</v>
      </c>
      <c r="C3372" s="12" t="s">
        <v>2247</v>
      </c>
      <c r="D3372" s="1">
        <v>93</v>
      </c>
      <c r="E3372" s="1">
        <v>5</v>
      </c>
      <c r="F3372" s="1">
        <v>100</v>
      </c>
      <c r="G3372" s="1" t="s">
        <v>625</v>
      </c>
      <c r="H3372" s="1" t="s">
        <v>2248</v>
      </c>
      <c r="I3372" s="1">
        <v>1</v>
      </c>
      <c r="J3372" s="33" t="s">
        <v>377</v>
      </c>
      <c r="L3372" s="1">
        <v>1</v>
      </c>
      <c r="M3372" s="1">
        <v>0</v>
      </c>
      <c r="N3372" s="1">
        <v>0</v>
      </c>
    </row>
    <row r="3373" spans="2:14" x14ac:dyDescent="0.2">
      <c r="B3373" s="1">
        <v>65102</v>
      </c>
      <c r="C3373" s="12" t="s">
        <v>2249</v>
      </c>
      <c r="D3373" s="1">
        <v>93</v>
      </c>
      <c r="E3373" s="1">
        <v>5</v>
      </c>
      <c r="F3373" s="1">
        <v>100</v>
      </c>
      <c r="G3373" s="1" t="s">
        <v>625</v>
      </c>
      <c r="H3373" s="1" t="s">
        <v>2250</v>
      </c>
      <c r="I3373" s="1">
        <v>1</v>
      </c>
      <c r="J3373" s="33" t="s">
        <v>377</v>
      </c>
      <c r="L3373" s="1">
        <v>1</v>
      </c>
      <c r="M3373" s="1">
        <v>0</v>
      </c>
      <c r="N3373" s="1">
        <v>0</v>
      </c>
    </row>
    <row r="3374" spans="2:14" x14ac:dyDescent="0.2">
      <c r="B3374" s="1">
        <v>65103</v>
      </c>
      <c r="C3374" s="12" t="s">
        <v>2251</v>
      </c>
      <c r="D3374" s="1">
        <v>93</v>
      </c>
      <c r="E3374" s="1">
        <v>5</v>
      </c>
      <c r="F3374" s="1">
        <v>100</v>
      </c>
      <c r="G3374" s="1" t="s">
        <v>625</v>
      </c>
      <c r="H3374" s="1" t="s">
        <v>2252</v>
      </c>
      <c r="I3374" s="1">
        <v>1</v>
      </c>
      <c r="J3374" s="33" t="s">
        <v>377</v>
      </c>
      <c r="L3374" s="1">
        <v>1</v>
      </c>
      <c r="M3374" s="1">
        <v>0</v>
      </c>
      <c r="N3374" s="1">
        <v>0</v>
      </c>
    </row>
    <row r="3375" spans="2:14" x14ac:dyDescent="0.2">
      <c r="B3375" s="1">
        <v>65104</v>
      </c>
      <c r="C3375" s="12" t="s">
        <v>2253</v>
      </c>
      <c r="D3375" s="1">
        <v>93</v>
      </c>
      <c r="E3375" s="1">
        <v>5</v>
      </c>
      <c r="F3375" s="1">
        <v>100</v>
      </c>
      <c r="G3375" s="1" t="s">
        <v>625</v>
      </c>
      <c r="H3375" s="1" t="s">
        <v>2254</v>
      </c>
      <c r="I3375" s="1">
        <v>1</v>
      </c>
      <c r="J3375" s="33" t="s">
        <v>377</v>
      </c>
      <c r="L3375" s="1">
        <v>1</v>
      </c>
      <c r="M3375" s="1">
        <v>0</v>
      </c>
      <c r="N3375" s="1">
        <v>0</v>
      </c>
    </row>
    <row r="3376" spans="2:14" x14ac:dyDescent="0.2">
      <c r="B3376" s="1">
        <v>65105</v>
      </c>
      <c r="C3376" s="12" t="s">
        <v>2255</v>
      </c>
      <c r="D3376" s="1">
        <v>93</v>
      </c>
      <c r="E3376" s="1">
        <v>5</v>
      </c>
      <c r="F3376" s="1">
        <v>100</v>
      </c>
      <c r="G3376" s="1" t="s">
        <v>625</v>
      </c>
      <c r="H3376" s="1" t="s">
        <v>2256</v>
      </c>
      <c r="I3376" s="1">
        <v>1</v>
      </c>
      <c r="J3376" s="33" t="s">
        <v>377</v>
      </c>
      <c r="L3376" s="1">
        <v>1</v>
      </c>
      <c r="M3376" s="1">
        <v>0</v>
      </c>
      <c r="N3376" s="1">
        <v>0</v>
      </c>
    </row>
    <row r="3377" spans="2:14" x14ac:dyDescent="0.2">
      <c r="B3377" s="1">
        <v>65106</v>
      </c>
      <c r="C3377" s="12" t="s">
        <v>2257</v>
      </c>
      <c r="D3377" s="1">
        <v>93</v>
      </c>
      <c r="E3377" s="1">
        <v>5</v>
      </c>
      <c r="F3377" s="1">
        <v>100</v>
      </c>
      <c r="G3377" s="1" t="s">
        <v>625</v>
      </c>
      <c r="H3377" s="1" t="s">
        <v>2258</v>
      </c>
      <c r="I3377" s="1">
        <v>1</v>
      </c>
      <c r="J3377" s="33" t="s">
        <v>377</v>
      </c>
      <c r="L3377" s="1">
        <v>1</v>
      </c>
      <c r="M3377" s="1">
        <v>0</v>
      </c>
      <c r="N3377" s="1">
        <v>0</v>
      </c>
    </row>
    <row r="3378" spans="2:14" x14ac:dyDescent="0.2">
      <c r="B3378" s="1">
        <v>65107</v>
      </c>
      <c r="C3378" s="12" t="s">
        <v>2259</v>
      </c>
      <c r="D3378" s="1">
        <v>93</v>
      </c>
      <c r="E3378" s="1">
        <v>5</v>
      </c>
      <c r="F3378" s="1">
        <v>100</v>
      </c>
      <c r="G3378" s="1" t="s">
        <v>625</v>
      </c>
      <c r="H3378" s="1" t="s">
        <v>2260</v>
      </c>
      <c r="I3378" s="1">
        <v>1</v>
      </c>
      <c r="J3378" s="33" t="s">
        <v>377</v>
      </c>
      <c r="L3378" s="1">
        <v>1</v>
      </c>
      <c r="M3378" s="1">
        <v>0</v>
      </c>
      <c r="N3378" s="1">
        <v>0</v>
      </c>
    </row>
    <row r="3379" spans="2:14" x14ac:dyDescent="0.2">
      <c r="B3379" s="1">
        <v>65108</v>
      </c>
      <c r="C3379" s="12" t="s">
        <v>2261</v>
      </c>
      <c r="D3379" s="1">
        <v>93</v>
      </c>
      <c r="E3379" s="1">
        <v>5</v>
      </c>
      <c r="F3379" s="1">
        <v>100</v>
      </c>
      <c r="G3379" s="1" t="s">
        <v>625</v>
      </c>
      <c r="H3379" s="1" t="s">
        <v>2262</v>
      </c>
      <c r="I3379" s="1">
        <v>1</v>
      </c>
      <c r="J3379" s="33" t="s">
        <v>377</v>
      </c>
      <c r="L3379" s="1">
        <v>1</v>
      </c>
      <c r="M3379" s="1">
        <v>0</v>
      </c>
      <c r="N3379" s="1">
        <v>0</v>
      </c>
    </row>
    <row r="3380" spans="2:14" x14ac:dyDescent="0.2">
      <c r="B3380" s="1">
        <v>65109</v>
      </c>
      <c r="C3380" s="12" t="s">
        <v>2263</v>
      </c>
      <c r="D3380" s="1">
        <v>93</v>
      </c>
      <c r="E3380" s="1">
        <v>5</v>
      </c>
      <c r="F3380" s="1">
        <v>100</v>
      </c>
      <c r="G3380" s="1" t="s">
        <v>625</v>
      </c>
      <c r="H3380" s="1" t="s">
        <v>2264</v>
      </c>
      <c r="I3380" s="1">
        <v>1</v>
      </c>
      <c r="J3380" s="33" t="s">
        <v>377</v>
      </c>
      <c r="L3380" s="1">
        <v>1</v>
      </c>
      <c r="M3380" s="1">
        <v>0</v>
      </c>
      <c r="N3380" s="1">
        <v>0</v>
      </c>
    </row>
    <row r="3381" spans="2:14" x14ac:dyDescent="0.2">
      <c r="B3381" s="1">
        <v>65110</v>
      </c>
      <c r="C3381" s="12" t="s">
        <v>2265</v>
      </c>
      <c r="D3381" s="1">
        <v>93</v>
      </c>
      <c r="E3381" s="1">
        <v>5</v>
      </c>
      <c r="F3381" s="1">
        <v>100</v>
      </c>
      <c r="G3381" s="1" t="s">
        <v>625</v>
      </c>
      <c r="H3381" s="1" t="s">
        <v>2266</v>
      </c>
      <c r="I3381" s="1">
        <v>1</v>
      </c>
      <c r="J3381" s="33" t="s">
        <v>377</v>
      </c>
      <c r="L3381" s="1">
        <v>1</v>
      </c>
      <c r="M3381" s="1">
        <v>0</v>
      </c>
      <c r="N3381" s="1">
        <v>0</v>
      </c>
    </row>
    <row r="3382" spans="2:14" x14ac:dyDescent="0.2">
      <c r="B3382" s="1">
        <v>65111</v>
      </c>
      <c r="C3382" s="12" t="s">
        <v>2267</v>
      </c>
      <c r="D3382" s="1">
        <v>93</v>
      </c>
      <c r="E3382" s="1">
        <v>5</v>
      </c>
      <c r="F3382" s="1">
        <v>100</v>
      </c>
      <c r="G3382" s="1" t="s">
        <v>625</v>
      </c>
      <c r="H3382" s="1" t="s">
        <v>2268</v>
      </c>
      <c r="I3382" s="1">
        <v>1</v>
      </c>
      <c r="J3382" s="33" t="s">
        <v>377</v>
      </c>
      <c r="L3382" s="1">
        <v>1</v>
      </c>
      <c r="M3382" s="1">
        <v>0</v>
      </c>
      <c r="N3382" s="1">
        <v>0</v>
      </c>
    </row>
    <row r="3383" spans="2:14" x14ac:dyDescent="0.2">
      <c r="B3383" s="1">
        <v>65112</v>
      </c>
      <c r="C3383" s="12" t="s">
        <v>2269</v>
      </c>
      <c r="D3383" s="1">
        <v>93</v>
      </c>
      <c r="E3383" s="1">
        <v>5</v>
      </c>
      <c r="F3383" s="1">
        <v>100</v>
      </c>
      <c r="G3383" s="1" t="s">
        <v>625</v>
      </c>
      <c r="H3383" s="1" t="s">
        <v>2270</v>
      </c>
      <c r="I3383" s="1">
        <v>1</v>
      </c>
      <c r="J3383" s="33" t="s">
        <v>377</v>
      </c>
      <c r="L3383" s="1">
        <v>1</v>
      </c>
      <c r="M3383" s="1">
        <v>0</v>
      </c>
      <c r="N3383" s="1">
        <v>0</v>
      </c>
    </row>
    <row r="3384" spans="2:14" x14ac:dyDescent="0.2">
      <c r="B3384" s="1">
        <v>65113</v>
      </c>
      <c r="C3384" s="12" t="s">
        <v>1661</v>
      </c>
      <c r="D3384" s="1">
        <v>93</v>
      </c>
      <c r="E3384" s="1">
        <v>5</v>
      </c>
      <c r="F3384" s="1">
        <v>2000</v>
      </c>
      <c r="G3384" s="1" t="s">
        <v>625</v>
      </c>
      <c r="H3384" s="1" t="s">
        <v>1662</v>
      </c>
      <c r="I3384" s="1">
        <v>1</v>
      </c>
      <c r="J3384" s="10" t="s">
        <v>2271</v>
      </c>
      <c r="L3384" s="1">
        <v>1</v>
      </c>
      <c r="M3384" s="1">
        <v>0</v>
      </c>
      <c r="N3384" s="1">
        <v>0</v>
      </c>
    </row>
    <row r="3385" spans="2:14" x14ac:dyDescent="0.2">
      <c r="B3385" s="1">
        <v>66001</v>
      </c>
      <c r="C3385" s="12" t="s">
        <v>2164</v>
      </c>
      <c r="D3385" s="1">
        <v>93</v>
      </c>
      <c r="E3385" s="1">
        <v>6</v>
      </c>
      <c r="F3385" s="1">
        <v>100</v>
      </c>
      <c r="G3385" s="1" t="s">
        <v>625</v>
      </c>
      <c r="H3385" s="1" t="s">
        <v>82</v>
      </c>
      <c r="I3385" s="1">
        <v>1</v>
      </c>
      <c r="J3385" s="10" t="s">
        <v>2165</v>
      </c>
      <c r="L3385" s="1">
        <v>1</v>
      </c>
      <c r="M3385" s="1">
        <v>0</v>
      </c>
      <c r="N3385" s="1">
        <v>0</v>
      </c>
    </row>
    <row r="3386" spans="2:14" x14ac:dyDescent="0.2">
      <c r="B3386" s="1">
        <v>66002</v>
      </c>
      <c r="C3386" s="12" t="s">
        <v>2166</v>
      </c>
      <c r="D3386" s="1">
        <v>93</v>
      </c>
      <c r="E3386" s="1">
        <v>6</v>
      </c>
      <c r="F3386" s="1">
        <v>100</v>
      </c>
      <c r="G3386" s="1" t="s">
        <v>625</v>
      </c>
      <c r="H3386" s="1" t="s">
        <v>87</v>
      </c>
      <c r="I3386" s="1">
        <v>1</v>
      </c>
      <c r="J3386" s="10" t="s">
        <v>2165</v>
      </c>
      <c r="L3386" s="1">
        <v>1</v>
      </c>
      <c r="M3386" s="1">
        <v>0</v>
      </c>
      <c r="N3386" s="1">
        <v>0</v>
      </c>
    </row>
    <row r="3387" spans="2:14" x14ac:dyDescent="0.2">
      <c r="B3387" s="1">
        <v>66003</v>
      </c>
      <c r="C3387" s="12" t="s">
        <v>2167</v>
      </c>
      <c r="D3387" s="1">
        <v>93</v>
      </c>
      <c r="E3387" s="1">
        <v>6</v>
      </c>
      <c r="F3387" s="1">
        <v>100</v>
      </c>
      <c r="G3387" s="1" t="s">
        <v>625</v>
      </c>
      <c r="H3387" s="1" t="s">
        <v>90</v>
      </c>
      <c r="I3387" s="1">
        <v>1</v>
      </c>
      <c r="J3387" s="10" t="s">
        <v>2165</v>
      </c>
      <c r="L3387" s="1">
        <v>1</v>
      </c>
      <c r="M3387" s="1">
        <v>0</v>
      </c>
      <c r="N3387" s="1">
        <v>0</v>
      </c>
    </row>
    <row r="3388" spans="2:14" x14ac:dyDescent="0.2">
      <c r="B3388" s="1">
        <v>66004</v>
      </c>
      <c r="C3388" s="12" t="s">
        <v>2168</v>
      </c>
      <c r="D3388" s="1">
        <v>93</v>
      </c>
      <c r="E3388" s="1">
        <v>6</v>
      </c>
      <c r="F3388" s="1">
        <v>100</v>
      </c>
      <c r="G3388" s="1" t="s">
        <v>625</v>
      </c>
      <c r="H3388" s="1" t="s">
        <v>93</v>
      </c>
      <c r="I3388" s="1">
        <v>1</v>
      </c>
      <c r="J3388" s="10" t="s">
        <v>2165</v>
      </c>
      <c r="L3388" s="1">
        <v>1</v>
      </c>
      <c r="M3388" s="1">
        <v>0</v>
      </c>
      <c r="N3388" s="1">
        <v>0</v>
      </c>
    </row>
    <row r="3389" spans="2:14" x14ac:dyDescent="0.2">
      <c r="B3389" s="1">
        <v>66005</v>
      </c>
      <c r="C3389" s="12" t="s">
        <v>2169</v>
      </c>
      <c r="D3389" s="1">
        <v>93</v>
      </c>
      <c r="E3389" s="1">
        <v>6</v>
      </c>
      <c r="F3389" s="1">
        <v>100</v>
      </c>
      <c r="G3389" s="1" t="s">
        <v>625</v>
      </c>
      <c r="H3389" s="1" t="s">
        <v>96</v>
      </c>
      <c r="I3389" s="1">
        <v>1</v>
      </c>
      <c r="J3389" s="10" t="s">
        <v>2165</v>
      </c>
      <c r="L3389" s="1">
        <v>1</v>
      </c>
      <c r="M3389" s="1">
        <v>0</v>
      </c>
      <c r="N3389" s="1">
        <v>0</v>
      </c>
    </row>
    <row r="3390" spans="2:14" x14ac:dyDescent="0.2">
      <c r="B3390" s="1">
        <v>66006</v>
      </c>
      <c r="C3390" s="12" t="s">
        <v>2170</v>
      </c>
      <c r="D3390" s="1">
        <v>93</v>
      </c>
      <c r="E3390" s="1">
        <v>6</v>
      </c>
      <c r="F3390" s="1">
        <v>100</v>
      </c>
      <c r="G3390" s="1" t="s">
        <v>625</v>
      </c>
      <c r="H3390" s="1" t="s">
        <v>2171</v>
      </c>
      <c r="I3390" s="1">
        <v>1</v>
      </c>
      <c r="J3390" s="10" t="s">
        <v>2165</v>
      </c>
      <c r="L3390" s="1">
        <v>1</v>
      </c>
      <c r="M3390" s="1">
        <v>0</v>
      </c>
      <c r="N3390" s="1">
        <v>0</v>
      </c>
    </row>
    <row r="3391" spans="2:14" x14ac:dyDescent="0.2">
      <c r="B3391" s="1">
        <v>66007</v>
      </c>
      <c r="C3391" s="12" t="s">
        <v>2172</v>
      </c>
      <c r="D3391" s="1">
        <v>93</v>
      </c>
      <c r="E3391" s="1">
        <v>6</v>
      </c>
      <c r="F3391" s="1">
        <v>100</v>
      </c>
      <c r="G3391" s="1" t="s">
        <v>625</v>
      </c>
      <c r="H3391" s="1" t="s">
        <v>2173</v>
      </c>
      <c r="I3391" s="1">
        <v>1</v>
      </c>
      <c r="J3391" s="10" t="s">
        <v>2165</v>
      </c>
      <c r="L3391" s="1">
        <v>1</v>
      </c>
      <c r="M3391" s="1">
        <v>0</v>
      </c>
      <c r="N3391" s="1">
        <v>0</v>
      </c>
    </row>
    <row r="3392" spans="2:14" x14ac:dyDescent="0.2">
      <c r="B3392" s="1">
        <v>66008</v>
      </c>
      <c r="C3392" s="12" t="s">
        <v>2174</v>
      </c>
      <c r="D3392" s="1">
        <v>93</v>
      </c>
      <c r="E3392" s="1">
        <v>6</v>
      </c>
      <c r="F3392" s="1">
        <v>100</v>
      </c>
      <c r="G3392" s="1" t="s">
        <v>625</v>
      </c>
      <c r="H3392" s="1" t="s">
        <v>2175</v>
      </c>
      <c r="I3392" s="1">
        <v>1</v>
      </c>
      <c r="J3392" s="10" t="s">
        <v>2165</v>
      </c>
      <c r="L3392" s="1">
        <v>1</v>
      </c>
      <c r="M3392" s="1">
        <v>0</v>
      </c>
      <c r="N3392" s="1">
        <v>0</v>
      </c>
    </row>
    <row r="3393" spans="2:14" x14ac:dyDescent="0.2">
      <c r="B3393" s="1">
        <v>66009</v>
      </c>
      <c r="C3393" s="12" t="s">
        <v>2176</v>
      </c>
      <c r="D3393" s="1">
        <v>93</v>
      </c>
      <c r="E3393" s="1">
        <v>6</v>
      </c>
      <c r="F3393" s="1">
        <v>100</v>
      </c>
      <c r="G3393" s="1" t="s">
        <v>625</v>
      </c>
      <c r="H3393" s="1" t="s">
        <v>2177</v>
      </c>
      <c r="I3393" s="1">
        <v>1</v>
      </c>
      <c r="J3393" s="10" t="s">
        <v>2165</v>
      </c>
      <c r="L3393" s="1">
        <v>1</v>
      </c>
      <c r="M3393" s="1">
        <v>0</v>
      </c>
      <c r="N3393" s="1">
        <v>0</v>
      </c>
    </row>
    <row r="3394" spans="2:14" x14ac:dyDescent="0.2">
      <c r="B3394" s="1">
        <v>66010</v>
      </c>
      <c r="C3394" s="12" t="s">
        <v>2178</v>
      </c>
      <c r="D3394" s="1">
        <v>93</v>
      </c>
      <c r="E3394" s="1">
        <v>6</v>
      </c>
      <c r="F3394" s="1">
        <v>100</v>
      </c>
      <c r="G3394" s="1" t="s">
        <v>625</v>
      </c>
      <c r="H3394" s="1" t="s">
        <v>2179</v>
      </c>
      <c r="I3394" s="1">
        <v>1</v>
      </c>
      <c r="J3394" s="10" t="s">
        <v>2165</v>
      </c>
      <c r="L3394" s="1">
        <v>1</v>
      </c>
      <c r="M3394" s="1">
        <v>0</v>
      </c>
      <c r="N3394" s="1">
        <v>0</v>
      </c>
    </row>
    <row r="3395" spans="2:14" x14ac:dyDescent="0.2">
      <c r="B3395" s="1">
        <v>66011</v>
      </c>
      <c r="C3395" s="12" t="s">
        <v>2180</v>
      </c>
      <c r="D3395" s="1">
        <v>93</v>
      </c>
      <c r="E3395" s="1">
        <v>6</v>
      </c>
      <c r="F3395" s="1">
        <v>100</v>
      </c>
      <c r="G3395" s="1" t="s">
        <v>625</v>
      </c>
      <c r="H3395" s="1" t="s">
        <v>2181</v>
      </c>
      <c r="I3395" s="1">
        <v>1</v>
      </c>
      <c r="J3395" s="10" t="s">
        <v>2165</v>
      </c>
      <c r="L3395" s="1">
        <v>1</v>
      </c>
      <c r="M3395" s="1">
        <v>0</v>
      </c>
      <c r="N3395" s="1">
        <v>0</v>
      </c>
    </row>
    <row r="3396" spans="2:14" x14ac:dyDescent="0.2">
      <c r="B3396" s="1">
        <v>66012</v>
      </c>
      <c r="C3396" s="12" t="s">
        <v>2182</v>
      </c>
      <c r="D3396" s="1">
        <v>93</v>
      </c>
      <c r="E3396" s="1">
        <v>6</v>
      </c>
      <c r="F3396" s="1">
        <v>100</v>
      </c>
      <c r="G3396" s="1" t="s">
        <v>625</v>
      </c>
      <c r="H3396" s="1" t="s">
        <v>2183</v>
      </c>
      <c r="I3396" s="1">
        <v>1</v>
      </c>
      <c r="J3396" s="10" t="s">
        <v>2165</v>
      </c>
      <c r="L3396" s="1">
        <v>1</v>
      </c>
      <c r="M3396" s="1">
        <v>0</v>
      </c>
      <c r="N3396" s="1">
        <v>0</v>
      </c>
    </row>
    <row r="3397" spans="2:14" x14ac:dyDescent="0.2">
      <c r="B3397" s="1">
        <v>66013</v>
      </c>
      <c r="C3397" s="12" t="s">
        <v>2184</v>
      </c>
      <c r="D3397" s="1">
        <v>93</v>
      </c>
      <c r="E3397" s="1">
        <v>6</v>
      </c>
      <c r="F3397" s="1">
        <v>100</v>
      </c>
      <c r="G3397" s="1" t="s">
        <v>625</v>
      </c>
      <c r="H3397" s="1" t="s">
        <v>2185</v>
      </c>
      <c r="I3397" s="1">
        <v>1</v>
      </c>
      <c r="J3397" s="10" t="s">
        <v>2165</v>
      </c>
      <c r="L3397" s="1">
        <v>1</v>
      </c>
      <c r="M3397" s="1">
        <v>0</v>
      </c>
      <c r="N3397" s="1">
        <v>0</v>
      </c>
    </row>
    <row r="3398" spans="2:14" x14ac:dyDescent="0.2">
      <c r="B3398" s="1">
        <v>66014</v>
      </c>
      <c r="C3398" s="12" t="s">
        <v>2186</v>
      </c>
      <c r="D3398" s="1">
        <v>93</v>
      </c>
      <c r="E3398" s="1">
        <v>6</v>
      </c>
      <c r="F3398" s="1">
        <v>100</v>
      </c>
      <c r="G3398" s="1" t="s">
        <v>625</v>
      </c>
      <c r="H3398" s="1" t="s">
        <v>2187</v>
      </c>
      <c r="I3398" s="1">
        <v>1</v>
      </c>
      <c r="J3398" s="10" t="s">
        <v>2165</v>
      </c>
      <c r="L3398" s="1">
        <v>1</v>
      </c>
      <c r="M3398" s="1">
        <v>0</v>
      </c>
      <c r="N3398" s="1">
        <v>0</v>
      </c>
    </row>
    <row r="3399" spans="2:14" x14ac:dyDescent="0.2">
      <c r="B3399" s="1">
        <v>66015</v>
      </c>
      <c r="C3399" s="12" t="s">
        <v>2188</v>
      </c>
      <c r="D3399" s="1">
        <v>93</v>
      </c>
      <c r="E3399" s="1">
        <v>6</v>
      </c>
      <c r="F3399" s="1">
        <v>100</v>
      </c>
      <c r="G3399" s="1" t="s">
        <v>625</v>
      </c>
      <c r="H3399" s="1" t="s">
        <v>2189</v>
      </c>
      <c r="I3399" s="1">
        <v>1</v>
      </c>
      <c r="J3399" s="10" t="s">
        <v>2165</v>
      </c>
      <c r="L3399" s="1">
        <v>1</v>
      </c>
      <c r="M3399" s="1">
        <v>0</v>
      </c>
      <c r="N3399" s="1">
        <v>0</v>
      </c>
    </row>
    <row r="3400" spans="2:14" x14ac:dyDescent="0.2">
      <c r="B3400" s="1">
        <v>66016</v>
      </c>
      <c r="C3400" s="12" t="s">
        <v>2190</v>
      </c>
      <c r="D3400" s="1">
        <v>93</v>
      </c>
      <c r="E3400" s="1">
        <v>6</v>
      </c>
      <c r="F3400" s="1">
        <v>100</v>
      </c>
      <c r="G3400" s="1" t="s">
        <v>625</v>
      </c>
      <c r="H3400" s="1" t="s">
        <v>2191</v>
      </c>
      <c r="I3400" s="1">
        <v>1</v>
      </c>
      <c r="J3400" s="10" t="s">
        <v>2165</v>
      </c>
      <c r="L3400" s="1">
        <v>1</v>
      </c>
      <c r="M3400" s="1">
        <v>0</v>
      </c>
      <c r="N3400" s="1">
        <v>0</v>
      </c>
    </row>
    <row r="3401" spans="2:14" x14ac:dyDescent="0.2">
      <c r="B3401" s="1">
        <v>66017</v>
      </c>
      <c r="C3401" s="12" t="s">
        <v>2192</v>
      </c>
      <c r="D3401" s="1">
        <v>93</v>
      </c>
      <c r="E3401" s="1">
        <v>6</v>
      </c>
      <c r="F3401" s="1">
        <v>100</v>
      </c>
      <c r="G3401" s="1" t="s">
        <v>625</v>
      </c>
      <c r="H3401" s="1" t="s">
        <v>2193</v>
      </c>
      <c r="I3401" s="1">
        <v>1</v>
      </c>
      <c r="J3401" s="10" t="s">
        <v>2165</v>
      </c>
      <c r="L3401" s="1">
        <v>1</v>
      </c>
      <c r="M3401" s="1">
        <v>0</v>
      </c>
      <c r="N3401" s="1">
        <v>0</v>
      </c>
    </row>
    <row r="3402" spans="2:14" x14ac:dyDescent="0.2">
      <c r="B3402" s="1">
        <v>66018</v>
      </c>
      <c r="C3402" s="12" t="s">
        <v>2194</v>
      </c>
      <c r="D3402" s="1">
        <v>93</v>
      </c>
      <c r="E3402" s="1">
        <v>6</v>
      </c>
      <c r="F3402" s="1">
        <v>100</v>
      </c>
      <c r="G3402" s="1" t="s">
        <v>625</v>
      </c>
      <c r="H3402" s="1" t="s">
        <v>2195</v>
      </c>
      <c r="I3402" s="1">
        <v>1</v>
      </c>
      <c r="J3402" s="10" t="s">
        <v>2165</v>
      </c>
      <c r="L3402" s="1">
        <v>1</v>
      </c>
      <c r="M3402" s="1">
        <v>0</v>
      </c>
      <c r="N3402" s="1">
        <v>0</v>
      </c>
    </row>
    <row r="3403" spans="2:14" x14ac:dyDescent="0.2">
      <c r="B3403" s="1">
        <v>66019</v>
      </c>
      <c r="C3403" s="12" t="s">
        <v>2196</v>
      </c>
      <c r="D3403" s="1">
        <v>93</v>
      </c>
      <c r="E3403" s="1">
        <v>6</v>
      </c>
      <c r="F3403" s="1">
        <v>100</v>
      </c>
      <c r="G3403" s="1" t="s">
        <v>625</v>
      </c>
      <c r="H3403" s="1" t="s">
        <v>2197</v>
      </c>
      <c r="I3403" s="1">
        <v>1</v>
      </c>
      <c r="J3403" s="10" t="s">
        <v>2165</v>
      </c>
      <c r="L3403" s="1">
        <v>1</v>
      </c>
      <c r="M3403" s="1">
        <v>0</v>
      </c>
      <c r="N3403" s="1">
        <v>0</v>
      </c>
    </row>
    <row r="3404" spans="2:14" x14ac:dyDescent="0.2">
      <c r="B3404" s="1">
        <v>66020</v>
      </c>
      <c r="C3404" s="12" t="s">
        <v>2198</v>
      </c>
      <c r="D3404" s="1">
        <v>93</v>
      </c>
      <c r="E3404" s="1">
        <v>6</v>
      </c>
      <c r="F3404" s="1">
        <v>100</v>
      </c>
      <c r="G3404" s="1" t="s">
        <v>625</v>
      </c>
      <c r="H3404" s="1" t="s">
        <v>2199</v>
      </c>
      <c r="I3404" s="1">
        <v>1</v>
      </c>
      <c r="J3404" s="10" t="s">
        <v>2165</v>
      </c>
      <c r="L3404" s="1">
        <v>1</v>
      </c>
      <c r="M3404" s="1">
        <v>0</v>
      </c>
      <c r="N3404" s="1">
        <v>0</v>
      </c>
    </row>
    <row r="3405" spans="2:14" x14ac:dyDescent="0.2">
      <c r="B3405" s="1">
        <v>66021</v>
      </c>
      <c r="C3405" s="12" t="s">
        <v>2200</v>
      </c>
      <c r="D3405" s="1">
        <v>93</v>
      </c>
      <c r="E3405" s="1">
        <v>6</v>
      </c>
      <c r="F3405" s="1">
        <v>100</v>
      </c>
      <c r="G3405" s="1" t="s">
        <v>625</v>
      </c>
      <c r="H3405" s="1" t="s">
        <v>2201</v>
      </c>
      <c r="I3405" s="1">
        <v>1</v>
      </c>
      <c r="J3405" s="10" t="s">
        <v>2165</v>
      </c>
      <c r="L3405" s="1">
        <v>1</v>
      </c>
      <c r="M3405" s="1">
        <v>0</v>
      </c>
      <c r="N3405" s="1">
        <v>0</v>
      </c>
    </row>
    <row r="3406" spans="2:14" x14ac:dyDescent="0.2">
      <c r="B3406" s="1">
        <v>66022</v>
      </c>
      <c r="C3406" s="12" t="s">
        <v>2202</v>
      </c>
      <c r="D3406" s="1">
        <v>93</v>
      </c>
      <c r="E3406" s="1">
        <v>6</v>
      </c>
      <c r="F3406" s="1">
        <v>100</v>
      </c>
      <c r="G3406" s="1" t="s">
        <v>625</v>
      </c>
      <c r="H3406" s="1" t="s">
        <v>2203</v>
      </c>
      <c r="I3406" s="1">
        <v>1</v>
      </c>
      <c r="J3406" s="10" t="s">
        <v>2165</v>
      </c>
      <c r="L3406" s="1">
        <v>1</v>
      </c>
      <c r="M3406" s="1">
        <v>0</v>
      </c>
      <c r="N3406" s="1">
        <v>0</v>
      </c>
    </row>
    <row r="3407" spans="2:14" x14ac:dyDescent="0.2">
      <c r="B3407" s="1">
        <v>66023</v>
      </c>
      <c r="C3407" s="12" t="s">
        <v>2204</v>
      </c>
      <c r="D3407" s="1">
        <v>93</v>
      </c>
      <c r="E3407" s="1">
        <v>6</v>
      </c>
      <c r="F3407" s="1">
        <v>100</v>
      </c>
      <c r="G3407" s="1" t="s">
        <v>625</v>
      </c>
      <c r="H3407" s="1" t="s">
        <v>2205</v>
      </c>
      <c r="I3407" s="1">
        <v>1</v>
      </c>
      <c r="J3407" s="10" t="s">
        <v>2165</v>
      </c>
      <c r="L3407" s="1">
        <v>1</v>
      </c>
      <c r="M3407" s="1">
        <v>0</v>
      </c>
      <c r="N3407" s="1">
        <v>0</v>
      </c>
    </row>
    <row r="3408" spans="2:14" x14ac:dyDescent="0.2">
      <c r="B3408" s="1">
        <v>66024</v>
      </c>
      <c r="C3408" s="12" t="s">
        <v>2206</v>
      </c>
      <c r="D3408" s="1">
        <v>93</v>
      </c>
      <c r="E3408" s="1">
        <v>6</v>
      </c>
      <c r="F3408" s="1">
        <v>100</v>
      </c>
      <c r="G3408" s="1" t="s">
        <v>625</v>
      </c>
      <c r="H3408" s="1" t="s">
        <v>2207</v>
      </c>
      <c r="I3408" s="1">
        <v>1</v>
      </c>
      <c r="J3408" s="10" t="s">
        <v>2165</v>
      </c>
      <c r="L3408" s="1">
        <v>1</v>
      </c>
      <c r="M3408" s="1">
        <v>0</v>
      </c>
      <c r="N3408" s="1">
        <v>0</v>
      </c>
    </row>
    <row r="3409" spans="2:14" x14ac:dyDescent="0.2">
      <c r="B3409" s="1">
        <v>66025</v>
      </c>
      <c r="C3409" s="12" t="s">
        <v>2208</v>
      </c>
      <c r="D3409" s="1">
        <v>93</v>
      </c>
      <c r="E3409" s="1">
        <v>6</v>
      </c>
      <c r="F3409" s="1">
        <v>100</v>
      </c>
      <c r="G3409" s="1" t="s">
        <v>625</v>
      </c>
      <c r="H3409" s="1" t="s">
        <v>2209</v>
      </c>
      <c r="I3409" s="1">
        <v>1</v>
      </c>
      <c r="J3409" s="10" t="s">
        <v>2165</v>
      </c>
      <c r="L3409" s="1">
        <v>1</v>
      </c>
      <c r="M3409" s="1">
        <v>0</v>
      </c>
      <c r="N3409" s="1">
        <v>0</v>
      </c>
    </row>
    <row r="3410" spans="2:14" x14ac:dyDescent="0.2">
      <c r="B3410" s="1">
        <v>66026</v>
      </c>
      <c r="C3410" s="12" t="s">
        <v>2202</v>
      </c>
      <c r="D3410" s="1">
        <v>93</v>
      </c>
      <c r="E3410" s="1">
        <v>6</v>
      </c>
      <c r="F3410" s="1">
        <v>100</v>
      </c>
      <c r="G3410" s="1" t="s">
        <v>625</v>
      </c>
      <c r="H3410" s="1" t="s">
        <v>2210</v>
      </c>
      <c r="I3410" s="1">
        <v>1</v>
      </c>
      <c r="J3410" s="10" t="s">
        <v>2165</v>
      </c>
      <c r="L3410" s="1">
        <v>1</v>
      </c>
      <c r="M3410" s="1">
        <v>0</v>
      </c>
      <c r="N3410" s="1">
        <v>0</v>
      </c>
    </row>
    <row r="3411" spans="2:14" x14ac:dyDescent="0.2">
      <c r="B3411" s="1">
        <v>66027</v>
      </c>
      <c r="C3411" s="12" t="s">
        <v>2211</v>
      </c>
      <c r="D3411" s="1">
        <v>93</v>
      </c>
      <c r="E3411" s="1">
        <v>6</v>
      </c>
      <c r="F3411" s="1">
        <v>100</v>
      </c>
      <c r="G3411" s="1" t="s">
        <v>625</v>
      </c>
      <c r="H3411" s="1" t="s">
        <v>2212</v>
      </c>
      <c r="I3411" s="1">
        <v>1</v>
      </c>
      <c r="J3411" s="10" t="s">
        <v>2165</v>
      </c>
      <c r="L3411" s="1">
        <v>1</v>
      </c>
      <c r="M3411" s="1">
        <v>0</v>
      </c>
      <c r="N3411" s="1">
        <v>0</v>
      </c>
    </row>
    <row r="3412" spans="2:14" x14ac:dyDescent="0.2">
      <c r="B3412" s="1">
        <v>66028</v>
      </c>
      <c r="C3412" s="12" t="s">
        <v>2213</v>
      </c>
      <c r="D3412" s="1">
        <v>93</v>
      </c>
      <c r="E3412" s="1">
        <v>6</v>
      </c>
      <c r="F3412" s="1">
        <v>100</v>
      </c>
      <c r="G3412" s="1" t="s">
        <v>625</v>
      </c>
      <c r="H3412" s="1" t="s">
        <v>2214</v>
      </c>
      <c r="I3412" s="1">
        <v>1</v>
      </c>
      <c r="J3412" s="10" t="s">
        <v>2165</v>
      </c>
      <c r="L3412" s="1">
        <v>1</v>
      </c>
      <c r="M3412" s="1">
        <v>0</v>
      </c>
      <c r="N3412" s="1">
        <v>0</v>
      </c>
    </row>
    <row r="3413" spans="2:14" x14ac:dyDescent="0.2">
      <c r="B3413" s="1">
        <v>66029</v>
      </c>
      <c r="C3413" s="12" t="s">
        <v>2215</v>
      </c>
      <c r="D3413" s="1">
        <v>93</v>
      </c>
      <c r="E3413" s="1">
        <v>6</v>
      </c>
      <c r="F3413" s="1">
        <v>100</v>
      </c>
      <c r="G3413" s="1" t="s">
        <v>625</v>
      </c>
      <c r="H3413" s="1" t="s">
        <v>2216</v>
      </c>
      <c r="I3413" s="1">
        <v>1</v>
      </c>
      <c r="J3413" s="10" t="s">
        <v>2165</v>
      </c>
      <c r="L3413" s="1">
        <v>1</v>
      </c>
      <c r="M3413" s="1">
        <v>0</v>
      </c>
      <c r="N3413" s="1">
        <v>0</v>
      </c>
    </row>
    <row r="3414" spans="2:14" x14ac:dyDescent="0.2">
      <c r="B3414" s="1">
        <v>66030</v>
      </c>
      <c r="C3414" s="12" t="s">
        <v>2217</v>
      </c>
      <c r="D3414" s="1">
        <v>93</v>
      </c>
      <c r="E3414" s="1">
        <v>6</v>
      </c>
      <c r="F3414" s="1">
        <v>100</v>
      </c>
      <c r="G3414" s="1" t="s">
        <v>625</v>
      </c>
      <c r="H3414" s="1" t="s">
        <v>2218</v>
      </c>
      <c r="I3414" s="1">
        <v>1</v>
      </c>
      <c r="J3414" s="10" t="s">
        <v>2165</v>
      </c>
      <c r="L3414" s="1">
        <v>1</v>
      </c>
      <c r="M3414" s="1">
        <v>0</v>
      </c>
      <c r="N3414" s="1">
        <v>0</v>
      </c>
    </row>
    <row r="3415" spans="2:14" x14ac:dyDescent="0.2">
      <c r="B3415" s="1">
        <v>66031</v>
      </c>
      <c r="C3415" s="12" t="s">
        <v>2219</v>
      </c>
      <c r="D3415" s="1">
        <v>93</v>
      </c>
      <c r="E3415" s="1">
        <v>6</v>
      </c>
      <c r="F3415" s="1">
        <v>100</v>
      </c>
      <c r="G3415" s="1" t="s">
        <v>625</v>
      </c>
      <c r="H3415" s="1" t="s">
        <v>2220</v>
      </c>
      <c r="I3415" s="1">
        <v>1</v>
      </c>
      <c r="J3415" s="10" t="s">
        <v>2165</v>
      </c>
      <c r="L3415" s="1">
        <v>1</v>
      </c>
      <c r="M3415" s="1">
        <v>0</v>
      </c>
      <c r="N3415" s="1">
        <v>0</v>
      </c>
    </row>
    <row r="3416" spans="2:14" x14ac:dyDescent="0.2">
      <c r="B3416" s="1">
        <v>66032</v>
      </c>
      <c r="C3416" s="12" t="s">
        <v>2221</v>
      </c>
      <c r="D3416" s="1">
        <v>93</v>
      </c>
      <c r="E3416" s="1">
        <v>6</v>
      </c>
      <c r="F3416" s="1">
        <v>100</v>
      </c>
      <c r="G3416" s="1" t="s">
        <v>625</v>
      </c>
      <c r="H3416" s="1" t="s">
        <v>2222</v>
      </c>
      <c r="I3416" s="1">
        <v>1</v>
      </c>
      <c r="J3416" s="10" t="s">
        <v>2165</v>
      </c>
      <c r="L3416" s="1">
        <v>1</v>
      </c>
      <c r="M3416" s="1">
        <v>0</v>
      </c>
      <c r="N3416" s="1">
        <v>0</v>
      </c>
    </row>
    <row r="3417" spans="2:14" x14ac:dyDescent="0.2">
      <c r="B3417" s="1">
        <v>66033</v>
      </c>
      <c r="C3417" s="12" t="s">
        <v>2223</v>
      </c>
      <c r="D3417" s="1">
        <v>93</v>
      </c>
      <c r="E3417" s="1">
        <v>6</v>
      </c>
      <c r="F3417" s="1">
        <v>100</v>
      </c>
      <c r="G3417" s="1" t="s">
        <v>625</v>
      </c>
      <c r="H3417" s="1" t="s">
        <v>2224</v>
      </c>
      <c r="I3417" s="1">
        <v>1</v>
      </c>
      <c r="J3417" s="10" t="s">
        <v>2165</v>
      </c>
      <c r="L3417" s="1">
        <v>1</v>
      </c>
      <c r="M3417" s="1">
        <v>0</v>
      </c>
      <c r="N3417" s="1">
        <v>0</v>
      </c>
    </row>
    <row r="3418" spans="2:14" x14ac:dyDescent="0.2">
      <c r="B3418" s="1">
        <v>66034</v>
      </c>
      <c r="C3418" s="12" t="s">
        <v>2225</v>
      </c>
      <c r="D3418" s="1">
        <v>93</v>
      </c>
      <c r="E3418" s="1">
        <v>6</v>
      </c>
      <c r="F3418" s="1">
        <v>100</v>
      </c>
      <c r="G3418" s="1" t="s">
        <v>625</v>
      </c>
      <c r="H3418" s="1" t="s">
        <v>2226</v>
      </c>
      <c r="I3418" s="1">
        <v>1</v>
      </c>
      <c r="J3418" s="10" t="s">
        <v>2165</v>
      </c>
      <c r="L3418" s="1">
        <v>1</v>
      </c>
      <c r="M3418" s="1">
        <v>0</v>
      </c>
      <c r="N3418" s="1">
        <v>0</v>
      </c>
    </row>
    <row r="3419" spans="2:14" x14ac:dyDescent="0.2">
      <c r="B3419" s="1">
        <v>66035</v>
      </c>
      <c r="C3419" s="12" t="s">
        <v>2227</v>
      </c>
      <c r="D3419" s="1">
        <v>93</v>
      </c>
      <c r="E3419" s="1">
        <v>6</v>
      </c>
      <c r="F3419" s="1">
        <v>100</v>
      </c>
      <c r="G3419" s="1" t="s">
        <v>625</v>
      </c>
      <c r="H3419" s="1" t="s">
        <v>2228</v>
      </c>
      <c r="I3419" s="1">
        <v>1</v>
      </c>
      <c r="J3419" s="10" t="s">
        <v>2165</v>
      </c>
      <c r="L3419" s="1">
        <v>1</v>
      </c>
      <c r="M3419" s="1">
        <v>0</v>
      </c>
      <c r="N3419" s="1">
        <v>0</v>
      </c>
    </row>
    <row r="3420" spans="2:14" x14ac:dyDescent="0.2">
      <c r="B3420" s="1">
        <v>66036</v>
      </c>
      <c r="C3420" s="12" t="s">
        <v>2229</v>
      </c>
      <c r="D3420" s="1">
        <v>93</v>
      </c>
      <c r="E3420" s="1">
        <v>6</v>
      </c>
      <c r="F3420" s="1">
        <v>100</v>
      </c>
      <c r="G3420" s="1" t="s">
        <v>625</v>
      </c>
      <c r="H3420" s="1" t="s">
        <v>2230</v>
      </c>
      <c r="I3420" s="1">
        <v>1</v>
      </c>
      <c r="J3420" s="10" t="s">
        <v>2165</v>
      </c>
      <c r="L3420" s="1">
        <v>1</v>
      </c>
      <c r="M3420" s="1">
        <v>0</v>
      </c>
      <c r="N3420" s="1">
        <v>0</v>
      </c>
    </row>
    <row r="3421" spans="2:14" x14ac:dyDescent="0.2">
      <c r="B3421" s="1">
        <v>66037</v>
      </c>
      <c r="C3421" s="12" t="s">
        <v>2231</v>
      </c>
      <c r="D3421" s="1">
        <v>93</v>
      </c>
      <c r="E3421" s="1">
        <v>6</v>
      </c>
      <c r="F3421" s="1">
        <v>100</v>
      </c>
      <c r="G3421" s="1" t="s">
        <v>625</v>
      </c>
      <c r="H3421" s="1" t="s">
        <v>2232</v>
      </c>
      <c r="I3421" s="1">
        <v>1</v>
      </c>
      <c r="J3421" s="10" t="s">
        <v>2165</v>
      </c>
      <c r="L3421" s="1">
        <v>1</v>
      </c>
      <c r="M3421" s="1">
        <v>0</v>
      </c>
      <c r="N3421" s="1">
        <v>0</v>
      </c>
    </row>
    <row r="3422" spans="2:14" x14ac:dyDescent="0.2">
      <c r="B3422" s="1">
        <v>66038</v>
      </c>
      <c r="C3422" s="12" t="s">
        <v>2233</v>
      </c>
      <c r="D3422" s="1">
        <v>93</v>
      </c>
      <c r="E3422" s="1">
        <v>6</v>
      </c>
      <c r="F3422" s="1">
        <v>100</v>
      </c>
      <c r="G3422" s="1" t="s">
        <v>625</v>
      </c>
      <c r="H3422" s="1" t="s">
        <v>2234</v>
      </c>
      <c r="I3422" s="1">
        <v>1</v>
      </c>
      <c r="J3422" s="10" t="s">
        <v>2165</v>
      </c>
      <c r="L3422" s="1">
        <v>1</v>
      </c>
      <c r="M3422" s="1">
        <v>0</v>
      </c>
      <c r="N3422" s="1">
        <v>0</v>
      </c>
    </row>
    <row r="3423" spans="2:14" x14ac:dyDescent="0.2">
      <c r="B3423" s="1">
        <v>66039</v>
      </c>
      <c r="C3423" s="12" t="s">
        <v>2235</v>
      </c>
      <c r="D3423" s="1">
        <v>93</v>
      </c>
      <c r="E3423" s="1">
        <v>6</v>
      </c>
      <c r="F3423" s="1">
        <v>100</v>
      </c>
      <c r="G3423" s="1" t="s">
        <v>625</v>
      </c>
      <c r="H3423" s="1" t="s">
        <v>2236</v>
      </c>
      <c r="I3423" s="1">
        <v>1</v>
      </c>
      <c r="J3423" s="10" t="s">
        <v>2165</v>
      </c>
      <c r="L3423" s="1">
        <v>1</v>
      </c>
      <c r="M3423" s="1">
        <v>0</v>
      </c>
      <c r="N3423" s="1">
        <v>0</v>
      </c>
    </row>
    <row r="3424" spans="2:14" x14ac:dyDescent="0.2">
      <c r="B3424" s="1">
        <v>66040</v>
      </c>
      <c r="C3424" s="12" t="s">
        <v>2237</v>
      </c>
      <c r="D3424" s="1">
        <v>93</v>
      </c>
      <c r="E3424" s="1">
        <v>6</v>
      </c>
      <c r="F3424" s="1">
        <v>100</v>
      </c>
      <c r="G3424" s="1" t="s">
        <v>625</v>
      </c>
      <c r="H3424" s="1" t="s">
        <v>2238</v>
      </c>
      <c r="I3424" s="1">
        <v>1</v>
      </c>
      <c r="J3424" s="10" t="s">
        <v>2165</v>
      </c>
      <c r="L3424" s="1">
        <v>1</v>
      </c>
      <c r="M3424" s="1">
        <v>0</v>
      </c>
      <c r="N3424" s="1">
        <v>0</v>
      </c>
    </row>
    <row r="3425" spans="2:14" x14ac:dyDescent="0.2">
      <c r="B3425" s="1">
        <v>66041</v>
      </c>
      <c r="C3425" s="12" t="s">
        <v>2239</v>
      </c>
      <c r="D3425" s="1">
        <v>93</v>
      </c>
      <c r="E3425" s="1">
        <v>6</v>
      </c>
      <c r="F3425" s="1">
        <v>100</v>
      </c>
      <c r="G3425" s="1" t="s">
        <v>625</v>
      </c>
      <c r="H3425" s="1" t="s">
        <v>2240</v>
      </c>
      <c r="I3425" s="1">
        <v>1</v>
      </c>
      <c r="J3425" s="10" t="s">
        <v>2165</v>
      </c>
      <c r="L3425" s="1">
        <v>1</v>
      </c>
      <c r="M3425" s="1">
        <v>0</v>
      </c>
      <c r="N3425" s="1">
        <v>0</v>
      </c>
    </row>
    <row r="3426" spans="2:14" x14ac:dyDescent="0.2">
      <c r="B3426" s="1">
        <v>66042</v>
      </c>
      <c r="C3426" s="12" t="s">
        <v>2241</v>
      </c>
      <c r="D3426" s="1">
        <v>93</v>
      </c>
      <c r="E3426" s="1">
        <v>6</v>
      </c>
      <c r="F3426" s="1">
        <v>100</v>
      </c>
      <c r="G3426" s="1" t="s">
        <v>625</v>
      </c>
      <c r="H3426" s="1" t="s">
        <v>2242</v>
      </c>
      <c r="I3426" s="1">
        <v>1</v>
      </c>
      <c r="J3426" s="10" t="s">
        <v>2165</v>
      </c>
      <c r="L3426" s="1">
        <v>1</v>
      </c>
      <c r="M3426" s="1">
        <v>0</v>
      </c>
      <c r="N3426" s="1">
        <v>0</v>
      </c>
    </row>
    <row r="3427" spans="2:14" x14ac:dyDescent="0.2">
      <c r="B3427" s="1">
        <v>66043</v>
      </c>
      <c r="C3427" s="12" t="s">
        <v>2243</v>
      </c>
      <c r="D3427" s="1">
        <v>93</v>
      </c>
      <c r="E3427" s="1">
        <v>6</v>
      </c>
      <c r="F3427" s="1">
        <v>100</v>
      </c>
      <c r="G3427" s="1" t="s">
        <v>625</v>
      </c>
      <c r="H3427" s="1" t="s">
        <v>2244</v>
      </c>
      <c r="I3427" s="1">
        <v>1</v>
      </c>
      <c r="J3427" s="10" t="s">
        <v>2165</v>
      </c>
      <c r="L3427" s="1">
        <v>1</v>
      </c>
      <c r="M3427" s="1">
        <v>0</v>
      </c>
      <c r="N3427" s="1">
        <v>0</v>
      </c>
    </row>
    <row r="3428" spans="2:14" x14ac:dyDescent="0.2">
      <c r="B3428" s="1">
        <v>66044</v>
      </c>
      <c r="C3428" s="12" t="s">
        <v>2245</v>
      </c>
      <c r="D3428" s="1">
        <v>93</v>
      </c>
      <c r="E3428" s="1">
        <v>6</v>
      </c>
      <c r="F3428" s="1">
        <v>100</v>
      </c>
      <c r="G3428" s="1" t="s">
        <v>625</v>
      </c>
      <c r="H3428" s="1" t="s">
        <v>2246</v>
      </c>
      <c r="I3428" s="1">
        <v>1</v>
      </c>
      <c r="J3428" s="10" t="s">
        <v>2165</v>
      </c>
      <c r="L3428" s="1">
        <v>1</v>
      </c>
      <c r="M3428" s="1">
        <v>0</v>
      </c>
      <c r="N3428" s="1">
        <v>0</v>
      </c>
    </row>
    <row r="3429" spans="2:14" x14ac:dyDescent="0.2">
      <c r="B3429" s="1">
        <v>66045</v>
      </c>
      <c r="C3429" s="12" t="s">
        <v>2247</v>
      </c>
      <c r="D3429" s="1">
        <v>93</v>
      </c>
      <c r="E3429" s="1">
        <v>6</v>
      </c>
      <c r="F3429" s="1">
        <v>100</v>
      </c>
      <c r="G3429" s="1" t="s">
        <v>625</v>
      </c>
      <c r="H3429" s="1" t="s">
        <v>2248</v>
      </c>
      <c r="I3429" s="1">
        <v>1</v>
      </c>
      <c r="J3429" s="10" t="s">
        <v>2165</v>
      </c>
      <c r="L3429" s="1">
        <v>1</v>
      </c>
      <c r="M3429" s="1">
        <v>0</v>
      </c>
      <c r="N3429" s="1">
        <v>0</v>
      </c>
    </row>
    <row r="3430" spans="2:14" x14ac:dyDescent="0.2">
      <c r="B3430" s="1">
        <v>66046</v>
      </c>
      <c r="C3430" s="12" t="s">
        <v>2249</v>
      </c>
      <c r="D3430" s="1">
        <v>93</v>
      </c>
      <c r="E3430" s="1">
        <v>6</v>
      </c>
      <c r="F3430" s="1">
        <v>100</v>
      </c>
      <c r="G3430" s="1" t="s">
        <v>625</v>
      </c>
      <c r="H3430" s="1" t="s">
        <v>2250</v>
      </c>
      <c r="I3430" s="1">
        <v>1</v>
      </c>
      <c r="J3430" s="10" t="s">
        <v>2165</v>
      </c>
      <c r="L3430" s="1">
        <v>1</v>
      </c>
      <c r="M3430" s="1">
        <v>0</v>
      </c>
      <c r="N3430" s="1">
        <v>0</v>
      </c>
    </row>
    <row r="3431" spans="2:14" x14ac:dyDescent="0.2">
      <c r="B3431" s="1">
        <v>66047</v>
      </c>
      <c r="C3431" s="12" t="s">
        <v>2251</v>
      </c>
      <c r="D3431" s="1">
        <v>93</v>
      </c>
      <c r="E3431" s="1">
        <v>6</v>
      </c>
      <c r="F3431" s="1">
        <v>100</v>
      </c>
      <c r="G3431" s="1" t="s">
        <v>625</v>
      </c>
      <c r="H3431" s="1" t="s">
        <v>2252</v>
      </c>
      <c r="I3431" s="1">
        <v>1</v>
      </c>
      <c r="J3431" s="10" t="s">
        <v>2165</v>
      </c>
      <c r="L3431" s="1">
        <v>1</v>
      </c>
      <c r="M3431" s="1">
        <v>0</v>
      </c>
      <c r="N3431" s="1">
        <v>0</v>
      </c>
    </row>
    <row r="3432" spans="2:14" x14ac:dyDescent="0.2">
      <c r="B3432" s="1">
        <v>66048</v>
      </c>
      <c r="C3432" s="12" t="s">
        <v>2253</v>
      </c>
      <c r="D3432" s="1">
        <v>93</v>
      </c>
      <c r="E3432" s="1">
        <v>6</v>
      </c>
      <c r="F3432" s="1">
        <v>100</v>
      </c>
      <c r="G3432" s="1" t="s">
        <v>625</v>
      </c>
      <c r="H3432" s="1" t="s">
        <v>2254</v>
      </c>
      <c r="I3432" s="1">
        <v>1</v>
      </c>
      <c r="J3432" s="10" t="s">
        <v>2165</v>
      </c>
      <c r="L3432" s="1">
        <v>1</v>
      </c>
      <c r="M3432" s="1">
        <v>0</v>
      </c>
      <c r="N3432" s="1">
        <v>0</v>
      </c>
    </row>
    <row r="3433" spans="2:14" x14ac:dyDescent="0.2">
      <c r="B3433" s="1">
        <v>66049</v>
      </c>
      <c r="C3433" s="12" t="s">
        <v>2255</v>
      </c>
      <c r="D3433" s="1">
        <v>93</v>
      </c>
      <c r="E3433" s="1">
        <v>6</v>
      </c>
      <c r="F3433" s="1">
        <v>100</v>
      </c>
      <c r="G3433" s="1" t="s">
        <v>625</v>
      </c>
      <c r="H3433" s="1" t="s">
        <v>2256</v>
      </c>
      <c r="I3433" s="1">
        <v>1</v>
      </c>
      <c r="J3433" s="10" t="s">
        <v>2165</v>
      </c>
      <c r="L3433" s="1">
        <v>1</v>
      </c>
      <c r="M3433" s="1">
        <v>0</v>
      </c>
      <c r="N3433" s="1">
        <v>0</v>
      </c>
    </row>
    <row r="3434" spans="2:14" x14ac:dyDescent="0.2">
      <c r="B3434" s="1">
        <v>66050</v>
      </c>
      <c r="C3434" s="12" t="s">
        <v>2257</v>
      </c>
      <c r="D3434" s="1">
        <v>93</v>
      </c>
      <c r="E3434" s="1">
        <v>6</v>
      </c>
      <c r="F3434" s="1">
        <v>100</v>
      </c>
      <c r="G3434" s="1" t="s">
        <v>625</v>
      </c>
      <c r="H3434" s="1" t="s">
        <v>2258</v>
      </c>
      <c r="I3434" s="1">
        <v>1</v>
      </c>
      <c r="J3434" s="10" t="s">
        <v>2165</v>
      </c>
      <c r="L3434" s="1">
        <v>1</v>
      </c>
      <c r="M3434" s="1">
        <v>0</v>
      </c>
      <c r="N3434" s="1">
        <v>0</v>
      </c>
    </row>
    <row r="3435" spans="2:14" x14ac:dyDescent="0.2">
      <c r="B3435" s="1">
        <v>66051</v>
      </c>
      <c r="C3435" s="12" t="s">
        <v>2259</v>
      </c>
      <c r="D3435" s="1">
        <v>93</v>
      </c>
      <c r="E3435" s="1">
        <v>6</v>
      </c>
      <c r="F3435" s="1">
        <v>100</v>
      </c>
      <c r="G3435" s="1" t="s">
        <v>625</v>
      </c>
      <c r="H3435" s="1" t="s">
        <v>2260</v>
      </c>
      <c r="I3435" s="1">
        <v>1</v>
      </c>
      <c r="J3435" s="10" t="s">
        <v>2165</v>
      </c>
      <c r="L3435" s="1">
        <v>1</v>
      </c>
      <c r="M3435" s="1">
        <v>0</v>
      </c>
      <c r="N3435" s="1">
        <v>0</v>
      </c>
    </row>
    <row r="3436" spans="2:14" x14ac:dyDescent="0.2">
      <c r="B3436" s="1">
        <v>66052</v>
      </c>
      <c r="C3436" s="12" t="s">
        <v>2261</v>
      </c>
      <c r="D3436" s="1">
        <v>93</v>
      </c>
      <c r="E3436" s="1">
        <v>6</v>
      </c>
      <c r="F3436" s="1">
        <v>100</v>
      </c>
      <c r="G3436" s="1" t="s">
        <v>625</v>
      </c>
      <c r="H3436" s="1" t="s">
        <v>2262</v>
      </c>
      <c r="I3436" s="1">
        <v>1</v>
      </c>
      <c r="J3436" s="10" t="s">
        <v>2165</v>
      </c>
      <c r="L3436" s="1">
        <v>1</v>
      </c>
      <c r="M3436" s="1">
        <v>0</v>
      </c>
      <c r="N3436" s="1">
        <v>0</v>
      </c>
    </row>
    <row r="3437" spans="2:14" x14ac:dyDescent="0.2">
      <c r="B3437" s="1">
        <v>66053</v>
      </c>
      <c r="C3437" s="12" t="s">
        <v>2263</v>
      </c>
      <c r="D3437" s="1">
        <v>93</v>
      </c>
      <c r="E3437" s="1">
        <v>6</v>
      </c>
      <c r="F3437" s="1">
        <v>100</v>
      </c>
      <c r="G3437" s="1" t="s">
        <v>625</v>
      </c>
      <c r="H3437" s="1" t="s">
        <v>2264</v>
      </c>
      <c r="I3437" s="1">
        <v>1</v>
      </c>
      <c r="J3437" s="10" t="s">
        <v>2165</v>
      </c>
      <c r="L3437" s="1">
        <v>1</v>
      </c>
      <c r="M3437" s="1">
        <v>0</v>
      </c>
      <c r="N3437" s="1">
        <v>0</v>
      </c>
    </row>
    <row r="3438" spans="2:14" x14ac:dyDescent="0.2">
      <c r="B3438" s="1">
        <v>66054</v>
      </c>
      <c r="C3438" s="12" t="s">
        <v>2265</v>
      </c>
      <c r="D3438" s="1">
        <v>93</v>
      </c>
      <c r="E3438" s="1">
        <v>6</v>
      </c>
      <c r="F3438" s="1">
        <v>100</v>
      </c>
      <c r="G3438" s="1" t="s">
        <v>625</v>
      </c>
      <c r="H3438" s="1" t="s">
        <v>2266</v>
      </c>
      <c r="I3438" s="1">
        <v>1</v>
      </c>
      <c r="J3438" s="10" t="s">
        <v>2165</v>
      </c>
      <c r="L3438" s="1">
        <v>1</v>
      </c>
      <c r="M3438" s="1">
        <v>0</v>
      </c>
      <c r="N3438" s="1">
        <v>0</v>
      </c>
    </row>
    <row r="3439" spans="2:14" x14ac:dyDescent="0.2">
      <c r="B3439" s="1">
        <v>66055</v>
      </c>
      <c r="C3439" s="12" t="s">
        <v>2267</v>
      </c>
      <c r="D3439" s="1">
        <v>93</v>
      </c>
      <c r="E3439" s="1">
        <v>6</v>
      </c>
      <c r="F3439" s="1">
        <v>100</v>
      </c>
      <c r="G3439" s="1" t="s">
        <v>625</v>
      </c>
      <c r="H3439" s="1" t="s">
        <v>2268</v>
      </c>
      <c r="I3439" s="1">
        <v>1</v>
      </c>
      <c r="J3439" s="10" t="s">
        <v>2165</v>
      </c>
      <c r="L3439" s="1">
        <v>1</v>
      </c>
      <c r="M3439" s="1">
        <v>0</v>
      </c>
      <c r="N3439" s="1">
        <v>0</v>
      </c>
    </row>
    <row r="3440" spans="2:14" x14ac:dyDescent="0.2">
      <c r="B3440" s="1">
        <v>66056</v>
      </c>
      <c r="C3440" s="12" t="s">
        <v>2269</v>
      </c>
      <c r="D3440" s="1">
        <v>93</v>
      </c>
      <c r="E3440" s="1">
        <v>6</v>
      </c>
      <c r="F3440" s="1">
        <v>100</v>
      </c>
      <c r="G3440" s="1" t="s">
        <v>625</v>
      </c>
      <c r="H3440" s="1" t="s">
        <v>2270</v>
      </c>
      <c r="I3440" s="1">
        <v>1</v>
      </c>
      <c r="J3440" s="10" t="s">
        <v>2165</v>
      </c>
      <c r="L3440" s="1">
        <v>1</v>
      </c>
      <c r="M3440" s="1">
        <v>0</v>
      </c>
      <c r="N3440" s="1">
        <v>0</v>
      </c>
    </row>
    <row r="3441" spans="2:14" x14ac:dyDescent="0.2">
      <c r="B3441" s="1">
        <v>66057</v>
      </c>
      <c r="C3441" s="12" t="s">
        <v>2164</v>
      </c>
      <c r="D3441" s="1">
        <v>93</v>
      </c>
      <c r="E3441" s="1">
        <v>6</v>
      </c>
      <c r="F3441" s="1">
        <v>100</v>
      </c>
      <c r="G3441" s="1" t="s">
        <v>625</v>
      </c>
      <c r="H3441" s="1" t="s">
        <v>82</v>
      </c>
      <c r="I3441" s="1">
        <v>1</v>
      </c>
      <c r="J3441" s="33" t="s">
        <v>377</v>
      </c>
      <c r="L3441" s="1">
        <v>1</v>
      </c>
      <c r="M3441" s="1">
        <v>0</v>
      </c>
      <c r="N3441" s="1">
        <v>0</v>
      </c>
    </row>
    <row r="3442" spans="2:14" x14ac:dyDescent="0.2">
      <c r="B3442" s="1">
        <v>66058</v>
      </c>
      <c r="C3442" s="12" t="s">
        <v>2166</v>
      </c>
      <c r="D3442" s="1">
        <v>93</v>
      </c>
      <c r="E3442" s="1">
        <v>6</v>
      </c>
      <c r="F3442" s="1">
        <v>100</v>
      </c>
      <c r="G3442" s="1" t="s">
        <v>625</v>
      </c>
      <c r="H3442" s="1" t="s">
        <v>87</v>
      </c>
      <c r="I3442" s="1">
        <v>1</v>
      </c>
      <c r="J3442" s="33" t="s">
        <v>377</v>
      </c>
      <c r="L3442" s="1">
        <v>1</v>
      </c>
      <c r="M3442" s="1">
        <v>0</v>
      </c>
      <c r="N3442" s="1">
        <v>0</v>
      </c>
    </row>
    <row r="3443" spans="2:14" x14ac:dyDescent="0.2">
      <c r="B3443" s="1">
        <v>66059</v>
      </c>
      <c r="C3443" s="12" t="s">
        <v>2167</v>
      </c>
      <c r="D3443" s="1">
        <v>93</v>
      </c>
      <c r="E3443" s="1">
        <v>6</v>
      </c>
      <c r="F3443" s="1">
        <v>100</v>
      </c>
      <c r="G3443" s="1" t="s">
        <v>625</v>
      </c>
      <c r="H3443" s="1" t="s">
        <v>90</v>
      </c>
      <c r="I3443" s="1">
        <v>1</v>
      </c>
      <c r="J3443" s="33" t="s">
        <v>377</v>
      </c>
      <c r="L3443" s="1">
        <v>1</v>
      </c>
      <c r="M3443" s="1">
        <v>0</v>
      </c>
      <c r="N3443" s="1">
        <v>0</v>
      </c>
    </row>
    <row r="3444" spans="2:14" x14ac:dyDescent="0.2">
      <c r="B3444" s="1">
        <v>66060</v>
      </c>
      <c r="C3444" s="12" t="s">
        <v>2168</v>
      </c>
      <c r="D3444" s="1">
        <v>93</v>
      </c>
      <c r="E3444" s="1">
        <v>6</v>
      </c>
      <c r="F3444" s="1">
        <v>100</v>
      </c>
      <c r="G3444" s="1" t="s">
        <v>625</v>
      </c>
      <c r="H3444" s="1" t="s">
        <v>93</v>
      </c>
      <c r="I3444" s="1">
        <v>1</v>
      </c>
      <c r="J3444" s="33" t="s">
        <v>377</v>
      </c>
      <c r="L3444" s="1">
        <v>1</v>
      </c>
      <c r="M3444" s="1">
        <v>0</v>
      </c>
      <c r="N3444" s="1">
        <v>0</v>
      </c>
    </row>
    <row r="3445" spans="2:14" x14ac:dyDescent="0.2">
      <c r="B3445" s="1">
        <v>66061</v>
      </c>
      <c r="C3445" s="12" t="s">
        <v>2169</v>
      </c>
      <c r="D3445" s="1">
        <v>93</v>
      </c>
      <c r="E3445" s="1">
        <v>6</v>
      </c>
      <c r="F3445" s="1">
        <v>100</v>
      </c>
      <c r="G3445" s="1" t="s">
        <v>625</v>
      </c>
      <c r="H3445" s="1" t="s">
        <v>96</v>
      </c>
      <c r="I3445" s="1">
        <v>1</v>
      </c>
      <c r="J3445" s="33" t="s">
        <v>377</v>
      </c>
      <c r="L3445" s="1">
        <v>1</v>
      </c>
      <c r="M3445" s="1">
        <v>0</v>
      </c>
      <c r="N3445" s="1">
        <v>0</v>
      </c>
    </row>
    <row r="3446" spans="2:14" x14ac:dyDescent="0.2">
      <c r="B3446" s="1">
        <v>66062</v>
      </c>
      <c r="C3446" s="12" t="s">
        <v>2170</v>
      </c>
      <c r="D3446" s="1">
        <v>93</v>
      </c>
      <c r="E3446" s="1">
        <v>6</v>
      </c>
      <c r="F3446" s="1">
        <v>100</v>
      </c>
      <c r="G3446" s="1" t="s">
        <v>625</v>
      </c>
      <c r="H3446" s="1" t="s">
        <v>2171</v>
      </c>
      <c r="I3446" s="1">
        <v>1</v>
      </c>
      <c r="J3446" s="33" t="s">
        <v>377</v>
      </c>
      <c r="L3446" s="1">
        <v>1</v>
      </c>
      <c r="M3446" s="1">
        <v>0</v>
      </c>
      <c r="N3446" s="1">
        <v>0</v>
      </c>
    </row>
    <row r="3447" spans="2:14" x14ac:dyDescent="0.2">
      <c r="B3447" s="1">
        <v>66063</v>
      </c>
      <c r="C3447" s="12" t="s">
        <v>2172</v>
      </c>
      <c r="D3447" s="1">
        <v>93</v>
      </c>
      <c r="E3447" s="1">
        <v>6</v>
      </c>
      <c r="F3447" s="1">
        <v>100</v>
      </c>
      <c r="G3447" s="1" t="s">
        <v>625</v>
      </c>
      <c r="H3447" s="1" t="s">
        <v>2173</v>
      </c>
      <c r="I3447" s="1">
        <v>1</v>
      </c>
      <c r="J3447" s="33" t="s">
        <v>377</v>
      </c>
      <c r="L3447" s="1">
        <v>1</v>
      </c>
      <c r="M3447" s="1">
        <v>0</v>
      </c>
      <c r="N3447" s="1">
        <v>0</v>
      </c>
    </row>
    <row r="3448" spans="2:14" x14ac:dyDescent="0.2">
      <c r="B3448" s="1">
        <v>66064</v>
      </c>
      <c r="C3448" s="12" t="s">
        <v>2174</v>
      </c>
      <c r="D3448" s="1">
        <v>93</v>
      </c>
      <c r="E3448" s="1">
        <v>6</v>
      </c>
      <c r="F3448" s="1">
        <v>100</v>
      </c>
      <c r="G3448" s="1" t="s">
        <v>625</v>
      </c>
      <c r="H3448" s="1" t="s">
        <v>2175</v>
      </c>
      <c r="I3448" s="1">
        <v>1</v>
      </c>
      <c r="J3448" s="33" t="s">
        <v>377</v>
      </c>
      <c r="L3448" s="1">
        <v>1</v>
      </c>
      <c r="M3448" s="1">
        <v>0</v>
      </c>
      <c r="N3448" s="1">
        <v>0</v>
      </c>
    </row>
    <row r="3449" spans="2:14" x14ac:dyDescent="0.2">
      <c r="B3449" s="1">
        <v>66065</v>
      </c>
      <c r="C3449" s="12" t="s">
        <v>2176</v>
      </c>
      <c r="D3449" s="1">
        <v>93</v>
      </c>
      <c r="E3449" s="1">
        <v>6</v>
      </c>
      <c r="F3449" s="1">
        <v>100</v>
      </c>
      <c r="G3449" s="1" t="s">
        <v>625</v>
      </c>
      <c r="H3449" s="1" t="s">
        <v>2177</v>
      </c>
      <c r="I3449" s="1">
        <v>1</v>
      </c>
      <c r="J3449" s="33" t="s">
        <v>377</v>
      </c>
      <c r="L3449" s="1">
        <v>1</v>
      </c>
      <c r="M3449" s="1">
        <v>0</v>
      </c>
      <c r="N3449" s="1">
        <v>0</v>
      </c>
    </row>
    <row r="3450" spans="2:14" x14ac:dyDescent="0.2">
      <c r="B3450" s="1">
        <v>66066</v>
      </c>
      <c r="C3450" s="12" t="s">
        <v>2178</v>
      </c>
      <c r="D3450" s="1">
        <v>93</v>
      </c>
      <c r="E3450" s="1">
        <v>6</v>
      </c>
      <c r="F3450" s="1">
        <v>100</v>
      </c>
      <c r="G3450" s="1" t="s">
        <v>625</v>
      </c>
      <c r="H3450" s="1" t="s">
        <v>2179</v>
      </c>
      <c r="I3450" s="1">
        <v>1</v>
      </c>
      <c r="J3450" s="33" t="s">
        <v>377</v>
      </c>
      <c r="L3450" s="1">
        <v>1</v>
      </c>
      <c r="M3450" s="1">
        <v>0</v>
      </c>
      <c r="N3450" s="1">
        <v>0</v>
      </c>
    </row>
    <row r="3451" spans="2:14" x14ac:dyDescent="0.2">
      <c r="B3451" s="1">
        <v>66067</v>
      </c>
      <c r="C3451" s="12" t="s">
        <v>2180</v>
      </c>
      <c r="D3451" s="1">
        <v>93</v>
      </c>
      <c r="E3451" s="1">
        <v>6</v>
      </c>
      <c r="F3451" s="1">
        <v>100</v>
      </c>
      <c r="G3451" s="1" t="s">
        <v>625</v>
      </c>
      <c r="H3451" s="1" t="s">
        <v>2181</v>
      </c>
      <c r="I3451" s="1">
        <v>1</v>
      </c>
      <c r="J3451" s="33" t="s">
        <v>377</v>
      </c>
      <c r="L3451" s="1">
        <v>1</v>
      </c>
      <c r="M3451" s="1">
        <v>0</v>
      </c>
      <c r="N3451" s="1">
        <v>0</v>
      </c>
    </row>
    <row r="3452" spans="2:14" x14ac:dyDescent="0.2">
      <c r="B3452" s="1">
        <v>66068</v>
      </c>
      <c r="C3452" s="12" t="s">
        <v>2182</v>
      </c>
      <c r="D3452" s="1">
        <v>93</v>
      </c>
      <c r="E3452" s="1">
        <v>6</v>
      </c>
      <c r="F3452" s="1">
        <v>100</v>
      </c>
      <c r="G3452" s="1" t="s">
        <v>625</v>
      </c>
      <c r="H3452" s="1" t="s">
        <v>2183</v>
      </c>
      <c r="I3452" s="1">
        <v>1</v>
      </c>
      <c r="J3452" s="33" t="s">
        <v>377</v>
      </c>
      <c r="L3452" s="1">
        <v>1</v>
      </c>
      <c r="M3452" s="1">
        <v>0</v>
      </c>
      <c r="N3452" s="1">
        <v>0</v>
      </c>
    </row>
    <row r="3453" spans="2:14" x14ac:dyDescent="0.2">
      <c r="B3453" s="1">
        <v>66069</v>
      </c>
      <c r="C3453" s="12" t="s">
        <v>2184</v>
      </c>
      <c r="D3453" s="1">
        <v>93</v>
      </c>
      <c r="E3453" s="1">
        <v>6</v>
      </c>
      <c r="F3453" s="1">
        <v>100</v>
      </c>
      <c r="G3453" s="1" t="s">
        <v>625</v>
      </c>
      <c r="H3453" s="1" t="s">
        <v>2185</v>
      </c>
      <c r="I3453" s="1">
        <v>1</v>
      </c>
      <c r="J3453" s="33" t="s">
        <v>377</v>
      </c>
      <c r="L3453" s="1">
        <v>1</v>
      </c>
      <c r="M3453" s="1">
        <v>0</v>
      </c>
      <c r="N3453" s="1">
        <v>0</v>
      </c>
    </row>
    <row r="3454" spans="2:14" x14ac:dyDescent="0.2">
      <c r="B3454" s="1">
        <v>66070</v>
      </c>
      <c r="C3454" s="12" t="s">
        <v>2186</v>
      </c>
      <c r="D3454" s="1">
        <v>93</v>
      </c>
      <c r="E3454" s="1">
        <v>6</v>
      </c>
      <c r="F3454" s="1">
        <v>100</v>
      </c>
      <c r="G3454" s="1" t="s">
        <v>625</v>
      </c>
      <c r="H3454" s="1" t="s">
        <v>2187</v>
      </c>
      <c r="I3454" s="1">
        <v>1</v>
      </c>
      <c r="J3454" s="33" t="s">
        <v>377</v>
      </c>
      <c r="L3454" s="1">
        <v>1</v>
      </c>
      <c r="M3454" s="1">
        <v>0</v>
      </c>
      <c r="N3454" s="1">
        <v>0</v>
      </c>
    </row>
    <row r="3455" spans="2:14" x14ac:dyDescent="0.2">
      <c r="B3455" s="1">
        <v>66071</v>
      </c>
      <c r="C3455" s="12" t="s">
        <v>2188</v>
      </c>
      <c r="D3455" s="1">
        <v>93</v>
      </c>
      <c r="E3455" s="1">
        <v>6</v>
      </c>
      <c r="F3455" s="1">
        <v>100</v>
      </c>
      <c r="G3455" s="1" t="s">
        <v>625</v>
      </c>
      <c r="H3455" s="1" t="s">
        <v>2189</v>
      </c>
      <c r="I3455" s="1">
        <v>1</v>
      </c>
      <c r="J3455" s="33" t="s">
        <v>377</v>
      </c>
      <c r="L3455" s="1">
        <v>1</v>
      </c>
      <c r="M3455" s="1">
        <v>0</v>
      </c>
      <c r="N3455" s="1">
        <v>0</v>
      </c>
    </row>
    <row r="3456" spans="2:14" x14ac:dyDescent="0.2">
      <c r="B3456" s="1">
        <v>66072</v>
      </c>
      <c r="C3456" s="12" t="s">
        <v>2190</v>
      </c>
      <c r="D3456" s="1">
        <v>93</v>
      </c>
      <c r="E3456" s="1">
        <v>6</v>
      </c>
      <c r="F3456" s="1">
        <v>100</v>
      </c>
      <c r="G3456" s="1" t="s">
        <v>625</v>
      </c>
      <c r="H3456" s="1" t="s">
        <v>2191</v>
      </c>
      <c r="I3456" s="1">
        <v>1</v>
      </c>
      <c r="J3456" s="33" t="s">
        <v>377</v>
      </c>
      <c r="L3456" s="1">
        <v>1</v>
      </c>
      <c r="M3456" s="1">
        <v>0</v>
      </c>
      <c r="N3456" s="1">
        <v>0</v>
      </c>
    </row>
    <row r="3457" spans="2:14" x14ac:dyDescent="0.2">
      <c r="B3457" s="1">
        <v>66073</v>
      </c>
      <c r="C3457" s="12" t="s">
        <v>2192</v>
      </c>
      <c r="D3457" s="1">
        <v>93</v>
      </c>
      <c r="E3457" s="1">
        <v>6</v>
      </c>
      <c r="F3457" s="1">
        <v>100</v>
      </c>
      <c r="G3457" s="1" t="s">
        <v>625</v>
      </c>
      <c r="H3457" s="1" t="s">
        <v>2193</v>
      </c>
      <c r="I3457" s="1">
        <v>1</v>
      </c>
      <c r="J3457" s="33" t="s">
        <v>377</v>
      </c>
      <c r="L3457" s="1">
        <v>1</v>
      </c>
      <c r="M3457" s="1">
        <v>0</v>
      </c>
      <c r="N3457" s="1">
        <v>0</v>
      </c>
    </row>
    <row r="3458" spans="2:14" x14ac:dyDescent="0.2">
      <c r="B3458" s="1">
        <v>66074</v>
      </c>
      <c r="C3458" s="12" t="s">
        <v>2194</v>
      </c>
      <c r="D3458" s="1">
        <v>93</v>
      </c>
      <c r="E3458" s="1">
        <v>6</v>
      </c>
      <c r="F3458" s="1">
        <v>100</v>
      </c>
      <c r="G3458" s="1" t="s">
        <v>625</v>
      </c>
      <c r="H3458" s="1" t="s">
        <v>2195</v>
      </c>
      <c r="I3458" s="1">
        <v>1</v>
      </c>
      <c r="J3458" s="33" t="s">
        <v>377</v>
      </c>
      <c r="L3458" s="1">
        <v>1</v>
      </c>
      <c r="M3458" s="1">
        <v>0</v>
      </c>
      <c r="N3458" s="1">
        <v>0</v>
      </c>
    </row>
    <row r="3459" spans="2:14" x14ac:dyDescent="0.2">
      <c r="B3459" s="1">
        <v>66075</v>
      </c>
      <c r="C3459" s="12" t="s">
        <v>2196</v>
      </c>
      <c r="D3459" s="1">
        <v>93</v>
      </c>
      <c r="E3459" s="1">
        <v>6</v>
      </c>
      <c r="F3459" s="1">
        <v>100</v>
      </c>
      <c r="G3459" s="1" t="s">
        <v>625</v>
      </c>
      <c r="H3459" s="1" t="s">
        <v>2197</v>
      </c>
      <c r="I3459" s="1">
        <v>1</v>
      </c>
      <c r="J3459" s="33" t="s">
        <v>377</v>
      </c>
      <c r="L3459" s="1">
        <v>1</v>
      </c>
      <c r="M3459" s="1">
        <v>0</v>
      </c>
      <c r="N3459" s="1">
        <v>0</v>
      </c>
    </row>
    <row r="3460" spans="2:14" x14ac:dyDescent="0.2">
      <c r="B3460" s="1">
        <v>66076</v>
      </c>
      <c r="C3460" s="12" t="s">
        <v>2198</v>
      </c>
      <c r="D3460" s="1">
        <v>93</v>
      </c>
      <c r="E3460" s="1">
        <v>6</v>
      </c>
      <c r="F3460" s="1">
        <v>100</v>
      </c>
      <c r="G3460" s="1" t="s">
        <v>625</v>
      </c>
      <c r="H3460" s="1" t="s">
        <v>2199</v>
      </c>
      <c r="I3460" s="1">
        <v>1</v>
      </c>
      <c r="J3460" s="33" t="s">
        <v>377</v>
      </c>
      <c r="L3460" s="1">
        <v>1</v>
      </c>
      <c r="M3460" s="1">
        <v>0</v>
      </c>
      <c r="N3460" s="1">
        <v>0</v>
      </c>
    </row>
    <row r="3461" spans="2:14" x14ac:dyDescent="0.2">
      <c r="B3461" s="1">
        <v>66077</v>
      </c>
      <c r="C3461" s="12" t="s">
        <v>2200</v>
      </c>
      <c r="D3461" s="1">
        <v>93</v>
      </c>
      <c r="E3461" s="1">
        <v>6</v>
      </c>
      <c r="F3461" s="1">
        <v>100</v>
      </c>
      <c r="G3461" s="1" t="s">
        <v>625</v>
      </c>
      <c r="H3461" s="1" t="s">
        <v>2201</v>
      </c>
      <c r="I3461" s="1">
        <v>1</v>
      </c>
      <c r="J3461" s="33" t="s">
        <v>377</v>
      </c>
      <c r="L3461" s="1">
        <v>1</v>
      </c>
      <c r="M3461" s="1">
        <v>0</v>
      </c>
      <c r="N3461" s="1">
        <v>0</v>
      </c>
    </row>
    <row r="3462" spans="2:14" x14ac:dyDescent="0.2">
      <c r="B3462" s="1">
        <v>66078</v>
      </c>
      <c r="C3462" s="12" t="s">
        <v>2202</v>
      </c>
      <c r="D3462" s="1">
        <v>93</v>
      </c>
      <c r="E3462" s="1">
        <v>6</v>
      </c>
      <c r="F3462" s="1">
        <v>100</v>
      </c>
      <c r="G3462" s="1" t="s">
        <v>625</v>
      </c>
      <c r="H3462" s="1" t="s">
        <v>2203</v>
      </c>
      <c r="I3462" s="1">
        <v>1</v>
      </c>
      <c r="J3462" s="33" t="s">
        <v>377</v>
      </c>
      <c r="L3462" s="1">
        <v>1</v>
      </c>
      <c r="M3462" s="1">
        <v>0</v>
      </c>
      <c r="N3462" s="1">
        <v>0</v>
      </c>
    </row>
    <row r="3463" spans="2:14" x14ac:dyDescent="0.2">
      <c r="B3463" s="1">
        <v>66079</v>
      </c>
      <c r="C3463" s="12" t="s">
        <v>2204</v>
      </c>
      <c r="D3463" s="1">
        <v>93</v>
      </c>
      <c r="E3463" s="1">
        <v>6</v>
      </c>
      <c r="F3463" s="1">
        <v>100</v>
      </c>
      <c r="G3463" s="1" t="s">
        <v>625</v>
      </c>
      <c r="H3463" s="1" t="s">
        <v>2205</v>
      </c>
      <c r="I3463" s="1">
        <v>1</v>
      </c>
      <c r="J3463" s="33" t="s">
        <v>377</v>
      </c>
      <c r="L3463" s="1">
        <v>1</v>
      </c>
      <c r="M3463" s="1">
        <v>0</v>
      </c>
      <c r="N3463" s="1">
        <v>0</v>
      </c>
    </row>
    <row r="3464" spans="2:14" x14ac:dyDescent="0.2">
      <c r="B3464" s="1">
        <v>66080</v>
      </c>
      <c r="C3464" s="12" t="s">
        <v>2206</v>
      </c>
      <c r="D3464" s="1">
        <v>93</v>
      </c>
      <c r="E3464" s="1">
        <v>6</v>
      </c>
      <c r="F3464" s="1">
        <v>100</v>
      </c>
      <c r="G3464" s="1" t="s">
        <v>625</v>
      </c>
      <c r="H3464" s="1" t="s">
        <v>2207</v>
      </c>
      <c r="I3464" s="1">
        <v>1</v>
      </c>
      <c r="J3464" s="33" t="s">
        <v>377</v>
      </c>
      <c r="L3464" s="1">
        <v>1</v>
      </c>
      <c r="M3464" s="1">
        <v>0</v>
      </c>
      <c r="N3464" s="1">
        <v>0</v>
      </c>
    </row>
    <row r="3465" spans="2:14" x14ac:dyDescent="0.2">
      <c r="B3465" s="1">
        <v>66081</v>
      </c>
      <c r="C3465" s="12" t="s">
        <v>2208</v>
      </c>
      <c r="D3465" s="1">
        <v>93</v>
      </c>
      <c r="E3465" s="1">
        <v>6</v>
      </c>
      <c r="F3465" s="1">
        <v>100</v>
      </c>
      <c r="G3465" s="1" t="s">
        <v>625</v>
      </c>
      <c r="H3465" s="1" t="s">
        <v>2209</v>
      </c>
      <c r="I3465" s="1">
        <v>1</v>
      </c>
      <c r="J3465" s="33" t="s">
        <v>377</v>
      </c>
      <c r="L3465" s="1">
        <v>1</v>
      </c>
      <c r="M3465" s="1">
        <v>0</v>
      </c>
      <c r="N3465" s="1">
        <v>0</v>
      </c>
    </row>
    <row r="3466" spans="2:14" x14ac:dyDescent="0.2">
      <c r="B3466" s="1">
        <v>66082</v>
      </c>
      <c r="C3466" s="12" t="s">
        <v>2202</v>
      </c>
      <c r="D3466" s="1">
        <v>93</v>
      </c>
      <c r="E3466" s="1">
        <v>6</v>
      </c>
      <c r="F3466" s="1">
        <v>100</v>
      </c>
      <c r="G3466" s="1" t="s">
        <v>625</v>
      </c>
      <c r="H3466" s="1" t="s">
        <v>2210</v>
      </c>
      <c r="I3466" s="1">
        <v>1</v>
      </c>
      <c r="J3466" s="33" t="s">
        <v>377</v>
      </c>
      <c r="L3466" s="1">
        <v>1</v>
      </c>
      <c r="M3466" s="1">
        <v>0</v>
      </c>
      <c r="N3466" s="1">
        <v>0</v>
      </c>
    </row>
    <row r="3467" spans="2:14" x14ac:dyDescent="0.2">
      <c r="B3467" s="1">
        <v>66083</v>
      </c>
      <c r="C3467" s="12" t="s">
        <v>2211</v>
      </c>
      <c r="D3467" s="1">
        <v>93</v>
      </c>
      <c r="E3467" s="1">
        <v>6</v>
      </c>
      <c r="F3467" s="1">
        <v>100</v>
      </c>
      <c r="G3467" s="1" t="s">
        <v>625</v>
      </c>
      <c r="H3467" s="1" t="s">
        <v>2212</v>
      </c>
      <c r="I3467" s="1">
        <v>1</v>
      </c>
      <c r="J3467" s="33" t="s">
        <v>377</v>
      </c>
      <c r="L3467" s="1">
        <v>1</v>
      </c>
      <c r="M3467" s="1">
        <v>0</v>
      </c>
      <c r="N3467" s="1">
        <v>0</v>
      </c>
    </row>
    <row r="3468" spans="2:14" x14ac:dyDescent="0.2">
      <c r="B3468" s="1">
        <v>66084</v>
      </c>
      <c r="C3468" s="12" t="s">
        <v>2213</v>
      </c>
      <c r="D3468" s="1">
        <v>93</v>
      </c>
      <c r="E3468" s="1">
        <v>6</v>
      </c>
      <c r="F3468" s="1">
        <v>100</v>
      </c>
      <c r="G3468" s="1" t="s">
        <v>625</v>
      </c>
      <c r="H3468" s="1" t="s">
        <v>2214</v>
      </c>
      <c r="I3468" s="1">
        <v>1</v>
      </c>
      <c r="J3468" s="33" t="s">
        <v>377</v>
      </c>
      <c r="L3468" s="1">
        <v>1</v>
      </c>
      <c r="M3468" s="1">
        <v>0</v>
      </c>
      <c r="N3468" s="1">
        <v>0</v>
      </c>
    </row>
    <row r="3469" spans="2:14" x14ac:dyDescent="0.2">
      <c r="B3469" s="1">
        <v>66085</v>
      </c>
      <c r="C3469" s="12" t="s">
        <v>2215</v>
      </c>
      <c r="D3469" s="1">
        <v>93</v>
      </c>
      <c r="E3469" s="1">
        <v>6</v>
      </c>
      <c r="F3469" s="1">
        <v>100</v>
      </c>
      <c r="G3469" s="1" t="s">
        <v>625</v>
      </c>
      <c r="H3469" s="1" t="s">
        <v>2216</v>
      </c>
      <c r="I3469" s="1">
        <v>1</v>
      </c>
      <c r="J3469" s="33" t="s">
        <v>377</v>
      </c>
      <c r="L3469" s="1">
        <v>1</v>
      </c>
      <c r="M3469" s="1">
        <v>0</v>
      </c>
      <c r="N3469" s="1">
        <v>0</v>
      </c>
    </row>
    <row r="3470" spans="2:14" x14ac:dyDescent="0.2">
      <c r="B3470" s="1">
        <v>66086</v>
      </c>
      <c r="C3470" s="12" t="s">
        <v>2217</v>
      </c>
      <c r="D3470" s="1">
        <v>93</v>
      </c>
      <c r="E3470" s="1">
        <v>6</v>
      </c>
      <c r="F3470" s="1">
        <v>100</v>
      </c>
      <c r="G3470" s="1" t="s">
        <v>625</v>
      </c>
      <c r="H3470" s="1" t="s">
        <v>2218</v>
      </c>
      <c r="I3470" s="1">
        <v>1</v>
      </c>
      <c r="J3470" s="33" t="s">
        <v>377</v>
      </c>
      <c r="L3470" s="1">
        <v>1</v>
      </c>
      <c r="M3470" s="1">
        <v>0</v>
      </c>
      <c r="N3470" s="1">
        <v>0</v>
      </c>
    </row>
    <row r="3471" spans="2:14" x14ac:dyDescent="0.2">
      <c r="B3471" s="1">
        <v>66087</v>
      </c>
      <c r="C3471" s="12" t="s">
        <v>2219</v>
      </c>
      <c r="D3471" s="1">
        <v>93</v>
      </c>
      <c r="E3471" s="1">
        <v>6</v>
      </c>
      <c r="F3471" s="1">
        <v>100</v>
      </c>
      <c r="G3471" s="1" t="s">
        <v>625</v>
      </c>
      <c r="H3471" s="1" t="s">
        <v>2220</v>
      </c>
      <c r="I3471" s="1">
        <v>1</v>
      </c>
      <c r="J3471" s="33" t="s">
        <v>377</v>
      </c>
      <c r="L3471" s="1">
        <v>1</v>
      </c>
      <c r="M3471" s="1">
        <v>0</v>
      </c>
      <c r="N3471" s="1">
        <v>0</v>
      </c>
    </row>
    <row r="3472" spans="2:14" x14ac:dyDescent="0.2">
      <c r="B3472" s="1">
        <v>66088</v>
      </c>
      <c r="C3472" s="12" t="s">
        <v>2221</v>
      </c>
      <c r="D3472" s="1">
        <v>93</v>
      </c>
      <c r="E3472" s="1">
        <v>6</v>
      </c>
      <c r="F3472" s="1">
        <v>100</v>
      </c>
      <c r="G3472" s="1" t="s">
        <v>625</v>
      </c>
      <c r="H3472" s="1" t="s">
        <v>2222</v>
      </c>
      <c r="I3472" s="1">
        <v>1</v>
      </c>
      <c r="J3472" s="33" t="s">
        <v>377</v>
      </c>
      <c r="L3472" s="1">
        <v>1</v>
      </c>
      <c r="M3472" s="1">
        <v>0</v>
      </c>
      <c r="N3472" s="1">
        <v>0</v>
      </c>
    </row>
    <row r="3473" spans="2:14" x14ac:dyDescent="0.2">
      <c r="B3473" s="1">
        <v>66089</v>
      </c>
      <c r="C3473" s="12" t="s">
        <v>2223</v>
      </c>
      <c r="D3473" s="1">
        <v>93</v>
      </c>
      <c r="E3473" s="1">
        <v>6</v>
      </c>
      <c r="F3473" s="1">
        <v>100</v>
      </c>
      <c r="G3473" s="1" t="s">
        <v>625</v>
      </c>
      <c r="H3473" s="1" t="s">
        <v>2224</v>
      </c>
      <c r="I3473" s="1">
        <v>1</v>
      </c>
      <c r="J3473" s="33" t="s">
        <v>377</v>
      </c>
      <c r="L3473" s="1">
        <v>1</v>
      </c>
      <c r="M3473" s="1">
        <v>0</v>
      </c>
      <c r="N3473" s="1">
        <v>0</v>
      </c>
    </row>
    <row r="3474" spans="2:14" x14ac:dyDescent="0.2">
      <c r="B3474" s="1">
        <v>66090</v>
      </c>
      <c r="C3474" s="12" t="s">
        <v>2225</v>
      </c>
      <c r="D3474" s="1">
        <v>93</v>
      </c>
      <c r="E3474" s="1">
        <v>6</v>
      </c>
      <c r="F3474" s="1">
        <v>100</v>
      </c>
      <c r="G3474" s="1" t="s">
        <v>625</v>
      </c>
      <c r="H3474" s="1" t="s">
        <v>2226</v>
      </c>
      <c r="I3474" s="1">
        <v>1</v>
      </c>
      <c r="J3474" s="33" t="s">
        <v>377</v>
      </c>
      <c r="L3474" s="1">
        <v>1</v>
      </c>
      <c r="M3474" s="1">
        <v>0</v>
      </c>
      <c r="N3474" s="1">
        <v>0</v>
      </c>
    </row>
    <row r="3475" spans="2:14" x14ac:dyDescent="0.2">
      <c r="B3475" s="1">
        <v>66091</v>
      </c>
      <c r="C3475" s="12" t="s">
        <v>2227</v>
      </c>
      <c r="D3475" s="1">
        <v>93</v>
      </c>
      <c r="E3475" s="1">
        <v>6</v>
      </c>
      <c r="F3475" s="1">
        <v>100</v>
      </c>
      <c r="G3475" s="1" t="s">
        <v>625</v>
      </c>
      <c r="H3475" s="1" t="s">
        <v>2228</v>
      </c>
      <c r="I3475" s="1">
        <v>1</v>
      </c>
      <c r="J3475" s="33" t="s">
        <v>377</v>
      </c>
      <c r="L3475" s="1">
        <v>1</v>
      </c>
      <c r="M3475" s="1">
        <v>0</v>
      </c>
      <c r="N3475" s="1">
        <v>0</v>
      </c>
    </row>
    <row r="3476" spans="2:14" x14ac:dyDescent="0.2">
      <c r="B3476" s="1">
        <v>66092</v>
      </c>
      <c r="C3476" s="12" t="s">
        <v>2229</v>
      </c>
      <c r="D3476" s="1">
        <v>93</v>
      </c>
      <c r="E3476" s="1">
        <v>6</v>
      </c>
      <c r="F3476" s="1">
        <v>100</v>
      </c>
      <c r="G3476" s="1" t="s">
        <v>625</v>
      </c>
      <c r="H3476" s="1" t="s">
        <v>2230</v>
      </c>
      <c r="I3476" s="1">
        <v>1</v>
      </c>
      <c r="J3476" s="33" t="s">
        <v>377</v>
      </c>
      <c r="L3476" s="1">
        <v>1</v>
      </c>
      <c r="M3476" s="1">
        <v>0</v>
      </c>
      <c r="N3476" s="1">
        <v>0</v>
      </c>
    </row>
    <row r="3477" spans="2:14" x14ac:dyDescent="0.2">
      <c r="B3477" s="1">
        <v>66093</v>
      </c>
      <c r="C3477" s="12" t="s">
        <v>2231</v>
      </c>
      <c r="D3477" s="1">
        <v>93</v>
      </c>
      <c r="E3477" s="1">
        <v>6</v>
      </c>
      <c r="F3477" s="1">
        <v>100</v>
      </c>
      <c r="G3477" s="1" t="s">
        <v>625</v>
      </c>
      <c r="H3477" s="1" t="s">
        <v>2232</v>
      </c>
      <c r="I3477" s="1">
        <v>1</v>
      </c>
      <c r="J3477" s="33" t="s">
        <v>377</v>
      </c>
      <c r="L3477" s="1">
        <v>1</v>
      </c>
      <c r="M3477" s="1">
        <v>0</v>
      </c>
      <c r="N3477" s="1">
        <v>0</v>
      </c>
    </row>
    <row r="3478" spans="2:14" x14ac:dyDescent="0.2">
      <c r="B3478" s="1">
        <v>66094</v>
      </c>
      <c r="C3478" s="12" t="s">
        <v>2233</v>
      </c>
      <c r="D3478" s="1">
        <v>93</v>
      </c>
      <c r="E3478" s="1">
        <v>6</v>
      </c>
      <c r="F3478" s="1">
        <v>100</v>
      </c>
      <c r="G3478" s="1" t="s">
        <v>625</v>
      </c>
      <c r="H3478" s="1" t="s">
        <v>2234</v>
      </c>
      <c r="I3478" s="1">
        <v>1</v>
      </c>
      <c r="J3478" s="33" t="s">
        <v>377</v>
      </c>
      <c r="L3478" s="1">
        <v>1</v>
      </c>
      <c r="M3478" s="1">
        <v>0</v>
      </c>
      <c r="N3478" s="1">
        <v>0</v>
      </c>
    </row>
    <row r="3479" spans="2:14" x14ac:dyDescent="0.2">
      <c r="B3479" s="1">
        <v>66095</v>
      </c>
      <c r="C3479" s="12" t="s">
        <v>2235</v>
      </c>
      <c r="D3479" s="1">
        <v>93</v>
      </c>
      <c r="E3479" s="1">
        <v>6</v>
      </c>
      <c r="F3479" s="1">
        <v>100</v>
      </c>
      <c r="G3479" s="1" t="s">
        <v>625</v>
      </c>
      <c r="H3479" s="1" t="s">
        <v>2236</v>
      </c>
      <c r="I3479" s="1">
        <v>1</v>
      </c>
      <c r="J3479" s="33" t="s">
        <v>377</v>
      </c>
      <c r="L3479" s="1">
        <v>1</v>
      </c>
      <c r="M3479" s="1">
        <v>0</v>
      </c>
      <c r="N3479" s="1">
        <v>0</v>
      </c>
    </row>
    <row r="3480" spans="2:14" x14ac:dyDescent="0.2">
      <c r="B3480" s="1">
        <v>66096</v>
      </c>
      <c r="C3480" s="12" t="s">
        <v>2237</v>
      </c>
      <c r="D3480" s="1">
        <v>93</v>
      </c>
      <c r="E3480" s="1">
        <v>6</v>
      </c>
      <c r="F3480" s="1">
        <v>100</v>
      </c>
      <c r="G3480" s="1" t="s">
        <v>625</v>
      </c>
      <c r="H3480" s="1" t="s">
        <v>2238</v>
      </c>
      <c r="I3480" s="1">
        <v>1</v>
      </c>
      <c r="J3480" s="33" t="s">
        <v>377</v>
      </c>
      <c r="L3480" s="1">
        <v>1</v>
      </c>
      <c r="M3480" s="1">
        <v>0</v>
      </c>
      <c r="N3480" s="1">
        <v>0</v>
      </c>
    </row>
    <row r="3481" spans="2:14" x14ac:dyDescent="0.2">
      <c r="B3481" s="1">
        <v>66097</v>
      </c>
      <c r="C3481" s="12" t="s">
        <v>2239</v>
      </c>
      <c r="D3481" s="1">
        <v>93</v>
      </c>
      <c r="E3481" s="1">
        <v>6</v>
      </c>
      <c r="F3481" s="1">
        <v>100</v>
      </c>
      <c r="G3481" s="1" t="s">
        <v>625</v>
      </c>
      <c r="H3481" s="1" t="s">
        <v>2240</v>
      </c>
      <c r="I3481" s="1">
        <v>1</v>
      </c>
      <c r="J3481" s="33" t="s">
        <v>377</v>
      </c>
      <c r="L3481" s="1">
        <v>1</v>
      </c>
      <c r="M3481" s="1">
        <v>0</v>
      </c>
      <c r="N3481" s="1">
        <v>0</v>
      </c>
    </row>
    <row r="3482" spans="2:14" x14ac:dyDescent="0.2">
      <c r="B3482" s="1">
        <v>66098</v>
      </c>
      <c r="C3482" s="12" t="s">
        <v>2241</v>
      </c>
      <c r="D3482" s="1">
        <v>93</v>
      </c>
      <c r="E3482" s="1">
        <v>6</v>
      </c>
      <c r="F3482" s="1">
        <v>100</v>
      </c>
      <c r="G3482" s="1" t="s">
        <v>625</v>
      </c>
      <c r="H3482" s="1" t="s">
        <v>2242</v>
      </c>
      <c r="I3482" s="1">
        <v>1</v>
      </c>
      <c r="J3482" s="33" t="s">
        <v>377</v>
      </c>
      <c r="L3482" s="1">
        <v>1</v>
      </c>
      <c r="M3482" s="1">
        <v>0</v>
      </c>
      <c r="N3482" s="1">
        <v>0</v>
      </c>
    </row>
    <row r="3483" spans="2:14" x14ac:dyDescent="0.2">
      <c r="B3483" s="1">
        <v>66099</v>
      </c>
      <c r="C3483" s="12" t="s">
        <v>2243</v>
      </c>
      <c r="D3483" s="1">
        <v>93</v>
      </c>
      <c r="E3483" s="1">
        <v>6</v>
      </c>
      <c r="F3483" s="1">
        <v>100</v>
      </c>
      <c r="G3483" s="1" t="s">
        <v>625</v>
      </c>
      <c r="H3483" s="1" t="s">
        <v>2244</v>
      </c>
      <c r="I3483" s="1">
        <v>1</v>
      </c>
      <c r="J3483" s="33" t="s">
        <v>377</v>
      </c>
      <c r="L3483" s="1">
        <v>1</v>
      </c>
      <c r="M3483" s="1">
        <v>0</v>
      </c>
      <c r="N3483" s="1">
        <v>0</v>
      </c>
    </row>
    <row r="3484" spans="2:14" x14ac:dyDescent="0.2">
      <c r="B3484" s="1">
        <v>66100</v>
      </c>
      <c r="C3484" s="12" t="s">
        <v>2245</v>
      </c>
      <c r="D3484" s="1">
        <v>93</v>
      </c>
      <c r="E3484" s="1">
        <v>6</v>
      </c>
      <c r="F3484" s="1">
        <v>100</v>
      </c>
      <c r="G3484" s="1" t="s">
        <v>625</v>
      </c>
      <c r="H3484" s="1" t="s">
        <v>2246</v>
      </c>
      <c r="I3484" s="1">
        <v>1</v>
      </c>
      <c r="J3484" s="33" t="s">
        <v>377</v>
      </c>
      <c r="L3484" s="1">
        <v>1</v>
      </c>
      <c r="M3484" s="1">
        <v>0</v>
      </c>
      <c r="N3484" s="1">
        <v>0</v>
      </c>
    </row>
    <row r="3485" spans="2:14" x14ac:dyDescent="0.2">
      <c r="B3485" s="1">
        <v>66101</v>
      </c>
      <c r="C3485" s="12" t="s">
        <v>2247</v>
      </c>
      <c r="D3485" s="1">
        <v>93</v>
      </c>
      <c r="E3485" s="1">
        <v>6</v>
      </c>
      <c r="F3485" s="1">
        <v>100</v>
      </c>
      <c r="G3485" s="1" t="s">
        <v>625</v>
      </c>
      <c r="H3485" s="1" t="s">
        <v>2248</v>
      </c>
      <c r="I3485" s="1">
        <v>1</v>
      </c>
      <c r="J3485" s="33" t="s">
        <v>377</v>
      </c>
      <c r="L3485" s="1">
        <v>1</v>
      </c>
      <c r="M3485" s="1">
        <v>0</v>
      </c>
      <c r="N3485" s="1">
        <v>0</v>
      </c>
    </row>
    <row r="3486" spans="2:14" x14ac:dyDescent="0.2">
      <c r="B3486" s="1">
        <v>66102</v>
      </c>
      <c r="C3486" s="12" t="s">
        <v>2249</v>
      </c>
      <c r="D3486" s="1">
        <v>93</v>
      </c>
      <c r="E3486" s="1">
        <v>6</v>
      </c>
      <c r="F3486" s="1">
        <v>100</v>
      </c>
      <c r="G3486" s="1" t="s">
        <v>625</v>
      </c>
      <c r="H3486" s="1" t="s">
        <v>2250</v>
      </c>
      <c r="I3486" s="1">
        <v>1</v>
      </c>
      <c r="J3486" s="33" t="s">
        <v>377</v>
      </c>
      <c r="L3486" s="1">
        <v>1</v>
      </c>
      <c r="M3486" s="1">
        <v>0</v>
      </c>
      <c r="N3486" s="1">
        <v>0</v>
      </c>
    </row>
    <row r="3487" spans="2:14" x14ac:dyDescent="0.2">
      <c r="B3487" s="1">
        <v>66103</v>
      </c>
      <c r="C3487" s="12" t="s">
        <v>2251</v>
      </c>
      <c r="D3487" s="1">
        <v>93</v>
      </c>
      <c r="E3487" s="1">
        <v>6</v>
      </c>
      <c r="F3487" s="1">
        <v>100</v>
      </c>
      <c r="G3487" s="1" t="s">
        <v>625</v>
      </c>
      <c r="H3487" s="1" t="s">
        <v>2252</v>
      </c>
      <c r="I3487" s="1">
        <v>1</v>
      </c>
      <c r="J3487" s="33" t="s">
        <v>377</v>
      </c>
      <c r="L3487" s="1">
        <v>1</v>
      </c>
      <c r="M3487" s="1">
        <v>0</v>
      </c>
      <c r="N3487" s="1">
        <v>0</v>
      </c>
    </row>
    <row r="3488" spans="2:14" x14ac:dyDescent="0.2">
      <c r="B3488" s="1">
        <v>66104</v>
      </c>
      <c r="C3488" s="12" t="s">
        <v>2253</v>
      </c>
      <c r="D3488" s="1">
        <v>93</v>
      </c>
      <c r="E3488" s="1">
        <v>6</v>
      </c>
      <c r="F3488" s="1">
        <v>100</v>
      </c>
      <c r="G3488" s="1" t="s">
        <v>625</v>
      </c>
      <c r="H3488" s="1" t="s">
        <v>2254</v>
      </c>
      <c r="I3488" s="1">
        <v>1</v>
      </c>
      <c r="J3488" s="33" t="s">
        <v>377</v>
      </c>
      <c r="L3488" s="1">
        <v>1</v>
      </c>
      <c r="M3488" s="1">
        <v>0</v>
      </c>
      <c r="N3488" s="1">
        <v>0</v>
      </c>
    </row>
    <row r="3489" spans="2:14" x14ac:dyDescent="0.2">
      <c r="B3489" s="1">
        <v>66105</v>
      </c>
      <c r="C3489" s="12" t="s">
        <v>2255</v>
      </c>
      <c r="D3489" s="1">
        <v>93</v>
      </c>
      <c r="E3489" s="1">
        <v>6</v>
      </c>
      <c r="F3489" s="1">
        <v>100</v>
      </c>
      <c r="G3489" s="1" t="s">
        <v>625</v>
      </c>
      <c r="H3489" s="1" t="s">
        <v>2256</v>
      </c>
      <c r="I3489" s="1">
        <v>1</v>
      </c>
      <c r="J3489" s="33" t="s">
        <v>377</v>
      </c>
      <c r="L3489" s="1">
        <v>1</v>
      </c>
      <c r="M3489" s="1">
        <v>0</v>
      </c>
      <c r="N3489" s="1">
        <v>0</v>
      </c>
    </row>
    <row r="3490" spans="2:14" x14ac:dyDescent="0.2">
      <c r="B3490" s="1">
        <v>66106</v>
      </c>
      <c r="C3490" s="12" t="s">
        <v>2257</v>
      </c>
      <c r="D3490" s="1">
        <v>93</v>
      </c>
      <c r="E3490" s="1">
        <v>6</v>
      </c>
      <c r="F3490" s="1">
        <v>100</v>
      </c>
      <c r="G3490" s="1" t="s">
        <v>625</v>
      </c>
      <c r="H3490" s="1" t="s">
        <v>2258</v>
      </c>
      <c r="I3490" s="1">
        <v>1</v>
      </c>
      <c r="J3490" s="33" t="s">
        <v>377</v>
      </c>
      <c r="L3490" s="1">
        <v>1</v>
      </c>
      <c r="M3490" s="1">
        <v>0</v>
      </c>
      <c r="N3490" s="1">
        <v>0</v>
      </c>
    </row>
    <row r="3491" spans="2:14" x14ac:dyDescent="0.2">
      <c r="B3491" s="1">
        <v>66107</v>
      </c>
      <c r="C3491" s="12" t="s">
        <v>2259</v>
      </c>
      <c r="D3491" s="1">
        <v>93</v>
      </c>
      <c r="E3491" s="1">
        <v>6</v>
      </c>
      <c r="F3491" s="1">
        <v>100</v>
      </c>
      <c r="G3491" s="1" t="s">
        <v>625</v>
      </c>
      <c r="H3491" s="1" t="s">
        <v>2260</v>
      </c>
      <c r="I3491" s="1">
        <v>1</v>
      </c>
      <c r="J3491" s="33" t="s">
        <v>377</v>
      </c>
      <c r="L3491" s="1">
        <v>1</v>
      </c>
      <c r="M3491" s="1">
        <v>0</v>
      </c>
      <c r="N3491" s="1">
        <v>0</v>
      </c>
    </row>
    <row r="3492" spans="2:14" x14ac:dyDescent="0.2">
      <c r="B3492" s="1">
        <v>66108</v>
      </c>
      <c r="C3492" s="12" t="s">
        <v>2261</v>
      </c>
      <c r="D3492" s="1">
        <v>93</v>
      </c>
      <c r="E3492" s="1">
        <v>6</v>
      </c>
      <c r="F3492" s="1">
        <v>100</v>
      </c>
      <c r="G3492" s="1" t="s">
        <v>625</v>
      </c>
      <c r="H3492" s="1" t="s">
        <v>2262</v>
      </c>
      <c r="I3492" s="1">
        <v>1</v>
      </c>
      <c r="J3492" s="33" t="s">
        <v>377</v>
      </c>
      <c r="L3492" s="1">
        <v>1</v>
      </c>
      <c r="M3492" s="1">
        <v>0</v>
      </c>
      <c r="N3492" s="1">
        <v>0</v>
      </c>
    </row>
    <row r="3493" spans="2:14" x14ac:dyDescent="0.2">
      <c r="B3493" s="1">
        <v>66109</v>
      </c>
      <c r="C3493" s="12" t="s">
        <v>2263</v>
      </c>
      <c r="D3493" s="1">
        <v>93</v>
      </c>
      <c r="E3493" s="1">
        <v>6</v>
      </c>
      <c r="F3493" s="1">
        <v>100</v>
      </c>
      <c r="G3493" s="1" t="s">
        <v>625</v>
      </c>
      <c r="H3493" s="1" t="s">
        <v>2264</v>
      </c>
      <c r="I3493" s="1">
        <v>1</v>
      </c>
      <c r="J3493" s="33" t="s">
        <v>377</v>
      </c>
      <c r="L3493" s="1">
        <v>1</v>
      </c>
      <c r="M3493" s="1">
        <v>0</v>
      </c>
      <c r="N3493" s="1">
        <v>0</v>
      </c>
    </row>
    <row r="3494" spans="2:14" x14ac:dyDescent="0.2">
      <c r="B3494" s="1">
        <v>66110</v>
      </c>
      <c r="C3494" s="12" t="s">
        <v>2265</v>
      </c>
      <c r="D3494" s="1">
        <v>93</v>
      </c>
      <c r="E3494" s="1">
        <v>6</v>
      </c>
      <c r="F3494" s="1">
        <v>100</v>
      </c>
      <c r="G3494" s="1" t="s">
        <v>625</v>
      </c>
      <c r="H3494" s="1" t="s">
        <v>2266</v>
      </c>
      <c r="I3494" s="1">
        <v>1</v>
      </c>
      <c r="J3494" s="33" t="s">
        <v>377</v>
      </c>
      <c r="L3494" s="1">
        <v>1</v>
      </c>
      <c r="M3494" s="1">
        <v>0</v>
      </c>
      <c r="N3494" s="1">
        <v>0</v>
      </c>
    </row>
    <row r="3495" spans="2:14" x14ac:dyDescent="0.2">
      <c r="B3495" s="1">
        <v>66111</v>
      </c>
      <c r="C3495" s="12" t="s">
        <v>2267</v>
      </c>
      <c r="D3495" s="1">
        <v>93</v>
      </c>
      <c r="E3495" s="1">
        <v>6</v>
      </c>
      <c r="F3495" s="1">
        <v>100</v>
      </c>
      <c r="G3495" s="1" t="s">
        <v>625</v>
      </c>
      <c r="H3495" s="1" t="s">
        <v>2268</v>
      </c>
      <c r="I3495" s="1">
        <v>1</v>
      </c>
      <c r="J3495" s="33" t="s">
        <v>377</v>
      </c>
      <c r="L3495" s="1">
        <v>1</v>
      </c>
      <c r="M3495" s="1">
        <v>0</v>
      </c>
      <c r="N3495" s="1">
        <v>0</v>
      </c>
    </row>
    <row r="3496" spans="2:14" x14ac:dyDescent="0.2">
      <c r="B3496" s="1">
        <v>66112</v>
      </c>
      <c r="C3496" s="12" t="s">
        <v>2269</v>
      </c>
      <c r="D3496" s="1">
        <v>93</v>
      </c>
      <c r="E3496" s="1">
        <v>6</v>
      </c>
      <c r="F3496" s="1">
        <v>100</v>
      </c>
      <c r="G3496" s="1" t="s">
        <v>625</v>
      </c>
      <c r="H3496" s="1" t="s">
        <v>2270</v>
      </c>
      <c r="I3496" s="1">
        <v>1</v>
      </c>
      <c r="J3496" s="33" t="s">
        <v>377</v>
      </c>
      <c r="L3496" s="1">
        <v>1</v>
      </c>
      <c r="M3496" s="1">
        <v>0</v>
      </c>
      <c r="N3496" s="1">
        <v>0</v>
      </c>
    </row>
    <row r="3497" spans="2:14" x14ac:dyDescent="0.2">
      <c r="B3497" s="1">
        <v>66113</v>
      </c>
      <c r="C3497" s="12" t="s">
        <v>1661</v>
      </c>
      <c r="D3497" s="1">
        <v>93</v>
      </c>
      <c r="E3497" s="1">
        <v>6</v>
      </c>
      <c r="F3497" s="1">
        <v>2000</v>
      </c>
      <c r="G3497" s="1" t="s">
        <v>625</v>
      </c>
      <c r="H3497" s="1" t="s">
        <v>1662</v>
      </c>
      <c r="I3497" s="1">
        <v>1</v>
      </c>
      <c r="J3497" s="10" t="s">
        <v>2271</v>
      </c>
      <c r="L3497" s="1">
        <v>1</v>
      </c>
      <c r="M3497" s="1">
        <v>0</v>
      </c>
      <c r="N3497" s="1">
        <v>0</v>
      </c>
    </row>
    <row r="3498" spans="2:14" x14ac:dyDescent="0.2">
      <c r="B3498" s="1">
        <v>61001</v>
      </c>
      <c r="C3498" s="12" t="s">
        <v>2164</v>
      </c>
      <c r="D3498" s="1">
        <v>93</v>
      </c>
      <c r="E3498" s="1">
        <v>1</v>
      </c>
      <c r="F3498" s="1">
        <v>100</v>
      </c>
      <c r="G3498" s="1" t="s">
        <v>625</v>
      </c>
      <c r="H3498" s="1" t="s">
        <v>82</v>
      </c>
      <c r="I3498" s="1">
        <v>1</v>
      </c>
      <c r="J3498" s="10" t="s">
        <v>2165</v>
      </c>
      <c r="L3498" s="1">
        <v>1</v>
      </c>
      <c r="M3498" s="1">
        <v>0</v>
      </c>
      <c r="N3498" s="1">
        <v>0</v>
      </c>
    </row>
    <row r="3499" spans="2:14" x14ac:dyDescent="0.2">
      <c r="B3499" s="1">
        <v>61002</v>
      </c>
      <c r="C3499" s="12" t="s">
        <v>2166</v>
      </c>
      <c r="D3499" s="1">
        <v>93</v>
      </c>
      <c r="E3499" s="1">
        <v>1</v>
      </c>
      <c r="F3499" s="1">
        <v>100</v>
      </c>
      <c r="G3499" s="1" t="s">
        <v>625</v>
      </c>
      <c r="H3499" s="1" t="s">
        <v>87</v>
      </c>
      <c r="I3499" s="1">
        <v>1</v>
      </c>
      <c r="J3499" s="10" t="s">
        <v>2165</v>
      </c>
      <c r="L3499" s="1">
        <v>1</v>
      </c>
      <c r="M3499" s="1">
        <v>0</v>
      </c>
      <c r="N3499" s="1">
        <v>0</v>
      </c>
    </row>
    <row r="3500" spans="2:14" x14ac:dyDescent="0.2">
      <c r="B3500" s="1">
        <v>61003</v>
      </c>
      <c r="C3500" s="12" t="s">
        <v>2167</v>
      </c>
      <c r="D3500" s="1">
        <v>93</v>
      </c>
      <c r="E3500" s="1">
        <v>1</v>
      </c>
      <c r="F3500" s="1">
        <v>100</v>
      </c>
      <c r="G3500" s="1" t="s">
        <v>625</v>
      </c>
      <c r="H3500" s="1" t="s">
        <v>90</v>
      </c>
      <c r="I3500" s="1">
        <v>1</v>
      </c>
      <c r="J3500" s="10" t="s">
        <v>2165</v>
      </c>
      <c r="L3500" s="1">
        <v>1</v>
      </c>
      <c r="M3500" s="1">
        <v>0</v>
      </c>
      <c r="N3500" s="1">
        <v>0</v>
      </c>
    </row>
    <row r="3501" spans="2:14" x14ac:dyDescent="0.2">
      <c r="B3501" s="1">
        <v>61004</v>
      </c>
      <c r="C3501" s="12" t="s">
        <v>2168</v>
      </c>
      <c r="D3501" s="1">
        <v>93</v>
      </c>
      <c r="E3501" s="1">
        <v>1</v>
      </c>
      <c r="F3501" s="1">
        <v>100</v>
      </c>
      <c r="G3501" s="1" t="s">
        <v>625</v>
      </c>
      <c r="H3501" s="1" t="s">
        <v>93</v>
      </c>
      <c r="I3501" s="1">
        <v>1</v>
      </c>
      <c r="J3501" s="10" t="s">
        <v>2165</v>
      </c>
      <c r="L3501" s="1">
        <v>1</v>
      </c>
      <c r="M3501" s="1">
        <v>0</v>
      </c>
      <c r="N3501" s="1">
        <v>0</v>
      </c>
    </row>
    <row r="3502" spans="2:14" x14ac:dyDescent="0.2">
      <c r="B3502" s="1">
        <v>61005</v>
      </c>
      <c r="C3502" s="12" t="s">
        <v>2169</v>
      </c>
      <c r="D3502" s="1">
        <v>93</v>
      </c>
      <c r="E3502" s="1">
        <v>1</v>
      </c>
      <c r="F3502" s="1">
        <v>100</v>
      </c>
      <c r="G3502" s="1" t="s">
        <v>625</v>
      </c>
      <c r="H3502" s="1" t="s">
        <v>96</v>
      </c>
      <c r="I3502" s="1">
        <v>1</v>
      </c>
      <c r="J3502" s="10" t="s">
        <v>2165</v>
      </c>
      <c r="L3502" s="1">
        <v>1</v>
      </c>
      <c r="M3502" s="1">
        <v>0</v>
      </c>
      <c r="N3502" s="1">
        <v>0</v>
      </c>
    </row>
    <row r="3503" spans="2:14" x14ac:dyDescent="0.2">
      <c r="B3503" s="1">
        <v>61006</v>
      </c>
      <c r="C3503" s="12" t="s">
        <v>2170</v>
      </c>
      <c r="D3503" s="1">
        <v>93</v>
      </c>
      <c r="E3503" s="1">
        <v>1</v>
      </c>
      <c r="F3503" s="1">
        <v>100</v>
      </c>
      <c r="G3503" s="1" t="s">
        <v>625</v>
      </c>
      <c r="H3503" s="1" t="s">
        <v>2171</v>
      </c>
      <c r="I3503" s="1">
        <v>1</v>
      </c>
      <c r="J3503" s="10" t="s">
        <v>2165</v>
      </c>
      <c r="L3503" s="1">
        <v>1</v>
      </c>
      <c r="M3503" s="1">
        <v>0</v>
      </c>
      <c r="N3503" s="1">
        <v>0</v>
      </c>
    </row>
    <row r="3504" spans="2:14" x14ac:dyDescent="0.2">
      <c r="B3504" s="1">
        <v>61007</v>
      </c>
      <c r="C3504" s="12" t="s">
        <v>2172</v>
      </c>
      <c r="D3504" s="1">
        <v>93</v>
      </c>
      <c r="E3504" s="1">
        <v>1</v>
      </c>
      <c r="F3504" s="1">
        <v>100</v>
      </c>
      <c r="G3504" s="1" t="s">
        <v>625</v>
      </c>
      <c r="H3504" s="1" t="s">
        <v>2173</v>
      </c>
      <c r="I3504" s="1">
        <v>1</v>
      </c>
      <c r="J3504" s="10" t="s">
        <v>2165</v>
      </c>
      <c r="L3504" s="1">
        <v>1</v>
      </c>
      <c r="M3504" s="1">
        <v>0</v>
      </c>
      <c r="N3504" s="1">
        <v>0</v>
      </c>
    </row>
    <row r="3505" spans="2:14" x14ac:dyDescent="0.2">
      <c r="B3505" s="1">
        <v>61008</v>
      </c>
      <c r="C3505" s="12" t="s">
        <v>2174</v>
      </c>
      <c r="D3505" s="1">
        <v>93</v>
      </c>
      <c r="E3505" s="1">
        <v>1</v>
      </c>
      <c r="F3505" s="1">
        <v>100</v>
      </c>
      <c r="G3505" s="1" t="s">
        <v>625</v>
      </c>
      <c r="H3505" s="1" t="s">
        <v>2175</v>
      </c>
      <c r="I3505" s="1">
        <v>1</v>
      </c>
      <c r="J3505" s="10" t="s">
        <v>2165</v>
      </c>
      <c r="L3505" s="1">
        <v>1</v>
      </c>
      <c r="M3505" s="1">
        <v>0</v>
      </c>
      <c r="N3505" s="1">
        <v>0</v>
      </c>
    </row>
    <row r="3506" spans="2:14" x14ac:dyDescent="0.2">
      <c r="B3506" s="1">
        <v>61009</v>
      </c>
      <c r="C3506" s="12" t="s">
        <v>2176</v>
      </c>
      <c r="D3506" s="1">
        <v>93</v>
      </c>
      <c r="E3506" s="1">
        <v>1</v>
      </c>
      <c r="F3506" s="1">
        <v>100</v>
      </c>
      <c r="G3506" s="1" t="s">
        <v>625</v>
      </c>
      <c r="H3506" s="1" t="s">
        <v>2177</v>
      </c>
      <c r="I3506" s="1">
        <v>1</v>
      </c>
      <c r="J3506" s="10" t="s">
        <v>2165</v>
      </c>
      <c r="L3506" s="1">
        <v>1</v>
      </c>
      <c r="M3506" s="1">
        <v>0</v>
      </c>
      <c r="N3506" s="1">
        <v>0</v>
      </c>
    </row>
    <row r="3507" spans="2:14" x14ac:dyDescent="0.2">
      <c r="B3507" s="1">
        <v>61010</v>
      </c>
      <c r="C3507" s="12" t="s">
        <v>2178</v>
      </c>
      <c r="D3507" s="1">
        <v>93</v>
      </c>
      <c r="E3507" s="1">
        <v>1</v>
      </c>
      <c r="F3507" s="1">
        <v>100</v>
      </c>
      <c r="G3507" s="1" t="s">
        <v>625</v>
      </c>
      <c r="H3507" s="1" t="s">
        <v>2179</v>
      </c>
      <c r="I3507" s="1">
        <v>1</v>
      </c>
      <c r="J3507" s="10" t="s">
        <v>2165</v>
      </c>
      <c r="L3507" s="1">
        <v>1</v>
      </c>
      <c r="M3507" s="1">
        <v>0</v>
      </c>
      <c r="N3507" s="1">
        <v>0</v>
      </c>
    </row>
    <row r="3508" spans="2:14" x14ac:dyDescent="0.2">
      <c r="B3508" s="1">
        <v>61011</v>
      </c>
      <c r="C3508" s="12" t="s">
        <v>2180</v>
      </c>
      <c r="D3508" s="1">
        <v>93</v>
      </c>
      <c r="E3508" s="1">
        <v>1</v>
      </c>
      <c r="F3508" s="1">
        <v>100</v>
      </c>
      <c r="G3508" s="1" t="s">
        <v>625</v>
      </c>
      <c r="H3508" s="1" t="s">
        <v>2181</v>
      </c>
      <c r="I3508" s="1">
        <v>1</v>
      </c>
      <c r="J3508" s="10" t="s">
        <v>2165</v>
      </c>
      <c r="L3508" s="1">
        <v>1</v>
      </c>
      <c r="M3508" s="1">
        <v>0</v>
      </c>
      <c r="N3508" s="1">
        <v>0</v>
      </c>
    </row>
    <row r="3509" spans="2:14" x14ac:dyDescent="0.2">
      <c r="B3509" s="1">
        <v>61012</v>
      </c>
      <c r="C3509" s="12" t="s">
        <v>2182</v>
      </c>
      <c r="D3509" s="1">
        <v>93</v>
      </c>
      <c r="E3509" s="1">
        <v>1</v>
      </c>
      <c r="F3509" s="1">
        <v>100</v>
      </c>
      <c r="G3509" s="1" t="s">
        <v>625</v>
      </c>
      <c r="H3509" s="1" t="s">
        <v>2183</v>
      </c>
      <c r="I3509" s="1">
        <v>1</v>
      </c>
      <c r="J3509" s="10" t="s">
        <v>2165</v>
      </c>
      <c r="L3509" s="1">
        <v>1</v>
      </c>
      <c r="M3509" s="1">
        <v>0</v>
      </c>
      <c r="N3509" s="1">
        <v>0</v>
      </c>
    </row>
    <row r="3510" spans="2:14" x14ac:dyDescent="0.2">
      <c r="B3510" s="1">
        <v>61013</v>
      </c>
      <c r="C3510" s="12" t="s">
        <v>2184</v>
      </c>
      <c r="D3510" s="1">
        <v>93</v>
      </c>
      <c r="E3510" s="1">
        <v>1</v>
      </c>
      <c r="F3510" s="1">
        <v>100</v>
      </c>
      <c r="G3510" s="1" t="s">
        <v>625</v>
      </c>
      <c r="H3510" s="1" t="s">
        <v>2185</v>
      </c>
      <c r="I3510" s="1">
        <v>1</v>
      </c>
      <c r="J3510" s="10" t="s">
        <v>2165</v>
      </c>
      <c r="L3510" s="1">
        <v>1</v>
      </c>
      <c r="M3510" s="1">
        <v>0</v>
      </c>
      <c r="N3510" s="1">
        <v>0</v>
      </c>
    </row>
    <row r="3511" spans="2:14" x14ac:dyDescent="0.2">
      <c r="B3511" s="1">
        <v>61014</v>
      </c>
      <c r="C3511" s="12" t="s">
        <v>2186</v>
      </c>
      <c r="D3511" s="1">
        <v>93</v>
      </c>
      <c r="E3511" s="1">
        <v>1</v>
      </c>
      <c r="F3511" s="1">
        <v>100</v>
      </c>
      <c r="G3511" s="1" t="s">
        <v>625</v>
      </c>
      <c r="H3511" s="1" t="s">
        <v>2187</v>
      </c>
      <c r="I3511" s="1">
        <v>1</v>
      </c>
      <c r="J3511" s="10" t="s">
        <v>2165</v>
      </c>
      <c r="L3511" s="1">
        <v>1</v>
      </c>
      <c r="M3511" s="1">
        <v>0</v>
      </c>
      <c r="N3511" s="1">
        <v>0</v>
      </c>
    </row>
    <row r="3512" spans="2:14" x14ac:dyDescent="0.2">
      <c r="B3512" s="1">
        <v>61015</v>
      </c>
      <c r="C3512" s="12" t="s">
        <v>2188</v>
      </c>
      <c r="D3512" s="1">
        <v>93</v>
      </c>
      <c r="E3512" s="1">
        <v>1</v>
      </c>
      <c r="F3512" s="1">
        <v>100</v>
      </c>
      <c r="G3512" s="1" t="s">
        <v>625</v>
      </c>
      <c r="H3512" s="1" t="s">
        <v>2189</v>
      </c>
      <c r="I3512" s="1">
        <v>1</v>
      </c>
      <c r="J3512" s="10" t="s">
        <v>2165</v>
      </c>
      <c r="L3512" s="1">
        <v>1</v>
      </c>
      <c r="M3512" s="1">
        <v>0</v>
      </c>
      <c r="N3512" s="1">
        <v>0</v>
      </c>
    </row>
    <row r="3513" spans="2:14" x14ac:dyDescent="0.2">
      <c r="B3513" s="1">
        <v>61016</v>
      </c>
      <c r="C3513" s="12" t="s">
        <v>2190</v>
      </c>
      <c r="D3513" s="1">
        <v>93</v>
      </c>
      <c r="E3513" s="1">
        <v>1</v>
      </c>
      <c r="F3513" s="1">
        <v>100</v>
      </c>
      <c r="G3513" s="1" t="s">
        <v>625</v>
      </c>
      <c r="H3513" s="1" t="s">
        <v>2191</v>
      </c>
      <c r="I3513" s="1">
        <v>1</v>
      </c>
      <c r="J3513" s="10" t="s">
        <v>2165</v>
      </c>
      <c r="L3513" s="1">
        <v>1</v>
      </c>
      <c r="M3513" s="1">
        <v>0</v>
      </c>
      <c r="N3513" s="1">
        <v>0</v>
      </c>
    </row>
    <row r="3514" spans="2:14" x14ac:dyDescent="0.2">
      <c r="B3514" s="1">
        <v>61017</v>
      </c>
      <c r="C3514" s="12" t="s">
        <v>2192</v>
      </c>
      <c r="D3514" s="1">
        <v>93</v>
      </c>
      <c r="E3514" s="1">
        <v>1</v>
      </c>
      <c r="F3514" s="1">
        <v>100</v>
      </c>
      <c r="G3514" s="1" t="s">
        <v>625</v>
      </c>
      <c r="H3514" s="1" t="s">
        <v>2193</v>
      </c>
      <c r="I3514" s="1">
        <v>1</v>
      </c>
      <c r="J3514" s="10" t="s">
        <v>2165</v>
      </c>
      <c r="L3514" s="1">
        <v>1</v>
      </c>
      <c r="M3514" s="1">
        <v>0</v>
      </c>
      <c r="N3514" s="1">
        <v>0</v>
      </c>
    </row>
    <row r="3515" spans="2:14" x14ac:dyDescent="0.2">
      <c r="B3515" s="1">
        <v>61018</v>
      </c>
      <c r="C3515" s="12" t="s">
        <v>2194</v>
      </c>
      <c r="D3515" s="1">
        <v>93</v>
      </c>
      <c r="E3515" s="1">
        <v>1</v>
      </c>
      <c r="F3515" s="1">
        <v>100</v>
      </c>
      <c r="G3515" s="1" t="s">
        <v>625</v>
      </c>
      <c r="H3515" s="1" t="s">
        <v>2195</v>
      </c>
      <c r="I3515" s="1">
        <v>1</v>
      </c>
      <c r="J3515" s="10" t="s">
        <v>2165</v>
      </c>
      <c r="L3515" s="1">
        <v>1</v>
      </c>
      <c r="M3515" s="1">
        <v>0</v>
      </c>
      <c r="N3515" s="1">
        <v>0</v>
      </c>
    </row>
    <row r="3516" spans="2:14" x14ac:dyDescent="0.2">
      <c r="B3516" s="1">
        <v>61019</v>
      </c>
      <c r="C3516" s="12" t="s">
        <v>2196</v>
      </c>
      <c r="D3516" s="1">
        <v>93</v>
      </c>
      <c r="E3516" s="1">
        <v>1</v>
      </c>
      <c r="F3516" s="1">
        <v>100</v>
      </c>
      <c r="G3516" s="1" t="s">
        <v>625</v>
      </c>
      <c r="H3516" s="1" t="s">
        <v>2197</v>
      </c>
      <c r="I3516" s="1">
        <v>1</v>
      </c>
      <c r="J3516" s="10" t="s">
        <v>2165</v>
      </c>
      <c r="L3516" s="1">
        <v>1</v>
      </c>
      <c r="M3516" s="1">
        <v>0</v>
      </c>
      <c r="N3516" s="1">
        <v>0</v>
      </c>
    </row>
    <row r="3517" spans="2:14" x14ac:dyDescent="0.2">
      <c r="B3517" s="1">
        <v>61020</v>
      </c>
      <c r="C3517" s="12" t="s">
        <v>2198</v>
      </c>
      <c r="D3517" s="1">
        <v>93</v>
      </c>
      <c r="E3517" s="1">
        <v>1</v>
      </c>
      <c r="F3517" s="1">
        <v>100</v>
      </c>
      <c r="G3517" s="1" t="s">
        <v>625</v>
      </c>
      <c r="H3517" s="1" t="s">
        <v>2199</v>
      </c>
      <c r="I3517" s="1">
        <v>1</v>
      </c>
      <c r="J3517" s="10" t="s">
        <v>2165</v>
      </c>
      <c r="L3517" s="1">
        <v>1</v>
      </c>
      <c r="M3517" s="1">
        <v>0</v>
      </c>
      <c r="N3517" s="1">
        <v>0</v>
      </c>
    </row>
    <row r="3518" spans="2:14" x14ac:dyDescent="0.2">
      <c r="B3518" s="1">
        <v>61021</v>
      </c>
      <c r="C3518" s="12" t="s">
        <v>2200</v>
      </c>
      <c r="D3518" s="1">
        <v>93</v>
      </c>
      <c r="E3518" s="1">
        <v>1</v>
      </c>
      <c r="F3518" s="1">
        <v>100</v>
      </c>
      <c r="G3518" s="1" t="s">
        <v>625</v>
      </c>
      <c r="H3518" s="1" t="s">
        <v>2201</v>
      </c>
      <c r="I3518" s="1">
        <v>1</v>
      </c>
      <c r="J3518" s="10" t="s">
        <v>2165</v>
      </c>
      <c r="L3518" s="1">
        <v>1</v>
      </c>
      <c r="M3518" s="1">
        <v>0</v>
      </c>
      <c r="N3518" s="1">
        <v>0</v>
      </c>
    </row>
    <row r="3519" spans="2:14" x14ac:dyDescent="0.2">
      <c r="B3519" s="1">
        <v>61022</v>
      </c>
      <c r="C3519" s="12" t="s">
        <v>2202</v>
      </c>
      <c r="D3519" s="1">
        <v>93</v>
      </c>
      <c r="E3519" s="1">
        <v>1</v>
      </c>
      <c r="F3519" s="1">
        <v>100</v>
      </c>
      <c r="G3519" s="1" t="s">
        <v>625</v>
      </c>
      <c r="H3519" s="1" t="s">
        <v>2203</v>
      </c>
      <c r="I3519" s="1">
        <v>1</v>
      </c>
      <c r="J3519" s="10" t="s">
        <v>2165</v>
      </c>
      <c r="L3519" s="1">
        <v>1</v>
      </c>
      <c r="M3519" s="1">
        <v>0</v>
      </c>
      <c r="N3519" s="1">
        <v>0</v>
      </c>
    </row>
    <row r="3520" spans="2:14" x14ac:dyDescent="0.2">
      <c r="B3520" s="1">
        <v>61023</v>
      </c>
      <c r="C3520" s="12" t="s">
        <v>2204</v>
      </c>
      <c r="D3520" s="1">
        <v>93</v>
      </c>
      <c r="E3520" s="1">
        <v>1</v>
      </c>
      <c r="F3520" s="1">
        <v>100</v>
      </c>
      <c r="G3520" s="1" t="s">
        <v>625</v>
      </c>
      <c r="H3520" s="1" t="s">
        <v>2205</v>
      </c>
      <c r="I3520" s="1">
        <v>1</v>
      </c>
      <c r="J3520" s="10" t="s">
        <v>2165</v>
      </c>
      <c r="L3520" s="1">
        <v>1</v>
      </c>
      <c r="M3520" s="1">
        <v>0</v>
      </c>
      <c r="N3520" s="1">
        <v>0</v>
      </c>
    </row>
    <row r="3521" spans="2:14" x14ac:dyDescent="0.2">
      <c r="B3521" s="1">
        <v>61024</v>
      </c>
      <c r="C3521" s="12" t="s">
        <v>2206</v>
      </c>
      <c r="D3521" s="1">
        <v>93</v>
      </c>
      <c r="E3521" s="1">
        <v>1</v>
      </c>
      <c r="F3521" s="1">
        <v>100</v>
      </c>
      <c r="G3521" s="1" t="s">
        <v>625</v>
      </c>
      <c r="H3521" s="1" t="s">
        <v>2207</v>
      </c>
      <c r="I3521" s="1">
        <v>1</v>
      </c>
      <c r="J3521" s="10" t="s">
        <v>2165</v>
      </c>
      <c r="L3521" s="1">
        <v>1</v>
      </c>
      <c r="M3521" s="1">
        <v>0</v>
      </c>
      <c r="N3521" s="1">
        <v>0</v>
      </c>
    </row>
    <row r="3522" spans="2:14" x14ac:dyDescent="0.2">
      <c r="B3522" s="1">
        <v>61025</v>
      </c>
      <c r="C3522" s="12" t="s">
        <v>2208</v>
      </c>
      <c r="D3522" s="1">
        <v>93</v>
      </c>
      <c r="E3522" s="1">
        <v>1</v>
      </c>
      <c r="F3522" s="1">
        <v>100</v>
      </c>
      <c r="G3522" s="1" t="s">
        <v>625</v>
      </c>
      <c r="H3522" s="1" t="s">
        <v>2209</v>
      </c>
      <c r="I3522" s="1">
        <v>1</v>
      </c>
      <c r="J3522" s="10" t="s">
        <v>2165</v>
      </c>
      <c r="L3522" s="1">
        <v>1</v>
      </c>
      <c r="M3522" s="1">
        <v>0</v>
      </c>
      <c r="N3522" s="1">
        <v>0</v>
      </c>
    </row>
    <row r="3523" spans="2:14" x14ac:dyDescent="0.2">
      <c r="B3523" s="1">
        <v>61026</v>
      </c>
      <c r="C3523" s="12" t="s">
        <v>2202</v>
      </c>
      <c r="D3523" s="1">
        <v>93</v>
      </c>
      <c r="E3523" s="1">
        <v>1</v>
      </c>
      <c r="F3523" s="1">
        <v>100</v>
      </c>
      <c r="G3523" s="1" t="s">
        <v>625</v>
      </c>
      <c r="H3523" s="1" t="s">
        <v>2210</v>
      </c>
      <c r="I3523" s="1">
        <v>1</v>
      </c>
      <c r="J3523" s="10" t="s">
        <v>2165</v>
      </c>
      <c r="L3523" s="1">
        <v>1</v>
      </c>
      <c r="M3523" s="1">
        <v>0</v>
      </c>
      <c r="N3523" s="1">
        <v>0</v>
      </c>
    </row>
    <row r="3524" spans="2:14" x14ac:dyDescent="0.2">
      <c r="B3524" s="1">
        <v>61027</v>
      </c>
      <c r="C3524" s="12" t="s">
        <v>2211</v>
      </c>
      <c r="D3524" s="1">
        <v>93</v>
      </c>
      <c r="E3524" s="1">
        <v>1</v>
      </c>
      <c r="F3524" s="1">
        <v>100</v>
      </c>
      <c r="G3524" s="1" t="s">
        <v>625</v>
      </c>
      <c r="H3524" s="1" t="s">
        <v>2212</v>
      </c>
      <c r="I3524" s="1">
        <v>1</v>
      </c>
      <c r="J3524" s="10" t="s">
        <v>2165</v>
      </c>
      <c r="L3524" s="1">
        <v>1</v>
      </c>
      <c r="M3524" s="1">
        <v>0</v>
      </c>
      <c r="N3524" s="1">
        <v>0</v>
      </c>
    </row>
    <row r="3525" spans="2:14" x14ac:dyDescent="0.2">
      <c r="B3525" s="1">
        <v>61028</v>
      </c>
      <c r="C3525" s="12" t="s">
        <v>2213</v>
      </c>
      <c r="D3525" s="1">
        <v>93</v>
      </c>
      <c r="E3525" s="1">
        <v>1</v>
      </c>
      <c r="F3525" s="1">
        <v>100</v>
      </c>
      <c r="G3525" s="1" t="s">
        <v>625</v>
      </c>
      <c r="H3525" s="1" t="s">
        <v>2214</v>
      </c>
      <c r="I3525" s="1">
        <v>1</v>
      </c>
      <c r="J3525" s="10" t="s">
        <v>2165</v>
      </c>
      <c r="L3525" s="1">
        <v>1</v>
      </c>
      <c r="M3525" s="1">
        <v>0</v>
      </c>
      <c r="N3525" s="1">
        <v>0</v>
      </c>
    </row>
    <row r="3526" spans="2:14" x14ac:dyDescent="0.2">
      <c r="B3526" s="1">
        <v>61029</v>
      </c>
      <c r="C3526" s="12" t="s">
        <v>2215</v>
      </c>
      <c r="D3526" s="1">
        <v>93</v>
      </c>
      <c r="E3526" s="1">
        <v>1</v>
      </c>
      <c r="F3526" s="1">
        <v>100</v>
      </c>
      <c r="G3526" s="1" t="s">
        <v>625</v>
      </c>
      <c r="H3526" s="1" t="s">
        <v>2216</v>
      </c>
      <c r="I3526" s="1">
        <v>1</v>
      </c>
      <c r="J3526" s="10" t="s">
        <v>2165</v>
      </c>
      <c r="L3526" s="1">
        <v>1</v>
      </c>
      <c r="M3526" s="1">
        <v>0</v>
      </c>
      <c r="N3526" s="1">
        <v>0</v>
      </c>
    </row>
    <row r="3527" spans="2:14" x14ac:dyDescent="0.2">
      <c r="B3527" s="1">
        <v>61030</v>
      </c>
      <c r="C3527" s="12" t="s">
        <v>2217</v>
      </c>
      <c r="D3527" s="1">
        <v>93</v>
      </c>
      <c r="E3527" s="1">
        <v>1</v>
      </c>
      <c r="F3527" s="1">
        <v>100</v>
      </c>
      <c r="G3527" s="1" t="s">
        <v>625</v>
      </c>
      <c r="H3527" s="1" t="s">
        <v>2218</v>
      </c>
      <c r="I3527" s="1">
        <v>1</v>
      </c>
      <c r="J3527" s="10" t="s">
        <v>2165</v>
      </c>
      <c r="L3527" s="1">
        <v>1</v>
      </c>
      <c r="M3527" s="1">
        <v>0</v>
      </c>
      <c r="N3527" s="1">
        <v>0</v>
      </c>
    </row>
    <row r="3528" spans="2:14" x14ac:dyDescent="0.2">
      <c r="B3528" s="1">
        <v>61031</v>
      </c>
      <c r="C3528" s="12" t="s">
        <v>2219</v>
      </c>
      <c r="D3528" s="1">
        <v>93</v>
      </c>
      <c r="E3528" s="1">
        <v>1</v>
      </c>
      <c r="F3528" s="1">
        <v>100</v>
      </c>
      <c r="G3528" s="1" t="s">
        <v>625</v>
      </c>
      <c r="H3528" s="1" t="s">
        <v>2220</v>
      </c>
      <c r="I3528" s="1">
        <v>1</v>
      </c>
      <c r="J3528" s="10" t="s">
        <v>2165</v>
      </c>
      <c r="L3528" s="1">
        <v>1</v>
      </c>
      <c r="M3528" s="1">
        <v>0</v>
      </c>
      <c r="N3528" s="1">
        <v>0</v>
      </c>
    </row>
    <row r="3529" spans="2:14" x14ac:dyDescent="0.2">
      <c r="B3529" s="1">
        <v>61032</v>
      </c>
      <c r="C3529" s="12" t="s">
        <v>2221</v>
      </c>
      <c r="D3529" s="1">
        <v>93</v>
      </c>
      <c r="E3529" s="1">
        <v>1</v>
      </c>
      <c r="F3529" s="1">
        <v>100</v>
      </c>
      <c r="G3529" s="1" t="s">
        <v>625</v>
      </c>
      <c r="H3529" s="1" t="s">
        <v>2222</v>
      </c>
      <c r="I3529" s="1">
        <v>1</v>
      </c>
      <c r="J3529" s="10" t="s">
        <v>2165</v>
      </c>
      <c r="L3529" s="1">
        <v>1</v>
      </c>
      <c r="M3529" s="1">
        <v>0</v>
      </c>
      <c r="N3529" s="1">
        <v>0</v>
      </c>
    </row>
    <row r="3530" spans="2:14" x14ac:dyDescent="0.2">
      <c r="B3530" s="1">
        <v>61033</v>
      </c>
      <c r="C3530" s="12" t="s">
        <v>2223</v>
      </c>
      <c r="D3530" s="1">
        <v>93</v>
      </c>
      <c r="E3530" s="1">
        <v>1</v>
      </c>
      <c r="F3530" s="1">
        <v>100</v>
      </c>
      <c r="G3530" s="1" t="s">
        <v>625</v>
      </c>
      <c r="H3530" s="1" t="s">
        <v>2224</v>
      </c>
      <c r="I3530" s="1">
        <v>1</v>
      </c>
      <c r="J3530" s="10" t="s">
        <v>2165</v>
      </c>
      <c r="L3530" s="1">
        <v>1</v>
      </c>
      <c r="M3530" s="1">
        <v>0</v>
      </c>
      <c r="N3530" s="1">
        <v>0</v>
      </c>
    </row>
    <row r="3531" spans="2:14" x14ac:dyDescent="0.2">
      <c r="B3531" s="1">
        <v>61034</v>
      </c>
      <c r="C3531" s="12" t="s">
        <v>2225</v>
      </c>
      <c r="D3531" s="1">
        <v>93</v>
      </c>
      <c r="E3531" s="1">
        <v>1</v>
      </c>
      <c r="F3531" s="1">
        <v>100</v>
      </c>
      <c r="G3531" s="1" t="s">
        <v>625</v>
      </c>
      <c r="H3531" s="1" t="s">
        <v>2226</v>
      </c>
      <c r="I3531" s="1">
        <v>1</v>
      </c>
      <c r="J3531" s="10" t="s">
        <v>2165</v>
      </c>
      <c r="L3531" s="1">
        <v>1</v>
      </c>
      <c r="M3531" s="1">
        <v>0</v>
      </c>
      <c r="N3531" s="1">
        <v>0</v>
      </c>
    </row>
    <row r="3532" spans="2:14" x14ac:dyDescent="0.2">
      <c r="B3532" s="1">
        <v>61035</v>
      </c>
      <c r="C3532" s="12" t="s">
        <v>2227</v>
      </c>
      <c r="D3532" s="1">
        <v>93</v>
      </c>
      <c r="E3532" s="1">
        <v>1</v>
      </c>
      <c r="F3532" s="1">
        <v>100</v>
      </c>
      <c r="G3532" s="1" t="s">
        <v>625</v>
      </c>
      <c r="H3532" s="1" t="s">
        <v>2228</v>
      </c>
      <c r="I3532" s="1">
        <v>1</v>
      </c>
      <c r="J3532" s="10" t="s">
        <v>2165</v>
      </c>
      <c r="L3532" s="1">
        <v>1</v>
      </c>
      <c r="M3532" s="1">
        <v>0</v>
      </c>
      <c r="N3532" s="1">
        <v>0</v>
      </c>
    </row>
    <row r="3533" spans="2:14" x14ac:dyDescent="0.2">
      <c r="B3533" s="1">
        <v>61036</v>
      </c>
      <c r="C3533" s="12" t="s">
        <v>2229</v>
      </c>
      <c r="D3533" s="1">
        <v>93</v>
      </c>
      <c r="E3533" s="1">
        <v>1</v>
      </c>
      <c r="F3533" s="1">
        <v>100</v>
      </c>
      <c r="G3533" s="1" t="s">
        <v>625</v>
      </c>
      <c r="H3533" s="1" t="s">
        <v>2230</v>
      </c>
      <c r="I3533" s="1">
        <v>1</v>
      </c>
      <c r="J3533" s="10" t="s">
        <v>2165</v>
      </c>
      <c r="L3533" s="1">
        <v>1</v>
      </c>
      <c r="M3533" s="1">
        <v>0</v>
      </c>
      <c r="N3533" s="1">
        <v>0</v>
      </c>
    </row>
    <row r="3534" spans="2:14" x14ac:dyDescent="0.2">
      <c r="B3534" s="1">
        <v>61037</v>
      </c>
      <c r="C3534" s="12" t="s">
        <v>2231</v>
      </c>
      <c r="D3534" s="1">
        <v>93</v>
      </c>
      <c r="E3534" s="1">
        <v>1</v>
      </c>
      <c r="F3534" s="1">
        <v>100</v>
      </c>
      <c r="G3534" s="1" t="s">
        <v>625</v>
      </c>
      <c r="H3534" s="1" t="s">
        <v>2232</v>
      </c>
      <c r="I3534" s="1">
        <v>1</v>
      </c>
      <c r="J3534" s="10" t="s">
        <v>2165</v>
      </c>
      <c r="L3534" s="1">
        <v>1</v>
      </c>
      <c r="M3534" s="1">
        <v>0</v>
      </c>
      <c r="N3534" s="1">
        <v>0</v>
      </c>
    </row>
    <row r="3535" spans="2:14" x14ac:dyDescent="0.2">
      <c r="B3535" s="1">
        <v>61038</v>
      </c>
      <c r="C3535" s="12" t="s">
        <v>2233</v>
      </c>
      <c r="D3535" s="1">
        <v>93</v>
      </c>
      <c r="E3535" s="1">
        <v>1</v>
      </c>
      <c r="F3535" s="1">
        <v>100</v>
      </c>
      <c r="G3535" s="1" t="s">
        <v>625</v>
      </c>
      <c r="H3535" s="1" t="s">
        <v>2234</v>
      </c>
      <c r="I3535" s="1">
        <v>1</v>
      </c>
      <c r="J3535" s="10" t="s">
        <v>2165</v>
      </c>
      <c r="L3535" s="1">
        <v>1</v>
      </c>
      <c r="M3535" s="1">
        <v>0</v>
      </c>
      <c r="N3535" s="1">
        <v>0</v>
      </c>
    </row>
    <row r="3536" spans="2:14" x14ac:dyDescent="0.2">
      <c r="B3536" s="1">
        <v>61039</v>
      </c>
      <c r="C3536" s="12" t="s">
        <v>2235</v>
      </c>
      <c r="D3536" s="1">
        <v>93</v>
      </c>
      <c r="E3536" s="1">
        <v>1</v>
      </c>
      <c r="F3536" s="1">
        <v>100</v>
      </c>
      <c r="G3536" s="1" t="s">
        <v>625</v>
      </c>
      <c r="H3536" s="1" t="s">
        <v>2236</v>
      </c>
      <c r="I3536" s="1">
        <v>1</v>
      </c>
      <c r="J3536" s="10" t="s">
        <v>2165</v>
      </c>
      <c r="L3536" s="1">
        <v>1</v>
      </c>
      <c r="M3536" s="1">
        <v>0</v>
      </c>
      <c r="N3536" s="1">
        <v>0</v>
      </c>
    </row>
    <row r="3537" spans="2:14" x14ac:dyDescent="0.2">
      <c r="B3537" s="1">
        <v>61040</v>
      </c>
      <c r="C3537" s="12" t="s">
        <v>2237</v>
      </c>
      <c r="D3537" s="1">
        <v>93</v>
      </c>
      <c r="E3537" s="1">
        <v>1</v>
      </c>
      <c r="F3537" s="1">
        <v>100</v>
      </c>
      <c r="G3537" s="1" t="s">
        <v>625</v>
      </c>
      <c r="H3537" s="1" t="s">
        <v>2238</v>
      </c>
      <c r="I3537" s="1">
        <v>1</v>
      </c>
      <c r="J3537" s="10" t="s">
        <v>2165</v>
      </c>
      <c r="L3537" s="1">
        <v>1</v>
      </c>
      <c r="M3537" s="1">
        <v>0</v>
      </c>
      <c r="N3537" s="1">
        <v>0</v>
      </c>
    </row>
    <row r="3538" spans="2:14" x14ac:dyDescent="0.2">
      <c r="B3538" s="1">
        <v>61041</v>
      </c>
      <c r="C3538" s="12" t="s">
        <v>2239</v>
      </c>
      <c r="D3538" s="1">
        <v>93</v>
      </c>
      <c r="E3538" s="1">
        <v>1</v>
      </c>
      <c r="F3538" s="1">
        <v>100</v>
      </c>
      <c r="G3538" s="1" t="s">
        <v>625</v>
      </c>
      <c r="H3538" s="1" t="s">
        <v>2240</v>
      </c>
      <c r="I3538" s="1">
        <v>1</v>
      </c>
      <c r="J3538" s="10" t="s">
        <v>2165</v>
      </c>
      <c r="L3538" s="1">
        <v>1</v>
      </c>
      <c r="M3538" s="1">
        <v>0</v>
      </c>
      <c r="N3538" s="1">
        <v>0</v>
      </c>
    </row>
    <row r="3539" spans="2:14" x14ac:dyDescent="0.2">
      <c r="B3539" s="1">
        <v>61042</v>
      </c>
      <c r="C3539" s="12" t="s">
        <v>2241</v>
      </c>
      <c r="D3539" s="1">
        <v>93</v>
      </c>
      <c r="E3539" s="1">
        <v>1</v>
      </c>
      <c r="F3539" s="1">
        <v>100</v>
      </c>
      <c r="G3539" s="1" t="s">
        <v>625</v>
      </c>
      <c r="H3539" s="1" t="s">
        <v>2242</v>
      </c>
      <c r="I3539" s="1">
        <v>1</v>
      </c>
      <c r="J3539" s="10" t="s">
        <v>2165</v>
      </c>
      <c r="L3539" s="1">
        <v>1</v>
      </c>
      <c r="M3539" s="1">
        <v>0</v>
      </c>
      <c r="N3539" s="1">
        <v>0</v>
      </c>
    </row>
    <row r="3540" spans="2:14" x14ac:dyDescent="0.2">
      <c r="B3540" s="1">
        <v>61043</v>
      </c>
      <c r="C3540" s="12" t="s">
        <v>2243</v>
      </c>
      <c r="D3540" s="1">
        <v>93</v>
      </c>
      <c r="E3540" s="1">
        <v>1</v>
      </c>
      <c r="F3540" s="1">
        <v>100</v>
      </c>
      <c r="G3540" s="1" t="s">
        <v>625</v>
      </c>
      <c r="H3540" s="1" t="s">
        <v>2244</v>
      </c>
      <c r="I3540" s="1">
        <v>1</v>
      </c>
      <c r="J3540" s="10" t="s">
        <v>2165</v>
      </c>
      <c r="L3540" s="1">
        <v>1</v>
      </c>
      <c r="M3540" s="1">
        <v>0</v>
      </c>
      <c r="N3540" s="1">
        <v>0</v>
      </c>
    </row>
    <row r="3541" spans="2:14" x14ac:dyDescent="0.2">
      <c r="B3541" s="1">
        <v>61044</v>
      </c>
      <c r="C3541" s="12" t="s">
        <v>2245</v>
      </c>
      <c r="D3541" s="1">
        <v>93</v>
      </c>
      <c r="E3541" s="1">
        <v>1</v>
      </c>
      <c r="F3541" s="1">
        <v>100</v>
      </c>
      <c r="G3541" s="1" t="s">
        <v>625</v>
      </c>
      <c r="H3541" s="1" t="s">
        <v>2246</v>
      </c>
      <c r="I3541" s="1">
        <v>1</v>
      </c>
      <c r="J3541" s="10" t="s">
        <v>2165</v>
      </c>
      <c r="L3541" s="1">
        <v>1</v>
      </c>
      <c r="M3541" s="1">
        <v>0</v>
      </c>
      <c r="N3541" s="1">
        <v>0</v>
      </c>
    </row>
    <row r="3542" spans="2:14" x14ac:dyDescent="0.2">
      <c r="B3542" s="1">
        <v>61045</v>
      </c>
      <c r="C3542" s="12" t="s">
        <v>2247</v>
      </c>
      <c r="D3542" s="1">
        <v>93</v>
      </c>
      <c r="E3542" s="1">
        <v>1</v>
      </c>
      <c r="F3542" s="1">
        <v>100</v>
      </c>
      <c r="G3542" s="1" t="s">
        <v>625</v>
      </c>
      <c r="H3542" s="1" t="s">
        <v>2248</v>
      </c>
      <c r="I3542" s="1">
        <v>1</v>
      </c>
      <c r="J3542" s="10" t="s">
        <v>2165</v>
      </c>
      <c r="L3542" s="1">
        <v>1</v>
      </c>
      <c r="M3542" s="1">
        <v>0</v>
      </c>
      <c r="N3542" s="1">
        <v>0</v>
      </c>
    </row>
    <row r="3543" spans="2:14" x14ac:dyDescent="0.2">
      <c r="B3543" s="1">
        <v>61046</v>
      </c>
      <c r="C3543" s="12" t="s">
        <v>2249</v>
      </c>
      <c r="D3543" s="1">
        <v>93</v>
      </c>
      <c r="E3543" s="1">
        <v>1</v>
      </c>
      <c r="F3543" s="1">
        <v>100</v>
      </c>
      <c r="G3543" s="1" t="s">
        <v>625</v>
      </c>
      <c r="H3543" s="1" t="s">
        <v>2250</v>
      </c>
      <c r="I3543" s="1">
        <v>1</v>
      </c>
      <c r="J3543" s="10" t="s">
        <v>2165</v>
      </c>
      <c r="L3543" s="1">
        <v>1</v>
      </c>
      <c r="M3543" s="1">
        <v>0</v>
      </c>
      <c r="N3543" s="1">
        <v>0</v>
      </c>
    </row>
    <row r="3544" spans="2:14" x14ac:dyDescent="0.2">
      <c r="B3544" s="1">
        <v>61047</v>
      </c>
      <c r="C3544" s="12" t="s">
        <v>2251</v>
      </c>
      <c r="D3544" s="1">
        <v>93</v>
      </c>
      <c r="E3544" s="1">
        <v>1</v>
      </c>
      <c r="F3544" s="1">
        <v>100</v>
      </c>
      <c r="G3544" s="1" t="s">
        <v>625</v>
      </c>
      <c r="H3544" s="1" t="s">
        <v>2252</v>
      </c>
      <c r="I3544" s="1">
        <v>1</v>
      </c>
      <c r="J3544" s="10" t="s">
        <v>2165</v>
      </c>
      <c r="L3544" s="1">
        <v>1</v>
      </c>
      <c r="M3544" s="1">
        <v>0</v>
      </c>
      <c r="N3544" s="1">
        <v>0</v>
      </c>
    </row>
    <row r="3545" spans="2:14" x14ac:dyDescent="0.2">
      <c r="B3545" s="1">
        <v>61048</v>
      </c>
      <c r="C3545" s="12" t="s">
        <v>2253</v>
      </c>
      <c r="D3545" s="1">
        <v>93</v>
      </c>
      <c r="E3545" s="1">
        <v>1</v>
      </c>
      <c r="F3545" s="1">
        <v>100</v>
      </c>
      <c r="G3545" s="1" t="s">
        <v>625</v>
      </c>
      <c r="H3545" s="1" t="s">
        <v>2254</v>
      </c>
      <c r="I3545" s="1">
        <v>1</v>
      </c>
      <c r="J3545" s="10" t="s">
        <v>2165</v>
      </c>
      <c r="L3545" s="1">
        <v>1</v>
      </c>
      <c r="M3545" s="1">
        <v>0</v>
      </c>
      <c r="N3545" s="1">
        <v>0</v>
      </c>
    </row>
    <row r="3546" spans="2:14" x14ac:dyDescent="0.2">
      <c r="B3546" s="1">
        <v>61049</v>
      </c>
      <c r="C3546" s="12" t="s">
        <v>2255</v>
      </c>
      <c r="D3546" s="1">
        <v>93</v>
      </c>
      <c r="E3546" s="1">
        <v>1</v>
      </c>
      <c r="F3546" s="1">
        <v>100</v>
      </c>
      <c r="G3546" s="1" t="s">
        <v>625</v>
      </c>
      <c r="H3546" s="1" t="s">
        <v>2256</v>
      </c>
      <c r="I3546" s="1">
        <v>1</v>
      </c>
      <c r="J3546" s="10" t="s">
        <v>2165</v>
      </c>
      <c r="L3546" s="1">
        <v>1</v>
      </c>
      <c r="M3546" s="1">
        <v>0</v>
      </c>
      <c r="N3546" s="1">
        <v>0</v>
      </c>
    </row>
    <row r="3547" spans="2:14" x14ac:dyDescent="0.2">
      <c r="B3547" s="1">
        <v>61050</v>
      </c>
      <c r="C3547" s="12" t="s">
        <v>2257</v>
      </c>
      <c r="D3547" s="1">
        <v>93</v>
      </c>
      <c r="E3547" s="1">
        <v>1</v>
      </c>
      <c r="F3547" s="1">
        <v>100</v>
      </c>
      <c r="G3547" s="1" t="s">
        <v>625</v>
      </c>
      <c r="H3547" s="1" t="s">
        <v>2258</v>
      </c>
      <c r="I3547" s="1">
        <v>1</v>
      </c>
      <c r="J3547" s="10" t="s">
        <v>2165</v>
      </c>
      <c r="L3547" s="1">
        <v>1</v>
      </c>
      <c r="M3547" s="1">
        <v>0</v>
      </c>
      <c r="N3547" s="1">
        <v>0</v>
      </c>
    </row>
    <row r="3548" spans="2:14" x14ac:dyDescent="0.2">
      <c r="B3548" s="1">
        <v>61051</v>
      </c>
      <c r="C3548" s="12" t="s">
        <v>2259</v>
      </c>
      <c r="D3548" s="1">
        <v>93</v>
      </c>
      <c r="E3548" s="1">
        <v>1</v>
      </c>
      <c r="F3548" s="1">
        <v>100</v>
      </c>
      <c r="G3548" s="1" t="s">
        <v>625</v>
      </c>
      <c r="H3548" s="1" t="s">
        <v>2260</v>
      </c>
      <c r="I3548" s="1">
        <v>1</v>
      </c>
      <c r="J3548" s="10" t="s">
        <v>2165</v>
      </c>
      <c r="L3548" s="1">
        <v>1</v>
      </c>
      <c r="M3548" s="1">
        <v>0</v>
      </c>
      <c r="N3548" s="1">
        <v>0</v>
      </c>
    </row>
    <row r="3549" spans="2:14" x14ac:dyDescent="0.2">
      <c r="B3549" s="1">
        <v>61052</v>
      </c>
      <c r="C3549" s="12" t="s">
        <v>2261</v>
      </c>
      <c r="D3549" s="1">
        <v>93</v>
      </c>
      <c r="E3549" s="1">
        <v>1</v>
      </c>
      <c r="F3549" s="1">
        <v>100</v>
      </c>
      <c r="G3549" s="1" t="s">
        <v>625</v>
      </c>
      <c r="H3549" s="1" t="s">
        <v>2262</v>
      </c>
      <c r="I3549" s="1">
        <v>1</v>
      </c>
      <c r="J3549" s="10" t="s">
        <v>2165</v>
      </c>
      <c r="L3549" s="1">
        <v>1</v>
      </c>
      <c r="M3549" s="1">
        <v>0</v>
      </c>
      <c r="N3549" s="1">
        <v>0</v>
      </c>
    </row>
    <row r="3550" spans="2:14" x14ac:dyDescent="0.2">
      <c r="B3550" s="1">
        <v>61053</v>
      </c>
      <c r="C3550" s="12" t="s">
        <v>2263</v>
      </c>
      <c r="D3550" s="1">
        <v>93</v>
      </c>
      <c r="E3550" s="1">
        <v>1</v>
      </c>
      <c r="F3550" s="1">
        <v>100</v>
      </c>
      <c r="G3550" s="1" t="s">
        <v>625</v>
      </c>
      <c r="H3550" s="1" t="s">
        <v>2264</v>
      </c>
      <c r="I3550" s="1">
        <v>1</v>
      </c>
      <c r="J3550" s="10" t="s">
        <v>2165</v>
      </c>
      <c r="L3550" s="1">
        <v>1</v>
      </c>
      <c r="M3550" s="1">
        <v>0</v>
      </c>
      <c r="N3550" s="1">
        <v>0</v>
      </c>
    </row>
    <row r="3551" spans="2:14" x14ac:dyDescent="0.2">
      <c r="B3551" s="1">
        <v>61054</v>
      </c>
      <c r="C3551" s="12" t="s">
        <v>2265</v>
      </c>
      <c r="D3551" s="1">
        <v>93</v>
      </c>
      <c r="E3551" s="1">
        <v>1</v>
      </c>
      <c r="F3551" s="1">
        <v>100</v>
      </c>
      <c r="G3551" s="1" t="s">
        <v>625</v>
      </c>
      <c r="H3551" s="1" t="s">
        <v>2266</v>
      </c>
      <c r="I3551" s="1">
        <v>1</v>
      </c>
      <c r="J3551" s="10" t="s">
        <v>2165</v>
      </c>
      <c r="L3551" s="1">
        <v>1</v>
      </c>
      <c r="M3551" s="1">
        <v>0</v>
      </c>
      <c r="N3551" s="1">
        <v>0</v>
      </c>
    </row>
    <row r="3552" spans="2:14" x14ac:dyDescent="0.2">
      <c r="B3552" s="1">
        <v>61055</v>
      </c>
      <c r="C3552" s="12" t="s">
        <v>2267</v>
      </c>
      <c r="D3552" s="1">
        <v>93</v>
      </c>
      <c r="E3552" s="1">
        <v>1</v>
      </c>
      <c r="F3552" s="1">
        <v>100</v>
      </c>
      <c r="G3552" s="1" t="s">
        <v>625</v>
      </c>
      <c r="H3552" s="1" t="s">
        <v>2268</v>
      </c>
      <c r="I3552" s="1">
        <v>1</v>
      </c>
      <c r="J3552" s="10" t="s">
        <v>2165</v>
      </c>
      <c r="L3552" s="1">
        <v>1</v>
      </c>
      <c r="M3552" s="1">
        <v>0</v>
      </c>
      <c r="N3552" s="1">
        <v>0</v>
      </c>
    </row>
    <row r="3553" spans="2:14" x14ac:dyDescent="0.2">
      <c r="B3553" s="1">
        <v>61056</v>
      </c>
      <c r="C3553" s="12" t="s">
        <v>2269</v>
      </c>
      <c r="D3553" s="1">
        <v>93</v>
      </c>
      <c r="E3553" s="1">
        <v>1</v>
      </c>
      <c r="F3553" s="1">
        <v>100</v>
      </c>
      <c r="G3553" s="1" t="s">
        <v>625</v>
      </c>
      <c r="H3553" s="1" t="s">
        <v>2270</v>
      </c>
      <c r="I3553" s="1">
        <v>1</v>
      </c>
      <c r="J3553" s="10" t="s">
        <v>2165</v>
      </c>
      <c r="L3553" s="1">
        <v>1</v>
      </c>
      <c r="M3553" s="1">
        <v>0</v>
      </c>
      <c r="N3553" s="1">
        <v>0</v>
      </c>
    </row>
    <row r="3554" spans="2:14" x14ac:dyDescent="0.2">
      <c r="B3554" s="1">
        <v>61057</v>
      </c>
      <c r="C3554" s="12" t="s">
        <v>2164</v>
      </c>
      <c r="D3554" s="1">
        <v>93</v>
      </c>
      <c r="E3554" s="1">
        <v>1</v>
      </c>
      <c r="F3554" s="1">
        <v>100</v>
      </c>
      <c r="G3554" s="1" t="s">
        <v>625</v>
      </c>
      <c r="H3554" s="1" t="s">
        <v>82</v>
      </c>
      <c r="I3554" s="1">
        <v>1</v>
      </c>
      <c r="J3554" s="33" t="s">
        <v>377</v>
      </c>
      <c r="L3554" s="1">
        <v>1</v>
      </c>
      <c r="M3554" s="1">
        <v>0</v>
      </c>
      <c r="N3554" s="1">
        <v>0</v>
      </c>
    </row>
    <row r="3555" spans="2:14" x14ac:dyDescent="0.2">
      <c r="B3555" s="1">
        <v>61058</v>
      </c>
      <c r="C3555" s="12" t="s">
        <v>2166</v>
      </c>
      <c r="D3555" s="1">
        <v>93</v>
      </c>
      <c r="E3555" s="1">
        <v>1</v>
      </c>
      <c r="F3555" s="1">
        <v>100</v>
      </c>
      <c r="G3555" s="1" t="s">
        <v>625</v>
      </c>
      <c r="H3555" s="1" t="s">
        <v>87</v>
      </c>
      <c r="I3555" s="1">
        <v>1</v>
      </c>
      <c r="J3555" s="33" t="s">
        <v>377</v>
      </c>
      <c r="L3555" s="1">
        <v>1</v>
      </c>
      <c r="M3555" s="1">
        <v>0</v>
      </c>
      <c r="N3555" s="1">
        <v>0</v>
      </c>
    </row>
    <row r="3556" spans="2:14" x14ac:dyDescent="0.2">
      <c r="B3556" s="1">
        <v>61059</v>
      </c>
      <c r="C3556" s="12" t="s">
        <v>2167</v>
      </c>
      <c r="D3556" s="1">
        <v>93</v>
      </c>
      <c r="E3556" s="1">
        <v>1</v>
      </c>
      <c r="F3556" s="1">
        <v>100</v>
      </c>
      <c r="G3556" s="1" t="s">
        <v>625</v>
      </c>
      <c r="H3556" s="1" t="s">
        <v>90</v>
      </c>
      <c r="I3556" s="1">
        <v>1</v>
      </c>
      <c r="J3556" s="33" t="s">
        <v>377</v>
      </c>
      <c r="L3556" s="1">
        <v>1</v>
      </c>
      <c r="M3556" s="1">
        <v>0</v>
      </c>
      <c r="N3556" s="1">
        <v>0</v>
      </c>
    </row>
    <row r="3557" spans="2:14" x14ac:dyDescent="0.2">
      <c r="B3557" s="1">
        <v>61060</v>
      </c>
      <c r="C3557" s="12" t="s">
        <v>2168</v>
      </c>
      <c r="D3557" s="1">
        <v>93</v>
      </c>
      <c r="E3557" s="1">
        <v>1</v>
      </c>
      <c r="F3557" s="1">
        <v>100</v>
      </c>
      <c r="G3557" s="1" t="s">
        <v>625</v>
      </c>
      <c r="H3557" s="1" t="s">
        <v>93</v>
      </c>
      <c r="I3557" s="1">
        <v>1</v>
      </c>
      <c r="J3557" s="33" t="s">
        <v>377</v>
      </c>
      <c r="L3557" s="1">
        <v>1</v>
      </c>
      <c r="M3557" s="1">
        <v>0</v>
      </c>
      <c r="N3557" s="1">
        <v>0</v>
      </c>
    </row>
    <row r="3558" spans="2:14" x14ac:dyDescent="0.2">
      <c r="B3558" s="1">
        <v>61061</v>
      </c>
      <c r="C3558" s="12" t="s">
        <v>2169</v>
      </c>
      <c r="D3558" s="1">
        <v>93</v>
      </c>
      <c r="E3558" s="1">
        <v>1</v>
      </c>
      <c r="F3558" s="1">
        <v>100</v>
      </c>
      <c r="G3558" s="1" t="s">
        <v>625</v>
      </c>
      <c r="H3558" s="1" t="s">
        <v>96</v>
      </c>
      <c r="I3558" s="1">
        <v>1</v>
      </c>
      <c r="J3558" s="33" t="s">
        <v>377</v>
      </c>
      <c r="L3558" s="1">
        <v>1</v>
      </c>
      <c r="M3558" s="1">
        <v>0</v>
      </c>
      <c r="N3558" s="1">
        <v>0</v>
      </c>
    </row>
    <row r="3559" spans="2:14" x14ac:dyDescent="0.2">
      <c r="B3559" s="1">
        <v>61062</v>
      </c>
      <c r="C3559" s="12" t="s">
        <v>2170</v>
      </c>
      <c r="D3559" s="1">
        <v>93</v>
      </c>
      <c r="E3559" s="1">
        <v>1</v>
      </c>
      <c r="F3559" s="1">
        <v>100</v>
      </c>
      <c r="G3559" s="1" t="s">
        <v>625</v>
      </c>
      <c r="H3559" s="1" t="s">
        <v>2171</v>
      </c>
      <c r="I3559" s="1">
        <v>1</v>
      </c>
      <c r="J3559" s="33" t="s">
        <v>377</v>
      </c>
      <c r="L3559" s="1">
        <v>1</v>
      </c>
      <c r="M3559" s="1">
        <v>0</v>
      </c>
      <c r="N3559" s="1">
        <v>0</v>
      </c>
    </row>
    <row r="3560" spans="2:14" x14ac:dyDescent="0.2">
      <c r="B3560" s="1">
        <v>61063</v>
      </c>
      <c r="C3560" s="12" t="s">
        <v>2172</v>
      </c>
      <c r="D3560" s="1">
        <v>93</v>
      </c>
      <c r="E3560" s="1">
        <v>1</v>
      </c>
      <c r="F3560" s="1">
        <v>100</v>
      </c>
      <c r="G3560" s="1" t="s">
        <v>625</v>
      </c>
      <c r="H3560" s="1" t="s">
        <v>2173</v>
      </c>
      <c r="I3560" s="1">
        <v>1</v>
      </c>
      <c r="J3560" s="33" t="s">
        <v>377</v>
      </c>
      <c r="L3560" s="1">
        <v>1</v>
      </c>
      <c r="M3560" s="1">
        <v>0</v>
      </c>
      <c r="N3560" s="1">
        <v>0</v>
      </c>
    </row>
    <row r="3561" spans="2:14" x14ac:dyDescent="0.2">
      <c r="B3561" s="1">
        <v>61064</v>
      </c>
      <c r="C3561" s="12" t="s">
        <v>2174</v>
      </c>
      <c r="D3561" s="1">
        <v>93</v>
      </c>
      <c r="E3561" s="1">
        <v>1</v>
      </c>
      <c r="F3561" s="1">
        <v>100</v>
      </c>
      <c r="G3561" s="1" t="s">
        <v>625</v>
      </c>
      <c r="H3561" s="1" t="s">
        <v>2175</v>
      </c>
      <c r="I3561" s="1">
        <v>1</v>
      </c>
      <c r="J3561" s="33" t="s">
        <v>377</v>
      </c>
      <c r="L3561" s="1">
        <v>1</v>
      </c>
      <c r="M3561" s="1">
        <v>0</v>
      </c>
      <c r="N3561" s="1">
        <v>0</v>
      </c>
    </row>
    <row r="3562" spans="2:14" x14ac:dyDescent="0.2">
      <c r="B3562" s="1">
        <v>61065</v>
      </c>
      <c r="C3562" s="12" t="s">
        <v>2176</v>
      </c>
      <c r="D3562" s="1">
        <v>93</v>
      </c>
      <c r="E3562" s="1">
        <v>1</v>
      </c>
      <c r="F3562" s="1">
        <v>100</v>
      </c>
      <c r="G3562" s="1" t="s">
        <v>625</v>
      </c>
      <c r="H3562" s="1" t="s">
        <v>2177</v>
      </c>
      <c r="I3562" s="1">
        <v>1</v>
      </c>
      <c r="J3562" s="33" t="s">
        <v>377</v>
      </c>
      <c r="L3562" s="1">
        <v>1</v>
      </c>
      <c r="M3562" s="1">
        <v>0</v>
      </c>
      <c r="N3562" s="1">
        <v>0</v>
      </c>
    </row>
    <row r="3563" spans="2:14" x14ac:dyDescent="0.2">
      <c r="B3563" s="1">
        <v>61066</v>
      </c>
      <c r="C3563" s="12" t="s">
        <v>2178</v>
      </c>
      <c r="D3563" s="1">
        <v>93</v>
      </c>
      <c r="E3563" s="1">
        <v>1</v>
      </c>
      <c r="F3563" s="1">
        <v>100</v>
      </c>
      <c r="G3563" s="1" t="s">
        <v>625</v>
      </c>
      <c r="H3563" s="1" t="s">
        <v>2179</v>
      </c>
      <c r="I3563" s="1">
        <v>1</v>
      </c>
      <c r="J3563" s="33" t="s">
        <v>377</v>
      </c>
      <c r="L3563" s="1">
        <v>1</v>
      </c>
      <c r="M3563" s="1">
        <v>0</v>
      </c>
      <c r="N3563" s="1">
        <v>0</v>
      </c>
    </row>
    <row r="3564" spans="2:14" x14ac:dyDescent="0.2">
      <c r="B3564" s="1">
        <v>61067</v>
      </c>
      <c r="C3564" s="12" t="s">
        <v>2180</v>
      </c>
      <c r="D3564" s="1">
        <v>93</v>
      </c>
      <c r="E3564" s="1">
        <v>1</v>
      </c>
      <c r="F3564" s="1">
        <v>100</v>
      </c>
      <c r="G3564" s="1" t="s">
        <v>625</v>
      </c>
      <c r="H3564" s="1" t="s">
        <v>2181</v>
      </c>
      <c r="I3564" s="1">
        <v>1</v>
      </c>
      <c r="J3564" s="33" t="s">
        <v>377</v>
      </c>
      <c r="L3564" s="1">
        <v>1</v>
      </c>
      <c r="M3564" s="1">
        <v>0</v>
      </c>
      <c r="N3564" s="1">
        <v>0</v>
      </c>
    </row>
    <row r="3565" spans="2:14" x14ac:dyDescent="0.2">
      <c r="B3565" s="1">
        <v>61068</v>
      </c>
      <c r="C3565" s="12" t="s">
        <v>2182</v>
      </c>
      <c r="D3565" s="1">
        <v>93</v>
      </c>
      <c r="E3565" s="1">
        <v>1</v>
      </c>
      <c r="F3565" s="1">
        <v>100</v>
      </c>
      <c r="G3565" s="1" t="s">
        <v>625</v>
      </c>
      <c r="H3565" s="1" t="s">
        <v>2183</v>
      </c>
      <c r="I3565" s="1">
        <v>1</v>
      </c>
      <c r="J3565" s="33" t="s">
        <v>377</v>
      </c>
      <c r="L3565" s="1">
        <v>1</v>
      </c>
      <c r="M3565" s="1">
        <v>0</v>
      </c>
      <c r="N3565" s="1">
        <v>0</v>
      </c>
    </row>
    <row r="3566" spans="2:14" x14ac:dyDescent="0.2">
      <c r="B3566" s="1">
        <v>61069</v>
      </c>
      <c r="C3566" s="12" t="s">
        <v>2184</v>
      </c>
      <c r="D3566" s="1">
        <v>93</v>
      </c>
      <c r="E3566" s="1">
        <v>1</v>
      </c>
      <c r="F3566" s="1">
        <v>100</v>
      </c>
      <c r="G3566" s="1" t="s">
        <v>625</v>
      </c>
      <c r="H3566" s="1" t="s">
        <v>2185</v>
      </c>
      <c r="I3566" s="1">
        <v>1</v>
      </c>
      <c r="J3566" s="33" t="s">
        <v>377</v>
      </c>
      <c r="L3566" s="1">
        <v>1</v>
      </c>
      <c r="M3566" s="1">
        <v>0</v>
      </c>
      <c r="N3566" s="1">
        <v>0</v>
      </c>
    </row>
    <row r="3567" spans="2:14" x14ac:dyDescent="0.2">
      <c r="B3567" s="1">
        <v>61070</v>
      </c>
      <c r="C3567" s="12" t="s">
        <v>2186</v>
      </c>
      <c r="D3567" s="1">
        <v>93</v>
      </c>
      <c r="E3567" s="1">
        <v>1</v>
      </c>
      <c r="F3567" s="1">
        <v>100</v>
      </c>
      <c r="G3567" s="1" t="s">
        <v>625</v>
      </c>
      <c r="H3567" s="1" t="s">
        <v>2187</v>
      </c>
      <c r="I3567" s="1">
        <v>1</v>
      </c>
      <c r="J3567" s="33" t="s">
        <v>377</v>
      </c>
      <c r="L3567" s="1">
        <v>1</v>
      </c>
      <c r="M3567" s="1">
        <v>0</v>
      </c>
      <c r="N3567" s="1">
        <v>0</v>
      </c>
    </row>
    <row r="3568" spans="2:14" x14ac:dyDescent="0.2">
      <c r="B3568" s="1">
        <v>61071</v>
      </c>
      <c r="C3568" s="12" t="s">
        <v>2188</v>
      </c>
      <c r="D3568" s="1">
        <v>93</v>
      </c>
      <c r="E3568" s="1">
        <v>1</v>
      </c>
      <c r="F3568" s="1">
        <v>100</v>
      </c>
      <c r="G3568" s="1" t="s">
        <v>625</v>
      </c>
      <c r="H3568" s="1" t="s">
        <v>2189</v>
      </c>
      <c r="I3568" s="1">
        <v>1</v>
      </c>
      <c r="J3568" s="33" t="s">
        <v>377</v>
      </c>
      <c r="L3568" s="1">
        <v>1</v>
      </c>
      <c r="M3568" s="1">
        <v>0</v>
      </c>
      <c r="N3568" s="1">
        <v>0</v>
      </c>
    </row>
    <row r="3569" spans="2:14" x14ac:dyDescent="0.2">
      <c r="B3569" s="1">
        <v>61072</v>
      </c>
      <c r="C3569" s="12" t="s">
        <v>2190</v>
      </c>
      <c r="D3569" s="1">
        <v>93</v>
      </c>
      <c r="E3569" s="1">
        <v>1</v>
      </c>
      <c r="F3569" s="1">
        <v>100</v>
      </c>
      <c r="G3569" s="1" t="s">
        <v>625</v>
      </c>
      <c r="H3569" s="1" t="s">
        <v>2191</v>
      </c>
      <c r="I3569" s="1">
        <v>1</v>
      </c>
      <c r="J3569" s="33" t="s">
        <v>377</v>
      </c>
      <c r="L3569" s="1">
        <v>1</v>
      </c>
      <c r="M3569" s="1">
        <v>0</v>
      </c>
      <c r="N3569" s="1">
        <v>0</v>
      </c>
    </row>
    <row r="3570" spans="2:14" x14ac:dyDescent="0.2">
      <c r="B3570" s="1">
        <v>61073</v>
      </c>
      <c r="C3570" s="12" t="s">
        <v>2192</v>
      </c>
      <c r="D3570" s="1">
        <v>93</v>
      </c>
      <c r="E3570" s="1">
        <v>1</v>
      </c>
      <c r="F3570" s="1">
        <v>100</v>
      </c>
      <c r="G3570" s="1" t="s">
        <v>625</v>
      </c>
      <c r="H3570" s="1" t="s">
        <v>2193</v>
      </c>
      <c r="I3570" s="1">
        <v>1</v>
      </c>
      <c r="J3570" s="33" t="s">
        <v>377</v>
      </c>
      <c r="L3570" s="1">
        <v>1</v>
      </c>
      <c r="M3570" s="1">
        <v>0</v>
      </c>
      <c r="N3570" s="1">
        <v>0</v>
      </c>
    </row>
    <row r="3571" spans="2:14" x14ac:dyDescent="0.2">
      <c r="B3571" s="1">
        <v>61074</v>
      </c>
      <c r="C3571" s="12" t="s">
        <v>2194</v>
      </c>
      <c r="D3571" s="1">
        <v>93</v>
      </c>
      <c r="E3571" s="1">
        <v>1</v>
      </c>
      <c r="F3571" s="1">
        <v>100</v>
      </c>
      <c r="G3571" s="1" t="s">
        <v>625</v>
      </c>
      <c r="H3571" s="1" t="s">
        <v>2195</v>
      </c>
      <c r="I3571" s="1">
        <v>1</v>
      </c>
      <c r="J3571" s="33" t="s">
        <v>377</v>
      </c>
      <c r="L3571" s="1">
        <v>1</v>
      </c>
      <c r="M3571" s="1">
        <v>0</v>
      </c>
      <c r="N3571" s="1">
        <v>0</v>
      </c>
    </row>
    <row r="3572" spans="2:14" x14ac:dyDescent="0.2">
      <c r="B3572" s="1">
        <v>61075</v>
      </c>
      <c r="C3572" s="12" t="s">
        <v>2196</v>
      </c>
      <c r="D3572" s="1">
        <v>93</v>
      </c>
      <c r="E3572" s="1">
        <v>1</v>
      </c>
      <c r="F3572" s="1">
        <v>100</v>
      </c>
      <c r="G3572" s="1" t="s">
        <v>625</v>
      </c>
      <c r="H3572" s="1" t="s">
        <v>2197</v>
      </c>
      <c r="I3572" s="1">
        <v>1</v>
      </c>
      <c r="J3572" s="33" t="s">
        <v>377</v>
      </c>
      <c r="L3572" s="1">
        <v>1</v>
      </c>
      <c r="M3572" s="1">
        <v>0</v>
      </c>
      <c r="N3572" s="1">
        <v>0</v>
      </c>
    </row>
    <row r="3573" spans="2:14" x14ac:dyDescent="0.2">
      <c r="B3573" s="1">
        <v>61076</v>
      </c>
      <c r="C3573" s="12" t="s">
        <v>2198</v>
      </c>
      <c r="D3573" s="1">
        <v>93</v>
      </c>
      <c r="E3573" s="1">
        <v>1</v>
      </c>
      <c r="F3573" s="1">
        <v>100</v>
      </c>
      <c r="G3573" s="1" t="s">
        <v>625</v>
      </c>
      <c r="H3573" s="1" t="s">
        <v>2199</v>
      </c>
      <c r="I3573" s="1">
        <v>1</v>
      </c>
      <c r="J3573" s="33" t="s">
        <v>377</v>
      </c>
      <c r="L3573" s="1">
        <v>1</v>
      </c>
      <c r="M3573" s="1">
        <v>0</v>
      </c>
      <c r="N3573" s="1">
        <v>0</v>
      </c>
    </row>
    <row r="3574" spans="2:14" x14ac:dyDescent="0.2">
      <c r="B3574" s="1">
        <v>61077</v>
      </c>
      <c r="C3574" s="12" t="s">
        <v>2200</v>
      </c>
      <c r="D3574" s="1">
        <v>93</v>
      </c>
      <c r="E3574" s="1">
        <v>1</v>
      </c>
      <c r="F3574" s="1">
        <v>100</v>
      </c>
      <c r="G3574" s="1" t="s">
        <v>625</v>
      </c>
      <c r="H3574" s="1" t="s">
        <v>2201</v>
      </c>
      <c r="I3574" s="1">
        <v>1</v>
      </c>
      <c r="J3574" s="33" t="s">
        <v>377</v>
      </c>
      <c r="L3574" s="1">
        <v>1</v>
      </c>
      <c r="M3574" s="1">
        <v>0</v>
      </c>
      <c r="N3574" s="1">
        <v>0</v>
      </c>
    </row>
    <row r="3575" spans="2:14" x14ac:dyDescent="0.2">
      <c r="B3575" s="1">
        <v>61078</v>
      </c>
      <c r="C3575" s="12" t="s">
        <v>2202</v>
      </c>
      <c r="D3575" s="1">
        <v>93</v>
      </c>
      <c r="E3575" s="1">
        <v>1</v>
      </c>
      <c r="F3575" s="1">
        <v>100</v>
      </c>
      <c r="G3575" s="1" t="s">
        <v>625</v>
      </c>
      <c r="H3575" s="1" t="s">
        <v>2203</v>
      </c>
      <c r="I3575" s="1">
        <v>1</v>
      </c>
      <c r="J3575" s="33" t="s">
        <v>377</v>
      </c>
      <c r="L3575" s="1">
        <v>1</v>
      </c>
      <c r="M3575" s="1">
        <v>0</v>
      </c>
      <c r="N3575" s="1">
        <v>0</v>
      </c>
    </row>
    <row r="3576" spans="2:14" x14ac:dyDescent="0.2">
      <c r="B3576" s="1">
        <v>61079</v>
      </c>
      <c r="C3576" s="12" t="s">
        <v>2204</v>
      </c>
      <c r="D3576" s="1">
        <v>93</v>
      </c>
      <c r="E3576" s="1">
        <v>1</v>
      </c>
      <c r="F3576" s="1">
        <v>100</v>
      </c>
      <c r="G3576" s="1" t="s">
        <v>625</v>
      </c>
      <c r="H3576" s="1" t="s">
        <v>2205</v>
      </c>
      <c r="I3576" s="1">
        <v>1</v>
      </c>
      <c r="J3576" s="33" t="s">
        <v>377</v>
      </c>
      <c r="L3576" s="1">
        <v>1</v>
      </c>
      <c r="M3576" s="1">
        <v>0</v>
      </c>
      <c r="N3576" s="1">
        <v>0</v>
      </c>
    </row>
    <row r="3577" spans="2:14" x14ac:dyDescent="0.2">
      <c r="B3577" s="1">
        <v>61080</v>
      </c>
      <c r="C3577" s="12" t="s">
        <v>2206</v>
      </c>
      <c r="D3577" s="1">
        <v>93</v>
      </c>
      <c r="E3577" s="1">
        <v>1</v>
      </c>
      <c r="F3577" s="1">
        <v>100</v>
      </c>
      <c r="G3577" s="1" t="s">
        <v>625</v>
      </c>
      <c r="H3577" s="1" t="s">
        <v>2207</v>
      </c>
      <c r="I3577" s="1">
        <v>1</v>
      </c>
      <c r="J3577" s="33" t="s">
        <v>377</v>
      </c>
      <c r="L3577" s="1">
        <v>1</v>
      </c>
      <c r="M3577" s="1">
        <v>0</v>
      </c>
      <c r="N3577" s="1">
        <v>0</v>
      </c>
    </row>
    <row r="3578" spans="2:14" x14ac:dyDescent="0.2">
      <c r="B3578" s="1">
        <v>61081</v>
      </c>
      <c r="C3578" s="12" t="s">
        <v>2208</v>
      </c>
      <c r="D3578" s="1">
        <v>93</v>
      </c>
      <c r="E3578" s="1">
        <v>1</v>
      </c>
      <c r="F3578" s="1">
        <v>100</v>
      </c>
      <c r="G3578" s="1" t="s">
        <v>625</v>
      </c>
      <c r="H3578" s="1" t="s">
        <v>2209</v>
      </c>
      <c r="I3578" s="1">
        <v>1</v>
      </c>
      <c r="J3578" s="33" t="s">
        <v>377</v>
      </c>
      <c r="L3578" s="1">
        <v>1</v>
      </c>
      <c r="M3578" s="1">
        <v>0</v>
      </c>
      <c r="N3578" s="1">
        <v>0</v>
      </c>
    </row>
    <row r="3579" spans="2:14" x14ac:dyDescent="0.2">
      <c r="B3579" s="1">
        <v>61082</v>
      </c>
      <c r="C3579" s="12" t="s">
        <v>2202</v>
      </c>
      <c r="D3579" s="1">
        <v>93</v>
      </c>
      <c r="E3579" s="1">
        <v>1</v>
      </c>
      <c r="F3579" s="1">
        <v>100</v>
      </c>
      <c r="G3579" s="1" t="s">
        <v>625</v>
      </c>
      <c r="H3579" s="1" t="s">
        <v>2210</v>
      </c>
      <c r="I3579" s="1">
        <v>1</v>
      </c>
      <c r="J3579" s="33" t="s">
        <v>377</v>
      </c>
      <c r="L3579" s="1">
        <v>1</v>
      </c>
      <c r="M3579" s="1">
        <v>0</v>
      </c>
      <c r="N3579" s="1">
        <v>0</v>
      </c>
    </row>
    <row r="3580" spans="2:14" x14ac:dyDescent="0.2">
      <c r="B3580" s="1">
        <v>61083</v>
      </c>
      <c r="C3580" s="12" t="s">
        <v>2211</v>
      </c>
      <c r="D3580" s="1">
        <v>93</v>
      </c>
      <c r="E3580" s="1">
        <v>1</v>
      </c>
      <c r="F3580" s="1">
        <v>100</v>
      </c>
      <c r="G3580" s="1" t="s">
        <v>625</v>
      </c>
      <c r="H3580" s="1" t="s">
        <v>2212</v>
      </c>
      <c r="I3580" s="1">
        <v>1</v>
      </c>
      <c r="J3580" s="33" t="s">
        <v>377</v>
      </c>
      <c r="L3580" s="1">
        <v>1</v>
      </c>
      <c r="M3580" s="1">
        <v>0</v>
      </c>
      <c r="N3580" s="1">
        <v>0</v>
      </c>
    </row>
    <row r="3581" spans="2:14" x14ac:dyDescent="0.2">
      <c r="B3581" s="1">
        <v>61084</v>
      </c>
      <c r="C3581" s="12" t="s">
        <v>2213</v>
      </c>
      <c r="D3581" s="1">
        <v>93</v>
      </c>
      <c r="E3581" s="1">
        <v>1</v>
      </c>
      <c r="F3581" s="1">
        <v>100</v>
      </c>
      <c r="G3581" s="1" t="s">
        <v>625</v>
      </c>
      <c r="H3581" s="1" t="s">
        <v>2214</v>
      </c>
      <c r="I3581" s="1">
        <v>1</v>
      </c>
      <c r="J3581" s="33" t="s">
        <v>377</v>
      </c>
      <c r="L3581" s="1">
        <v>1</v>
      </c>
      <c r="M3581" s="1">
        <v>0</v>
      </c>
      <c r="N3581" s="1">
        <v>0</v>
      </c>
    </row>
    <row r="3582" spans="2:14" x14ac:dyDescent="0.2">
      <c r="B3582" s="1">
        <v>61085</v>
      </c>
      <c r="C3582" s="12" t="s">
        <v>2215</v>
      </c>
      <c r="D3582" s="1">
        <v>93</v>
      </c>
      <c r="E3582" s="1">
        <v>1</v>
      </c>
      <c r="F3582" s="1">
        <v>100</v>
      </c>
      <c r="G3582" s="1" t="s">
        <v>625</v>
      </c>
      <c r="H3582" s="1" t="s">
        <v>2216</v>
      </c>
      <c r="I3582" s="1">
        <v>1</v>
      </c>
      <c r="J3582" s="33" t="s">
        <v>377</v>
      </c>
      <c r="L3582" s="1">
        <v>1</v>
      </c>
      <c r="M3582" s="1">
        <v>0</v>
      </c>
      <c r="N3582" s="1">
        <v>0</v>
      </c>
    </row>
    <row r="3583" spans="2:14" x14ac:dyDescent="0.2">
      <c r="B3583" s="1">
        <v>61086</v>
      </c>
      <c r="C3583" s="12" t="s">
        <v>2217</v>
      </c>
      <c r="D3583" s="1">
        <v>93</v>
      </c>
      <c r="E3583" s="1">
        <v>1</v>
      </c>
      <c r="F3583" s="1">
        <v>100</v>
      </c>
      <c r="G3583" s="1" t="s">
        <v>625</v>
      </c>
      <c r="H3583" s="1" t="s">
        <v>2218</v>
      </c>
      <c r="I3583" s="1">
        <v>1</v>
      </c>
      <c r="J3583" s="33" t="s">
        <v>377</v>
      </c>
      <c r="L3583" s="1">
        <v>1</v>
      </c>
      <c r="M3583" s="1">
        <v>0</v>
      </c>
      <c r="N3583" s="1">
        <v>0</v>
      </c>
    </row>
    <row r="3584" spans="2:14" x14ac:dyDescent="0.2">
      <c r="B3584" s="1">
        <v>61087</v>
      </c>
      <c r="C3584" s="12" t="s">
        <v>2219</v>
      </c>
      <c r="D3584" s="1">
        <v>93</v>
      </c>
      <c r="E3584" s="1">
        <v>1</v>
      </c>
      <c r="F3584" s="1">
        <v>100</v>
      </c>
      <c r="G3584" s="1" t="s">
        <v>625</v>
      </c>
      <c r="H3584" s="1" t="s">
        <v>2220</v>
      </c>
      <c r="I3584" s="1">
        <v>1</v>
      </c>
      <c r="J3584" s="33" t="s">
        <v>377</v>
      </c>
      <c r="L3584" s="1">
        <v>1</v>
      </c>
      <c r="M3584" s="1">
        <v>0</v>
      </c>
      <c r="N3584" s="1">
        <v>0</v>
      </c>
    </row>
    <row r="3585" spans="2:14" x14ac:dyDescent="0.2">
      <c r="B3585" s="1">
        <v>61088</v>
      </c>
      <c r="C3585" s="12" t="s">
        <v>2221</v>
      </c>
      <c r="D3585" s="1">
        <v>93</v>
      </c>
      <c r="E3585" s="1">
        <v>1</v>
      </c>
      <c r="F3585" s="1">
        <v>100</v>
      </c>
      <c r="G3585" s="1" t="s">
        <v>625</v>
      </c>
      <c r="H3585" s="1" t="s">
        <v>2222</v>
      </c>
      <c r="I3585" s="1">
        <v>1</v>
      </c>
      <c r="J3585" s="33" t="s">
        <v>377</v>
      </c>
      <c r="L3585" s="1">
        <v>1</v>
      </c>
      <c r="M3585" s="1">
        <v>0</v>
      </c>
      <c r="N3585" s="1">
        <v>0</v>
      </c>
    </row>
    <row r="3586" spans="2:14" x14ac:dyDescent="0.2">
      <c r="B3586" s="1">
        <v>61089</v>
      </c>
      <c r="C3586" s="12" t="s">
        <v>2223</v>
      </c>
      <c r="D3586" s="1">
        <v>93</v>
      </c>
      <c r="E3586" s="1">
        <v>1</v>
      </c>
      <c r="F3586" s="1">
        <v>100</v>
      </c>
      <c r="G3586" s="1" t="s">
        <v>625</v>
      </c>
      <c r="H3586" s="1" t="s">
        <v>2224</v>
      </c>
      <c r="I3586" s="1">
        <v>1</v>
      </c>
      <c r="J3586" s="33" t="s">
        <v>377</v>
      </c>
      <c r="L3586" s="1">
        <v>1</v>
      </c>
      <c r="M3586" s="1">
        <v>0</v>
      </c>
      <c r="N3586" s="1">
        <v>0</v>
      </c>
    </row>
    <row r="3587" spans="2:14" x14ac:dyDescent="0.2">
      <c r="B3587" s="1">
        <v>61090</v>
      </c>
      <c r="C3587" s="12" t="s">
        <v>2225</v>
      </c>
      <c r="D3587" s="1">
        <v>93</v>
      </c>
      <c r="E3587" s="1">
        <v>1</v>
      </c>
      <c r="F3587" s="1">
        <v>100</v>
      </c>
      <c r="G3587" s="1" t="s">
        <v>625</v>
      </c>
      <c r="H3587" s="1" t="s">
        <v>2226</v>
      </c>
      <c r="I3587" s="1">
        <v>1</v>
      </c>
      <c r="J3587" s="33" t="s">
        <v>377</v>
      </c>
      <c r="L3587" s="1">
        <v>1</v>
      </c>
      <c r="M3587" s="1">
        <v>0</v>
      </c>
      <c r="N3587" s="1">
        <v>0</v>
      </c>
    </row>
    <row r="3588" spans="2:14" x14ac:dyDescent="0.2">
      <c r="B3588" s="1">
        <v>61091</v>
      </c>
      <c r="C3588" s="12" t="s">
        <v>2227</v>
      </c>
      <c r="D3588" s="1">
        <v>93</v>
      </c>
      <c r="E3588" s="1">
        <v>1</v>
      </c>
      <c r="F3588" s="1">
        <v>100</v>
      </c>
      <c r="G3588" s="1" t="s">
        <v>625</v>
      </c>
      <c r="H3588" s="1" t="s">
        <v>2228</v>
      </c>
      <c r="I3588" s="1">
        <v>1</v>
      </c>
      <c r="J3588" s="33" t="s">
        <v>377</v>
      </c>
      <c r="L3588" s="1">
        <v>1</v>
      </c>
      <c r="M3588" s="1">
        <v>0</v>
      </c>
      <c r="N3588" s="1">
        <v>0</v>
      </c>
    </row>
    <row r="3589" spans="2:14" x14ac:dyDescent="0.2">
      <c r="B3589" s="1">
        <v>61092</v>
      </c>
      <c r="C3589" s="12" t="s">
        <v>2229</v>
      </c>
      <c r="D3589" s="1">
        <v>93</v>
      </c>
      <c r="E3589" s="1">
        <v>1</v>
      </c>
      <c r="F3589" s="1">
        <v>100</v>
      </c>
      <c r="G3589" s="1" t="s">
        <v>625</v>
      </c>
      <c r="H3589" s="1" t="s">
        <v>2230</v>
      </c>
      <c r="I3589" s="1">
        <v>1</v>
      </c>
      <c r="J3589" s="33" t="s">
        <v>377</v>
      </c>
      <c r="L3589" s="1">
        <v>1</v>
      </c>
      <c r="M3589" s="1">
        <v>0</v>
      </c>
      <c r="N3589" s="1">
        <v>0</v>
      </c>
    </row>
    <row r="3590" spans="2:14" x14ac:dyDescent="0.2">
      <c r="B3590" s="1">
        <v>61093</v>
      </c>
      <c r="C3590" s="12" t="s">
        <v>2231</v>
      </c>
      <c r="D3590" s="1">
        <v>93</v>
      </c>
      <c r="E3590" s="1">
        <v>1</v>
      </c>
      <c r="F3590" s="1">
        <v>100</v>
      </c>
      <c r="G3590" s="1" t="s">
        <v>625</v>
      </c>
      <c r="H3590" s="1" t="s">
        <v>2232</v>
      </c>
      <c r="I3590" s="1">
        <v>1</v>
      </c>
      <c r="J3590" s="33" t="s">
        <v>377</v>
      </c>
      <c r="L3590" s="1">
        <v>1</v>
      </c>
      <c r="M3590" s="1">
        <v>0</v>
      </c>
      <c r="N3590" s="1">
        <v>0</v>
      </c>
    </row>
    <row r="3591" spans="2:14" x14ac:dyDescent="0.2">
      <c r="B3591" s="1">
        <v>61094</v>
      </c>
      <c r="C3591" s="12" t="s">
        <v>2233</v>
      </c>
      <c r="D3591" s="1">
        <v>93</v>
      </c>
      <c r="E3591" s="1">
        <v>1</v>
      </c>
      <c r="F3591" s="1">
        <v>100</v>
      </c>
      <c r="G3591" s="1" t="s">
        <v>625</v>
      </c>
      <c r="H3591" s="1" t="s">
        <v>2234</v>
      </c>
      <c r="I3591" s="1">
        <v>1</v>
      </c>
      <c r="J3591" s="33" t="s">
        <v>377</v>
      </c>
      <c r="L3591" s="1">
        <v>1</v>
      </c>
      <c r="M3591" s="1">
        <v>0</v>
      </c>
      <c r="N3591" s="1">
        <v>0</v>
      </c>
    </row>
    <row r="3592" spans="2:14" x14ac:dyDescent="0.2">
      <c r="B3592" s="1">
        <v>61095</v>
      </c>
      <c r="C3592" s="12" t="s">
        <v>2235</v>
      </c>
      <c r="D3592" s="1">
        <v>93</v>
      </c>
      <c r="E3592" s="1">
        <v>1</v>
      </c>
      <c r="F3592" s="1">
        <v>100</v>
      </c>
      <c r="G3592" s="1" t="s">
        <v>625</v>
      </c>
      <c r="H3592" s="1" t="s">
        <v>2236</v>
      </c>
      <c r="I3592" s="1">
        <v>1</v>
      </c>
      <c r="J3592" s="33" t="s">
        <v>377</v>
      </c>
      <c r="L3592" s="1">
        <v>1</v>
      </c>
      <c r="M3592" s="1">
        <v>0</v>
      </c>
      <c r="N3592" s="1">
        <v>0</v>
      </c>
    </row>
    <row r="3593" spans="2:14" x14ac:dyDescent="0.2">
      <c r="B3593" s="1">
        <v>61096</v>
      </c>
      <c r="C3593" s="12" t="s">
        <v>2237</v>
      </c>
      <c r="D3593" s="1">
        <v>93</v>
      </c>
      <c r="E3593" s="1">
        <v>1</v>
      </c>
      <c r="F3593" s="1">
        <v>100</v>
      </c>
      <c r="G3593" s="1" t="s">
        <v>625</v>
      </c>
      <c r="H3593" s="1" t="s">
        <v>2238</v>
      </c>
      <c r="I3593" s="1">
        <v>1</v>
      </c>
      <c r="J3593" s="33" t="s">
        <v>377</v>
      </c>
      <c r="L3593" s="1">
        <v>1</v>
      </c>
      <c r="M3593" s="1">
        <v>0</v>
      </c>
      <c r="N3593" s="1">
        <v>0</v>
      </c>
    </row>
    <row r="3594" spans="2:14" x14ac:dyDescent="0.2">
      <c r="B3594" s="1">
        <v>61097</v>
      </c>
      <c r="C3594" s="12" t="s">
        <v>2239</v>
      </c>
      <c r="D3594" s="1">
        <v>93</v>
      </c>
      <c r="E3594" s="1">
        <v>1</v>
      </c>
      <c r="F3594" s="1">
        <v>100</v>
      </c>
      <c r="G3594" s="1" t="s">
        <v>625</v>
      </c>
      <c r="H3594" s="1" t="s">
        <v>2240</v>
      </c>
      <c r="I3594" s="1">
        <v>1</v>
      </c>
      <c r="J3594" s="33" t="s">
        <v>377</v>
      </c>
      <c r="L3594" s="1">
        <v>1</v>
      </c>
      <c r="M3594" s="1">
        <v>0</v>
      </c>
      <c r="N3594" s="1">
        <v>0</v>
      </c>
    </row>
    <row r="3595" spans="2:14" x14ac:dyDescent="0.2">
      <c r="B3595" s="1">
        <v>61098</v>
      </c>
      <c r="C3595" s="12" t="s">
        <v>2241</v>
      </c>
      <c r="D3595" s="1">
        <v>93</v>
      </c>
      <c r="E3595" s="1">
        <v>1</v>
      </c>
      <c r="F3595" s="1">
        <v>100</v>
      </c>
      <c r="G3595" s="1" t="s">
        <v>625</v>
      </c>
      <c r="H3595" s="1" t="s">
        <v>2242</v>
      </c>
      <c r="I3595" s="1">
        <v>1</v>
      </c>
      <c r="J3595" s="33" t="s">
        <v>377</v>
      </c>
      <c r="L3595" s="1">
        <v>1</v>
      </c>
      <c r="M3595" s="1">
        <v>0</v>
      </c>
      <c r="N3595" s="1">
        <v>0</v>
      </c>
    </row>
    <row r="3596" spans="2:14" x14ac:dyDescent="0.2">
      <c r="B3596" s="1">
        <v>61099</v>
      </c>
      <c r="C3596" s="12" t="s">
        <v>2243</v>
      </c>
      <c r="D3596" s="1">
        <v>93</v>
      </c>
      <c r="E3596" s="1">
        <v>1</v>
      </c>
      <c r="F3596" s="1">
        <v>100</v>
      </c>
      <c r="G3596" s="1" t="s">
        <v>625</v>
      </c>
      <c r="H3596" s="1" t="s">
        <v>2244</v>
      </c>
      <c r="I3596" s="1">
        <v>1</v>
      </c>
      <c r="J3596" s="33" t="s">
        <v>377</v>
      </c>
      <c r="L3596" s="1">
        <v>1</v>
      </c>
      <c r="M3596" s="1">
        <v>0</v>
      </c>
      <c r="N3596" s="1">
        <v>0</v>
      </c>
    </row>
    <row r="3597" spans="2:14" x14ac:dyDescent="0.2">
      <c r="B3597" s="1">
        <v>61100</v>
      </c>
      <c r="C3597" s="12" t="s">
        <v>2245</v>
      </c>
      <c r="D3597" s="1">
        <v>93</v>
      </c>
      <c r="E3597" s="1">
        <v>1</v>
      </c>
      <c r="F3597" s="1">
        <v>100</v>
      </c>
      <c r="G3597" s="1" t="s">
        <v>625</v>
      </c>
      <c r="H3597" s="1" t="s">
        <v>2246</v>
      </c>
      <c r="I3597" s="1">
        <v>1</v>
      </c>
      <c r="J3597" s="33" t="s">
        <v>377</v>
      </c>
      <c r="L3597" s="1">
        <v>1</v>
      </c>
      <c r="M3597" s="1">
        <v>0</v>
      </c>
      <c r="N3597" s="1">
        <v>0</v>
      </c>
    </row>
    <row r="3598" spans="2:14" x14ac:dyDescent="0.2">
      <c r="B3598" s="1">
        <v>61101</v>
      </c>
      <c r="C3598" s="12" t="s">
        <v>2247</v>
      </c>
      <c r="D3598" s="1">
        <v>93</v>
      </c>
      <c r="E3598" s="1">
        <v>1</v>
      </c>
      <c r="F3598" s="1">
        <v>100</v>
      </c>
      <c r="G3598" s="1" t="s">
        <v>625</v>
      </c>
      <c r="H3598" s="1" t="s">
        <v>2248</v>
      </c>
      <c r="I3598" s="1">
        <v>1</v>
      </c>
      <c r="J3598" s="33" t="s">
        <v>377</v>
      </c>
      <c r="L3598" s="1">
        <v>1</v>
      </c>
      <c r="M3598" s="1">
        <v>0</v>
      </c>
      <c r="N3598" s="1">
        <v>0</v>
      </c>
    </row>
    <row r="3599" spans="2:14" x14ac:dyDescent="0.2">
      <c r="B3599" s="1">
        <v>61102</v>
      </c>
      <c r="C3599" s="12" t="s">
        <v>2249</v>
      </c>
      <c r="D3599" s="1">
        <v>93</v>
      </c>
      <c r="E3599" s="1">
        <v>1</v>
      </c>
      <c r="F3599" s="1">
        <v>100</v>
      </c>
      <c r="G3599" s="1" t="s">
        <v>625</v>
      </c>
      <c r="H3599" s="1" t="s">
        <v>2250</v>
      </c>
      <c r="I3599" s="1">
        <v>1</v>
      </c>
      <c r="J3599" s="33" t="s">
        <v>377</v>
      </c>
      <c r="L3599" s="1">
        <v>1</v>
      </c>
      <c r="M3599" s="1">
        <v>0</v>
      </c>
      <c r="N3599" s="1">
        <v>0</v>
      </c>
    </row>
    <row r="3600" spans="2:14" x14ac:dyDescent="0.2">
      <c r="B3600" s="1">
        <v>61103</v>
      </c>
      <c r="C3600" s="12" t="s">
        <v>2251</v>
      </c>
      <c r="D3600" s="1">
        <v>93</v>
      </c>
      <c r="E3600" s="1">
        <v>1</v>
      </c>
      <c r="F3600" s="1">
        <v>100</v>
      </c>
      <c r="G3600" s="1" t="s">
        <v>625</v>
      </c>
      <c r="H3600" s="1" t="s">
        <v>2252</v>
      </c>
      <c r="I3600" s="1">
        <v>1</v>
      </c>
      <c r="J3600" s="33" t="s">
        <v>377</v>
      </c>
      <c r="L3600" s="1">
        <v>1</v>
      </c>
      <c r="M3600" s="1">
        <v>0</v>
      </c>
      <c r="N3600" s="1">
        <v>0</v>
      </c>
    </row>
    <row r="3601" spans="2:14" x14ac:dyDescent="0.2">
      <c r="B3601" s="1">
        <v>61104</v>
      </c>
      <c r="C3601" s="12" t="s">
        <v>2253</v>
      </c>
      <c r="D3601" s="1">
        <v>93</v>
      </c>
      <c r="E3601" s="1">
        <v>1</v>
      </c>
      <c r="F3601" s="1">
        <v>100</v>
      </c>
      <c r="G3601" s="1" t="s">
        <v>625</v>
      </c>
      <c r="H3601" s="1" t="s">
        <v>2254</v>
      </c>
      <c r="I3601" s="1">
        <v>1</v>
      </c>
      <c r="J3601" s="33" t="s">
        <v>377</v>
      </c>
      <c r="L3601" s="1">
        <v>1</v>
      </c>
      <c r="M3601" s="1">
        <v>0</v>
      </c>
      <c r="N3601" s="1">
        <v>0</v>
      </c>
    </row>
    <row r="3602" spans="2:14" x14ac:dyDescent="0.2">
      <c r="B3602" s="1">
        <v>61105</v>
      </c>
      <c r="C3602" s="12" t="s">
        <v>2255</v>
      </c>
      <c r="D3602" s="1">
        <v>93</v>
      </c>
      <c r="E3602" s="1">
        <v>1</v>
      </c>
      <c r="F3602" s="1">
        <v>100</v>
      </c>
      <c r="G3602" s="1" t="s">
        <v>625</v>
      </c>
      <c r="H3602" s="1" t="s">
        <v>2256</v>
      </c>
      <c r="I3602" s="1">
        <v>1</v>
      </c>
      <c r="J3602" s="33" t="s">
        <v>377</v>
      </c>
      <c r="L3602" s="1">
        <v>1</v>
      </c>
      <c r="M3602" s="1">
        <v>0</v>
      </c>
      <c r="N3602" s="1">
        <v>0</v>
      </c>
    </row>
    <row r="3603" spans="2:14" x14ac:dyDescent="0.2">
      <c r="B3603" s="1">
        <v>61106</v>
      </c>
      <c r="C3603" s="12" t="s">
        <v>2257</v>
      </c>
      <c r="D3603" s="1">
        <v>93</v>
      </c>
      <c r="E3603" s="1">
        <v>1</v>
      </c>
      <c r="F3603" s="1">
        <v>100</v>
      </c>
      <c r="G3603" s="1" t="s">
        <v>625</v>
      </c>
      <c r="H3603" s="1" t="s">
        <v>2258</v>
      </c>
      <c r="I3603" s="1">
        <v>1</v>
      </c>
      <c r="J3603" s="33" t="s">
        <v>377</v>
      </c>
      <c r="L3603" s="1">
        <v>1</v>
      </c>
      <c r="M3603" s="1">
        <v>0</v>
      </c>
      <c r="N3603" s="1">
        <v>0</v>
      </c>
    </row>
    <row r="3604" spans="2:14" x14ac:dyDescent="0.2">
      <c r="B3604" s="1">
        <v>61107</v>
      </c>
      <c r="C3604" s="12" t="s">
        <v>2259</v>
      </c>
      <c r="D3604" s="1">
        <v>93</v>
      </c>
      <c r="E3604" s="1">
        <v>1</v>
      </c>
      <c r="F3604" s="1">
        <v>100</v>
      </c>
      <c r="G3604" s="1" t="s">
        <v>625</v>
      </c>
      <c r="H3604" s="1" t="s">
        <v>2260</v>
      </c>
      <c r="I3604" s="1">
        <v>1</v>
      </c>
      <c r="J3604" s="33" t="s">
        <v>377</v>
      </c>
      <c r="L3604" s="1">
        <v>1</v>
      </c>
      <c r="M3604" s="1">
        <v>0</v>
      </c>
      <c r="N3604" s="1">
        <v>0</v>
      </c>
    </row>
    <row r="3605" spans="2:14" x14ac:dyDescent="0.2">
      <c r="B3605" s="1">
        <v>61108</v>
      </c>
      <c r="C3605" s="12" t="s">
        <v>2261</v>
      </c>
      <c r="D3605" s="1">
        <v>93</v>
      </c>
      <c r="E3605" s="1">
        <v>1</v>
      </c>
      <c r="F3605" s="1">
        <v>100</v>
      </c>
      <c r="G3605" s="1" t="s">
        <v>625</v>
      </c>
      <c r="H3605" s="1" t="s">
        <v>2262</v>
      </c>
      <c r="I3605" s="1">
        <v>1</v>
      </c>
      <c r="J3605" s="33" t="s">
        <v>377</v>
      </c>
      <c r="L3605" s="1">
        <v>1</v>
      </c>
      <c r="M3605" s="1">
        <v>0</v>
      </c>
      <c r="N3605" s="1">
        <v>0</v>
      </c>
    </row>
    <row r="3606" spans="2:14" x14ac:dyDescent="0.2">
      <c r="B3606" s="1">
        <v>61109</v>
      </c>
      <c r="C3606" s="12" t="s">
        <v>2263</v>
      </c>
      <c r="D3606" s="1">
        <v>93</v>
      </c>
      <c r="E3606" s="1">
        <v>1</v>
      </c>
      <c r="F3606" s="1">
        <v>100</v>
      </c>
      <c r="G3606" s="1" t="s">
        <v>625</v>
      </c>
      <c r="H3606" s="1" t="s">
        <v>2264</v>
      </c>
      <c r="I3606" s="1">
        <v>1</v>
      </c>
      <c r="J3606" s="33" t="s">
        <v>377</v>
      </c>
      <c r="L3606" s="1">
        <v>1</v>
      </c>
      <c r="M3606" s="1">
        <v>0</v>
      </c>
      <c r="N3606" s="1">
        <v>0</v>
      </c>
    </row>
    <row r="3607" spans="2:14" x14ac:dyDescent="0.2">
      <c r="B3607" s="1">
        <v>61110</v>
      </c>
      <c r="C3607" s="12" t="s">
        <v>2265</v>
      </c>
      <c r="D3607" s="1">
        <v>93</v>
      </c>
      <c r="E3607" s="1">
        <v>1</v>
      </c>
      <c r="F3607" s="1">
        <v>100</v>
      </c>
      <c r="G3607" s="1" t="s">
        <v>625</v>
      </c>
      <c r="H3607" s="1" t="s">
        <v>2266</v>
      </c>
      <c r="I3607" s="1">
        <v>1</v>
      </c>
      <c r="J3607" s="33" t="s">
        <v>377</v>
      </c>
      <c r="L3607" s="1">
        <v>1</v>
      </c>
      <c r="M3607" s="1">
        <v>0</v>
      </c>
      <c r="N3607" s="1">
        <v>0</v>
      </c>
    </row>
    <row r="3608" spans="2:14" x14ac:dyDescent="0.2">
      <c r="B3608" s="1">
        <v>61111</v>
      </c>
      <c r="C3608" s="12" t="s">
        <v>2267</v>
      </c>
      <c r="D3608" s="1">
        <v>93</v>
      </c>
      <c r="E3608" s="1">
        <v>1</v>
      </c>
      <c r="F3608" s="1">
        <v>100</v>
      </c>
      <c r="G3608" s="1" t="s">
        <v>625</v>
      </c>
      <c r="H3608" s="1" t="s">
        <v>2268</v>
      </c>
      <c r="I3608" s="1">
        <v>1</v>
      </c>
      <c r="J3608" s="33" t="s">
        <v>377</v>
      </c>
      <c r="L3608" s="1">
        <v>1</v>
      </c>
      <c r="M3608" s="1">
        <v>0</v>
      </c>
      <c r="N3608" s="1">
        <v>0</v>
      </c>
    </row>
    <row r="3609" spans="2:14" x14ac:dyDescent="0.2">
      <c r="B3609" s="1">
        <v>61112</v>
      </c>
      <c r="C3609" s="12" t="s">
        <v>2269</v>
      </c>
      <c r="D3609" s="1">
        <v>93</v>
      </c>
      <c r="E3609" s="1">
        <v>1</v>
      </c>
      <c r="F3609" s="1">
        <v>100</v>
      </c>
      <c r="G3609" s="1" t="s">
        <v>625</v>
      </c>
      <c r="H3609" s="1" t="s">
        <v>2270</v>
      </c>
      <c r="I3609" s="1">
        <v>1</v>
      </c>
      <c r="J3609" s="33" t="s">
        <v>377</v>
      </c>
      <c r="L3609" s="1">
        <v>1</v>
      </c>
      <c r="M3609" s="1">
        <v>0</v>
      </c>
      <c r="N3609" s="1">
        <v>0</v>
      </c>
    </row>
    <row r="3610" spans="2:14" x14ac:dyDescent="0.2">
      <c r="B3610" s="1">
        <v>61113</v>
      </c>
      <c r="C3610" s="12" t="s">
        <v>2164</v>
      </c>
      <c r="D3610" s="1">
        <v>93</v>
      </c>
      <c r="E3610" s="1">
        <v>1</v>
      </c>
      <c r="F3610" s="1">
        <v>100</v>
      </c>
      <c r="G3610" s="1" t="s">
        <v>625</v>
      </c>
      <c r="H3610" s="1" t="s">
        <v>82</v>
      </c>
      <c r="I3610" s="1">
        <v>1</v>
      </c>
      <c r="J3610" s="33" t="s">
        <v>377</v>
      </c>
      <c r="L3610" s="1">
        <v>1</v>
      </c>
      <c r="M3610" s="1">
        <v>1</v>
      </c>
      <c r="N3610" s="1">
        <v>9</v>
      </c>
    </row>
    <row r="3611" spans="2:14" x14ac:dyDescent="0.2">
      <c r="B3611" s="1">
        <v>61114</v>
      </c>
      <c r="C3611" s="12" t="s">
        <v>2166</v>
      </c>
      <c r="D3611" s="1">
        <v>93</v>
      </c>
      <c r="E3611" s="1">
        <v>1</v>
      </c>
      <c r="F3611" s="1">
        <v>100</v>
      </c>
      <c r="G3611" s="1" t="s">
        <v>625</v>
      </c>
      <c r="H3611" s="1" t="s">
        <v>87</v>
      </c>
      <c r="I3611" s="1">
        <v>1</v>
      </c>
      <c r="J3611" s="33" t="s">
        <v>377</v>
      </c>
      <c r="L3611" s="1">
        <v>1</v>
      </c>
      <c r="M3611" s="1">
        <v>1</v>
      </c>
      <c r="N3611" s="1">
        <v>9</v>
      </c>
    </row>
    <row r="3612" spans="2:14" x14ac:dyDescent="0.2">
      <c r="B3612" s="1">
        <v>61115</v>
      </c>
      <c r="C3612" s="12" t="s">
        <v>2167</v>
      </c>
      <c r="D3612" s="1">
        <v>93</v>
      </c>
      <c r="E3612" s="1">
        <v>1</v>
      </c>
      <c r="F3612" s="1">
        <v>100</v>
      </c>
      <c r="G3612" s="1" t="s">
        <v>625</v>
      </c>
      <c r="H3612" s="1" t="s">
        <v>90</v>
      </c>
      <c r="I3612" s="1">
        <v>1</v>
      </c>
      <c r="J3612" s="33" t="s">
        <v>377</v>
      </c>
      <c r="L3612" s="1">
        <v>1</v>
      </c>
      <c r="M3612" s="1">
        <v>1</v>
      </c>
      <c r="N3612" s="1">
        <v>9</v>
      </c>
    </row>
    <row r="3613" spans="2:14" x14ac:dyDescent="0.2">
      <c r="B3613" s="1">
        <v>61116</v>
      </c>
      <c r="C3613" s="12" t="s">
        <v>2168</v>
      </c>
      <c r="D3613" s="1">
        <v>93</v>
      </c>
      <c r="E3613" s="1">
        <v>1</v>
      </c>
      <c r="F3613" s="1">
        <v>100</v>
      </c>
      <c r="G3613" s="1" t="s">
        <v>625</v>
      </c>
      <c r="H3613" s="1" t="s">
        <v>93</v>
      </c>
      <c r="I3613" s="1">
        <v>1</v>
      </c>
      <c r="J3613" s="33" t="s">
        <v>377</v>
      </c>
      <c r="L3613" s="1">
        <v>1</v>
      </c>
      <c r="M3613" s="1">
        <v>1</v>
      </c>
      <c r="N3613" s="1">
        <v>9</v>
      </c>
    </row>
    <row r="3614" spans="2:14" x14ac:dyDescent="0.2">
      <c r="B3614" s="1">
        <v>61117</v>
      </c>
      <c r="C3614" s="12" t="s">
        <v>2169</v>
      </c>
      <c r="D3614" s="1">
        <v>93</v>
      </c>
      <c r="E3614" s="1">
        <v>1</v>
      </c>
      <c r="F3614" s="1">
        <v>100</v>
      </c>
      <c r="G3614" s="1" t="s">
        <v>625</v>
      </c>
      <c r="H3614" s="1" t="s">
        <v>96</v>
      </c>
      <c r="I3614" s="1">
        <v>1</v>
      </c>
      <c r="J3614" s="33" t="s">
        <v>377</v>
      </c>
      <c r="L3614" s="1">
        <v>1</v>
      </c>
      <c r="M3614" s="1">
        <v>1</v>
      </c>
      <c r="N3614" s="1">
        <v>9</v>
      </c>
    </row>
    <row r="3615" spans="2:14" x14ac:dyDescent="0.2">
      <c r="B3615" s="1">
        <v>61118</v>
      </c>
      <c r="C3615" s="12" t="s">
        <v>2170</v>
      </c>
      <c r="D3615" s="1">
        <v>93</v>
      </c>
      <c r="E3615" s="1">
        <v>1</v>
      </c>
      <c r="F3615" s="1">
        <v>100</v>
      </c>
      <c r="G3615" s="1" t="s">
        <v>625</v>
      </c>
      <c r="H3615" s="1" t="s">
        <v>2171</v>
      </c>
      <c r="I3615" s="1">
        <v>1</v>
      </c>
      <c r="J3615" s="33" t="s">
        <v>377</v>
      </c>
      <c r="L3615" s="1">
        <v>1</v>
      </c>
      <c r="M3615" s="1">
        <v>1</v>
      </c>
      <c r="N3615" s="1">
        <v>9</v>
      </c>
    </row>
    <row r="3616" spans="2:14" x14ac:dyDescent="0.2">
      <c r="B3616" s="1">
        <v>61119</v>
      </c>
      <c r="C3616" s="12" t="s">
        <v>2172</v>
      </c>
      <c r="D3616" s="1">
        <v>93</v>
      </c>
      <c r="E3616" s="1">
        <v>1</v>
      </c>
      <c r="F3616" s="1">
        <v>100</v>
      </c>
      <c r="G3616" s="1" t="s">
        <v>625</v>
      </c>
      <c r="H3616" s="1" t="s">
        <v>2173</v>
      </c>
      <c r="I3616" s="1">
        <v>1</v>
      </c>
      <c r="J3616" s="33" t="s">
        <v>377</v>
      </c>
      <c r="L3616" s="1">
        <v>1</v>
      </c>
      <c r="M3616" s="1">
        <v>1</v>
      </c>
      <c r="N3616" s="1">
        <v>9</v>
      </c>
    </row>
    <row r="3617" spans="2:14" x14ac:dyDescent="0.2">
      <c r="B3617" s="1">
        <v>61120</v>
      </c>
      <c r="C3617" s="12" t="s">
        <v>2174</v>
      </c>
      <c r="D3617" s="1">
        <v>93</v>
      </c>
      <c r="E3617" s="1">
        <v>1</v>
      </c>
      <c r="F3617" s="1">
        <v>100</v>
      </c>
      <c r="G3617" s="1" t="s">
        <v>625</v>
      </c>
      <c r="H3617" s="1" t="s">
        <v>2175</v>
      </c>
      <c r="I3617" s="1">
        <v>1</v>
      </c>
      <c r="J3617" s="33" t="s">
        <v>377</v>
      </c>
      <c r="L3617" s="1">
        <v>1</v>
      </c>
      <c r="M3617" s="1">
        <v>1</v>
      </c>
      <c r="N3617" s="1">
        <v>9</v>
      </c>
    </row>
    <row r="3618" spans="2:14" x14ac:dyDescent="0.2">
      <c r="B3618" s="1">
        <v>61121</v>
      </c>
      <c r="C3618" s="12" t="s">
        <v>2176</v>
      </c>
      <c r="D3618" s="1">
        <v>93</v>
      </c>
      <c r="E3618" s="1">
        <v>1</v>
      </c>
      <c r="F3618" s="1">
        <v>100</v>
      </c>
      <c r="G3618" s="1" t="s">
        <v>625</v>
      </c>
      <c r="H3618" s="1" t="s">
        <v>2177</v>
      </c>
      <c r="I3618" s="1">
        <v>1</v>
      </c>
      <c r="J3618" s="33" t="s">
        <v>377</v>
      </c>
      <c r="L3618" s="1">
        <v>1</v>
      </c>
      <c r="M3618" s="1">
        <v>1</v>
      </c>
      <c r="N3618" s="1">
        <v>9</v>
      </c>
    </row>
    <row r="3619" spans="2:14" x14ac:dyDescent="0.2">
      <c r="B3619" s="1">
        <v>61122</v>
      </c>
      <c r="C3619" s="12" t="s">
        <v>2178</v>
      </c>
      <c r="D3619" s="1">
        <v>93</v>
      </c>
      <c r="E3619" s="1">
        <v>1</v>
      </c>
      <c r="F3619" s="1">
        <v>100</v>
      </c>
      <c r="G3619" s="1" t="s">
        <v>625</v>
      </c>
      <c r="H3619" s="1" t="s">
        <v>2179</v>
      </c>
      <c r="I3619" s="1">
        <v>1</v>
      </c>
      <c r="J3619" s="33" t="s">
        <v>377</v>
      </c>
      <c r="L3619" s="1">
        <v>1</v>
      </c>
      <c r="M3619" s="1">
        <v>1</v>
      </c>
      <c r="N3619" s="1">
        <v>9</v>
      </c>
    </row>
    <row r="3620" spans="2:14" x14ac:dyDescent="0.2">
      <c r="B3620" s="1">
        <v>61123</v>
      </c>
      <c r="C3620" s="12" t="s">
        <v>2180</v>
      </c>
      <c r="D3620" s="1">
        <v>93</v>
      </c>
      <c r="E3620" s="1">
        <v>1</v>
      </c>
      <c r="F3620" s="1">
        <v>100</v>
      </c>
      <c r="G3620" s="1" t="s">
        <v>625</v>
      </c>
      <c r="H3620" s="1" t="s">
        <v>2181</v>
      </c>
      <c r="I3620" s="1">
        <v>1</v>
      </c>
      <c r="J3620" s="33" t="s">
        <v>377</v>
      </c>
      <c r="L3620" s="1">
        <v>1</v>
      </c>
      <c r="M3620" s="1">
        <v>1</v>
      </c>
      <c r="N3620" s="1">
        <v>9</v>
      </c>
    </row>
    <row r="3621" spans="2:14" x14ac:dyDescent="0.2">
      <c r="B3621" s="1">
        <v>61124</v>
      </c>
      <c r="C3621" s="12" t="s">
        <v>2182</v>
      </c>
      <c r="D3621" s="1">
        <v>93</v>
      </c>
      <c r="E3621" s="1">
        <v>1</v>
      </c>
      <c r="F3621" s="1">
        <v>100</v>
      </c>
      <c r="G3621" s="1" t="s">
        <v>625</v>
      </c>
      <c r="H3621" s="1" t="s">
        <v>2183</v>
      </c>
      <c r="I3621" s="1">
        <v>1</v>
      </c>
      <c r="J3621" s="33" t="s">
        <v>377</v>
      </c>
      <c r="L3621" s="1">
        <v>1</v>
      </c>
      <c r="M3621" s="1">
        <v>1</v>
      </c>
      <c r="N3621" s="1">
        <v>9</v>
      </c>
    </row>
    <row r="3622" spans="2:14" x14ac:dyDescent="0.2">
      <c r="B3622" s="1">
        <v>61125</v>
      </c>
      <c r="C3622" s="12" t="s">
        <v>2184</v>
      </c>
      <c r="D3622" s="1">
        <v>93</v>
      </c>
      <c r="E3622" s="1">
        <v>1</v>
      </c>
      <c r="F3622" s="1">
        <v>100</v>
      </c>
      <c r="G3622" s="1" t="s">
        <v>625</v>
      </c>
      <c r="H3622" s="1" t="s">
        <v>2185</v>
      </c>
      <c r="I3622" s="1">
        <v>1</v>
      </c>
      <c r="J3622" s="33" t="s">
        <v>377</v>
      </c>
      <c r="L3622" s="1">
        <v>1</v>
      </c>
      <c r="M3622" s="1">
        <v>1</v>
      </c>
      <c r="N3622" s="1">
        <v>9</v>
      </c>
    </row>
    <row r="3623" spans="2:14" x14ac:dyDescent="0.2">
      <c r="B3623" s="1">
        <v>61126</v>
      </c>
      <c r="C3623" s="12" t="s">
        <v>2186</v>
      </c>
      <c r="D3623" s="1">
        <v>93</v>
      </c>
      <c r="E3623" s="1">
        <v>1</v>
      </c>
      <c r="F3623" s="1">
        <v>100</v>
      </c>
      <c r="G3623" s="1" t="s">
        <v>625</v>
      </c>
      <c r="H3623" s="1" t="s">
        <v>2187</v>
      </c>
      <c r="I3623" s="1">
        <v>1</v>
      </c>
      <c r="J3623" s="33" t="s">
        <v>377</v>
      </c>
      <c r="L3623" s="1">
        <v>1</v>
      </c>
      <c r="M3623" s="1">
        <v>1</v>
      </c>
      <c r="N3623" s="1">
        <v>9</v>
      </c>
    </row>
    <row r="3624" spans="2:14" x14ac:dyDescent="0.2">
      <c r="B3624" s="1">
        <v>61127</v>
      </c>
      <c r="C3624" s="12" t="s">
        <v>2188</v>
      </c>
      <c r="D3624" s="1">
        <v>93</v>
      </c>
      <c r="E3624" s="1">
        <v>1</v>
      </c>
      <c r="F3624" s="1">
        <v>100</v>
      </c>
      <c r="G3624" s="1" t="s">
        <v>625</v>
      </c>
      <c r="H3624" s="1" t="s">
        <v>2189</v>
      </c>
      <c r="I3624" s="1">
        <v>1</v>
      </c>
      <c r="J3624" s="33" t="s">
        <v>377</v>
      </c>
      <c r="L3624" s="1">
        <v>1</v>
      </c>
      <c r="M3624" s="1">
        <v>1</v>
      </c>
      <c r="N3624" s="1">
        <v>9</v>
      </c>
    </row>
    <row r="3625" spans="2:14" x14ac:dyDescent="0.2">
      <c r="B3625" s="1">
        <v>61128</v>
      </c>
      <c r="C3625" s="12" t="s">
        <v>2190</v>
      </c>
      <c r="D3625" s="1">
        <v>93</v>
      </c>
      <c r="E3625" s="1">
        <v>1</v>
      </c>
      <c r="F3625" s="1">
        <v>100</v>
      </c>
      <c r="G3625" s="1" t="s">
        <v>625</v>
      </c>
      <c r="H3625" s="1" t="s">
        <v>2191</v>
      </c>
      <c r="I3625" s="1">
        <v>1</v>
      </c>
      <c r="J3625" s="33" t="s">
        <v>377</v>
      </c>
      <c r="L3625" s="1">
        <v>1</v>
      </c>
      <c r="M3625" s="1">
        <v>1</v>
      </c>
      <c r="N3625" s="1">
        <v>9</v>
      </c>
    </row>
    <row r="3626" spans="2:14" x14ac:dyDescent="0.2">
      <c r="B3626" s="1">
        <v>61129</v>
      </c>
      <c r="C3626" s="12" t="s">
        <v>2192</v>
      </c>
      <c r="D3626" s="1">
        <v>93</v>
      </c>
      <c r="E3626" s="1">
        <v>1</v>
      </c>
      <c r="F3626" s="1">
        <v>100</v>
      </c>
      <c r="G3626" s="1" t="s">
        <v>625</v>
      </c>
      <c r="H3626" s="1" t="s">
        <v>2193</v>
      </c>
      <c r="I3626" s="1">
        <v>1</v>
      </c>
      <c r="J3626" s="33" t="s">
        <v>377</v>
      </c>
      <c r="L3626" s="1">
        <v>1</v>
      </c>
      <c r="M3626" s="1">
        <v>1</v>
      </c>
      <c r="N3626" s="1">
        <v>9</v>
      </c>
    </row>
    <row r="3627" spans="2:14" x14ac:dyDescent="0.2">
      <c r="B3627" s="1">
        <v>61130</v>
      </c>
      <c r="C3627" s="12" t="s">
        <v>2194</v>
      </c>
      <c r="D3627" s="1">
        <v>93</v>
      </c>
      <c r="E3627" s="1">
        <v>1</v>
      </c>
      <c r="F3627" s="1">
        <v>100</v>
      </c>
      <c r="G3627" s="1" t="s">
        <v>625</v>
      </c>
      <c r="H3627" s="1" t="s">
        <v>2195</v>
      </c>
      <c r="I3627" s="1">
        <v>1</v>
      </c>
      <c r="J3627" s="33" t="s">
        <v>377</v>
      </c>
      <c r="L3627" s="1">
        <v>1</v>
      </c>
      <c r="M3627" s="1">
        <v>1</v>
      </c>
      <c r="N3627" s="1">
        <v>9</v>
      </c>
    </row>
    <row r="3628" spans="2:14" x14ac:dyDescent="0.2">
      <c r="B3628" s="1">
        <v>61131</v>
      </c>
      <c r="C3628" s="12" t="s">
        <v>2196</v>
      </c>
      <c r="D3628" s="1">
        <v>93</v>
      </c>
      <c r="E3628" s="1">
        <v>1</v>
      </c>
      <c r="F3628" s="1">
        <v>100</v>
      </c>
      <c r="G3628" s="1" t="s">
        <v>625</v>
      </c>
      <c r="H3628" s="1" t="s">
        <v>2197</v>
      </c>
      <c r="I3628" s="1">
        <v>1</v>
      </c>
      <c r="J3628" s="33" t="s">
        <v>377</v>
      </c>
      <c r="L3628" s="1">
        <v>1</v>
      </c>
      <c r="M3628" s="1">
        <v>1</v>
      </c>
      <c r="N3628" s="1">
        <v>9</v>
      </c>
    </row>
    <row r="3629" spans="2:14" x14ac:dyDescent="0.2">
      <c r="B3629" s="1">
        <v>61132</v>
      </c>
      <c r="C3629" s="12" t="s">
        <v>2198</v>
      </c>
      <c r="D3629" s="1">
        <v>93</v>
      </c>
      <c r="E3629" s="1">
        <v>1</v>
      </c>
      <c r="F3629" s="1">
        <v>100</v>
      </c>
      <c r="G3629" s="1" t="s">
        <v>625</v>
      </c>
      <c r="H3629" s="1" t="s">
        <v>2199</v>
      </c>
      <c r="I3629" s="1">
        <v>1</v>
      </c>
      <c r="J3629" s="33" t="s">
        <v>377</v>
      </c>
      <c r="L3629" s="1">
        <v>1</v>
      </c>
      <c r="M3629" s="1">
        <v>1</v>
      </c>
      <c r="N3629" s="1">
        <v>9</v>
      </c>
    </row>
    <row r="3630" spans="2:14" x14ac:dyDescent="0.2">
      <c r="B3630" s="1">
        <v>61133</v>
      </c>
      <c r="C3630" s="12" t="s">
        <v>2200</v>
      </c>
      <c r="D3630" s="1">
        <v>93</v>
      </c>
      <c r="E3630" s="1">
        <v>1</v>
      </c>
      <c r="F3630" s="1">
        <v>100</v>
      </c>
      <c r="G3630" s="1" t="s">
        <v>625</v>
      </c>
      <c r="H3630" s="1" t="s">
        <v>2201</v>
      </c>
      <c r="I3630" s="1">
        <v>1</v>
      </c>
      <c r="J3630" s="33" t="s">
        <v>377</v>
      </c>
      <c r="L3630" s="1">
        <v>1</v>
      </c>
      <c r="M3630" s="1">
        <v>1</v>
      </c>
      <c r="N3630" s="1">
        <v>9</v>
      </c>
    </row>
    <row r="3631" spans="2:14" x14ac:dyDescent="0.2">
      <c r="B3631" s="1">
        <v>61134</v>
      </c>
      <c r="C3631" s="12" t="s">
        <v>2202</v>
      </c>
      <c r="D3631" s="1">
        <v>93</v>
      </c>
      <c r="E3631" s="1">
        <v>1</v>
      </c>
      <c r="F3631" s="1">
        <v>100</v>
      </c>
      <c r="G3631" s="1" t="s">
        <v>625</v>
      </c>
      <c r="H3631" s="1" t="s">
        <v>2203</v>
      </c>
      <c r="I3631" s="1">
        <v>1</v>
      </c>
      <c r="J3631" s="33" t="s">
        <v>377</v>
      </c>
      <c r="L3631" s="1">
        <v>1</v>
      </c>
      <c r="M3631" s="1">
        <v>1</v>
      </c>
      <c r="N3631" s="1">
        <v>9</v>
      </c>
    </row>
    <row r="3632" spans="2:14" x14ac:dyDescent="0.2">
      <c r="B3632" s="1">
        <v>61135</v>
      </c>
      <c r="C3632" s="12" t="s">
        <v>2204</v>
      </c>
      <c r="D3632" s="1">
        <v>93</v>
      </c>
      <c r="E3632" s="1">
        <v>1</v>
      </c>
      <c r="F3632" s="1">
        <v>100</v>
      </c>
      <c r="G3632" s="1" t="s">
        <v>625</v>
      </c>
      <c r="H3632" s="1" t="s">
        <v>2205</v>
      </c>
      <c r="I3632" s="1">
        <v>1</v>
      </c>
      <c r="J3632" s="33" t="s">
        <v>377</v>
      </c>
      <c r="L3632" s="1">
        <v>1</v>
      </c>
      <c r="M3632" s="1">
        <v>1</v>
      </c>
      <c r="N3632" s="1">
        <v>9</v>
      </c>
    </row>
    <row r="3633" spans="2:14" x14ac:dyDescent="0.2">
      <c r="B3633" s="1">
        <v>61136</v>
      </c>
      <c r="C3633" s="12" t="s">
        <v>2206</v>
      </c>
      <c r="D3633" s="1">
        <v>93</v>
      </c>
      <c r="E3633" s="1">
        <v>1</v>
      </c>
      <c r="F3633" s="1">
        <v>100</v>
      </c>
      <c r="G3633" s="1" t="s">
        <v>625</v>
      </c>
      <c r="H3633" s="1" t="s">
        <v>2207</v>
      </c>
      <c r="I3633" s="1">
        <v>1</v>
      </c>
      <c r="J3633" s="33" t="s">
        <v>377</v>
      </c>
      <c r="L3633" s="1">
        <v>1</v>
      </c>
      <c r="M3633" s="1">
        <v>1</v>
      </c>
      <c r="N3633" s="1">
        <v>9</v>
      </c>
    </row>
    <row r="3634" spans="2:14" x14ac:dyDescent="0.2">
      <c r="B3634" s="1">
        <v>61137</v>
      </c>
      <c r="C3634" s="12" t="s">
        <v>2208</v>
      </c>
      <c r="D3634" s="1">
        <v>93</v>
      </c>
      <c r="E3634" s="1">
        <v>1</v>
      </c>
      <c r="F3634" s="1">
        <v>100</v>
      </c>
      <c r="G3634" s="1" t="s">
        <v>625</v>
      </c>
      <c r="H3634" s="1" t="s">
        <v>2209</v>
      </c>
      <c r="I3634" s="1">
        <v>1</v>
      </c>
      <c r="J3634" s="33" t="s">
        <v>377</v>
      </c>
      <c r="L3634" s="1">
        <v>1</v>
      </c>
      <c r="M3634" s="1">
        <v>1</v>
      </c>
      <c r="N3634" s="1">
        <v>9</v>
      </c>
    </row>
    <row r="3635" spans="2:14" x14ac:dyDescent="0.2">
      <c r="B3635" s="1">
        <v>61138</v>
      </c>
      <c r="C3635" s="12" t="s">
        <v>2202</v>
      </c>
      <c r="D3635" s="1">
        <v>93</v>
      </c>
      <c r="E3635" s="1">
        <v>1</v>
      </c>
      <c r="F3635" s="1">
        <v>100</v>
      </c>
      <c r="G3635" s="1" t="s">
        <v>625</v>
      </c>
      <c r="H3635" s="1" t="s">
        <v>2210</v>
      </c>
      <c r="I3635" s="1">
        <v>1</v>
      </c>
      <c r="J3635" s="33" t="s">
        <v>377</v>
      </c>
      <c r="L3635" s="1">
        <v>1</v>
      </c>
      <c r="M3635" s="1">
        <v>1</v>
      </c>
      <c r="N3635" s="1">
        <v>9</v>
      </c>
    </row>
    <row r="3636" spans="2:14" x14ac:dyDescent="0.2">
      <c r="B3636" s="1">
        <v>61139</v>
      </c>
      <c r="C3636" s="12" t="s">
        <v>2211</v>
      </c>
      <c r="D3636" s="1">
        <v>93</v>
      </c>
      <c r="E3636" s="1">
        <v>1</v>
      </c>
      <c r="F3636" s="1">
        <v>100</v>
      </c>
      <c r="G3636" s="1" t="s">
        <v>625</v>
      </c>
      <c r="H3636" s="1" t="s">
        <v>2212</v>
      </c>
      <c r="I3636" s="1">
        <v>1</v>
      </c>
      <c r="J3636" s="33" t="s">
        <v>377</v>
      </c>
      <c r="L3636" s="1">
        <v>1</v>
      </c>
      <c r="M3636" s="1">
        <v>1</v>
      </c>
      <c r="N3636" s="1">
        <v>9</v>
      </c>
    </row>
    <row r="3637" spans="2:14" x14ac:dyDescent="0.2">
      <c r="B3637" s="1">
        <v>61140</v>
      </c>
      <c r="C3637" s="12" t="s">
        <v>2213</v>
      </c>
      <c r="D3637" s="1">
        <v>93</v>
      </c>
      <c r="E3637" s="1">
        <v>1</v>
      </c>
      <c r="F3637" s="1">
        <v>100</v>
      </c>
      <c r="G3637" s="1" t="s">
        <v>625</v>
      </c>
      <c r="H3637" s="1" t="s">
        <v>2214</v>
      </c>
      <c r="I3637" s="1">
        <v>1</v>
      </c>
      <c r="J3637" s="33" t="s">
        <v>377</v>
      </c>
      <c r="L3637" s="1">
        <v>1</v>
      </c>
      <c r="M3637" s="1">
        <v>1</v>
      </c>
      <c r="N3637" s="1">
        <v>9</v>
      </c>
    </row>
    <row r="3638" spans="2:14" x14ac:dyDescent="0.2">
      <c r="B3638" s="1">
        <v>61141</v>
      </c>
      <c r="C3638" s="12" t="s">
        <v>2215</v>
      </c>
      <c r="D3638" s="1">
        <v>93</v>
      </c>
      <c r="E3638" s="1">
        <v>1</v>
      </c>
      <c r="F3638" s="1">
        <v>100</v>
      </c>
      <c r="G3638" s="1" t="s">
        <v>625</v>
      </c>
      <c r="H3638" s="1" t="s">
        <v>2216</v>
      </c>
      <c r="I3638" s="1">
        <v>1</v>
      </c>
      <c r="J3638" s="33" t="s">
        <v>377</v>
      </c>
      <c r="L3638" s="1">
        <v>1</v>
      </c>
      <c r="M3638" s="1">
        <v>1</v>
      </c>
      <c r="N3638" s="1">
        <v>9</v>
      </c>
    </row>
    <row r="3639" spans="2:14" x14ac:dyDescent="0.2">
      <c r="B3639" s="1">
        <v>61142</v>
      </c>
      <c r="C3639" s="12" t="s">
        <v>2217</v>
      </c>
      <c r="D3639" s="1">
        <v>93</v>
      </c>
      <c r="E3639" s="1">
        <v>1</v>
      </c>
      <c r="F3639" s="1">
        <v>100</v>
      </c>
      <c r="G3639" s="1" t="s">
        <v>625</v>
      </c>
      <c r="H3639" s="1" t="s">
        <v>2218</v>
      </c>
      <c r="I3639" s="1">
        <v>1</v>
      </c>
      <c r="J3639" s="33" t="s">
        <v>377</v>
      </c>
      <c r="L3639" s="1">
        <v>1</v>
      </c>
      <c r="M3639" s="1">
        <v>1</v>
      </c>
      <c r="N3639" s="1">
        <v>9</v>
      </c>
    </row>
    <row r="3640" spans="2:14" x14ac:dyDescent="0.2">
      <c r="B3640" s="1">
        <v>61143</v>
      </c>
      <c r="C3640" s="12" t="s">
        <v>2219</v>
      </c>
      <c r="D3640" s="1">
        <v>93</v>
      </c>
      <c r="E3640" s="1">
        <v>1</v>
      </c>
      <c r="F3640" s="1">
        <v>100</v>
      </c>
      <c r="G3640" s="1" t="s">
        <v>625</v>
      </c>
      <c r="H3640" s="1" t="s">
        <v>2220</v>
      </c>
      <c r="I3640" s="1">
        <v>1</v>
      </c>
      <c r="J3640" s="33" t="s">
        <v>377</v>
      </c>
      <c r="L3640" s="1">
        <v>1</v>
      </c>
      <c r="M3640" s="1">
        <v>1</v>
      </c>
      <c r="N3640" s="1">
        <v>9</v>
      </c>
    </row>
    <row r="3641" spans="2:14" x14ac:dyDescent="0.2">
      <c r="B3641" s="1">
        <v>61144</v>
      </c>
      <c r="C3641" s="12" t="s">
        <v>2221</v>
      </c>
      <c r="D3641" s="1">
        <v>93</v>
      </c>
      <c r="E3641" s="1">
        <v>1</v>
      </c>
      <c r="F3641" s="1">
        <v>100</v>
      </c>
      <c r="G3641" s="1" t="s">
        <v>625</v>
      </c>
      <c r="H3641" s="1" t="s">
        <v>2222</v>
      </c>
      <c r="I3641" s="1">
        <v>1</v>
      </c>
      <c r="J3641" s="33" t="s">
        <v>377</v>
      </c>
      <c r="L3641" s="1">
        <v>1</v>
      </c>
      <c r="M3641" s="1">
        <v>1</v>
      </c>
      <c r="N3641" s="1">
        <v>9</v>
      </c>
    </row>
    <row r="3642" spans="2:14" x14ac:dyDescent="0.2">
      <c r="B3642" s="1">
        <v>61145</v>
      </c>
      <c r="C3642" s="12" t="s">
        <v>2223</v>
      </c>
      <c r="D3642" s="1">
        <v>93</v>
      </c>
      <c r="E3642" s="1">
        <v>1</v>
      </c>
      <c r="F3642" s="1">
        <v>100</v>
      </c>
      <c r="G3642" s="1" t="s">
        <v>625</v>
      </c>
      <c r="H3642" s="1" t="s">
        <v>2224</v>
      </c>
      <c r="I3642" s="1">
        <v>1</v>
      </c>
      <c r="J3642" s="33" t="s">
        <v>377</v>
      </c>
      <c r="L3642" s="1">
        <v>1</v>
      </c>
      <c r="M3642" s="1">
        <v>1</v>
      </c>
      <c r="N3642" s="1">
        <v>9</v>
      </c>
    </row>
    <row r="3643" spans="2:14" x14ac:dyDescent="0.2">
      <c r="B3643" s="1">
        <v>61146</v>
      </c>
      <c r="C3643" s="12" t="s">
        <v>2225</v>
      </c>
      <c r="D3643" s="1">
        <v>93</v>
      </c>
      <c r="E3643" s="1">
        <v>1</v>
      </c>
      <c r="F3643" s="1">
        <v>100</v>
      </c>
      <c r="G3643" s="1" t="s">
        <v>625</v>
      </c>
      <c r="H3643" s="1" t="s">
        <v>2226</v>
      </c>
      <c r="I3643" s="1">
        <v>1</v>
      </c>
      <c r="J3643" s="33" t="s">
        <v>377</v>
      </c>
      <c r="L3643" s="1">
        <v>1</v>
      </c>
      <c r="M3643" s="1">
        <v>1</v>
      </c>
      <c r="N3643" s="1">
        <v>9</v>
      </c>
    </row>
    <row r="3644" spans="2:14" x14ac:dyDescent="0.2">
      <c r="B3644" s="1">
        <v>61147</v>
      </c>
      <c r="C3644" s="12" t="s">
        <v>2227</v>
      </c>
      <c r="D3644" s="1">
        <v>93</v>
      </c>
      <c r="E3644" s="1">
        <v>1</v>
      </c>
      <c r="F3644" s="1">
        <v>100</v>
      </c>
      <c r="G3644" s="1" t="s">
        <v>625</v>
      </c>
      <c r="H3644" s="1" t="s">
        <v>2228</v>
      </c>
      <c r="I3644" s="1">
        <v>1</v>
      </c>
      <c r="J3644" s="33" t="s">
        <v>377</v>
      </c>
      <c r="L3644" s="1">
        <v>1</v>
      </c>
      <c r="M3644" s="1">
        <v>1</v>
      </c>
      <c r="N3644" s="1">
        <v>9</v>
      </c>
    </row>
    <row r="3645" spans="2:14" x14ac:dyDescent="0.2">
      <c r="B3645" s="1">
        <v>61148</v>
      </c>
      <c r="C3645" s="12" t="s">
        <v>2229</v>
      </c>
      <c r="D3645" s="1">
        <v>93</v>
      </c>
      <c r="E3645" s="1">
        <v>1</v>
      </c>
      <c r="F3645" s="1">
        <v>100</v>
      </c>
      <c r="G3645" s="1" t="s">
        <v>625</v>
      </c>
      <c r="H3645" s="1" t="s">
        <v>2230</v>
      </c>
      <c r="I3645" s="1">
        <v>1</v>
      </c>
      <c r="J3645" s="33" t="s">
        <v>377</v>
      </c>
      <c r="L3645" s="1">
        <v>1</v>
      </c>
      <c r="M3645" s="1">
        <v>1</v>
      </c>
      <c r="N3645" s="1">
        <v>9</v>
      </c>
    </row>
    <row r="3646" spans="2:14" x14ac:dyDescent="0.2">
      <c r="B3646" s="1">
        <v>61149</v>
      </c>
      <c r="C3646" s="12" t="s">
        <v>2231</v>
      </c>
      <c r="D3646" s="1">
        <v>93</v>
      </c>
      <c r="E3646" s="1">
        <v>1</v>
      </c>
      <c r="F3646" s="1">
        <v>100</v>
      </c>
      <c r="G3646" s="1" t="s">
        <v>625</v>
      </c>
      <c r="H3646" s="1" t="s">
        <v>2232</v>
      </c>
      <c r="I3646" s="1">
        <v>1</v>
      </c>
      <c r="J3646" s="33" t="s">
        <v>377</v>
      </c>
      <c r="L3646" s="1">
        <v>1</v>
      </c>
      <c r="M3646" s="1">
        <v>1</v>
      </c>
      <c r="N3646" s="1">
        <v>9</v>
      </c>
    </row>
    <row r="3647" spans="2:14" x14ac:dyDescent="0.2">
      <c r="B3647" s="1">
        <v>61150</v>
      </c>
      <c r="C3647" s="12" t="s">
        <v>2233</v>
      </c>
      <c r="D3647" s="1">
        <v>93</v>
      </c>
      <c r="E3647" s="1">
        <v>1</v>
      </c>
      <c r="F3647" s="1">
        <v>100</v>
      </c>
      <c r="G3647" s="1" t="s">
        <v>625</v>
      </c>
      <c r="H3647" s="1" t="s">
        <v>2234</v>
      </c>
      <c r="I3647" s="1">
        <v>1</v>
      </c>
      <c r="J3647" s="33" t="s">
        <v>377</v>
      </c>
      <c r="L3647" s="1">
        <v>1</v>
      </c>
      <c r="M3647" s="1">
        <v>1</v>
      </c>
      <c r="N3647" s="1">
        <v>9</v>
      </c>
    </row>
    <row r="3648" spans="2:14" x14ac:dyDescent="0.2">
      <c r="B3648" s="1">
        <v>61151</v>
      </c>
      <c r="C3648" s="12" t="s">
        <v>2235</v>
      </c>
      <c r="D3648" s="1">
        <v>93</v>
      </c>
      <c r="E3648" s="1">
        <v>1</v>
      </c>
      <c r="F3648" s="1">
        <v>100</v>
      </c>
      <c r="G3648" s="1" t="s">
        <v>625</v>
      </c>
      <c r="H3648" s="1" t="s">
        <v>2236</v>
      </c>
      <c r="I3648" s="1">
        <v>1</v>
      </c>
      <c r="J3648" s="33" t="s">
        <v>377</v>
      </c>
      <c r="L3648" s="1">
        <v>1</v>
      </c>
      <c r="M3648" s="1">
        <v>1</v>
      </c>
      <c r="N3648" s="1">
        <v>9</v>
      </c>
    </row>
    <row r="3649" spans="2:14" x14ac:dyDescent="0.2">
      <c r="B3649" s="1">
        <v>61152</v>
      </c>
      <c r="C3649" s="12" t="s">
        <v>2237</v>
      </c>
      <c r="D3649" s="1">
        <v>93</v>
      </c>
      <c r="E3649" s="1">
        <v>1</v>
      </c>
      <c r="F3649" s="1">
        <v>100</v>
      </c>
      <c r="G3649" s="1" t="s">
        <v>625</v>
      </c>
      <c r="H3649" s="1" t="s">
        <v>2238</v>
      </c>
      <c r="I3649" s="1">
        <v>1</v>
      </c>
      <c r="J3649" s="33" t="s">
        <v>377</v>
      </c>
      <c r="L3649" s="1">
        <v>1</v>
      </c>
      <c r="M3649" s="1">
        <v>1</v>
      </c>
      <c r="N3649" s="1">
        <v>9</v>
      </c>
    </row>
    <row r="3650" spans="2:14" x14ac:dyDescent="0.2">
      <c r="B3650" s="1">
        <v>61153</v>
      </c>
      <c r="C3650" s="12" t="s">
        <v>2239</v>
      </c>
      <c r="D3650" s="1">
        <v>93</v>
      </c>
      <c r="E3650" s="1">
        <v>1</v>
      </c>
      <c r="F3650" s="1">
        <v>100</v>
      </c>
      <c r="G3650" s="1" t="s">
        <v>625</v>
      </c>
      <c r="H3650" s="1" t="s">
        <v>2240</v>
      </c>
      <c r="I3650" s="1">
        <v>1</v>
      </c>
      <c r="J3650" s="33" t="s">
        <v>377</v>
      </c>
      <c r="L3650" s="1">
        <v>1</v>
      </c>
      <c r="M3650" s="1">
        <v>1</v>
      </c>
      <c r="N3650" s="1">
        <v>9</v>
      </c>
    </row>
    <row r="3651" spans="2:14" x14ac:dyDescent="0.2">
      <c r="B3651" s="1">
        <v>61154</v>
      </c>
      <c r="C3651" s="12" t="s">
        <v>2241</v>
      </c>
      <c r="D3651" s="1">
        <v>93</v>
      </c>
      <c r="E3651" s="1">
        <v>1</v>
      </c>
      <c r="F3651" s="1">
        <v>100</v>
      </c>
      <c r="G3651" s="1" t="s">
        <v>625</v>
      </c>
      <c r="H3651" s="1" t="s">
        <v>2242</v>
      </c>
      <c r="I3651" s="1">
        <v>1</v>
      </c>
      <c r="J3651" s="33" t="s">
        <v>377</v>
      </c>
      <c r="L3651" s="1">
        <v>1</v>
      </c>
      <c r="M3651" s="1">
        <v>1</v>
      </c>
      <c r="N3651" s="1">
        <v>9</v>
      </c>
    </row>
    <row r="3652" spans="2:14" x14ac:dyDescent="0.2">
      <c r="B3652" s="1">
        <v>61155</v>
      </c>
      <c r="C3652" s="12" t="s">
        <v>2243</v>
      </c>
      <c r="D3652" s="1">
        <v>93</v>
      </c>
      <c r="E3652" s="1">
        <v>1</v>
      </c>
      <c r="F3652" s="1">
        <v>100</v>
      </c>
      <c r="G3652" s="1" t="s">
        <v>625</v>
      </c>
      <c r="H3652" s="1" t="s">
        <v>2244</v>
      </c>
      <c r="I3652" s="1">
        <v>1</v>
      </c>
      <c r="J3652" s="33" t="s">
        <v>377</v>
      </c>
      <c r="L3652" s="1">
        <v>1</v>
      </c>
      <c r="M3652" s="1">
        <v>1</v>
      </c>
      <c r="N3652" s="1">
        <v>9</v>
      </c>
    </row>
    <row r="3653" spans="2:14" x14ac:dyDescent="0.2">
      <c r="B3653" s="1">
        <v>61156</v>
      </c>
      <c r="C3653" s="12" t="s">
        <v>2245</v>
      </c>
      <c r="D3653" s="1">
        <v>93</v>
      </c>
      <c r="E3653" s="1">
        <v>1</v>
      </c>
      <c r="F3653" s="1">
        <v>100</v>
      </c>
      <c r="G3653" s="1" t="s">
        <v>625</v>
      </c>
      <c r="H3653" s="1" t="s">
        <v>2246</v>
      </c>
      <c r="I3653" s="1">
        <v>1</v>
      </c>
      <c r="J3653" s="33" t="s">
        <v>377</v>
      </c>
      <c r="L3653" s="1">
        <v>1</v>
      </c>
      <c r="M3653" s="1">
        <v>1</v>
      </c>
      <c r="N3653" s="1">
        <v>9</v>
      </c>
    </row>
    <row r="3654" spans="2:14" x14ac:dyDescent="0.2">
      <c r="B3654" s="1">
        <v>61157</v>
      </c>
      <c r="C3654" s="12" t="s">
        <v>2247</v>
      </c>
      <c r="D3654" s="1">
        <v>93</v>
      </c>
      <c r="E3654" s="1">
        <v>1</v>
      </c>
      <c r="F3654" s="1">
        <v>100</v>
      </c>
      <c r="G3654" s="1" t="s">
        <v>625</v>
      </c>
      <c r="H3654" s="1" t="s">
        <v>2248</v>
      </c>
      <c r="I3654" s="1">
        <v>1</v>
      </c>
      <c r="J3654" s="33" t="s">
        <v>377</v>
      </c>
      <c r="L3654" s="1">
        <v>1</v>
      </c>
      <c r="M3654" s="1">
        <v>1</v>
      </c>
      <c r="N3654" s="1">
        <v>9</v>
      </c>
    </row>
    <row r="3655" spans="2:14" x14ac:dyDescent="0.2">
      <c r="B3655" s="1">
        <v>61158</v>
      </c>
      <c r="C3655" s="12" t="s">
        <v>2249</v>
      </c>
      <c r="D3655" s="1">
        <v>93</v>
      </c>
      <c r="E3655" s="1">
        <v>1</v>
      </c>
      <c r="F3655" s="1">
        <v>100</v>
      </c>
      <c r="G3655" s="1" t="s">
        <v>625</v>
      </c>
      <c r="H3655" s="1" t="s">
        <v>2250</v>
      </c>
      <c r="I3655" s="1">
        <v>1</v>
      </c>
      <c r="J3655" s="33" t="s">
        <v>377</v>
      </c>
      <c r="L3655" s="1">
        <v>1</v>
      </c>
      <c r="M3655" s="1">
        <v>1</v>
      </c>
      <c r="N3655" s="1">
        <v>9</v>
      </c>
    </row>
    <row r="3656" spans="2:14" x14ac:dyDescent="0.2">
      <c r="B3656" s="1">
        <v>61159</v>
      </c>
      <c r="C3656" s="12" t="s">
        <v>2251</v>
      </c>
      <c r="D3656" s="1">
        <v>93</v>
      </c>
      <c r="E3656" s="1">
        <v>1</v>
      </c>
      <c r="F3656" s="1">
        <v>100</v>
      </c>
      <c r="G3656" s="1" t="s">
        <v>625</v>
      </c>
      <c r="H3656" s="1" t="s">
        <v>2252</v>
      </c>
      <c r="I3656" s="1">
        <v>1</v>
      </c>
      <c r="J3656" s="33" t="s">
        <v>377</v>
      </c>
      <c r="L3656" s="1">
        <v>1</v>
      </c>
      <c r="M3656" s="1">
        <v>1</v>
      </c>
      <c r="N3656" s="1">
        <v>9</v>
      </c>
    </row>
    <row r="3657" spans="2:14" x14ac:dyDescent="0.2">
      <c r="B3657" s="1">
        <v>61160</v>
      </c>
      <c r="C3657" s="12" t="s">
        <v>2253</v>
      </c>
      <c r="D3657" s="1">
        <v>93</v>
      </c>
      <c r="E3657" s="1">
        <v>1</v>
      </c>
      <c r="F3657" s="1">
        <v>100</v>
      </c>
      <c r="G3657" s="1" t="s">
        <v>625</v>
      </c>
      <c r="H3657" s="1" t="s">
        <v>2254</v>
      </c>
      <c r="I3657" s="1">
        <v>1</v>
      </c>
      <c r="J3657" s="33" t="s">
        <v>377</v>
      </c>
      <c r="L3657" s="1">
        <v>1</v>
      </c>
      <c r="M3657" s="1">
        <v>1</v>
      </c>
      <c r="N3657" s="1">
        <v>9</v>
      </c>
    </row>
    <row r="3658" spans="2:14" x14ac:dyDescent="0.2">
      <c r="B3658" s="1">
        <v>61161</v>
      </c>
      <c r="C3658" s="12" t="s">
        <v>2255</v>
      </c>
      <c r="D3658" s="1">
        <v>93</v>
      </c>
      <c r="E3658" s="1">
        <v>1</v>
      </c>
      <c r="F3658" s="1">
        <v>100</v>
      </c>
      <c r="G3658" s="1" t="s">
        <v>625</v>
      </c>
      <c r="H3658" s="1" t="s">
        <v>2256</v>
      </c>
      <c r="I3658" s="1">
        <v>1</v>
      </c>
      <c r="J3658" s="33" t="s">
        <v>377</v>
      </c>
      <c r="L3658" s="1">
        <v>1</v>
      </c>
      <c r="M3658" s="1">
        <v>1</v>
      </c>
      <c r="N3658" s="1">
        <v>9</v>
      </c>
    </row>
    <row r="3659" spans="2:14" x14ac:dyDescent="0.2">
      <c r="B3659" s="1">
        <v>61162</v>
      </c>
      <c r="C3659" s="12" t="s">
        <v>2257</v>
      </c>
      <c r="D3659" s="1">
        <v>93</v>
      </c>
      <c r="E3659" s="1">
        <v>1</v>
      </c>
      <c r="F3659" s="1">
        <v>100</v>
      </c>
      <c r="G3659" s="1" t="s">
        <v>625</v>
      </c>
      <c r="H3659" s="1" t="s">
        <v>2258</v>
      </c>
      <c r="I3659" s="1">
        <v>1</v>
      </c>
      <c r="J3659" s="33" t="s">
        <v>377</v>
      </c>
      <c r="L3659" s="1">
        <v>1</v>
      </c>
      <c r="M3659" s="1">
        <v>1</v>
      </c>
      <c r="N3659" s="1">
        <v>9</v>
      </c>
    </row>
    <row r="3660" spans="2:14" x14ac:dyDescent="0.2">
      <c r="B3660" s="1">
        <v>61163</v>
      </c>
      <c r="C3660" s="12" t="s">
        <v>2259</v>
      </c>
      <c r="D3660" s="1">
        <v>93</v>
      </c>
      <c r="E3660" s="1">
        <v>1</v>
      </c>
      <c r="F3660" s="1">
        <v>100</v>
      </c>
      <c r="G3660" s="1" t="s">
        <v>625</v>
      </c>
      <c r="H3660" s="1" t="s">
        <v>2260</v>
      </c>
      <c r="I3660" s="1">
        <v>1</v>
      </c>
      <c r="J3660" s="33" t="s">
        <v>377</v>
      </c>
      <c r="L3660" s="1">
        <v>1</v>
      </c>
      <c r="M3660" s="1">
        <v>1</v>
      </c>
      <c r="N3660" s="1">
        <v>9</v>
      </c>
    </row>
    <row r="3661" spans="2:14" x14ac:dyDescent="0.2">
      <c r="B3661" s="1">
        <v>61164</v>
      </c>
      <c r="C3661" s="12" t="s">
        <v>2261</v>
      </c>
      <c r="D3661" s="1">
        <v>93</v>
      </c>
      <c r="E3661" s="1">
        <v>1</v>
      </c>
      <c r="F3661" s="1">
        <v>100</v>
      </c>
      <c r="G3661" s="1" t="s">
        <v>625</v>
      </c>
      <c r="H3661" s="1" t="s">
        <v>2262</v>
      </c>
      <c r="I3661" s="1">
        <v>1</v>
      </c>
      <c r="J3661" s="33" t="s">
        <v>377</v>
      </c>
      <c r="L3661" s="1">
        <v>1</v>
      </c>
      <c r="M3661" s="1">
        <v>1</v>
      </c>
      <c r="N3661" s="1">
        <v>9</v>
      </c>
    </row>
    <row r="3662" spans="2:14" x14ac:dyDescent="0.2">
      <c r="B3662" s="1">
        <v>61165</v>
      </c>
      <c r="C3662" s="12" t="s">
        <v>2263</v>
      </c>
      <c r="D3662" s="1">
        <v>93</v>
      </c>
      <c r="E3662" s="1">
        <v>1</v>
      </c>
      <c r="F3662" s="1">
        <v>100</v>
      </c>
      <c r="G3662" s="1" t="s">
        <v>625</v>
      </c>
      <c r="H3662" s="1" t="s">
        <v>2264</v>
      </c>
      <c r="I3662" s="1">
        <v>1</v>
      </c>
      <c r="J3662" s="33" t="s">
        <v>377</v>
      </c>
      <c r="L3662" s="1">
        <v>1</v>
      </c>
      <c r="M3662" s="1">
        <v>1</v>
      </c>
      <c r="N3662" s="1">
        <v>9</v>
      </c>
    </row>
    <row r="3663" spans="2:14" x14ac:dyDescent="0.2">
      <c r="B3663" s="1">
        <v>61166</v>
      </c>
      <c r="C3663" s="12" t="s">
        <v>2265</v>
      </c>
      <c r="D3663" s="1">
        <v>93</v>
      </c>
      <c r="E3663" s="1">
        <v>1</v>
      </c>
      <c r="F3663" s="1">
        <v>100</v>
      </c>
      <c r="G3663" s="1" t="s">
        <v>625</v>
      </c>
      <c r="H3663" s="1" t="s">
        <v>2266</v>
      </c>
      <c r="I3663" s="1">
        <v>1</v>
      </c>
      <c r="J3663" s="33" t="s">
        <v>377</v>
      </c>
      <c r="L3663" s="1">
        <v>1</v>
      </c>
      <c r="M3663" s="1">
        <v>1</v>
      </c>
      <c r="N3663" s="1">
        <v>9</v>
      </c>
    </row>
    <row r="3664" spans="2:14" x14ac:dyDescent="0.2">
      <c r="B3664" s="1">
        <v>61167</v>
      </c>
      <c r="C3664" s="12" t="s">
        <v>2267</v>
      </c>
      <c r="D3664" s="1">
        <v>93</v>
      </c>
      <c r="E3664" s="1">
        <v>1</v>
      </c>
      <c r="F3664" s="1">
        <v>100</v>
      </c>
      <c r="G3664" s="1" t="s">
        <v>625</v>
      </c>
      <c r="H3664" s="1" t="s">
        <v>2268</v>
      </c>
      <c r="I3664" s="1">
        <v>1</v>
      </c>
      <c r="J3664" s="33" t="s">
        <v>377</v>
      </c>
      <c r="L3664" s="1">
        <v>1</v>
      </c>
      <c r="M3664" s="1">
        <v>1</v>
      </c>
      <c r="N3664" s="1">
        <v>9</v>
      </c>
    </row>
    <row r="3665" spans="2:15" x14ac:dyDescent="0.2">
      <c r="B3665" s="1">
        <v>61168</v>
      </c>
      <c r="C3665" s="12" t="s">
        <v>2269</v>
      </c>
      <c r="D3665" s="1">
        <v>93</v>
      </c>
      <c r="E3665" s="1">
        <v>1</v>
      </c>
      <c r="F3665" s="1">
        <v>100</v>
      </c>
      <c r="G3665" s="1" t="s">
        <v>625</v>
      </c>
      <c r="H3665" s="1" t="s">
        <v>2270</v>
      </c>
      <c r="I3665" s="1">
        <v>1</v>
      </c>
      <c r="J3665" s="33" t="s">
        <v>377</v>
      </c>
      <c r="L3665" s="1">
        <v>1</v>
      </c>
      <c r="M3665" s="1">
        <v>1</v>
      </c>
      <c r="N3665" s="1">
        <v>9</v>
      </c>
    </row>
    <row r="3666" spans="2:15" x14ac:dyDescent="0.2">
      <c r="B3666" s="1">
        <v>61169</v>
      </c>
      <c r="C3666" s="12" t="s">
        <v>1661</v>
      </c>
      <c r="D3666" s="1">
        <v>93</v>
      </c>
      <c r="E3666" s="1">
        <v>1</v>
      </c>
      <c r="F3666" s="1">
        <v>2000</v>
      </c>
      <c r="G3666" s="1" t="s">
        <v>625</v>
      </c>
      <c r="H3666" s="1" t="s">
        <v>1662</v>
      </c>
      <c r="I3666" s="1">
        <v>1</v>
      </c>
      <c r="J3666" s="10" t="s">
        <v>2271</v>
      </c>
      <c r="L3666" s="1">
        <v>1</v>
      </c>
      <c r="M3666" s="1">
        <v>0</v>
      </c>
      <c r="N3666" s="1">
        <v>0</v>
      </c>
    </row>
    <row r="3667" spans="2:15" x14ac:dyDescent="0.2">
      <c r="B3667" s="1">
        <v>96001</v>
      </c>
      <c r="C3667" s="1" t="s">
        <v>2272</v>
      </c>
      <c r="D3667" s="1">
        <v>96</v>
      </c>
      <c r="E3667" s="1">
        <v>1</v>
      </c>
      <c r="F3667" s="1">
        <v>100</v>
      </c>
      <c r="G3667" s="1" t="s">
        <v>177</v>
      </c>
      <c r="H3667" s="1" t="s">
        <v>2273</v>
      </c>
      <c r="I3667" s="1">
        <v>1</v>
      </c>
      <c r="J3667" s="1" t="s">
        <v>2274</v>
      </c>
      <c r="K3667" s="10">
        <v>0</v>
      </c>
      <c r="L3667" s="1">
        <v>2</v>
      </c>
      <c r="M3667" s="1">
        <v>0</v>
      </c>
      <c r="N3667" s="1">
        <v>0</v>
      </c>
      <c r="O3667" s="1" t="s">
        <v>2275</v>
      </c>
    </row>
    <row r="3668" spans="2:15" x14ac:dyDescent="0.2">
      <c r="B3668" s="1">
        <v>96002</v>
      </c>
      <c r="C3668" s="1" t="s">
        <v>2272</v>
      </c>
      <c r="D3668" s="1">
        <v>96</v>
      </c>
      <c r="E3668" s="1">
        <v>2</v>
      </c>
      <c r="F3668" s="1">
        <v>100</v>
      </c>
      <c r="G3668" s="1" t="s">
        <v>177</v>
      </c>
      <c r="H3668" s="1" t="s">
        <v>704</v>
      </c>
      <c r="I3668" s="1">
        <v>1</v>
      </c>
      <c r="J3668" s="1" t="s">
        <v>2276</v>
      </c>
      <c r="K3668" s="10">
        <v>0</v>
      </c>
      <c r="L3668" s="1">
        <v>1</v>
      </c>
      <c r="M3668" s="1">
        <v>0</v>
      </c>
      <c r="N3668" s="1">
        <v>0</v>
      </c>
      <c r="O3668" s="1" t="s">
        <v>2275</v>
      </c>
    </row>
    <row r="3669" spans="2:15" x14ac:dyDescent="0.2">
      <c r="B3669" s="1">
        <v>96003</v>
      </c>
      <c r="C3669" s="1" t="s">
        <v>2272</v>
      </c>
      <c r="D3669" s="1">
        <v>96</v>
      </c>
      <c r="E3669" s="1">
        <v>3</v>
      </c>
      <c r="F3669" s="1">
        <v>100</v>
      </c>
      <c r="G3669" s="1" t="s">
        <v>177</v>
      </c>
      <c r="H3669" s="1" t="s">
        <v>2277</v>
      </c>
      <c r="I3669" s="1">
        <v>1</v>
      </c>
      <c r="J3669" s="1" t="s">
        <v>2278</v>
      </c>
      <c r="K3669" s="10">
        <v>0</v>
      </c>
      <c r="L3669" s="1">
        <v>4</v>
      </c>
      <c r="M3669" s="1">
        <v>0</v>
      </c>
      <c r="N3669" s="1">
        <v>0</v>
      </c>
      <c r="O3669" s="1" t="s">
        <v>2275</v>
      </c>
    </row>
    <row r="3670" spans="2:15" x14ac:dyDescent="0.2">
      <c r="B3670" s="1">
        <v>96004</v>
      </c>
      <c r="C3670" s="1" t="s">
        <v>2272</v>
      </c>
      <c r="D3670" s="1">
        <v>96</v>
      </c>
      <c r="E3670" s="1">
        <v>4</v>
      </c>
      <c r="F3670" s="1">
        <v>100</v>
      </c>
      <c r="G3670" s="1" t="s">
        <v>177</v>
      </c>
      <c r="H3670" s="1" t="s">
        <v>654</v>
      </c>
      <c r="I3670" s="1">
        <v>1</v>
      </c>
      <c r="J3670" s="1" t="s">
        <v>2279</v>
      </c>
      <c r="K3670" s="10">
        <v>0</v>
      </c>
      <c r="L3670" s="1">
        <v>2</v>
      </c>
      <c r="M3670" s="1">
        <v>0</v>
      </c>
      <c r="N3670" s="1">
        <v>0</v>
      </c>
      <c r="O3670" s="1" t="s">
        <v>2275</v>
      </c>
    </row>
    <row r="3671" spans="2:15" x14ac:dyDescent="0.2">
      <c r="B3671" s="1">
        <v>96005</v>
      </c>
      <c r="C3671" s="1" t="s">
        <v>2272</v>
      </c>
      <c r="D3671" s="1">
        <v>96</v>
      </c>
      <c r="E3671" s="1">
        <v>5</v>
      </c>
      <c r="F3671" s="1">
        <v>100</v>
      </c>
      <c r="G3671" s="1" t="s">
        <v>177</v>
      </c>
      <c r="H3671" s="1" t="s">
        <v>2280</v>
      </c>
      <c r="I3671" s="1">
        <v>1</v>
      </c>
      <c r="J3671" s="1" t="s">
        <v>2274</v>
      </c>
      <c r="K3671" s="10">
        <v>0</v>
      </c>
      <c r="L3671" s="1">
        <v>1</v>
      </c>
      <c r="M3671" s="1">
        <v>0</v>
      </c>
      <c r="N3671" s="1">
        <v>0</v>
      </c>
      <c r="O3671" s="1" t="s">
        <v>2275</v>
      </c>
    </row>
    <row r="3672" spans="2:15" x14ac:dyDescent="0.2">
      <c r="B3672" s="1">
        <v>96006</v>
      </c>
      <c r="C3672" s="1" t="s">
        <v>2272</v>
      </c>
      <c r="D3672" s="1">
        <v>96</v>
      </c>
      <c r="E3672" s="1">
        <v>6</v>
      </c>
      <c r="F3672" s="1">
        <v>100</v>
      </c>
      <c r="G3672" s="1" t="s">
        <v>177</v>
      </c>
      <c r="H3672" s="1" t="s">
        <v>319</v>
      </c>
      <c r="I3672" s="1">
        <v>1</v>
      </c>
      <c r="J3672" s="1" t="s">
        <v>2281</v>
      </c>
      <c r="K3672" s="10">
        <v>0</v>
      </c>
      <c r="L3672" s="1">
        <v>10</v>
      </c>
      <c r="M3672" s="1">
        <v>0</v>
      </c>
      <c r="N3672" s="1">
        <v>0</v>
      </c>
      <c r="O3672" s="1" t="s">
        <v>2275</v>
      </c>
    </row>
    <row r="3673" spans="2:15" x14ac:dyDescent="0.2">
      <c r="B3673" s="1">
        <v>97001</v>
      </c>
      <c r="C3673" s="1" t="s">
        <v>2282</v>
      </c>
      <c r="D3673" s="1">
        <v>97</v>
      </c>
      <c r="E3673" s="1">
        <v>1</v>
      </c>
      <c r="F3673" s="1">
        <v>12000</v>
      </c>
      <c r="G3673" s="1" t="s">
        <v>177</v>
      </c>
      <c r="H3673" s="1" t="s">
        <v>2283</v>
      </c>
      <c r="I3673" s="1">
        <v>1</v>
      </c>
      <c r="J3673" s="1" t="s">
        <v>2284</v>
      </c>
      <c r="K3673" s="10">
        <v>0</v>
      </c>
      <c r="L3673" s="1">
        <v>1</v>
      </c>
      <c r="M3673" s="1">
        <v>0</v>
      </c>
      <c r="N3673" s="1">
        <v>0</v>
      </c>
      <c r="O3673" s="1" t="s">
        <v>2285</v>
      </c>
    </row>
    <row r="3674" spans="2:15" x14ac:dyDescent="0.2">
      <c r="B3674" s="1">
        <v>97002</v>
      </c>
      <c r="C3674" s="1" t="s">
        <v>2286</v>
      </c>
      <c r="D3674" s="1">
        <v>97</v>
      </c>
      <c r="E3674" s="1">
        <v>2</v>
      </c>
      <c r="F3674" s="1">
        <v>12000</v>
      </c>
      <c r="G3674" s="1" t="s">
        <v>177</v>
      </c>
      <c r="H3674" s="1" t="s">
        <v>2287</v>
      </c>
      <c r="I3674" s="1">
        <v>1</v>
      </c>
      <c r="J3674" s="1" t="s">
        <v>2281</v>
      </c>
      <c r="K3674" s="10">
        <v>0</v>
      </c>
      <c r="L3674" s="1">
        <v>1</v>
      </c>
      <c r="M3674" s="1">
        <v>0</v>
      </c>
      <c r="N3674" s="1">
        <v>0</v>
      </c>
      <c r="O3674" s="1" t="s">
        <v>2285</v>
      </c>
    </row>
    <row r="3675" spans="2:15" x14ac:dyDescent="0.2">
      <c r="B3675" s="1">
        <v>97003</v>
      </c>
      <c r="C3675" s="1" t="s">
        <v>2288</v>
      </c>
      <c r="D3675" s="1">
        <v>97</v>
      </c>
      <c r="E3675" s="1">
        <v>3</v>
      </c>
      <c r="F3675" s="1">
        <v>12000</v>
      </c>
      <c r="G3675" s="1" t="s">
        <v>177</v>
      </c>
      <c r="H3675" s="1" t="s">
        <v>2289</v>
      </c>
      <c r="I3675" s="1">
        <v>1</v>
      </c>
      <c r="J3675" s="1" t="s">
        <v>2278</v>
      </c>
      <c r="K3675" s="10">
        <v>0</v>
      </c>
      <c r="L3675" s="1">
        <v>1</v>
      </c>
      <c r="M3675" s="1">
        <v>0</v>
      </c>
      <c r="N3675" s="1">
        <v>0</v>
      </c>
      <c r="O3675" s="1" t="s">
        <v>2285</v>
      </c>
    </row>
    <row r="3676" spans="2:15" x14ac:dyDescent="0.2">
      <c r="B3676" s="1">
        <v>97004</v>
      </c>
      <c r="C3676" s="1" t="s">
        <v>2282</v>
      </c>
      <c r="D3676" s="1">
        <v>97</v>
      </c>
      <c r="E3676" s="1">
        <v>1</v>
      </c>
      <c r="F3676" s="1">
        <v>6000</v>
      </c>
      <c r="G3676" s="1" t="s">
        <v>177</v>
      </c>
      <c r="H3676" s="1" t="s">
        <v>2290</v>
      </c>
      <c r="I3676" s="1">
        <v>1</v>
      </c>
      <c r="J3676" s="1" t="s">
        <v>2291</v>
      </c>
      <c r="K3676" s="10">
        <v>0</v>
      </c>
      <c r="L3676" s="1">
        <v>1</v>
      </c>
      <c r="M3676" s="1">
        <v>1</v>
      </c>
      <c r="N3676" s="1">
        <v>9</v>
      </c>
      <c r="O3676" s="1" t="s">
        <v>2285</v>
      </c>
    </row>
    <row r="3677" spans="2:15" x14ac:dyDescent="0.2">
      <c r="B3677" s="1">
        <v>97005</v>
      </c>
      <c r="C3677" s="1" t="s">
        <v>2286</v>
      </c>
      <c r="D3677" s="1">
        <v>97</v>
      </c>
      <c r="E3677" s="1">
        <v>2</v>
      </c>
      <c r="F3677" s="1">
        <v>6000</v>
      </c>
      <c r="G3677" s="1" t="s">
        <v>177</v>
      </c>
      <c r="H3677" s="1" t="s">
        <v>2292</v>
      </c>
      <c r="I3677" s="1">
        <v>1</v>
      </c>
      <c r="J3677" s="1" t="s">
        <v>2274</v>
      </c>
      <c r="K3677" s="10">
        <v>0</v>
      </c>
      <c r="L3677" s="1">
        <v>1</v>
      </c>
      <c r="M3677" s="1">
        <v>1</v>
      </c>
      <c r="N3677" s="1">
        <v>9</v>
      </c>
      <c r="O3677" s="1" t="s">
        <v>2285</v>
      </c>
    </row>
    <row r="3678" spans="2:15" x14ac:dyDescent="0.2">
      <c r="B3678" s="1">
        <v>97006</v>
      </c>
      <c r="C3678" s="1" t="s">
        <v>2288</v>
      </c>
      <c r="D3678" s="1">
        <v>97</v>
      </c>
      <c r="E3678" s="1">
        <v>3</v>
      </c>
      <c r="F3678" s="1">
        <v>6000</v>
      </c>
      <c r="G3678" s="1" t="s">
        <v>177</v>
      </c>
      <c r="H3678" s="1" t="s">
        <v>2293</v>
      </c>
      <c r="I3678" s="1">
        <v>1</v>
      </c>
      <c r="J3678" s="1" t="s">
        <v>2294</v>
      </c>
      <c r="K3678" s="10">
        <v>0</v>
      </c>
      <c r="L3678" s="1">
        <v>1</v>
      </c>
      <c r="M3678" s="1">
        <v>1</v>
      </c>
      <c r="N3678" s="1">
        <v>9</v>
      </c>
      <c r="O3678" s="1" t="s">
        <v>2285</v>
      </c>
    </row>
    <row r="3679" spans="2:15" x14ac:dyDescent="0.2">
      <c r="B3679" s="1">
        <v>97007</v>
      </c>
      <c r="C3679" s="1" t="s">
        <v>2282</v>
      </c>
      <c r="D3679" s="1">
        <v>97</v>
      </c>
      <c r="E3679" s="1">
        <v>1</v>
      </c>
      <c r="F3679" s="1">
        <v>4000</v>
      </c>
      <c r="G3679" s="1" t="s">
        <v>177</v>
      </c>
      <c r="H3679" s="1" t="s">
        <v>2295</v>
      </c>
      <c r="I3679" s="1">
        <v>1</v>
      </c>
      <c r="J3679" s="1" t="s">
        <v>2296</v>
      </c>
      <c r="K3679" s="10">
        <v>0</v>
      </c>
      <c r="L3679" s="1">
        <v>1</v>
      </c>
      <c r="M3679" s="1">
        <v>1</v>
      </c>
      <c r="N3679" s="1">
        <v>8</v>
      </c>
      <c r="O3679" s="1" t="s">
        <v>2285</v>
      </c>
    </row>
    <row r="3680" spans="2:15" x14ac:dyDescent="0.2">
      <c r="B3680" s="1">
        <v>97008</v>
      </c>
      <c r="C3680" s="1" t="s">
        <v>2286</v>
      </c>
      <c r="D3680" s="1">
        <v>97</v>
      </c>
      <c r="E3680" s="1">
        <v>2</v>
      </c>
      <c r="F3680" s="1">
        <v>4000</v>
      </c>
      <c r="G3680" s="1" t="s">
        <v>177</v>
      </c>
      <c r="H3680" s="1" t="s">
        <v>2297</v>
      </c>
      <c r="I3680" s="1">
        <v>1</v>
      </c>
      <c r="J3680" s="1" t="s">
        <v>2276</v>
      </c>
      <c r="K3680" s="10">
        <v>0</v>
      </c>
      <c r="L3680" s="1">
        <v>1</v>
      </c>
      <c r="M3680" s="1">
        <v>1</v>
      </c>
      <c r="N3680" s="1">
        <v>8</v>
      </c>
      <c r="O3680" s="1" t="s">
        <v>2285</v>
      </c>
    </row>
    <row r="3681" spans="2:15" x14ac:dyDescent="0.2">
      <c r="B3681" s="1">
        <v>97009</v>
      </c>
      <c r="C3681" s="1" t="s">
        <v>2288</v>
      </c>
      <c r="D3681" s="1">
        <v>97</v>
      </c>
      <c r="E3681" s="1">
        <v>3</v>
      </c>
      <c r="F3681" s="1">
        <v>4000</v>
      </c>
      <c r="G3681" s="1" t="s">
        <v>177</v>
      </c>
      <c r="H3681" s="1" t="s">
        <v>2298</v>
      </c>
      <c r="I3681" s="1">
        <v>1</v>
      </c>
      <c r="J3681" s="1" t="s">
        <v>2299</v>
      </c>
      <c r="K3681" s="10">
        <v>0</v>
      </c>
      <c r="L3681" s="1">
        <v>1</v>
      </c>
      <c r="M3681" s="1">
        <v>1</v>
      </c>
      <c r="N3681" s="1">
        <v>8</v>
      </c>
      <c r="O3681" s="1" t="s">
        <v>2285</v>
      </c>
    </row>
    <row r="3682" spans="2:15" x14ac:dyDescent="0.2">
      <c r="B3682" s="1">
        <v>97010</v>
      </c>
      <c r="C3682" s="1" t="s">
        <v>2282</v>
      </c>
      <c r="D3682" s="1">
        <v>97</v>
      </c>
      <c r="E3682" s="1">
        <v>1</v>
      </c>
      <c r="F3682" s="1">
        <v>2000</v>
      </c>
      <c r="G3682" s="1" t="s">
        <v>177</v>
      </c>
      <c r="H3682" s="1" t="s">
        <v>2300</v>
      </c>
      <c r="I3682" s="1">
        <v>1</v>
      </c>
      <c r="J3682" s="1" t="s">
        <v>2301</v>
      </c>
      <c r="K3682" s="10">
        <v>0</v>
      </c>
      <c r="L3682" s="1">
        <v>1</v>
      </c>
      <c r="M3682" s="1">
        <v>1</v>
      </c>
      <c r="N3682" s="1">
        <v>7</v>
      </c>
      <c r="O3682" s="1" t="s">
        <v>2285</v>
      </c>
    </row>
    <row r="3683" spans="2:15" x14ac:dyDescent="0.2">
      <c r="B3683" s="1">
        <v>97011</v>
      </c>
      <c r="C3683" s="1" t="s">
        <v>2286</v>
      </c>
      <c r="D3683" s="1">
        <v>97</v>
      </c>
      <c r="E3683" s="1">
        <v>2</v>
      </c>
      <c r="F3683" s="1">
        <v>2000</v>
      </c>
      <c r="G3683" s="1" t="s">
        <v>177</v>
      </c>
      <c r="H3683" s="1" t="s">
        <v>2302</v>
      </c>
      <c r="I3683" s="1">
        <v>1</v>
      </c>
      <c r="J3683" s="1" t="s">
        <v>2303</v>
      </c>
      <c r="K3683" s="10">
        <v>0</v>
      </c>
      <c r="L3683" s="1">
        <v>1</v>
      </c>
      <c r="M3683" s="1">
        <v>1</v>
      </c>
      <c r="N3683" s="1">
        <v>7</v>
      </c>
      <c r="O3683" s="1" t="s">
        <v>2285</v>
      </c>
    </row>
    <row r="3684" spans="2:15" x14ac:dyDescent="0.2">
      <c r="B3684" s="1">
        <v>97012</v>
      </c>
      <c r="C3684" s="1" t="s">
        <v>2288</v>
      </c>
      <c r="D3684" s="1">
        <v>97</v>
      </c>
      <c r="E3684" s="1">
        <v>3</v>
      </c>
      <c r="F3684" s="1">
        <v>2000</v>
      </c>
      <c r="G3684" s="1" t="s">
        <v>177</v>
      </c>
      <c r="H3684" s="1" t="s">
        <v>2304</v>
      </c>
      <c r="I3684" s="1">
        <v>1</v>
      </c>
      <c r="J3684" s="1" t="s">
        <v>2305</v>
      </c>
      <c r="K3684" s="10">
        <v>0</v>
      </c>
      <c r="L3684" s="1">
        <v>1</v>
      </c>
      <c r="M3684" s="1">
        <v>1</v>
      </c>
      <c r="N3684" s="1">
        <v>7</v>
      </c>
      <c r="O3684" s="1" t="s">
        <v>2285</v>
      </c>
    </row>
    <row r="3685" spans="2:15" x14ac:dyDescent="0.2">
      <c r="B3685" s="1">
        <v>97013</v>
      </c>
      <c r="C3685" s="1" t="s">
        <v>2282</v>
      </c>
      <c r="D3685" s="1">
        <v>97</v>
      </c>
      <c r="E3685" s="1">
        <v>1</v>
      </c>
      <c r="F3685" s="1">
        <v>1000</v>
      </c>
      <c r="G3685" s="1" t="s">
        <v>177</v>
      </c>
      <c r="H3685" s="1" t="s">
        <v>2306</v>
      </c>
      <c r="I3685" s="1">
        <v>1</v>
      </c>
      <c r="J3685" s="1" t="s">
        <v>2305</v>
      </c>
      <c r="K3685" s="10">
        <v>0</v>
      </c>
      <c r="L3685" s="1">
        <v>1</v>
      </c>
      <c r="M3685" s="1">
        <v>1</v>
      </c>
      <c r="N3685" s="1">
        <v>5</v>
      </c>
      <c r="O3685" s="1" t="s">
        <v>2285</v>
      </c>
    </row>
    <row r="3686" spans="2:15" x14ac:dyDescent="0.2">
      <c r="B3686" s="1">
        <v>97014</v>
      </c>
      <c r="C3686" s="1" t="s">
        <v>2286</v>
      </c>
      <c r="D3686" s="1">
        <v>97</v>
      </c>
      <c r="E3686" s="1">
        <v>2</v>
      </c>
      <c r="F3686" s="1">
        <v>1000</v>
      </c>
      <c r="G3686" s="1" t="s">
        <v>177</v>
      </c>
      <c r="H3686" s="1" t="s">
        <v>2307</v>
      </c>
      <c r="I3686" s="1">
        <v>1</v>
      </c>
      <c r="J3686" s="1" t="s">
        <v>2308</v>
      </c>
      <c r="K3686" s="10">
        <v>0</v>
      </c>
      <c r="L3686" s="1">
        <v>1</v>
      </c>
      <c r="M3686" s="1">
        <v>1</v>
      </c>
      <c r="N3686" s="1">
        <v>5</v>
      </c>
      <c r="O3686" s="1" t="s">
        <v>2285</v>
      </c>
    </row>
    <row r="3687" spans="2:15" x14ac:dyDescent="0.2">
      <c r="B3687" s="1">
        <v>97015</v>
      </c>
      <c r="C3687" s="1" t="s">
        <v>2288</v>
      </c>
      <c r="D3687" s="1">
        <v>97</v>
      </c>
      <c r="E3687" s="1">
        <v>3</v>
      </c>
      <c r="F3687" s="1">
        <v>1000</v>
      </c>
      <c r="G3687" s="1" t="s">
        <v>177</v>
      </c>
      <c r="H3687" s="1" t="s">
        <v>2309</v>
      </c>
      <c r="I3687" s="1">
        <v>1</v>
      </c>
      <c r="J3687" s="1" t="s">
        <v>2310</v>
      </c>
      <c r="K3687" s="10">
        <v>0</v>
      </c>
      <c r="L3687" s="1">
        <v>1</v>
      </c>
      <c r="M3687" s="1">
        <v>1</v>
      </c>
      <c r="N3687" s="1">
        <v>5</v>
      </c>
      <c r="O3687" s="1" t="s">
        <v>2285</v>
      </c>
    </row>
    <row r="3688" spans="2:15" x14ac:dyDescent="0.2">
      <c r="B3688" s="1">
        <v>98001</v>
      </c>
      <c r="C3688" s="1" t="s">
        <v>2282</v>
      </c>
      <c r="D3688" s="1">
        <v>98</v>
      </c>
      <c r="E3688" s="1">
        <v>1</v>
      </c>
      <c r="F3688" s="1">
        <v>12000</v>
      </c>
      <c r="G3688" s="1" t="s">
        <v>177</v>
      </c>
      <c r="H3688" s="1" t="s">
        <v>2283</v>
      </c>
      <c r="I3688" s="1">
        <v>1</v>
      </c>
      <c r="J3688" s="1" t="s">
        <v>2284</v>
      </c>
      <c r="K3688" s="10">
        <v>0</v>
      </c>
      <c r="L3688" s="1">
        <v>1</v>
      </c>
      <c r="M3688" s="1">
        <v>0</v>
      </c>
      <c r="N3688" s="1">
        <v>0</v>
      </c>
      <c r="O3688" s="1" t="s">
        <v>2311</v>
      </c>
    </row>
    <row r="3689" spans="2:15" x14ac:dyDescent="0.2">
      <c r="B3689" s="1">
        <v>98002</v>
      </c>
      <c r="C3689" s="1" t="s">
        <v>2286</v>
      </c>
      <c r="D3689" s="1">
        <v>98</v>
      </c>
      <c r="E3689" s="1">
        <v>2</v>
      </c>
      <c r="F3689" s="1">
        <v>12000</v>
      </c>
      <c r="G3689" s="1" t="s">
        <v>177</v>
      </c>
      <c r="H3689" s="1" t="s">
        <v>2287</v>
      </c>
      <c r="I3689" s="1">
        <v>1</v>
      </c>
      <c r="J3689" s="1" t="s">
        <v>2281</v>
      </c>
      <c r="K3689" s="10">
        <v>0</v>
      </c>
      <c r="L3689" s="1">
        <v>1</v>
      </c>
      <c r="M3689" s="1">
        <v>0</v>
      </c>
      <c r="N3689" s="1">
        <v>0</v>
      </c>
      <c r="O3689" s="1" t="s">
        <v>2311</v>
      </c>
    </row>
    <row r="3690" spans="2:15" x14ac:dyDescent="0.2">
      <c r="B3690" s="1">
        <v>98003</v>
      </c>
      <c r="C3690" s="1" t="s">
        <v>2288</v>
      </c>
      <c r="D3690" s="1">
        <v>98</v>
      </c>
      <c r="E3690" s="1">
        <v>3</v>
      </c>
      <c r="F3690" s="1">
        <v>12000</v>
      </c>
      <c r="G3690" s="1" t="s">
        <v>177</v>
      </c>
      <c r="H3690" s="1" t="s">
        <v>2289</v>
      </c>
      <c r="I3690" s="1">
        <v>1</v>
      </c>
      <c r="J3690" s="1" t="s">
        <v>2278</v>
      </c>
      <c r="K3690" s="10">
        <v>0</v>
      </c>
      <c r="L3690" s="1">
        <v>1</v>
      </c>
      <c r="M3690" s="1">
        <v>0</v>
      </c>
      <c r="N3690" s="1">
        <v>0</v>
      </c>
      <c r="O3690" s="1" t="s">
        <v>2311</v>
      </c>
    </row>
    <row r="3691" spans="2:15" x14ac:dyDescent="0.2">
      <c r="B3691" s="1">
        <v>98004</v>
      </c>
      <c r="C3691" s="1" t="s">
        <v>2282</v>
      </c>
      <c r="D3691" s="1">
        <v>98</v>
      </c>
      <c r="E3691" s="1">
        <v>1</v>
      </c>
      <c r="F3691" s="1">
        <v>6000</v>
      </c>
      <c r="G3691" s="1" t="s">
        <v>177</v>
      </c>
      <c r="H3691" s="1" t="s">
        <v>2290</v>
      </c>
      <c r="I3691" s="1">
        <v>1</v>
      </c>
      <c r="J3691" s="1" t="s">
        <v>2291</v>
      </c>
      <c r="K3691" s="10">
        <v>0</v>
      </c>
      <c r="L3691" s="1">
        <v>1</v>
      </c>
      <c r="M3691" s="1">
        <v>1</v>
      </c>
      <c r="N3691" s="1">
        <v>9</v>
      </c>
      <c r="O3691" s="1" t="s">
        <v>2311</v>
      </c>
    </row>
    <row r="3692" spans="2:15" x14ac:dyDescent="0.2">
      <c r="B3692" s="1">
        <v>98005</v>
      </c>
      <c r="C3692" s="1" t="s">
        <v>2286</v>
      </c>
      <c r="D3692" s="1">
        <v>98</v>
      </c>
      <c r="E3692" s="1">
        <v>2</v>
      </c>
      <c r="F3692" s="1">
        <v>6000</v>
      </c>
      <c r="G3692" s="1" t="s">
        <v>177</v>
      </c>
      <c r="H3692" s="1" t="s">
        <v>2292</v>
      </c>
      <c r="I3692" s="1">
        <v>1</v>
      </c>
      <c r="J3692" s="1" t="s">
        <v>2274</v>
      </c>
      <c r="K3692" s="10">
        <v>0</v>
      </c>
      <c r="L3692" s="1">
        <v>1</v>
      </c>
      <c r="M3692" s="1">
        <v>1</v>
      </c>
      <c r="N3692" s="1">
        <v>9</v>
      </c>
      <c r="O3692" s="1" t="s">
        <v>2311</v>
      </c>
    </row>
    <row r="3693" spans="2:15" x14ac:dyDescent="0.2">
      <c r="B3693" s="1">
        <v>98006</v>
      </c>
      <c r="C3693" s="1" t="s">
        <v>2288</v>
      </c>
      <c r="D3693" s="1">
        <v>98</v>
      </c>
      <c r="E3693" s="1">
        <v>3</v>
      </c>
      <c r="F3693" s="1">
        <v>6000</v>
      </c>
      <c r="G3693" s="1" t="s">
        <v>177</v>
      </c>
      <c r="H3693" s="1" t="s">
        <v>2293</v>
      </c>
      <c r="I3693" s="1">
        <v>1</v>
      </c>
      <c r="J3693" s="1" t="s">
        <v>2294</v>
      </c>
      <c r="K3693" s="10">
        <v>0</v>
      </c>
      <c r="L3693" s="1">
        <v>1</v>
      </c>
      <c r="M3693" s="1">
        <v>1</v>
      </c>
      <c r="N3693" s="1">
        <v>9</v>
      </c>
      <c r="O3693" s="1" t="s">
        <v>2311</v>
      </c>
    </row>
    <row r="3694" spans="2:15" x14ac:dyDescent="0.2">
      <c r="B3694" s="1">
        <v>98007</v>
      </c>
      <c r="C3694" s="1" t="s">
        <v>2282</v>
      </c>
      <c r="D3694" s="1">
        <v>98</v>
      </c>
      <c r="E3694" s="1">
        <v>1</v>
      </c>
      <c r="F3694" s="1">
        <v>4000</v>
      </c>
      <c r="G3694" s="1" t="s">
        <v>177</v>
      </c>
      <c r="H3694" s="1" t="s">
        <v>2295</v>
      </c>
      <c r="I3694" s="1">
        <v>1</v>
      </c>
      <c r="J3694" s="1" t="s">
        <v>2296</v>
      </c>
      <c r="K3694" s="10">
        <v>0</v>
      </c>
      <c r="L3694" s="1">
        <v>1</v>
      </c>
      <c r="M3694" s="1">
        <v>1</v>
      </c>
      <c r="N3694" s="1">
        <v>8</v>
      </c>
      <c r="O3694" s="1" t="s">
        <v>2311</v>
      </c>
    </row>
    <row r="3695" spans="2:15" x14ac:dyDescent="0.2">
      <c r="B3695" s="1">
        <v>98008</v>
      </c>
      <c r="C3695" s="1" t="s">
        <v>2286</v>
      </c>
      <c r="D3695" s="1">
        <v>98</v>
      </c>
      <c r="E3695" s="1">
        <v>2</v>
      </c>
      <c r="F3695" s="1">
        <v>4000</v>
      </c>
      <c r="G3695" s="1" t="s">
        <v>177</v>
      </c>
      <c r="H3695" s="1" t="s">
        <v>2297</v>
      </c>
      <c r="I3695" s="1">
        <v>1</v>
      </c>
      <c r="J3695" s="1" t="s">
        <v>2276</v>
      </c>
      <c r="K3695" s="10">
        <v>0</v>
      </c>
      <c r="L3695" s="1">
        <v>1</v>
      </c>
      <c r="M3695" s="1">
        <v>1</v>
      </c>
      <c r="N3695" s="1">
        <v>8</v>
      </c>
      <c r="O3695" s="1" t="s">
        <v>2311</v>
      </c>
    </row>
    <row r="3696" spans="2:15" x14ac:dyDescent="0.2">
      <c r="B3696" s="1">
        <v>98009</v>
      </c>
      <c r="C3696" s="1" t="s">
        <v>2288</v>
      </c>
      <c r="D3696" s="1">
        <v>98</v>
      </c>
      <c r="E3696" s="1">
        <v>3</v>
      </c>
      <c r="F3696" s="1">
        <v>4000</v>
      </c>
      <c r="G3696" s="1" t="s">
        <v>177</v>
      </c>
      <c r="H3696" s="1" t="s">
        <v>2298</v>
      </c>
      <c r="I3696" s="1">
        <v>1</v>
      </c>
      <c r="J3696" s="1" t="s">
        <v>2299</v>
      </c>
      <c r="K3696" s="10">
        <v>0</v>
      </c>
      <c r="L3696" s="1">
        <v>1</v>
      </c>
      <c r="M3696" s="1">
        <v>1</v>
      </c>
      <c r="N3696" s="1">
        <v>8</v>
      </c>
      <c r="O3696" s="1" t="s">
        <v>2311</v>
      </c>
    </row>
    <row r="3697" spans="2:15" x14ac:dyDescent="0.2">
      <c r="B3697" s="1">
        <v>98010</v>
      </c>
      <c r="C3697" s="1" t="s">
        <v>2282</v>
      </c>
      <c r="D3697" s="1">
        <v>98</v>
      </c>
      <c r="E3697" s="1">
        <v>1</v>
      </c>
      <c r="F3697" s="1">
        <v>2000</v>
      </c>
      <c r="G3697" s="1" t="s">
        <v>177</v>
      </c>
      <c r="H3697" s="1" t="s">
        <v>2300</v>
      </c>
      <c r="I3697" s="1">
        <v>1</v>
      </c>
      <c r="J3697" s="1" t="s">
        <v>2301</v>
      </c>
      <c r="K3697" s="10">
        <v>0</v>
      </c>
      <c r="L3697" s="1">
        <v>1</v>
      </c>
      <c r="M3697" s="1">
        <v>1</v>
      </c>
      <c r="N3697" s="1">
        <v>7</v>
      </c>
      <c r="O3697" s="1" t="s">
        <v>2311</v>
      </c>
    </row>
    <row r="3698" spans="2:15" x14ac:dyDescent="0.2">
      <c r="B3698" s="1">
        <v>98011</v>
      </c>
      <c r="C3698" s="1" t="s">
        <v>2286</v>
      </c>
      <c r="D3698" s="1">
        <v>98</v>
      </c>
      <c r="E3698" s="1">
        <v>2</v>
      </c>
      <c r="F3698" s="1">
        <v>2000</v>
      </c>
      <c r="G3698" s="1" t="s">
        <v>177</v>
      </c>
      <c r="H3698" s="1" t="s">
        <v>2302</v>
      </c>
      <c r="I3698" s="1">
        <v>1</v>
      </c>
      <c r="J3698" s="1" t="s">
        <v>2303</v>
      </c>
      <c r="K3698" s="10">
        <v>0</v>
      </c>
      <c r="L3698" s="1">
        <v>1</v>
      </c>
      <c r="M3698" s="1">
        <v>1</v>
      </c>
      <c r="N3698" s="1">
        <v>7</v>
      </c>
      <c r="O3698" s="1" t="s">
        <v>2311</v>
      </c>
    </row>
    <row r="3699" spans="2:15" x14ac:dyDescent="0.2">
      <c r="B3699" s="1">
        <v>98012</v>
      </c>
      <c r="C3699" s="1" t="s">
        <v>2288</v>
      </c>
      <c r="D3699" s="1">
        <v>98</v>
      </c>
      <c r="E3699" s="1">
        <v>3</v>
      </c>
      <c r="F3699" s="1">
        <v>2000</v>
      </c>
      <c r="G3699" s="1" t="s">
        <v>177</v>
      </c>
      <c r="H3699" s="1" t="s">
        <v>2304</v>
      </c>
      <c r="I3699" s="1">
        <v>1</v>
      </c>
      <c r="J3699" s="1" t="s">
        <v>2305</v>
      </c>
      <c r="K3699" s="10">
        <v>0</v>
      </c>
      <c r="L3699" s="1">
        <v>1</v>
      </c>
      <c r="M3699" s="1">
        <v>1</v>
      </c>
      <c r="N3699" s="1">
        <v>7</v>
      </c>
      <c r="O3699" s="1" t="s">
        <v>2311</v>
      </c>
    </row>
    <row r="3700" spans="2:15" x14ac:dyDescent="0.2">
      <c r="B3700" s="1">
        <v>98013</v>
      </c>
      <c r="C3700" s="1" t="s">
        <v>2282</v>
      </c>
      <c r="D3700" s="1">
        <v>98</v>
      </c>
      <c r="E3700" s="1">
        <v>1</v>
      </c>
      <c r="F3700" s="1">
        <v>1000</v>
      </c>
      <c r="G3700" s="1" t="s">
        <v>177</v>
      </c>
      <c r="H3700" s="1" t="s">
        <v>2306</v>
      </c>
      <c r="I3700" s="1">
        <v>1</v>
      </c>
      <c r="J3700" s="1" t="s">
        <v>2305</v>
      </c>
      <c r="K3700" s="10">
        <v>0</v>
      </c>
      <c r="L3700" s="1">
        <v>1</v>
      </c>
      <c r="M3700" s="1">
        <v>1</v>
      </c>
      <c r="N3700" s="1">
        <v>5</v>
      </c>
      <c r="O3700" s="1" t="s">
        <v>2311</v>
      </c>
    </row>
    <row r="3701" spans="2:15" x14ac:dyDescent="0.2">
      <c r="B3701" s="1">
        <v>98014</v>
      </c>
      <c r="C3701" s="1" t="s">
        <v>2286</v>
      </c>
      <c r="D3701" s="1">
        <v>98</v>
      </c>
      <c r="E3701" s="1">
        <v>2</v>
      </c>
      <c r="F3701" s="1">
        <v>1000</v>
      </c>
      <c r="G3701" s="1" t="s">
        <v>177</v>
      </c>
      <c r="H3701" s="1" t="s">
        <v>2307</v>
      </c>
      <c r="I3701" s="1">
        <v>1</v>
      </c>
      <c r="J3701" s="1" t="s">
        <v>2308</v>
      </c>
      <c r="K3701" s="10">
        <v>0</v>
      </c>
      <c r="L3701" s="1">
        <v>1</v>
      </c>
      <c r="M3701" s="1">
        <v>1</v>
      </c>
      <c r="N3701" s="1">
        <v>5</v>
      </c>
      <c r="O3701" s="1" t="s">
        <v>2311</v>
      </c>
    </row>
    <row r="3702" spans="2:15" x14ac:dyDescent="0.2">
      <c r="B3702" s="1">
        <v>98015</v>
      </c>
      <c r="C3702" s="1" t="s">
        <v>2288</v>
      </c>
      <c r="D3702" s="1">
        <v>98</v>
      </c>
      <c r="E3702" s="1">
        <v>3</v>
      </c>
      <c r="F3702" s="1">
        <v>1000</v>
      </c>
      <c r="G3702" s="1" t="s">
        <v>177</v>
      </c>
      <c r="H3702" s="1" t="s">
        <v>2309</v>
      </c>
      <c r="I3702" s="1">
        <v>1</v>
      </c>
      <c r="J3702" s="1" t="s">
        <v>2310</v>
      </c>
      <c r="K3702" s="10">
        <v>0</v>
      </c>
      <c r="L3702" s="1">
        <v>1</v>
      </c>
      <c r="M3702" s="1">
        <v>1</v>
      </c>
      <c r="N3702" s="1">
        <v>5</v>
      </c>
      <c r="O3702" s="1" t="s">
        <v>2311</v>
      </c>
    </row>
    <row r="3703" spans="2:15" x14ac:dyDescent="0.2">
      <c r="B3703" s="1">
        <v>99001</v>
      </c>
      <c r="C3703" s="1" t="s">
        <v>2286</v>
      </c>
      <c r="D3703" s="1">
        <v>99</v>
      </c>
      <c r="E3703" s="1">
        <v>1</v>
      </c>
      <c r="F3703" s="1">
        <v>12000</v>
      </c>
      <c r="G3703" s="1" t="s">
        <v>177</v>
      </c>
      <c r="H3703" s="1" t="s">
        <v>2287</v>
      </c>
      <c r="I3703" s="1">
        <v>1</v>
      </c>
      <c r="J3703" s="1" t="s">
        <v>2281</v>
      </c>
      <c r="K3703" s="10">
        <v>0</v>
      </c>
      <c r="L3703" s="1">
        <v>1</v>
      </c>
      <c r="M3703" s="1">
        <v>0</v>
      </c>
      <c r="N3703" s="1">
        <v>0</v>
      </c>
      <c r="O3703" s="1" t="s">
        <v>2312</v>
      </c>
    </row>
    <row r="3704" spans="2:15" x14ac:dyDescent="0.2">
      <c r="B3704" s="1">
        <v>99002</v>
      </c>
      <c r="C3704" s="1" t="s">
        <v>2313</v>
      </c>
      <c r="D3704" s="1">
        <v>99</v>
      </c>
      <c r="E3704" s="1">
        <v>2</v>
      </c>
      <c r="F3704" s="1">
        <v>12000</v>
      </c>
      <c r="G3704" s="1" t="s">
        <v>177</v>
      </c>
      <c r="H3704" s="1" t="s">
        <v>2314</v>
      </c>
      <c r="I3704" s="1">
        <v>1</v>
      </c>
      <c r="J3704" s="1" t="s">
        <v>2303</v>
      </c>
      <c r="K3704" s="10">
        <v>0</v>
      </c>
      <c r="L3704" s="1">
        <v>1</v>
      </c>
      <c r="M3704" s="1">
        <v>0</v>
      </c>
      <c r="N3704" s="1">
        <v>0</v>
      </c>
      <c r="O3704" s="1" t="s">
        <v>2312</v>
      </c>
    </row>
    <row r="3705" spans="2:15" x14ac:dyDescent="0.2">
      <c r="B3705" s="1">
        <v>99003</v>
      </c>
      <c r="C3705" s="1" t="s">
        <v>2288</v>
      </c>
      <c r="D3705" s="1">
        <v>99</v>
      </c>
      <c r="E3705" s="1">
        <v>3</v>
      </c>
      <c r="F3705" s="1">
        <v>12000</v>
      </c>
      <c r="G3705" s="1" t="s">
        <v>177</v>
      </c>
      <c r="H3705" s="1" t="s">
        <v>2289</v>
      </c>
      <c r="I3705" s="1">
        <v>1</v>
      </c>
      <c r="J3705" s="1" t="s">
        <v>2278</v>
      </c>
      <c r="K3705" s="10">
        <v>0</v>
      </c>
      <c r="L3705" s="1">
        <v>1</v>
      </c>
      <c r="M3705" s="1">
        <v>0</v>
      </c>
      <c r="N3705" s="1">
        <v>0</v>
      </c>
      <c r="O3705" s="1" t="s">
        <v>2312</v>
      </c>
    </row>
    <row r="3706" spans="2:15" x14ac:dyDescent="0.2">
      <c r="B3706" s="1">
        <v>99004</v>
      </c>
      <c r="C3706" s="1" t="s">
        <v>2286</v>
      </c>
      <c r="D3706" s="1">
        <v>99</v>
      </c>
      <c r="E3706" s="1">
        <v>1</v>
      </c>
      <c r="F3706" s="1">
        <v>6000</v>
      </c>
      <c r="G3706" s="1" t="s">
        <v>177</v>
      </c>
      <c r="H3706" s="1" t="s">
        <v>2292</v>
      </c>
      <c r="I3706" s="1">
        <v>1</v>
      </c>
      <c r="J3706" s="1" t="s">
        <v>2274</v>
      </c>
      <c r="K3706" s="10">
        <v>0</v>
      </c>
      <c r="L3706" s="1">
        <v>1</v>
      </c>
      <c r="M3706" s="1">
        <v>1</v>
      </c>
      <c r="N3706" s="1">
        <v>9</v>
      </c>
      <c r="O3706" s="1" t="s">
        <v>2312</v>
      </c>
    </row>
    <row r="3707" spans="2:15" x14ac:dyDescent="0.2">
      <c r="B3707" s="1">
        <v>99005</v>
      </c>
      <c r="C3707" s="1" t="s">
        <v>2313</v>
      </c>
      <c r="D3707" s="1">
        <v>99</v>
      </c>
      <c r="E3707" s="1">
        <v>2</v>
      </c>
      <c r="F3707" s="1">
        <v>6000</v>
      </c>
      <c r="G3707" s="1" t="s">
        <v>177</v>
      </c>
      <c r="H3707" s="1" t="s">
        <v>2315</v>
      </c>
      <c r="I3707" s="1">
        <v>1</v>
      </c>
      <c r="J3707" s="1" t="s">
        <v>2316</v>
      </c>
      <c r="K3707" s="10">
        <v>0</v>
      </c>
      <c r="L3707" s="1">
        <v>1</v>
      </c>
      <c r="M3707" s="1">
        <v>1</v>
      </c>
      <c r="N3707" s="1">
        <v>9</v>
      </c>
      <c r="O3707" s="1" t="s">
        <v>2312</v>
      </c>
    </row>
    <row r="3708" spans="2:15" x14ac:dyDescent="0.2">
      <c r="B3708" s="1">
        <v>99006</v>
      </c>
      <c r="C3708" s="1" t="s">
        <v>2288</v>
      </c>
      <c r="D3708" s="1">
        <v>99</v>
      </c>
      <c r="E3708" s="1">
        <v>3</v>
      </c>
      <c r="F3708" s="1">
        <v>6000</v>
      </c>
      <c r="G3708" s="1" t="s">
        <v>177</v>
      </c>
      <c r="H3708" s="1" t="s">
        <v>2293</v>
      </c>
      <c r="I3708" s="1">
        <v>1</v>
      </c>
      <c r="J3708" s="1" t="s">
        <v>2294</v>
      </c>
      <c r="K3708" s="10">
        <v>0</v>
      </c>
      <c r="L3708" s="1">
        <v>1</v>
      </c>
      <c r="M3708" s="1">
        <v>1</v>
      </c>
      <c r="N3708" s="1">
        <v>9</v>
      </c>
      <c r="O3708" s="1" t="s">
        <v>2312</v>
      </c>
    </row>
    <row r="3709" spans="2:15" x14ac:dyDescent="0.2">
      <c r="B3709" s="1">
        <v>99007</v>
      </c>
      <c r="C3709" s="1" t="s">
        <v>2286</v>
      </c>
      <c r="D3709" s="1">
        <v>99</v>
      </c>
      <c r="E3709" s="1">
        <v>1</v>
      </c>
      <c r="F3709" s="1">
        <v>4000</v>
      </c>
      <c r="G3709" s="1" t="s">
        <v>177</v>
      </c>
      <c r="H3709" s="1" t="s">
        <v>2297</v>
      </c>
      <c r="I3709" s="1">
        <v>1</v>
      </c>
      <c r="J3709" s="1" t="s">
        <v>2276</v>
      </c>
      <c r="K3709" s="10">
        <v>0</v>
      </c>
      <c r="L3709" s="1">
        <v>1</v>
      </c>
      <c r="M3709" s="1">
        <v>1</v>
      </c>
      <c r="N3709" s="1">
        <v>8</v>
      </c>
      <c r="O3709" s="1" t="s">
        <v>2312</v>
      </c>
    </row>
    <row r="3710" spans="2:15" x14ac:dyDescent="0.2">
      <c r="B3710" s="1">
        <v>99008</v>
      </c>
      <c r="C3710" s="1" t="s">
        <v>2313</v>
      </c>
      <c r="D3710" s="1">
        <v>99</v>
      </c>
      <c r="E3710" s="1">
        <v>2</v>
      </c>
      <c r="F3710" s="1">
        <v>4000</v>
      </c>
      <c r="G3710" s="1" t="s">
        <v>177</v>
      </c>
      <c r="H3710" s="1" t="s">
        <v>2317</v>
      </c>
      <c r="I3710" s="1">
        <v>1</v>
      </c>
      <c r="J3710" s="1" t="s">
        <v>2318</v>
      </c>
      <c r="K3710" s="10">
        <v>0</v>
      </c>
      <c r="L3710" s="1">
        <v>1</v>
      </c>
      <c r="M3710" s="1">
        <v>1</v>
      </c>
      <c r="N3710" s="1">
        <v>8</v>
      </c>
      <c r="O3710" s="1" t="s">
        <v>2312</v>
      </c>
    </row>
    <row r="3711" spans="2:15" x14ac:dyDescent="0.2">
      <c r="B3711" s="1">
        <v>99009</v>
      </c>
      <c r="C3711" s="1" t="s">
        <v>2288</v>
      </c>
      <c r="D3711" s="1">
        <v>99</v>
      </c>
      <c r="E3711" s="1">
        <v>3</v>
      </c>
      <c r="F3711" s="1">
        <v>4000</v>
      </c>
      <c r="G3711" s="1" t="s">
        <v>177</v>
      </c>
      <c r="H3711" s="1" t="s">
        <v>2298</v>
      </c>
      <c r="I3711" s="1">
        <v>1</v>
      </c>
      <c r="J3711" s="1" t="s">
        <v>2299</v>
      </c>
      <c r="K3711" s="10">
        <v>0</v>
      </c>
      <c r="L3711" s="1">
        <v>1</v>
      </c>
      <c r="M3711" s="1">
        <v>1</v>
      </c>
      <c r="N3711" s="1">
        <v>8</v>
      </c>
      <c r="O3711" s="1" t="s">
        <v>2312</v>
      </c>
    </row>
    <row r="3712" spans="2:15" x14ac:dyDescent="0.2">
      <c r="B3712" s="1">
        <v>99010</v>
      </c>
      <c r="C3712" s="1" t="s">
        <v>2286</v>
      </c>
      <c r="D3712" s="1">
        <v>99</v>
      </c>
      <c r="E3712" s="1">
        <v>1</v>
      </c>
      <c r="F3712" s="1">
        <v>2000</v>
      </c>
      <c r="G3712" s="1" t="s">
        <v>177</v>
      </c>
      <c r="H3712" s="1" t="s">
        <v>2302</v>
      </c>
      <c r="I3712" s="1">
        <v>1</v>
      </c>
      <c r="J3712" s="1" t="s">
        <v>2303</v>
      </c>
      <c r="K3712" s="10">
        <v>0</v>
      </c>
      <c r="L3712" s="1">
        <v>1</v>
      </c>
      <c r="M3712" s="1">
        <v>1</v>
      </c>
      <c r="N3712" s="1">
        <v>7</v>
      </c>
      <c r="O3712" s="1" t="s">
        <v>2312</v>
      </c>
    </row>
    <row r="3713" spans="1:20" x14ac:dyDescent="0.2">
      <c r="B3713" s="1">
        <v>99011</v>
      </c>
      <c r="C3713" s="1" t="s">
        <v>2313</v>
      </c>
      <c r="D3713" s="1">
        <v>99</v>
      </c>
      <c r="E3713" s="1">
        <v>2</v>
      </c>
      <c r="F3713" s="1">
        <v>2000</v>
      </c>
      <c r="G3713" s="1" t="s">
        <v>177</v>
      </c>
      <c r="H3713" s="1" t="s">
        <v>2319</v>
      </c>
      <c r="I3713" s="1">
        <v>1</v>
      </c>
      <c r="J3713" s="1" t="s">
        <v>2320</v>
      </c>
      <c r="K3713" s="10">
        <v>0</v>
      </c>
      <c r="L3713" s="1">
        <v>1</v>
      </c>
      <c r="M3713" s="1">
        <v>1</v>
      </c>
      <c r="N3713" s="1">
        <v>7</v>
      </c>
      <c r="O3713" s="1" t="s">
        <v>2312</v>
      </c>
    </row>
    <row r="3714" spans="1:20" x14ac:dyDescent="0.2">
      <c r="B3714" s="1">
        <v>99012</v>
      </c>
      <c r="C3714" s="1" t="s">
        <v>2288</v>
      </c>
      <c r="D3714" s="1">
        <v>99</v>
      </c>
      <c r="E3714" s="1">
        <v>3</v>
      </c>
      <c r="F3714" s="1">
        <v>2000</v>
      </c>
      <c r="G3714" s="1" t="s">
        <v>177</v>
      </c>
      <c r="H3714" s="1" t="s">
        <v>2304</v>
      </c>
      <c r="I3714" s="1">
        <v>1</v>
      </c>
      <c r="J3714" s="1" t="s">
        <v>2305</v>
      </c>
      <c r="K3714" s="10">
        <v>0</v>
      </c>
      <c r="L3714" s="1">
        <v>1</v>
      </c>
      <c r="M3714" s="1">
        <v>1</v>
      </c>
      <c r="N3714" s="1">
        <v>7</v>
      </c>
      <c r="O3714" s="1" t="s">
        <v>2312</v>
      </c>
    </row>
    <row r="3715" spans="1:20" x14ac:dyDescent="0.2">
      <c r="B3715" s="1">
        <v>99013</v>
      </c>
      <c r="C3715" s="1" t="s">
        <v>2286</v>
      </c>
      <c r="D3715" s="1">
        <v>99</v>
      </c>
      <c r="E3715" s="1">
        <v>1</v>
      </c>
      <c r="F3715" s="1">
        <v>1000</v>
      </c>
      <c r="G3715" s="1" t="s">
        <v>177</v>
      </c>
      <c r="H3715" s="1" t="s">
        <v>2307</v>
      </c>
      <c r="I3715" s="1">
        <v>1</v>
      </c>
      <c r="J3715" s="1" t="s">
        <v>2308</v>
      </c>
      <c r="K3715" s="10">
        <v>0</v>
      </c>
      <c r="L3715" s="1">
        <v>1</v>
      </c>
      <c r="M3715" s="1">
        <v>1</v>
      </c>
      <c r="N3715" s="1">
        <v>5</v>
      </c>
      <c r="O3715" s="1" t="s">
        <v>2312</v>
      </c>
    </row>
    <row r="3716" spans="1:20" x14ac:dyDescent="0.2">
      <c r="B3716" s="1">
        <v>99014</v>
      </c>
      <c r="C3716" s="1" t="s">
        <v>2313</v>
      </c>
      <c r="D3716" s="1">
        <v>99</v>
      </c>
      <c r="E3716" s="1">
        <v>2</v>
      </c>
      <c r="F3716" s="1">
        <v>1000</v>
      </c>
      <c r="G3716" s="1" t="s">
        <v>177</v>
      </c>
      <c r="H3716" s="1" t="s">
        <v>2321</v>
      </c>
      <c r="I3716" s="1">
        <v>1</v>
      </c>
      <c r="J3716" s="1" t="s">
        <v>2322</v>
      </c>
      <c r="K3716" s="10">
        <v>0</v>
      </c>
      <c r="L3716" s="1">
        <v>1</v>
      </c>
      <c r="M3716" s="1">
        <v>1</v>
      </c>
      <c r="N3716" s="1">
        <v>5</v>
      </c>
      <c r="O3716" s="1" t="s">
        <v>2312</v>
      </c>
    </row>
    <row r="3717" spans="1:20" x14ac:dyDescent="0.2">
      <c r="B3717" s="1">
        <v>99015</v>
      </c>
      <c r="C3717" s="1" t="s">
        <v>2288</v>
      </c>
      <c r="D3717" s="1">
        <v>99</v>
      </c>
      <c r="E3717" s="1">
        <v>3</v>
      </c>
      <c r="F3717" s="1">
        <v>1000</v>
      </c>
      <c r="G3717" s="1" t="s">
        <v>177</v>
      </c>
      <c r="H3717" s="1" t="s">
        <v>2309</v>
      </c>
      <c r="I3717" s="1">
        <v>1</v>
      </c>
      <c r="J3717" s="1" t="s">
        <v>2310</v>
      </c>
      <c r="K3717" s="10">
        <v>0</v>
      </c>
      <c r="L3717" s="1">
        <v>1</v>
      </c>
      <c r="M3717" s="1">
        <v>1</v>
      </c>
      <c r="N3717" s="1">
        <v>5</v>
      </c>
      <c r="O3717" s="1" t="s">
        <v>2312</v>
      </c>
    </row>
    <row r="3718" spans="1:20" x14ac:dyDescent="0.2">
      <c r="B3718" s="151">
        <v>1001</v>
      </c>
      <c r="C3718" s="151" t="s">
        <v>2323</v>
      </c>
      <c r="D3718" s="151">
        <v>100</v>
      </c>
      <c r="E3718" s="151">
        <v>1</v>
      </c>
      <c r="F3718" s="151">
        <v>100</v>
      </c>
      <c r="G3718" s="151" t="s">
        <v>177</v>
      </c>
      <c r="H3718" s="151" t="s">
        <v>2324</v>
      </c>
      <c r="I3718" s="151">
        <v>1</v>
      </c>
      <c r="J3718" s="151" t="s">
        <v>2325</v>
      </c>
      <c r="K3718" s="151">
        <v>0</v>
      </c>
      <c r="L3718" s="151">
        <v>0</v>
      </c>
      <c r="M3718" s="151">
        <v>0</v>
      </c>
      <c r="N3718" s="151">
        <v>0</v>
      </c>
      <c r="O3718" s="151" t="s">
        <v>2326</v>
      </c>
      <c r="P3718" s="154"/>
      <c r="Q3718" s="157">
        <v>2601</v>
      </c>
      <c r="T3718" s="154"/>
    </row>
    <row r="3719" spans="1:20" x14ac:dyDescent="0.2">
      <c r="A3719" s="1">
        <f>COUNTIF(B:B,B3719)</f>
        <v>1</v>
      </c>
      <c r="B3719" s="1">
        <v>10101</v>
      </c>
      <c r="C3719" s="50" t="s">
        <v>2327</v>
      </c>
      <c r="D3719" s="1">
        <v>101</v>
      </c>
      <c r="E3719" s="1">
        <v>1</v>
      </c>
      <c r="F3719" s="67">
        <v>100</v>
      </c>
      <c r="G3719" s="1" t="s">
        <v>625</v>
      </c>
      <c r="H3719" s="10" t="s">
        <v>2328</v>
      </c>
      <c r="I3719" s="5">
        <v>1</v>
      </c>
      <c r="J3719" s="10" t="s">
        <v>2329</v>
      </c>
      <c r="K3719" s="7">
        <v>0</v>
      </c>
      <c r="L3719" s="7">
        <v>0</v>
      </c>
      <c r="M3719" s="7">
        <v>0</v>
      </c>
      <c r="N3719" s="69">
        <v>0</v>
      </c>
      <c r="O3719" s="1" t="s">
        <v>2330</v>
      </c>
    </row>
    <row r="3720" spans="1:20" x14ac:dyDescent="0.2">
      <c r="A3720" s="1">
        <f>COUNTIF(B:B,B3720)</f>
        <v>1</v>
      </c>
      <c r="B3720" s="1">
        <v>10102</v>
      </c>
      <c r="C3720" s="12" t="s">
        <v>1896</v>
      </c>
      <c r="D3720" s="1">
        <v>101</v>
      </c>
      <c r="E3720" s="1">
        <v>2</v>
      </c>
      <c r="F3720" s="67">
        <v>100</v>
      </c>
      <c r="G3720" s="1" t="s">
        <v>625</v>
      </c>
      <c r="H3720" s="10" t="s">
        <v>2331</v>
      </c>
      <c r="I3720" s="5">
        <v>1</v>
      </c>
      <c r="J3720" s="10" t="s">
        <v>2332</v>
      </c>
      <c r="K3720" s="7">
        <v>0</v>
      </c>
      <c r="L3720" s="7">
        <v>10</v>
      </c>
      <c r="M3720" s="7">
        <v>0</v>
      </c>
      <c r="N3720" s="69">
        <v>0</v>
      </c>
      <c r="O3720" s="1" t="s">
        <v>2330</v>
      </c>
    </row>
    <row r="3721" spans="1:20" x14ac:dyDescent="0.2">
      <c r="A3721" s="1">
        <f>COUNTIF(B:B,B3721)</f>
        <v>1</v>
      </c>
      <c r="B3721" s="1">
        <v>10103</v>
      </c>
      <c r="C3721" s="12" t="s">
        <v>2333</v>
      </c>
      <c r="D3721" s="1">
        <v>101</v>
      </c>
      <c r="E3721" s="1">
        <v>3</v>
      </c>
      <c r="F3721" s="67">
        <v>100</v>
      </c>
      <c r="G3721" s="1" t="s">
        <v>625</v>
      </c>
      <c r="H3721" s="10" t="s">
        <v>2334</v>
      </c>
      <c r="I3721" s="5">
        <v>1</v>
      </c>
      <c r="J3721" s="10" t="s">
        <v>2332</v>
      </c>
      <c r="K3721" s="7">
        <v>0</v>
      </c>
      <c r="L3721" s="7">
        <v>10</v>
      </c>
      <c r="M3721" s="7">
        <v>0</v>
      </c>
      <c r="N3721" s="69">
        <v>0</v>
      </c>
      <c r="O3721" s="1" t="s">
        <v>2330</v>
      </c>
    </row>
    <row r="3722" spans="1:20" x14ac:dyDescent="0.2">
      <c r="B3722" s="1">
        <v>10104</v>
      </c>
      <c r="C3722" s="12" t="s">
        <v>2335</v>
      </c>
      <c r="D3722" s="1">
        <v>101</v>
      </c>
      <c r="E3722" s="1">
        <v>4</v>
      </c>
      <c r="F3722" s="67">
        <v>100</v>
      </c>
      <c r="G3722" s="1" t="s">
        <v>625</v>
      </c>
      <c r="H3722" s="10" t="s">
        <v>2336</v>
      </c>
      <c r="I3722" s="5">
        <v>1</v>
      </c>
      <c r="J3722" s="10" t="s">
        <v>2337</v>
      </c>
      <c r="K3722" s="7">
        <v>0</v>
      </c>
      <c r="L3722" s="7">
        <v>0</v>
      </c>
      <c r="M3722" s="7">
        <v>0</v>
      </c>
      <c r="N3722" s="69">
        <v>0</v>
      </c>
      <c r="O3722" s="1" t="s">
        <v>2330</v>
      </c>
    </row>
    <row r="3723" spans="1:20" x14ac:dyDescent="0.2">
      <c r="B3723" s="1">
        <v>10105</v>
      </c>
      <c r="C3723" s="12" t="s">
        <v>2338</v>
      </c>
      <c r="D3723" s="1">
        <v>101</v>
      </c>
      <c r="E3723" s="1">
        <v>5</v>
      </c>
      <c r="F3723" s="67">
        <v>100</v>
      </c>
      <c r="G3723" s="1" t="s">
        <v>625</v>
      </c>
      <c r="H3723" s="10" t="s">
        <v>2339</v>
      </c>
      <c r="I3723" s="5">
        <v>1</v>
      </c>
      <c r="J3723" s="10" t="s">
        <v>2337</v>
      </c>
      <c r="K3723" s="7">
        <v>0</v>
      </c>
      <c r="L3723" s="7">
        <v>0</v>
      </c>
      <c r="M3723" s="7">
        <v>0</v>
      </c>
      <c r="N3723" s="69">
        <v>0</v>
      </c>
      <c r="O3723" s="1" t="s">
        <v>2330</v>
      </c>
    </row>
    <row r="3724" spans="1:20" x14ac:dyDescent="0.2">
      <c r="B3724" s="1">
        <v>10106</v>
      </c>
      <c r="C3724" s="12" t="s">
        <v>2340</v>
      </c>
      <c r="D3724" s="1">
        <v>101</v>
      </c>
      <c r="E3724" s="1">
        <v>6</v>
      </c>
      <c r="F3724" s="67">
        <v>100</v>
      </c>
      <c r="G3724" s="1" t="s">
        <v>625</v>
      </c>
      <c r="H3724" s="10" t="s">
        <v>2341</v>
      </c>
      <c r="I3724" s="5">
        <v>1</v>
      </c>
      <c r="J3724" s="10" t="s">
        <v>2337</v>
      </c>
      <c r="K3724" s="7">
        <v>0</v>
      </c>
      <c r="L3724" s="7">
        <v>0</v>
      </c>
      <c r="M3724" s="7">
        <v>0</v>
      </c>
      <c r="N3724" s="69">
        <v>0</v>
      </c>
      <c r="O3724" s="1" t="s">
        <v>2330</v>
      </c>
    </row>
    <row r="3725" spans="1:20" x14ac:dyDescent="0.2">
      <c r="B3725" s="1">
        <v>10107</v>
      </c>
      <c r="C3725" s="12" t="s">
        <v>2342</v>
      </c>
      <c r="D3725" s="1">
        <v>101</v>
      </c>
      <c r="E3725" s="1">
        <v>7</v>
      </c>
      <c r="F3725" s="67">
        <v>100</v>
      </c>
      <c r="G3725" s="1" t="s">
        <v>625</v>
      </c>
      <c r="H3725" s="10" t="s">
        <v>2343</v>
      </c>
      <c r="I3725" s="5">
        <v>1</v>
      </c>
      <c r="J3725" s="10" t="s">
        <v>2337</v>
      </c>
      <c r="K3725" s="7">
        <v>0</v>
      </c>
      <c r="L3725" s="7">
        <v>0</v>
      </c>
      <c r="M3725" s="7">
        <v>0</v>
      </c>
      <c r="N3725" s="69">
        <v>0</v>
      </c>
      <c r="O3725" s="1" t="s">
        <v>2330</v>
      </c>
    </row>
    <row r="3726" spans="1:20" ht="17.25" x14ac:dyDescent="0.3">
      <c r="B3726" s="1">
        <v>10201</v>
      </c>
      <c r="C3726" s="1" t="s">
        <v>2344</v>
      </c>
      <c r="D3726" s="1">
        <v>102</v>
      </c>
      <c r="E3726" s="1">
        <v>1</v>
      </c>
      <c r="F3726" s="1">
        <v>100</v>
      </c>
      <c r="G3726" s="1" t="s">
        <v>1694</v>
      </c>
      <c r="H3726" s="1" t="s">
        <v>323</v>
      </c>
      <c r="I3726" s="1">
        <v>1</v>
      </c>
      <c r="J3726" s="10" t="s">
        <v>324</v>
      </c>
      <c r="K3726" s="1">
        <v>0</v>
      </c>
      <c r="L3726" s="155">
        <v>0</v>
      </c>
      <c r="M3726" s="1">
        <v>0</v>
      </c>
      <c r="N3726" s="1">
        <v>0</v>
      </c>
      <c r="O3726" s="1" t="s">
        <v>2345</v>
      </c>
    </row>
    <row r="3727" spans="1:20" ht="17.25" x14ac:dyDescent="0.3">
      <c r="B3727" s="1">
        <v>10202</v>
      </c>
      <c r="C3727" s="1" t="s">
        <v>2346</v>
      </c>
      <c r="D3727" s="1">
        <v>102</v>
      </c>
      <c r="E3727" s="1">
        <v>2</v>
      </c>
      <c r="F3727" s="1">
        <v>100</v>
      </c>
      <c r="G3727" s="1" t="s">
        <v>1883</v>
      </c>
      <c r="H3727" s="1" t="s">
        <v>2347</v>
      </c>
      <c r="I3727" s="1">
        <v>1</v>
      </c>
      <c r="J3727" s="10" t="s">
        <v>1340</v>
      </c>
      <c r="K3727" s="1">
        <v>0</v>
      </c>
      <c r="L3727" s="155">
        <v>0</v>
      </c>
      <c r="M3727" s="1">
        <v>0</v>
      </c>
      <c r="N3727" s="1">
        <v>0</v>
      </c>
      <c r="O3727" s="1" t="s">
        <v>2345</v>
      </c>
    </row>
    <row r="3728" spans="1:20" ht="17.25" x14ac:dyDescent="0.3">
      <c r="B3728" s="1">
        <v>10203</v>
      </c>
      <c r="C3728" s="1" t="s">
        <v>2348</v>
      </c>
      <c r="D3728" s="1">
        <v>102</v>
      </c>
      <c r="E3728" s="1">
        <v>3</v>
      </c>
      <c r="F3728" s="1">
        <v>100</v>
      </c>
      <c r="G3728" s="1" t="s">
        <v>1883</v>
      </c>
      <c r="H3728" s="1" t="s">
        <v>637</v>
      </c>
      <c r="I3728" s="1">
        <v>1</v>
      </c>
      <c r="J3728" s="10" t="s">
        <v>439</v>
      </c>
      <c r="K3728" s="1">
        <v>0</v>
      </c>
      <c r="L3728" s="155">
        <v>0</v>
      </c>
      <c r="M3728" s="1">
        <v>0</v>
      </c>
      <c r="N3728" s="1">
        <v>0</v>
      </c>
      <c r="O3728" s="1" t="s">
        <v>2345</v>
      </c>
    </row>
    <row r="3729" spans="1:15" ht="17.25" x14ac:dyDescent="0.3">
      <c r="B3729" s="1">
        <v>10204</v>
      </c>
      <c r="C3729" s="1" t="s">
        <v>1880</v>
      </c>
      <c r="D3729" s="1">
        <v>102</v>
      </c>
      <c r="E3729" s="1">
        <v>4</v>
      </c>
      <c r="F3729" s="1">
        <v>100</v>
      </c>
      <c r="G3729" s="1" t="s">
        <v>1883</v>
      </c>
      <c r="H3729" s="1" t="s">
        <v>2349</v>
      </c>
      <c r="I3729" s="1">
        <v>1</v>
      </c>
      <c r="J3729" s="10" t="s">
        <v>2350</v>
      </c>
      <c r="K3729" s="1">
        <v>0</v>
      </c>
      <c r="L3729" s="155">
        <v>0</v>
      </c>
      <c r="M3729" s="1">
        <v>0</v>
      </c>
      <c r="N3729" s="1">
        <v>0</v>
      </c>
      <c r="O3729" s="1" t="s">
        <v>2345</v>
      </c>
    </row>
    <row r="3730" spans="1:15" ht="17.25" x14ac:dyDescent="0.3">
      <c r="B3730" s="1">
        <v>10205</v>
      </c>
      <c r="C3730" s="1" t="s">
        <v>1657</v>
      </c>
      <c r="D3730" s="1">
        <v>102</v>
      </c>
      <c r="E3730" s="1">
        <v>5</v>
      </c>
      <c r="F3730" s="1">
        <v>100</v>
      </c>
      <c r="G3730" s="1" t="s">
        <v>1883</v>
      </c>
      <c r="H3730" s="1" t="s">
        <v>1658</v>
      </c>
      <c r="I3730" s="1">
        <v>1</v>
      </c>
      <c r="J3730" s="10" t="s">
        <v>439</v>
      </c>
      <c r="K3730" s="1">
        <v>0</v>
      </c>
      <c r="L3730" s="155">
        <v>0</v>
      </c>
      <c r="M3730" s="1">
        <v>0</v>
      </c>
      <c r="N3730" s="1">
        <v>0</v>
      </c>
      <c r="O3730" s="1" t="s">
        <v>2345</v>
      </c>
    </row>
    <row r="3731" spans="1:15" ht="17.25" x14ac:dyDescent="0.3">
      <c r="B3731" s="1">
        <v>10206</v>
      </c>
      <c r="C3731" s="1" t="s">
        <v>2351</v>
      </c>
      <c r="D3731" s="1">
        <v>102</v>
      </c>
      <c r="E3731" s="1">
        <v>6</v>
      </c>
      <c r="F3731" s="1">
        <v>100</v>
      </c>
      <c r="G3731" s="1" t="s">
        <v>1883</v>
      </c>
      <c r="H3731" s="1" t="s">
        <v>2352</v>
      </c>
      <c r="I3731" s="1">
        <v>1</v>
      </c>
      <c r="J3731" s="10" t="s">
        <v>591</v>
      </c>
      <c r="K3731" s="1">
        <v>0</v>
      </c>
      <c r="L3731" s="155">
        <v>0</v>
      </c>
      <c r="M3731" s="1">
        <v>0</v>
      </c>
      <c r="N3731" s="1">
        <v>0</v>
      </c>
      <c r="O3731" s="1" t="s">
        <v>2345</v>
      </c>
    </row>
    <row r="3732" spans="1:15" ht="17.25" x14ac:dyDescent="0.3">
      <c r="B3732" s="1">
        <v>10207</v>
      </c>
      <c r="C3732" s="1" t="s">
        <v>2353</v>
      </c>
      <c r="D3732" s="1">
        <v>102</v>
      </c>
      <c r="E3732" s="1">
        <v>7</v>
      </c>
      <c r="F3732" s="1">
        <v>100</v>
      </c>
      <c r="G3732" s="1" t="s">
        <v>1883</v>
      </c>
      <c r="H3732" s="1" t="s">
        <v>640</v>
      </c>
      <c r="I3732" s="1">
        <v>1</v>
      </c>
      <c r="J3732" s="10" t="s">
        <v>1339</v>
      </c>
      <c r="K3732" s="1">
        <v>0</v>
      </c>
      <c r="L3732" s="155">
        <v>2</v>
      </c>
      <c r="M3732" s="1">
        <v>0</v>
      </c>
      <c r="N3732" s="1">
        <v>0</v>
      </c>
      <c r="O3732" s="1" t="s">
        <v>2345</v>
      </c>
    </row>
    <row r="3733" spans="1:15" ht="17.25" x14ac:dyDescent="0.3">
      <c r="B3733" s="1">
        <v>10208</v>
      </c>
      <c r="C3733" s="1" t="s">
        <v>2354</v>
      </c>
      <c r="D3733" s="1">
        <v>102</v>
      </c>
      <c r="E3733" s="1">
        <v>8</v>
      </c>
      <c r="F3733" s="1">
        <v>100</v>
      </c>
      <c r="G3733" s="1" t="s">
        <v>1883</v>
      </c>
      <c r="H3733" s="1" t="s">
        <v>2355</v>
      </c>
      <c r="I3733" s="1">
        <v>1</v>
      </c>
      <c r="J3733" s="10" t="s">
        <v>1339</v>
      </c>
      <c r="K3733" s="1">
        <v>0</v>
      </c>
      <c r="L3733" s="155">
        <v>2</v>
      </c>
      <c r="M3733" s="1">
        <v>0</v>
      </c>
      <c r="N3733" s="1">
        <v>0</v>
      </c>
      <c r="O3733" s="1" t="s">
        <v>2345</v>
      </c>
    </row>
    <row r="3734" spans="1:15" ht="17.25" x14ac:dyDescent="0.3">
      <c r="B3734" s="1">
        <v>10209</v>
      </c>
      <c r="C3734" s="1" t="s">
        <v>2356</v>
      </c>
      <c r="D3734" s="1">
        <v>102</v>
      </c>
      <c r="E3734" s="1">
        <v>9</v>
      </c>
      <c r="F3734" s="1">
        <v>100</v>
      </c>
      <c r="G3734" s="1" t="s">
        <v>1883</v>
      </c>
      <c r="H3734" s="1" t="s">
        <v>2357</v>
      </c>
      <c r="I3734" s="1">
        <v>1</v>
      </c>
      <c r="J3734" s="10" t="s">
        <v>885</v>
      </c>
      <c r="K3734" s="1">
        <v>0</v>
      </c>
      <c r="L3734" s="155">
        <v>10</v>
      </c>
      <c r="M3734" s="1">
        <v>0</v>
      </c>
      <c r="N3734" s="1">
        <v>0</v>
      </c>
      <c r="O3734" s="1" t="s">
        <v>2345</v>
      </c>
    </row>
    <row r="3735" spans="1:15" ht="17.25" x14ac:dyDescent="0.3">
      <c r="B3735" s="1">
        <v>10210</v>
      </c>
      <c r="C3735" s="1" t="s">
        <v>1693</v>
      </c>
      <c r="D3735" s="1">
        <v>102</v>
      </c>
      <c r="E3735" s="1">
        <v>10</v>
      </c>
      <c r="F3735" s="1">
        <v>100</v>
      </c>
      <c r="G3735" s="1" t="s">
        <v>1883</v>
      </c>
      <c r="H3735" s="1" t="s">
        <v>482</v>
      </c>
      <c r="I3735" s="1">
        <v>1</v>
      </c>
      <c r="J3735" s="10" t="s">
        <v>377</v>
      </c>
      <c r="K3735" s="1">
        <v>0</v>
      </c>
      <c r="L3735" s="155">
        <v>4</v>
      </c>
      <c r="M3735" s="1">
        <v>0</v>
      </c>
      <c r="N3735" s="1">
        <v>0</v>
      </c>
      <c r="O3735" s="1" t="s">
        <v>2345</v>
      </c>
    </row>
    <row r="3736" spans="1:15" ht="17.25" x14ac:dyDescent="0.3">
      <c r="B3736" s="1">
        <v>10211</v>
      </c>
      <c r="C3736" s="1" t="s">
        <v>2358</v>
      </c>
      <c r="D3736" s="1">
        <v>102</v>
      </c>
      <c r="E3736" s="1">
        <v>11</v>
      </c>
      <c r="F3736" s="1">
        <v>100</v>
      </c>
      <c r="G3736" s="1" t="s">
        <v>1883</v>
      </c>
      <c r="H3736" s="1" t="s">
        <v>435</v>
      </c>
      <c r="I3736" s="1">
        <v>1</v>
      </c>
      <c r="J3736" s="10" t="s">
        <v>320</v>
      </c>
      <c r="K3736" s="1">
        <v>0</v>
      </c>
      <c r="L3736" s="155">
        <v>10</v>
      </c>
      <c r="M3736" s="1">
        <v>0</v>
      </c>
      <c r="N3736" s="1">
        <v>0</v>
      </c>
      <c r="O3736" s="1" t="s">
        <v>2345</v>
      </c>
    </row>
    <row r="3737" spans="1:15" ht="17.25" x14ac:dyDescent="0.3">
      <c r="B3737" s="1">
        <v>10212</v>
      </c>
      <c r="C3737" s="1" t="s">
        <v>2359</v>
      </c>
      <c r="D3737" s="1">
        <v>102</v>
      </c>
      <c r="E3737" s="1">
        <v>12</v>
      </c>
      <c r="F3737" s="1">
        <v>100</v>
      </c>
      <c r="G3737" s="1" t="s">
        <v>1883</v>
      </c>
      <c r="H3737" s="1" t="s">
        <v>1919</v>
      </c>
      <c r="I3737" s="1">
        <v>1</v>
      </c>
      <c r="J3737" s="10" t="s">
        <v>327</v>
      </c>
      <c r="K3737" s="1">
        <v>0</v>
      </c>
      <c r="L3737" s="155">
        <v>5</v>
      </c>
      <c r="M3737" s="1">
        <v>0</v>
      </c>
      <c r="N3737" s="1">
        <v>0</v>
      </c>
      <c r="O3737" s="1" t="s">
        <v>2345</v>
      </c>
    </row>
    <row r="3738" spans="1:15" ht="17.25" x14ac:dyDescent="0.3">
      <c r="B3738" s="1">
        <v>10213</v>
      </c>
      <c r="C3738" s="1" t="s">
        <v>2360</v>
      </c>
      <c r="D3738" s="1">
        <v>102</v>
      </c>
      <c r="E3738" s="1">
        <v>13</v>
      </c>
      <c r="F3738" s="1">
        <v>100</v>
      </c>
      <c r="G3738" s="1" t="s">
        <v>1883</v>
      </c>
      <c r="H3738" s="1" t="s">
        <v>2361</v>
      </c>
      <c r="I3738" s="1">
        <v>1</v>
      </c>
      <c r="J3738" s="10" t="s">
        <v>2362</v>
      </c>
      <c r="K3738" s="1">
        <v>0</v>
      </c>
      <c r="L3738" s="155">
        <v>999</v>
      </c>
      <c r="M3738" s="1">
        <v>0</v>
      </c>
      <c r="N3738" s="1">
        <v>0</v>
      </c>
      <c r="O3738" s="1" t="s">
        <v>2345</v>
      </c>
    </row>
    <row r="3739" spans="1:15" ht="17.25" x14ac:dyDescent="0.3">
      <c r="B3739" s="1">
        <v>10214</v>
      </c>
      <c r="C3739" s="1" t="s">
        <v>2363</v>
      </c>
      <c r="D3739" s="1">
        <v>102</v>
      </c>
      <c r="E3739" s="1">
        <v>14</v>
      </c>
      <c r="F3739" s="1">
        <v>100</v>
      </c>
      <c r="G3739" s="1" t="s">
        <v>1883</v>
      </c>
      <c r="H3739" s="1" t="s">
        <v>319</v>
      </c>
      <c r="I3739" s="1">
        <v>1</v>
      </c>
      <c r="J3739" s="10" t="s">
        <v>320</v>
      </c>
      <c r="K3739" s="1">
        <v>0</v>
      </c>
      <c r="L3739" s="155">
        <v>40</v>
      </c>
      <c r="M3739" s="1">
        <v>0</v>
      </c>
      <c r="N3739" s="1">
        <v>0</v>
      </c>
      <c r="O3739" s="1" t="s">
        <v>2345</v>
      </c>
    </row>
    <row r="3740" spans="1:15" ht="17.25" x14ac:dyDescent="0.3">
      <c r="B3740" s="1">
        <v>10215</v>
      </c>
      <c r="C3740" s="1" t="s">
        <v>1880</v>
      </c>
      <c r="D3740" s="1">
        <v>102</v>
      </c>
      <c r="E3740" s="1">
        <v>15</v>
      </c>
      <c r="F3740" s="1">
        <v>100</v>
      </c>
      <c r="G3740" s="1" t="s">
        <v>1883</v>
      </c>
      <c r="H3740" s="1" t="s">
        <v>1595</v>
      </c>
      <c r="I3740" s="1">
        <v>1</v>
      </c>
      <c r="J3740" s="10" t="s">
        <v>2325</v>
      </c>
      <c r="K3740" s="1">
        <v>0</v>
      </c>
      <c r="L3740" s="155">
        <v>999</v>
      </c>
      <c r="M3740" s="1">
        <v>0</v>
      </c>
      <c r="N3740" s="1">
        <v>0</v>
      </c>
      <c r="O3740" s="1" t="s">
        <v>2345</v>
      </c>
    </row>
    <row r="3741" spans="1:15" ht="17.25" x14ac:dyDescent="0.3">
      <c r="B3741" s="1">
        <v>10216</v>
      </c>
      <c r="C3741" s="1" t="s">
        <v>2364</v>
      </c>
      <c r="D3741" s="1">
        <v>102</v>
      </c>
      <c r="E3741" s="1">
        <v>16</v>
      </c>
      <c r="F3741" s="1">
        <v>100</v>
      </c>
      <c r="G3741" s="1" t="s">
        <v>1883</v>
      </c>
      <c r="H3741" s="1" t="s">
        <v>2365</v>
      </c>
      <c r="I3741" s="1">
        <v>1</v>
      </c>
      <c r="J3741" s="10" t="s">
        <v>364</v>
      </c>
      <c r="K3741" s="1">
        <v>0</v>
      </c>
      <c r="L3741" s="155">
        <v>0</v>
      </c>
      <c r="M3741" s="1">
        <v>0</v>
      </c>
      <c r="N3741" s="1">
        <v>0</v>
      </c>
      <c r="O3741" s="1" t="s">
        <v>2345</v>
      </c>
    </row>
    <row r="3742" spans="1:15" s="102" customFormat="1" x14ac:dyDescent="0.2">
      <c r="A3742" s="102">
        <f t="shared" ref="A3742:A3772" si="6">COUNTIF(B:B,B3742)</f>
        <v>1</v>
      </c>
      <c r="B3742" s="102">
        <v>10301</v>
      </c>
      <c r="C3742" s="102" t="s">
        <v>2366</v>
      </c>
      <c r="D3742" s="102">
        <v>103</v>
      </c>
      <c r="E3742" s="102">
        <v>1</v>
      </c>
      <c r="F3742" s="102">
        <v>100</v>
      </c>
      <c r="G3742" s="102" t="s">
        <v>1694</v>
      </c>
      <c r="H3742" s="102" t="s">
        <v>2367</v>
      </c>
      <c r="I3742" s="102">
        <v>1</v>
      </c>
      <c r="J3742" s="149" t="s">
        <v>1889</v>
      </c>
      <c r="K3742" s="102">
        <v>0</v>
      </c>
      <c r="L3742" s="102">
        <v>24</v>
      </c>
      <c r="M3742" s="102">
        <v>0</v>
      </c>
      <c r="N3742" s="102">
        <v>0</v>
      </c>
      <c r="O3742" s="102" t="s">
        <v>2368</v>
      </c>
    </row>
    <row r="3743" spans="1:15" s="102" customFormat="1" x14ac:dyDescent="0.3">
      <c r="A3743" s="102">
        <f t="shared" si="6"/>
        <v>1</v>
      </c>
      <c r="B3743" s="102">
        <v>10302</v>
      </c>
      <c r="C3743" s="148" t="s">
        <v>1880</v>
      </c>
      <c r="D3743" s="102">
        <v>103</v>
      </c>
      <c r="E3743" s="102">
        <v>2</v>
      </c>
      <c r="F3743" s="102">
        <v>100</v>
      </c>
      <c r="G3743" s="102" t="s">
        <v>1694</v>
      </c>
      <c r="H3743" s="102" t="s">
        <v>1881</v>
      </c>
      <c r="I3743" s="102">
        <v>1</v>
      </c>
      <c r="J3743" s="149" t="s">
        <v>1868</v>
      </c>
      <c r="K3743" s="102">
        <v>0</v>
      </c>
      <c r="L3743" s="102">
        <v>42</v>
      </c>
      <c r="M3743" s="102">
        <v>0</v>
      </c>
      <c r="N3743" s="102">
        <v>0</v>
      </c>
      <c r="O3743" s="102" t="s">
        <v>2368</v>
      </c>
    </row>
    <row r="3744" spans="1:15" s="102" customFormat="1" x14ac:dyDescent="0.3">
      <c r="A3744" s="102">
        <f t="shared" si="6"/>
        <v>1</v>
      </c>
      <c r="B3744" s="102">
        <v>10303</v>
      </c>
      <c r="C3744" s="148" t="s">
        <v>2369</v>
      </c>
      <c r="D3744" s="102">
        <v>103</v>
      </c>
      <c r="E3744" s="102">
        <v>3</v>
      </c>
      <c r="F3744" s="102">
        <v>100</v>
      </c>
      <c r="G3744" s="102" t="s">
        <v>1694</v>
      </c>
      <c r="H3744" s="102" t="s">
        <v>2370</v>
      </c>
      <c r="I3744" s="102">
        <v>1</v>
      </c>
      <c r="J3744" s="149" t="s">
        <v>1889</v>
      </c>
      <c r="K3744" s="102">
        <v>0</v>
      </c>
      <c r="L3744" s="102">
        <v>11</v>
      </c>
      <c r="M3744" s="102">
        <v>0</v>
      </c>
      <c r="N3744" s="102">
        <v>0</v>
      </c>
      <c r="O3744" s="102" t="s">
        <v>2368</v>
      </c>
    </row>
    <row r="3745" spans="1:15" s="102" customFormat="1" x14ac:dyDescent="0.3">
      <c r="A3745" s="102">
        <f t="shared" si="6"/>
        <v>1</v>
      </c>
      <c r="B3745" s="102">
        <v>10304</v>
      </c>
      <c r="C3745" s="148" t="s">
        <v>1920</v>
      </c>
      <c r="D3745" s="102">
        <v>103</v>
      </c>
      <c r="E3745" s="102">
        <v>4</v>
      </c>
      <c r="F3745" s="102">
        <v>100</v>
      </c>
      <c r="G3745" s="102" t="s">
        <v>1694</v>
      </c>
      <c r="H3745" s="102" t="s">
        <v>2371</v>
      </c>
      <c r="I3745" s="102">
        <v>1</v>
      </c>
      <c r="J3745" s="149" t="s">
        <v>2372</v>
      </c>
      <c r="K3745" s="102">
        <v>0</v>
      </c>
      <c r="L3745" s="102">
        <v>120</v>
      </c>
      <c r="M3745" s="102">
        <v>0</v>
      </c>
      <c r="N3745" s="102">
        <v>0</v>
      </c>
      <c r="O3745" s="102" t="s">
        <v>2368</v>
      </c>
    </row>
    <row r="3746" spans="1:15" s="102" customFormat="1" x14ac:dyDescent="0.3">
      <c r="A3746" s="102">
        <f t="shared" si="6"/>
        <v>1</v>
      </c>
      <c r="B3746" s="102">
        <v>10305</v>
      </c>
      <c r="C3746" s="148" t="s">
        <v>2373</v>
      </c>
      <c r="D3746" s="102">
        <v>103</v>
      </c>
      <c r="E3746" s="102">
        <v>5</v>
      </c>
      <c r="F3746" s="102">
        <v>100</v>
      </c>
      <c r="G3746" s="102" t="s">
        <v>1694</v>
      </c>
      <c r="H3746" s="102" t="s">
        <v>2371</v>
      </c>
      <c r="I3746" s="102">
        <v>1</v>
      </c>
      <c r="J3746" s="149" t="s">
        <v>2372</v>
      </c>
      <c r="K3746" s="102">
        <v>0</v>
      </c>
      <c r="L3746" s="102">
        <v>120</v>
      </c>
      <c r="M3746" s="102">
        <v>1</v>
      </c>
      <c r="N3746" s="102">
        <v>5</v>
      </c>
      <c r="O3746" s="102" t="s">
        <v>2368</v>
      </c>
    </row>
    <row r="3747" spans="1:15" s="102" customFormat="1" x14ac:dyDescent="0.3">
      <c r="A3747" s="102">
        <f t="shared" si="6"/>
        <v>1</v>
      </c>
      <c r="B3747" s="102">
        <v>10306</v>
      </c>
      <c r="C3747" s="148" t="s">
        <v>1873</v>
      </c>
      <c r="D3747" s="102">
        <v>103</v>
      </c>
      <c r="E3747" s="102">
        <v>6</v>
      </c>
      <c r="F3747" s="102">
        <v>100</v>
      </c>
      <c r="G3747" s="102" t="s">
        <v>1694</v>
      </c>
      <c r="H3747" s="102" t="s">
        <v>1874</v>
      </c>
      <c r="I3747" s="102">
        <v>1</v>
      </c>
      <c r="J3747" s="149" t="s">
        <v>1875</v>
      </c>
      <c r="K3747" s="102">
        <v>0</v>
      </c>
      <c r="L3747" s="102">
        <v>1</v>
      </c>
      <c r="M3747" s="102">
        <v>0</v>
      </c>
      <c r="N3747" s="102">
        <v>0</v>
      </c>
      <c r="O3747" s="102" t="s">
        <v>2368</v>
      </c>
    </row>
    <row r="3748" spans="1:15" ht="17.25" x14ac:dyDescent="0.3">
      <c r="A3748" s="1">
        <f t="shared" si="6"/>
        <v>1</v>
      </c>
      <c r="B3748" s="1">
        <v>10309</v>
      </c>
      <c r="C3748" s="1" t="s">
        <v>2356</v>
      </c>
      <c r="D3748" s="1">
        <v>103</v>
      </c>
      <c r="E3748" s="1">
        <v>9</v>
      </c>
      <c r="F3748" s="1">
        <v>100</v>
      </c>
      <c r="G3748" s="1" t="s">
        <v>1883</v>
      </c>
      <c r="H3748" s="1" t="s">
        <v>2357</v>
      </c>
      <c r="I3748" s="1">
        <v>1</v>
      </c>
      <c r="J3748" s="10" t="s">
        <v>2374</v>
      </c>
      <c r="K3748" s="1">
        <v>0</v>
      </c>
      <c r="L3748" s="155">
        <v>10</v>
      </c>
      <c r="M3748" s="1">
        <v>0</v>
      </c>
      <c r="N3748" s="1">
        <v>0</v>
      </c>
      <c r="O3748" s="1" t="s">
        <v>2368</v>
      </c>
    </row>
    <row r="3749" spans="1:15" ht="17.25" x14ac:dyDescent="0.3">
      <c r="A3749" s="1">
        <f t="shared" si="6"/>
        <v>1</v>
      </c>
      <c r="B3749" s="1">
        <v>10310</v>
      </c>
      <c r="C3749" s="1" t="s">
        <v>1693</v>
      </c>
      <c r="D3749" s="1">
        <v>103</v>
      </c>
      <c r="E3749" s="1">
        <v>10</v>
      </c>
      <c r="F3749" s="1">
        <v>100</v>
      </c>
      <c r="G3749" s="1" t="s">
        <v>1883</v>
      </c>
      <c r="H3749" s="1" t="s">
        <v>482</v>
      </c>
      <c r="I3749" s="1">
        <v>1</v>
      </c>
      <c r="J3749" s="10" t="s">
        <v>2375</v>
      </c>
      <c r="K3749" s="1">
        <v>0</v>
      </c>
      <c r="L3749" s="155">
        <v>4</v>
      </c>
      <c r="M3749" s="1">
        <v>0</v>
      </c>
      <c r="N3749" s="1">
        <v>0</v>
      </c>
      <c r="O3749" s="1" t="s">
        <v>2368</v>
      </c>
    </row>
    <row r="3750" spans="1:15" ht="17.25" x14ac:dyDescent="0.3">
      <c r="A3750" s="1">
        <f t="shared" si="6"/>
        <v>1</v>
      </c>
      <c r="B3750" s="1">
        <v>10311</v>
      </c>
      <c r="C3750" s="1" t="s">
        <v>2358</v>
      </c>
      <c r="D3750" s="1">
        <v>103</v>
      </c>
      <c r="E3750" s="1">
        <v>11</v>
      </c>
      <c r="F3750" s="1">
        <v>100</v>
      </c>
      <c r="G3750" s="1" t="s">
        <v>1883</v>
      </c>
      <c r="H3750" s="1" t="s">
        <v>435</v>
      </c>
      <c r="I3750" s="1">
        <v>1</v>
      </c>
      <c r="J3750" s="10" t="s">
        <v>2376</v>
      </c>
      <c r="K3750" s="1">
        <v>0</v>
      </c>
      <c r="L3750" s="155">
        <v>10</v>
      </c>
      <c r="M3750" s="1">
        <v>0</v>
      </c>
      <c r="N3750" s="1">
        <v>0</v>
      </c>
      <c r="O3750" s="1" t="s">
        <v>2368</v>
      </c>
    </row>
    <row r="3751" spans="1:15" ht="17.25" x14ac:dyDescent="0.3">
      <c r="A3751" s="1">
        <f t="shared" si="6"/>
        <v>1</v>
      </c>
      <c r="B3751" s="1">
        <v>10312</v>
      </c>
      <c r="C3751" s="1" t="s">
        <v>2359</v>
      </c>
      <c r="D3751" s="1">
        <v>103</v>
      </c>
      <c r="E3751" s="1">
        <v>12</v>
      </c>
      <c r="F3751" s="1">
        <v>100</v>
      </c>
      <c r="G3751" s="1" t="s">
        <v>1883</v>
      </c>
      <c r="H3751" s="1" t="s">
        <v>1919</v>
      </c>
      <c r="I3751" s="1">
        <v>1</v>
      </c>
      <c r="J3751" s="10" t="s">
        <v>2377</v>
      </c>
      <c r="K3751" s="1">
        <v>0</v>
      </c>
      <c r="L3751" s="155">
        <v>5</v>
      </c>
      <c r="M3751" s="1">
        <v>0</v>
      </c>
      <c r="N3751" s="1">
        <v>0</v>
      </c>
      <c r="O3751" s="1" t="s">
        <v>2368</v>
      </c>
    </row>
    <row r="3752" spans="1:15" ht="17.25" x14ac:dyDescent="0.3">
      <c r="A3752" s="1">
        <f t="shared" si="6"/>
        <v>1</v>
      </c>
      <c r="B3752" s="1">
        <v>10313</v>
      </c>
      <c r="C3752" s="1" t="s">
        <v>2360</v>
      </c>
      <c r="D3752" s="1">
        <v>103</v>
      </c>
      <c r="E3752" s="1">
        <v>13</v>
      </c>
      <c r="F3752" s="1">
        <v>100</v>
      </c>
      <c r="G3752" s="1" t="s">
        <v>1883</v>
      </c>
      <c r="H3752" s="1" t="s">
        <v>2361</v>
      </c>
      <c r="I3752" s="1">
        <v>1</v>
      </c>
      <c r="J3752" s="10" t="s">
        <v>2378</v>
      </c>
      <c r="K3752" s="1">
        <v>0</v>
      </c>
      <c r="L3752" s="155">
        <v>999</v>
      </c>
      <c r="M3752" s="1">
        <v>0</v>
      </c>
      <c r="N3752" s="1">
        <v>0</v>
      </c>
      <c r="O3752" s="1" t="s">
        <v>2368</v>
      </c>
    </row>
    <row r="3753" spans="1:15" ht="17.25" x14ac:dyDescent="0.3">
      <c r="A3753" s="1">
        <f t="shared" si="6"/>
        <v>1</v>
      </c>
      <c r="B3753" s="1">
        <v>10314</v>
      </c>
      <c r="C3753" s="1" t="s">
        <v>2363</v>
      </c>
      <c r="D3753" s="1">
        <v>103</v>
      </c>
      <c r="E3753" s="1">
        <v>14</v>
      </c>
      <c r="F3753" s="1">
        <v>100</v>
      </c>
      <c r="G3753" s="1" t="s">
        <v>1883</v>
      </c>
      <c r="H3753" s="1" t="s">
        <v>319</v>
      </c>
      <c r="I3753" s="1">
        <v>1</v>
      </c>
      <c r="J3753" s="10" t="s">
        <v>2376</v>
      </c>
      <c r="K3753" s="1">
        <v>0</v>
      </c>
      <c r="L3753" s="155">
        <v>40</v>
      </c>
      <c r="M3753" s="1">
        <v>0</v>
      </c>
      <c r="N3753" s="1">
        <v>0</v>
      </c>
      <c r="O3753" s="1" t="s">
        <v>2368</v>
      </c>
    </row>
    <row r="3754" spans="1:15" ht="17.25" x14ac:dyDescent="0.3">
      <c r="A3754" s="1">
        <f t="shared" si="6"/>
        <v>1</v>
      </c>
      <c r="B3754" s="1">
        <v>10315</v>
      </c>
      <c r="C3754" s="1" t="s">
        <v>1880</v>
      </c>
      <c r="D3754" s="1">
        <v>103</v>
      </c>
      <c r="E3754" s="1">
        <v>15</v>
      </c>
      <c r="F3754" s="1">
        <v>100</v>
      </c>
      <c r="G3754" s="1" t="s">
        <v>1883</v>
      </c>
      <c r="H3754" s="1" t="s">
        <v>1595</v>
      </c>
      <c r="I3754" s="1">
        <v>1</v>
      </c>
      <c r="J3754" s="10" t="s">
        <v>2379</v>
      </c>
      <c r="K3754" s="1">
        <v>0</v>
      </c>
      <c r="L3754" s="155">
        <v>999</v>
      </c>
      <c r="M3754" s="1">
        <v>0</v>
      </c>
      <c r="N3754" s="1">
        <v>0</v>
      </c>
      <c r="O3754" s="1" t="s">
        <v>2368</v>
      </c>
    </row>
    <row r="3755" spans="1:15" ht="17.25" x14ac:dyDescent="0.3">
      <c r="A3755" s="1">
        <f t="shared" si="6"/>
        <v>1</v>
      </c>
      <c r="B3755" s="1">
        <v>10316</v>
      </c>
      <c r="C3755" s="1" t="s">
        <v>2364</v>
      </c>
      <c r="D3755" s="1">
        <v>103</v>
      </c>
      <c r="E3755" s="1">
        <v>16</v>
      </c>
      <c r="F3755" s="1">
        <v>100</v>
      </c>
      <c r="G3755" s="1" t="s">
        <v>1883</v>
      </c>
      <c r="H3755" s="1" t="s">
        <v>2365</v>
      </c>
      <c r="I3755" s="1">
        <v>1</v>
      </c>
      <c r="J3755" s="10" t="s">
        <v>2380</v>
      </c>
      <c r="K3755" s="1">
        <v>0</v>
      </c>
      <c r="L3755" s="155">
        <v>0</v>
      </c>
      <c r="M3755" s="1">
        <v>0</v>
      </c>
      <c r="N3755" s="1">
        <v>0</v>
      </c>
      <c r="O3755" s="1" t="s">
        <v>2368</v>
      </c>
    </row>
    <row r="3756" spans="1:15" s="102" customFormat="1" ht="17.25" x14ac:dyDescent="0.3">
      <c r="A3756" s="102">
        <f t="shared" si="6"/>
        <v>1</v>
      </c>
      <c r="B3756" s="102">
        <v>10401</v>
      </c>
      <c r="C3756" s="102" t="s">
        <v>2381</v>
      </c>
      <c r="D3756" s="102">
        <v>104</v>
      </c>
      <c r="E3756" s="102">
        <v>1</v>
      </c>
      <c r="F3756" s="102">
        <v>100</v>
      </c>
      <c r="G3756" s="102" t="s">
        <v>1694</v>
      </c>
      <c r="H3756" s="152" t="s">
        <v>2382</v>
      </c>
      <c r="I3756" s="102">
        <v>1</v>
      </c>
      <c r="J3756" s="149" t="s">
        <v>1889</v>
      </c>
      <c r="K3756" s="102">
        <v>0</v>
      </c>
      <c r="L3756" s="156">
        <v>24</v>
      </c>
      <c r="M3756" s="102">
        <v>0</v>
      </c>
      <c r="N3756" s="102">
        <v>0</v>
      </c>
      <c r="O3756" s="102" t="s">
        <v>2383</v>
      </c>
    </row>
    <row r="3757" spans="1:15" s="102" customFormat="1" ht="17.25" x14ac:dyDescent="0.3">
      <c r="A3757" s="102">
        <f t="shared" si="6"/>
        <v>1</v>
      </c>
      <c r="B3757" s="102">
        <v>10403</v>
      </c>
      <c r="C3757" s="148" t="s">
        <v>2384</v>
      </c>
      <c r="D3757" s="102">
        <v>104</v>
      </c>
      <c r="E3757" s="102">
        <v>2</v>
      </c>
      <c r="F3757" s="102">
        <v>100</v>
      </c>
      <c r="G3757" s="102" t="s">
        <v>1694</v>
      </c>
      <c r="H3757" s="102" t="s">
        <v>2385</v>
      </c>
      <c r="I3757" s="102">
        <v>1</v>
      </c>
      <c r="J3757" s="149" t="s">
        <v>2372</v>
      </c>
      <c r="K3757" s="102">
        <v>0</v>
      </c>
      <c r="L3757" s="156">
        <v>120</v>
      </c>
      <c r="M3757" s="102">
        <v>1</v>
      </c>
      <c r="N3757" s="102">
        <v>5</v>
      </c>
      <c r="O3757" s="102" t="s">
        <v>2383</v>
      </c>
    </row>
    <row r="3758" spans="1:15" s="102" customFormat="1" ht="17.25" x14ac:dyDescent="0.3">
      <c r="A3758" s="102">
        <f t="shared" si="6"/>
        <v>1</v>
      </c>
      <c r="B3758" s="102">
        <v>10404</v>
      </c>
      <c r="C3758" s="148" t="s">
        <v>2386</v>
      </c>
      <c r="D3758" s="102">
        <v>104</v>
      </c>
      <c r="E3758" s="102">
        <v>3</v>
      </c>
      <c r="F3758" s="102">
        <v>100</v>
      </c>
      <c r="G3758" s="102" t="s">
        <v>1694</v>
      </c>
      <c r="H3758" s="102" t="s">
        <v>2385</v>
      </c>
      <c r="I3758" s="102">
        <v>1</v>
      </c>
      <c r="J3758" s="149" t="s">
        <v>2372</v>
      </c>
      <c r="K3758" s="102">
        <v>0</v>
      </c>
      <c r="L3758" s="156">
        <v>120</v>
      </c>
      <c r="M3758" s="102">
        <v>0</v>
      </c>
      <c r="N3758" s="102">
        <v>0</v>
      </c>
      <c r="O3758" s="102" t="s">
        <v>2383</v>
      </c>
    </row>
    <row r="3759" spans="1:15" s="102" customFormat="1" x14ac:dyDescent="0.2">
      <c r="A3759" s="102">
        <f t="shared" si="6"/>
        <v>1</v>
      </c>
      <c r="B3759" s="102">
        <v>10405</v>
      </c>
      <c r="C3759" s="102" t="s">
        <v>1873</v>
      </c>
      <c r="D3759" s="102">
        <v>104</v>
      </c>
      <c r="E3759" s="102">
        <v>4</v>
      </c>
      <c r="F3759" s="102">
        <v>100</v>
      </c>
      <c r="G3759" s="102" t="s">
        <v>1694</v>
      </c>
      <c r="H3759" s="102" t="s">
        <v>1874</v>
      </c>
      <c r="I3759" s="102">
        <v>1</v>
      </c>
      <c r="J3759" s="149" t="s">
        <v>1875</v>
      </c>
      <c r="K3759" s="102">
        <v>0</v>
      </c>
      <c r="L3759" s="102">
        <v>1</v>
      </c>
      <c r="M3759" s="102">
        <v>0</v>
      </c>
      <c r="N3759" s="102">
        <v>0</v>
      </c>
      <c r="O3759" s="102" t="s">
        <v>2383</v>
      </c>
    </row>
    <row r="3760" spans="1:15" s="102" customFormat="1" x14ac:dyDescent="0.2">
      <c r="A3760" s="102">
        <f t="shared" si="6"/>
        <v>1</v>
      </c>
      <c r="B3760" s="102">
        <v>10406</v>
      </c>
      <c r="C3760" s="153" t="s">
        <v>2387</v>
      </c>
      <c r="D3760" s="102">
        <v>104</v>
      </c>
      <c r="E3760" s="102">
        <v>5</v>
      </c>
      <c r="F3760" s="102">
        <v>100</v>
      </c>
      <c r="G3760" s="102" t="s">
        <v>1883</v>
      </c>
      <c r="H3760" s="102" t="s">
        <v>2388</v>
      </c>
      <c r="I3760" s="102">
        <v>1</v>
      </c>
      <c r="J3760" s="149" t="s">
        <v>1868</v>
      </c>
      <c r="K3760" s="102">
        <v>0</v>
      </c>
      <c r="L3760" s="102">
        <v>30</v>
      </c>
      <c r="M3760" s="102">
        <v>0</v>
      </c>
      <c r="N3760" s="102">
        <v>0</v>
      </c>
      <c r="O3760" s="102" t="s">
        <v>2383</v>
      </c>
    </row>
    <row r="3761" spans="1:15" ht="17.25" x14ac:dyDescent="0.3">
      <c r="A3761" s="1">
        <f t="shared" si="6"/>
        <v>1</v>
      </c>
      <c r="B3761" s="1">
        <v>10402</v>
      </c>
      <c r="C3761" s="1" t="s">
        <v>1661</v>
      </c>
      <c r="D3761" s="1">
        <v>104</v>
      </c>
      <c r="E3761" s="102">
        <v>6</v>
      </c>
      <c r="F3761" s="1">
        <v>100</v>
      </c>
      <c r="G3761" s="1" t="s">
        <v>1883</v>
      </c>
      <c r="H3761" s="3" t="s">
        <v>1662</v>
      </c>
      <c r="I3761" s="1">
        <v>1</v>
      </c>
      <c r="J3761" s="10" t="s">
        <v>1868</v>
      </c>
      <c r="K3761" s="1">
        <v>0</v>
      </c>
      <c r="L3761" s="155">
        <v>15</v>
      </c>
      <c r="M3761" s="1">
        <v>0</v>
      </c>
      <c r="N3761" s="1">
        <v>0</v>
      </c>
      <c r="O3761" s="1" t="s">
        <v>2383</v>
      </c>
    </row>
    <row r="3762" spans="1:15" ht="17.25" x14ac:dyDescent="0.3">
      <c r="A3762" s="1">
        <f t="shared" si="6"/>
        <v>1</v>
      </c>
      <c r="B3762" s="1">
        <v>10407</v>
      </c>
      <c r="C3762" s="129" t="s">
        <v>2387</v>
      </c>
      <c r="D3762" s="1">
        <v>104</v>
      </c>
      <c r="E3762" s="102">
        <v>7</v>
      </c>
      <c r="F3762" s="1">
        <v>100</v>
      </c>
      <c r="G3762" s="1" t="s">
        <v>1883</v>
      </c>
      <c r="H3762" s="1" t="s">
        <v>2388</v>
      </c>
      <c r="I3762" s="1">
        <v>1</v>
      </c>
      <c r="J3762" s="10" t="s">
        <v>1868</v>
      </c>
      <c r="K3762" s="1">
        <v>0</v>
      </c>
      <c r="L3762" s="155">
        <v>2</v>
      </c>
      <c r="M3762" s="1">
        <v>0</v>
      </c>
      <c r="N3762" s="1">
        <v>0</v>
      </c>
      <c r="O3762" s="1" t="s">
        <v>2383</v>
      </c>
    </row>
    <row r="3763" spans="1:15" ht="17.25" x14ac:dyDescent="0.3">
      <c r="A3763" s="1">
        <f t="shared" si="6"/>
        <v>1</v>
      </c>
      <c r="B3763" s="1">
        <v>10408</v>
      </c>
      <c r="C3763" s="1" t="s">
        <v>2389</v>
      </c>
      <c r="D3763" s="1">
        <v>104</v>
      </c>
      <c r="E3763" s="102">
        <v>8</v>
      </c>
      <c r="F3763" s="1">
        <v>100</v>
      </c>
      <c r="G3763" s="1" t="s">
        <v>1883</v>
      </c>
      <c r="H3763" s="1" t="s">
        <v>2355</v>
      </c>
      <c r="I3763" s="1">
        <v>1</v>
      </c>
      <c r="J3763" s="10" t="s">
        <v>2390</v>
      </c>
      <c r="K3763" s="1">
        <v>0</v>
      </c>
      <c r="L3763" s="155">
        <v>2</v>
      </c>
      <c r="M3763" s="1">
        <v>0</v>
      </c>
      <c r="N3763" s="1">
        <v>0</v>
      </c>
      <c r="O3763" s="1" t="s">
        <v>2383</v>
      </c>
    </row>
    <row r="3764" spans="1:15" ht="17.25" x14ac:dyDescent="0.3">
      <c r="A3764" s="1">
        <f t="shared" si="6"/>
        <v>1</v>
      </c>
      <c r="B3764" s="1">
        <v>10409</v>
      </c>
      <c r="C3764" s="1" t="s">
        <v>2356</v>
      </c>
      <c r="D3764" s="1">
        <v>104</v>
      </c>
      <c r="E3764" s="102">
        <v>9</v>
      </c>
      <c r="F3764" s="1">
        <v>100</v>
      </c>
      <c r="G3764" s="1" t="s">
        <v>1883</v>
      </c>
      <c r="H3764" s="1" t="s">
        <v>2357</v>
      </c>
      <c r="I3764" s="1">
        <v>1</v>
      </c>
      <c r="J3764" s="10" t="s">
        <v>2374</v>
      </c>
      <c r="K3764" s="1">
        <v>0</v>
      </c>
      <c r="L3764" s="155">
        <v>10</v>
      </c>
      <c r="M3764" s="1">
        <v>0</v>
      </c>
      <c r="N3764" s="1">
        <v>0</v>
      </c>
      <c r="O3764" s="1" t="s">
        <v>2383</v>
      </c>
    </row>
    <row r="3765" spans="1:15" ht="17.25" x14ac:dyDescent="0.3">
      <c r="A3765" s="1">
        <f t="shared" si="6"/>
        <v>1</v>
      </c>
      <c r="B3765" s="1">
        <v>10410</v>
      </c>
      <c r="C3765" s="1" t="s">
        <v>1693</v>
      </c>
      <c r="D3765" s="1">
        <v>104</v>
      </c>
      <c r="E3765" s="102">
        <v>10</v>
      </c>
      <c r="F3765" s="1">
        <v>100</v>
      </c>
      <c r="G3765" s="1" t="s">
        <v>1883</v>
      </c>
      <c r="H3765" s="1" t="s">
        <v>482</v>
      </c>
      <c r="I3765" s="1">
        <v>1</v>
      </c>
      <c r="J3765" s="10" t="s">
        <v>2375</v>
      </c>
      <c r="K3765" s="1">
        <v>0</v>
      </c>
      <c r="L3765" s="155">
        <v>4</v>
      </c>
      <c r="M3765" s="1">
        <v>0</v>
      </c>
      <c r="N3765" s="1">
        <v>0</v>
      </c>
      <c r="O3765" s="1" t="s">
        <v>2383</v>
      </c>
    </row>
    <row r="3766" spans="1:15" ht="17.25" x14ac:dyDescent="0.3">
      <c r="A3766" s="1">
        <f t="shared" si="6"/>
        <v>1</v>
      </c>
      <c r="B3766" s="1">
        <v>10411</v>
      </c>
      <c r="C3766" s="1" t="s">
        <v>2358</v>
      </c>
      <c r="D3766" s="1">
        <v>104</v>
      </c>
      <c r="E3766" s="102">
        <v>11</v>
      </c>
      <c r="F3766" s="1">
        <v>100</v>
      </c>
      <c r="G3766" s="1" t="s">
        <v>1883</v>
      </c>
      <c r="H3766" s="1" t="s">
        <v>435</v>
      </c>
      <c r="I3766" s="1">
        <v>1</v>
      </c>
      <c r="J3766" s="10" t="s">
        <v>2376</v>
      </c>
      <c r="K3766" s="1">
        <v>0</v>
      </c>
      <c r="L3766" s="155">
        <v>10</v>
      </c>
      <c r="M3766" s="1">
        <v>0</v>
      </c>
      <c r="N3766" s="1">
        <v>0</v>
      </c>
      <c r="O3766" s="1" t="s">
        <v>2383</v>
      </c>
    </row>
    <row r="3767" spans="1:15" ht="17.25" x14ac:dyDescent="0.3">
      <c r="A3767" s="1">
        <f t="shared" si="6"/>
        <v>1</v>
      </c>
      <c r="B3767" s="1">
        <v>10412</v>
      </c>
      <c r="C3767" s="1" t="s">
        <v>2359</v>
      </c>
      <c r="D3767" s="1">
        <v>104</v>
      </c>
      <c r="E3767" s="102">
        <v>12</v>
      </c>
      <c r="F3767" s="1">
        <v>100</v>
      </c>
      <c r="G3767" s="1" t="s">
        <v>1883</v>
      </c>
      <c r="H3767" s="1" t="s">
        <v>1919</v>
      </c>
      <c r="I3767" s="1">
        <v>1</v>
      </c>
      <c r="J3767" s="10" t="s">
        <v>2377</v>
      </c>
      <c r="K3767" s="1">
        <v>0</v>
      </c>
      <c r="L3767" s="155">
        <v>5</v>
      </c>
      <c r="M3767" s="1">
        <v>0</v>
      </c>
      <c r="N3767" s="1">
        <v>0</v>
      </c>
      <c r="O3767" s="1" t="s">
        <v>2383</v>
      </c>
    </row>
    <row r="3768" spans="1:15" ht="17.25" x14ac:dyDescent="0.3">
      <c r="A3768" s="1">
        <f t="shared" si="6"/>
        <v>1</v>
      </c>
      <c r="B3768" s="1">
        <v>10413</v>
      </c>
      <c r="C3768" s="1" t="s">
        <v>2360</v>
      </c>
      <c r="D3768" s="1">
        <v>104</v>
      </c>
      <c r="E3768" s="102">
        <v>13</v>
      </c>
      <c r="F3768" s="1">
        <v>100</v>
      </c>
      <c r="G3768" s="1" t="s">
        <v>1883</v>
      </c>
      <c r="H3768" s="1" t="s">
        <v>2361</v>
      </c>
      <c r="I3768" s="1">
        <v>1</v>
      </c>
      <c r="J3768" s="10" t="s">
        <v>2378</v>
      </c>
      <c r="K3768" s="1">
        <v>0</v>
      </c>
      <c r="L3768" s="155">
        <v>999</v>
      </c>
      <c r="M3768" s="1">
        <v>0</v>
      </c>
      <c r="N3768" s="1">
        <v>0</v>
      </c>
      <c r="O3768" s="1" t="s">
        <v>2383</v>
      </c>
    </row>
    <row r="3769" spans="1:15" ht="17.25" x14ac:dyDescent="0.3">
      <c r="A3769" s="1">
        <f t="shared" si="6"/>
        <v>1</v>
      </c>
      <c r="B3769" s="1">
        <v>10414</v>
      </c>
      <c r="C3769" s="1" t="s">
        <v>2363</v>
      </c>
      <c r="D3769" s="1">
        <v>104</v>
      </c>
      <c r="E3769" s="102">
        <v>14</v>
      </c>
      <c r="F3769" s="1">
        <v>100</v>
      </c>
      <c r="G3769" s="1" t="s">
        <v>1883</v>
      </c>
      <c r="H3769" s="1" t="s">
        <v>319</v>
      </c>
      <c r="I3769" s="1">
        <v>1</v>
      </c>
      <c r="J3769" s="10" t="s">
        <v>2376</v>
      </c>
      <c r="K3769" s="1">
        <v>0</v>
      </c>
      <c r="L3769" s="155">
        <v>40</v>
      </c>
      <c r="M3769" s="1">
        <v>0</v>
      </c>
      <c r="N3769" s="1">
        <v>0</v>
      </c>
      <c r="O3769" s="1" t="s">
        <v>2383</v>
      </c>
    </row>
    <row r="3770" spans="1:15" ht="17.25" x14ac:dyDescent="0.3">
      <c r="A3770" s="1">
        <f t="shared" si="6"/>
        <v>1</v>
      </c>
      <c r="B3770" s="1">
        <v>10415</v>
      </c>
      <c r="C3770" s="1" t="s">
        <v>1880</v>
      </c>
      <c r="D3770" s="1">
        <v>104</v>
      </c>
      <c r="E3770" s="102">
        <v>15</v>
      </c>
      <c r="F3770" s="1">
        <v>100</v>
      </c>
      <c r="G3770" s="1" t="s">
        <v>1883</v>
      </c>
      <c r="H3770" s="1" t="s">
        <v>1595</v>
      </c>
      <c r="I3770" s="1">
        <v>1</v>
      </c>
      <c r="J3770" s="10" t="s">
        <v>2379</v>
      </c>
      <c r="K3770" s="1">
        <v>0</v>
      </c>
      <c r="L3770" s="155">
        <v>999</v>
      </c>
      <c r="M3770" s="1">
        <v>0</v>
      </c>
      <c r="N3770" s="1">
        <v>0</v>
      </c>
      <c r="O3770" s="1" t="s">
        <v>2383</v>
      </c>
    </row>
    <row r="3771" spans="1:15" ht="17.25" x14ac:dyDescent="0.3">
      <c r="A3771" s="1">
        <f t="shared" si="6"/>
        <v>1</v>
      </c>
      <c r="B3771" s="1">
        <v>10416</v>
      </c>
      <c r="C3771" s="1" t="s">
        <v>2364</v>
      </c>
      <c r="D3771" s="1">
        <v>104</v>
      </c>
      <c r="E3771" s="102">
        <v>16</v>
      </c>
      <c r="F3771" s="1">
        <v>100</v>
      </c>
      <c r="G3771" s="1" t="s">
        <v>1883</v>
      </c>
      <c r="H3771" s="1" t="s">
        <v>2365</v>
      </c>
      <c r="I3771" s="1">
        <v>1</v>
      </c>
      <c r="J3771" s="10" t="s">
        <v>2380</v>
      </c>
      <c r="K3771" s="1">
        <v>0</v>
      </c>
      <c r="L3771" s="155">
        <v>0</v>
      </c>
      <c r="M3771" s="1">
        <v>0</v>
      </c>
      <c r="N3771" s="1">
        <v>0</v>
      </c>
      <c r="O3771" s="1" t="s">
        <v>2383</v>
      </c>
    </row>
    <row r="3772" spans="1:15" x14ac:dyDescent="0.2">
      <c r="A3772" s="1">
        <f t="shared" si="6"/>
        <v>1</v>
      </c>
      <c r="B3772" s="1">
        <v>10501</v>
      </c>
      <c r="C3772" s="1" t="s">
        <v>2391</v>
      </c>
      <c r="D3772" s="1">
        <v>105</v>
      </c>
      <c r="E3772" s="1">
        <v>1</v>
      </c>
      <c r="F3772" s="1">
        <v>100</v>
      </c>
      <c r="G3772" s="1" t="s">
        <v>1694</v>
      </c>
      <c r="H3772" s="1" t="s">
        <v>2392</v>
      </c>
      <c r="I3772" s="1">
        <v>1</v>
      </c>
      <c r="J3772" s="10" t="s">
        <v>2393</v>
      </c>
      <c r="K3772" s="1">
        <v>0</v>
      </c>
      <c r="L3772" s="1">
        <v>1</v>
      </c>
      <c r="M3772" s="1">
        <v>0</v>
      </c>
      <c r="N3772" s="1">
        <v>0</v>
      </c>
      <c r="O3772" s="1" t="s">
        <v>2394</v>
      </c>
    </row>
    <row r="3773" spans="1:15" x14ac:dyDescent="0.2">
      <c r="B3773" s="1">
        <f>B3772+1</f>
        <v>10502</v>
      </c>
      <c r="C3773" s="1" t="s">
        <v>2395</v>
      </c>
      <c r="D3773" s="1">
        <v>105</v>
      </c>
      <c r="E3773" s="1">
        <v>2</v>
      </c>
      <c r="F3773" s="1">
        <v>100</v>
      </c>
      <c r="G3773" s="1" t="s">
        <v>2396</v>
      </c>
      <c r="H3773" s="1" t="s">
        <v>2397</v>
      </c>
      <c r="I3773" s="1">
        <v>1</v>
      </c>
      <c r="J3773" s="10" t="s">
        <v>2393</v>
      </c>
      <c r="K3773" s="1">
        <v>0</v>
      </c>
      <c r="L3773" s="1">
        <v>1</v>
      </c>
      <c r="M3773" s="1">
        <v>0</v>
      </c>
      <c r="N3773" s="1">
        <v>0</v>
      </c>
      <c r="O3773" s="1" t="s">
        <v>2394</v>
      </c>
    </row>
    <row r="3774" spans="1:15" x14ac:dyDescent="0.2">
      <c r="B3774" s="1">
        <f t="shared" ref="B3774:B3791" si="7">B3773+1</f>
        <v>10503</v>
      </c>
      <c r="C3774" s="1" t="s">
        <v>2398</v>
      </c>
      <c r="D3774" s="1">
        <v>105</v>
      </c>
      <c r="E3774" s="1">
        <v>3</v>
      </c>
      <c r="F3774" s="1">
        <v>100</v>
      </c>
      <c r="G3774" s="1" t="s">
        <v>2399</v>
      </c>
      <c r="H3774" s="1" t="s">
        <v>2400</v>
      </c>
      <c r="I3774" s="1">
        <v>1</v>
      </c>
      <c r="J3774" s="10" t="s">
        <v>2393</v>
      </c>
      <c r="K3774" s="1">
        <v>0</v>
      </c>
      <c r="L3774" s="1">
        <v>1</v>
      </c>
      <c r="M3774" s="1">
        <v>0</v>
      </c>
      <c r="N3774" s="1">
        <v>0</v>
      </c>
      <c r="O3774" s="1" t="s">
        <v>2394</v>
      </c>
    </row>
    <row r="3775" spans="1:15" x14ac:dyDescent="0.2">
      <c r="B3775" s="1">
        <f t="shared" si="7"/>
        <v>10504</v>
      </c>
      <c r="C3775" s="1" t="s">
        <v>2401</v>
      </c>
      <c r="D3775" s="1">
        <v>105</v>
      </c>
      <c r="E3775" s="1">
        <v>4</v>
      </c>
      <c r="F3775" s="1">
        <v>100</v>
      </c>
      <c r="G3775" s="1" t="s">
        <v>2402</v>
      </c>
      <c r="H3775" s="1" t="s">
        <v>2403</v>
      </c>
      <c r="I3775" s="1">
        <v>1</v>
      </c>
      <c r="J3775" s="10" t="s">
        <v>2393</v>
      </c>
      <c r="K3775" s="1">
        <v>0</v>
      </c>
      <c r="L3775" s="1">
        <v>1</v>
      </c>
      <c r="M3775" s="1">
        <v>0</v>
      </c>
      <c r="N3775" s="1">
        <v>0</v>
      </c>
      <c r="O3775" s="1" t="s">
        <v>2394</v>
      </c>
    </row>
    <row r="3776" spans="1:15" x14ac:dyDescent="0.2">
      <c r="B3776" s="1">
        <f t="shared" si="7"/>
        <v>10505</v>
      </c>
      <c r="C3776" s="1" t="s">
        <v>2404</v>
      </c>
      <c r="D3776" s="1">
        <v>105</v>
      </c>
      <c r="E3776" s="1">
        <v>5</v>
      </c>
      <c r="F3776" s="1">
        <v>100</v>
      </c>
      <c r="G3776" s="1" t="s">
        <v>2405</v>
      </c>
      <c r="H3776" s="1" t="s">
        <v>2406</v>
      </c>
      <c r="I3776" s="1">
        <v>1</v>
      </c>
      <c r="J3776" s="10" t="s">
        <v>2393</v>
      </c>
      <c r="K3776" s="1">
        <v>0</v>
      </c>
      <c r="L3776" s="1">
        <v>1</v>
      </c>
      <c r="M3776" s="1">
        <v>0</v>
      </c>
      <c r="N3776" s="1">
        <v>0</v>
      </c>
      <c r="O3776" s="1" t="s">
        <v>2394</v>
      </c>
    </row>
    <row r="3777" spans="1:15" x14ac:dyDescent="0.2">
      <c r="B3777" s="1">
        <f t="shared" si="7"/>
        <v>10506</v>
      </c>
      <c r="C3777" s="1" t="s">
        <v>2407</v>
      </c>
      <c r="D3777" s="1">
        <v>105</v>
      </c>
      <c r="E3777" s="1">
        <v>6</v>
      </c>
      <c r="F3777" s="1">
        <v>100</v>
      </c>
      <c r="G3777" s="1" t="s">
        <v>2408</v>
      </c>
      <c r="H3777" s="1" t="s">
        <v>2409</v>
      </c>
      <c r="I3777" s="1">
        <v>1</v>
      </c>
      <c r="J3777" s="10" t="s">
        <v>2393</v>
      </c>
      <c r="K3777" s="1">
        <v>0</v>
      </c>
      <c r="L3777" s="1">
        <v>1</v>
      </c>
      <c r="M3777" s="1">
        <v>0</v>
      </c>
      <c r="N3777" s="1">
        <v>0</v>
      </c>
      <c r="O3777" s="1" t="s">
        <v>2394</v>
      </c>
    </row>
    <row r="3778" spans="1:15" x14ac:dyDescent="0.2">
      <c r="B3778" s="1">
        <f t="shared" si="7"/>
        <v>10507</v>
      </c>
      <c r="C3778" s="1" t="s">
        <v>2410</v>
      </c>
      <c r="D3778" s="1">
        <v>105</v>
      </c>
      <c r="E3778" s="1">
        <v>7</v>
      </c>
      <c r="F3778" s="1">
        <v>100</v>
      </c>
      <c r="G3778" s="1" t="s">
        <v>2411</v>
      </c>
      <c r="H3778" s="1" t="s">
        <v>2412</v>
      </c>
      <c r="I3778" s="1">
        <v>1</v>
      </c>
      <c r="J3778" s="10" t="s">
        <v>2393</v>
      </c>
      <c r="K3778" s="1">
        <v>0</v>
      </c>
      <c r="L3778" s="1">
        <v>1</v>
      </c>
      <c r="M3778" s="1">
        <v>0</v>
      </c>
      <c r="N3778" s="1">
        <v>0</v>
      </c>
      <c r="O3778" s="1" t="s">
        <v>2394</v>
      </c>
    </row>
    <row r="3779" spans="1:15" x14ac:dyDescent="0.2">
      <c r="B3779" s="1">
        <f t="shared" si="7"/>
        <v>10508</v>
      </c>
      <c r="C3779" s="1" t="s">
        <v>2413</v>
      </c>
      <c r="D3779" s="1">
        <v>105</v>
      </c>
      <c r="E3779" s="1">
        <v>8</v>
      </c>
      <c r="F3779" s="1">
        <v>100</v>
      </c>
      <c r="G3779" s="1" t="s">
        <v>2414</v>
      </c>
      <c r="H3779" s="1" t="s">
        <v>2415</v>
      </c>
      <c r="I3779" s="1">
        <v>1</v>
      </c>
      <c r="J3779" s="10" t="s">
        <v>2393</v>
      </c>
      <c r="K3779" s="1">
        <v>0</v>
      </c>
      <c r="L3779" s="1">
        <v>1</v>
      </c>
      <c r="M3779" s="1">
        <v>0</v>
      </c>
      <c r="N3779" s="1">
        <v>0</v>
      </c>
      <c r="O3779" s="1" t="s">
        <v>2394</v>
      </c>
    </row>
    <row r="3780" spans="1:15" x14ac:dyDescent="0.2">
      <c r="B3780" s="1">
        <f t="shared" si="7"/>
        <v>10509</v>
      </c>
      <c r="C3780" s="1" t="s">
        <v>2416</v>
      </c>
      <c r="D3780" s="1">
        <v>105</v>
      </c>
      <c r="E3780" s="1">
        <v>9</v>
      </c>
      <c r="F3780" s="1">
        <v>100</v>
      </c>
      <c r="G3780" s="1" t="s">
        <v>2417</v>
      </c>
      <c r="H3780" s="1" t="s">
        <v>2418</v>
      </c>
      <c r="I3780" s="1">
        <v>1</v>
      </c>
      <c r="J3780" s="10" t="s">
        <v>2393</v>
      </c>
      <c r="K3780" s="1">
        <v>0</v>
      </c>
      <c r="L3780" s="1">
        <v>1</v>
      </c>
      <c r="M3780" s="1">
        <v>0</v>
      </c>
      <c r="N3780" s="1">
        <v>0</v>
      </c>
      <c r="O3780" s="1" t="s">
        <v>2394</v>
      </c>
    </row>
    <row r="3781" spans="1:15" x14ac:dyDescent="0.2">
      <c r="B3781" s="1">
        <f t="shared" si="7"/>
        <v>10510</v>
      </c>
      <c r="C3781" s="1" t="s">
        <v>2419</v>
      </c>
      <c r="D3781" s="1">
        <v>105</v>
      </c>
      <c r="E3781" s="1">
        <v>10</v>
      </c>
      <c r="F3781" s="1">
        <v>100</v>
      </c>
      <c r="G3781" s="1" t="s">
        <v>2420</v>
      </c>
      <c r="H3781" s="1" t="s">
        <v>2421</v>
      </c>
      <c r="I3781" s="1">
        <v>1</v>
      </c>
      <c r="J3781" s="10" t="s">
        <v>2393</v>
      </c>
      <c r="K3781" s="1">
        <v>0</v>
      </c>
      <c r="L3781" s="1">
        <v>1</v>
      </c>
      <c r="M3781" s="1">
        <v>0</v>
      </c>
      <c r="N3781" s="1">
        <v>0</v>
      </c>
      <c r="O3781" s="1" t="s">
        <v>2394</v>
      </c>
    </row>
    <row r="3782" spans="1:15" x14ac:dyDescent="0.2">
      <c r="B3782" s="1">
        <f t="shared" si="7"/>
        <v>10511</v>
      </c>
      <c r="C3782" s="1" t="s">
        <v>2422</v>
      </c>
      <c r="D3782" s="1">
        <v>105</v>
      </c>
      <c r="E3782" s="1">
        <v>11</v>
      </c>
      <c r="F3782" s="1">
        <v>100</v>
      </c>
      <c r="G3782" s="1" t="s">
        <v>2420</v>
      </c>
      <c r="H3782" s="1" t="s">
        <v>2423</v>
      </c>
      <c r="I3782" s="1">
        <v>1</v>
      </c>
      <c r="J3782" s="10" t="s">
        <v>2393</v>
      </c>
      <c r="K3782" s="1">
        <v>0</v>
      </c>
      <c r="L3782" s="1">
        <v>1</v>
      </c>
      <c r="M3782" s="1">
        <v>0</v>
      </c>
      <c r="N3782" s="1">
        <v>0</v>
      </c>
      <c r="O3782" s="1" t="s">
        <v>2394</v>
      </c>
    </row>
    <row r="3783" spans="1:15" x14ac:dyDescent="0.2">
      <c r="B3783" s="1">
        <f t="shared" si="7"/>
        <v>10512</v>
      </c>
      <c r="C3783" s="1" t="s">
        <v>2424</v>
      </c>
      <c r="D3783" s="1">
        <v>105</v>
      </c>
      <c r="E3783" s="1">
        <v>12</v>
      </c>
      <c r="F3783" s="1">
        <v>100</v>
      </c>
      <c r="G3783" s="1" t="s">
        <v>2420</v>
      </c>
      <c r="H3783" s="1" t="s">
        <v>2425</v>
      </c>
      <c r="I3783" s="1">
        <v>1</v>
      </c>
      <c r="J3783" s="10" t="s">
        <v>2393</v>
      </c>
      <c r="K3783" s="1">
        <v>0</v>
      </c>
      <c r="L3783" s="1">
        <v>1</v>
      </c>
      <c r="M3783" s="1">
        <v>0</v>
      </c>
      <c r="N3783" s="1">
        <v>0</v>
      </c>
      <c r="O3783" s="1" t="s">
        <v>2394</v>
      </c>
    </row>
    <row r="3784" spans="1:15" x14ac:dyDescent="0.2">
      <c r="B3784" s="1">
        <f t="shared" si="7"/>
        <v>10513</v>
      </c>
      <c r="C3784" s="1" t="s">
        <v>2426</v>
      </c>
      <c r="D3784" s="1">
        <v>105</v>
      </c>
      <c r="E3784" s="1">
        <v>13</v>
      </c>
      <c r="F3784" s="1">
        <v>100</v>
      </c>
      <c r="G3784" s="1" t="s">
        <v>2420</v>
      </c>
      <c r="H3784" s="1" t="s">
        <v>2427</v>
      </c>
      <c r="I3784" s="1">
        <v>1</v>
      </c>
      <c r="J3784" s="10" t="s">
        <v>2393</v>
      </c>
      <c r="K3784" s="1">
        <v>0</v>
      </c>
      <c r="L3784" s="1">
        <v>1</v>
      </c>
      <c r="M3784" s="1">
        <v>0</v>
      </c>
      <c r="N3784" s="1">
        <v>0</v>
      </c>
      <c r="O3784" s="1" t="s">
        <v>2394</v>
      </c>
    </row>
    <row r="3785" spans="1:15" x14ac:dyDescent="0.2">
      <c r="B3785" s="1">
        <f t="shared" si="7"/>
        <v>10514</v>
      </c>
      <c r="C3785" s="1" t="s">
        <v>2428</v>
      </c>
      <c r="D3785" s="1">
        <v>105</v>
      </c>
      <c r="E3785" s="1">
        <v>14</v>
      </c>
      <c r="F3785" s="1">
        <v>100</v>
      </c>
      <c r="G3785" s="1" t="s">
        <v>2420</v>
      </c>
      <c r="H3785" s="1" t="s">
        <v>2429</v>
      </c>
      <c r="I3785" s="1">
        <v>1</v>
      </c>
      <c r="J3785" s="10" t="s">
        <v>2393</v>
      </c>
      <c r="K3785" s="1">
        <v>0</v>
      </c>
      <c r="L3785" s="1">
        <v>1</v>
      </c>
      <c r="M3785" s="1">
        <v>0</v>
      </c>
      <c r="N3785" s="1">
        <v>0</v>
      </c>
      <c r="O3785" s="1" t="s">
        <v>2394</v>
      </c>
    </row>
    <row r="3786" spans="1:15" x14ac:dyDescent="0.2">
      <c r="B3786" s="1">
        <f t="shared" si="7"/>
        <v>10515</v>
      </c>
      <c r="C3786" s="1" t="s">
        <v>2430</v>
      </c>
      <c r="D3786" s="1">
        <v>105</v>
      </c>
      <c r="E3786" s="1">
        <v>15</v>
      </c>
      <c r="F3786" s="1">
        <v>100</v>
      </c>
      <c r="G3786" s="1" t="s">
        <v>2420</v>
      </c>
      <c r="H3786" s="1" t="s">
        <v>2431</v>
      </c>
      <c r="I3786" s="1">
        <v>1</v>
      </c>
      <c r="J3786" s="10" t="s">
        <v>2393</v>
      </c>
      <c r="K3786" s="1">
        <v>0</v>
      </c>
      <c r="L3786" s="1">
        <v>1</v>
      </c>
      <c r="M3786" s="1">
        <v>0</v>
      </c>
      <c r="N3786" s="1">
        <v>0</v>
      </c>
      <c r="O3786" s="1" t="s">
        <v>2394</v>
      </c>
    </row>
    <row r="3787" spans="1:15" x14ac:dyDescent="0.2">
      <c r="B3787" s="1">
        <f t="shared" si="7"/>
        <v>10516</v>
      </c>
      <c r="C3787" s="1" t="s">
        <v>2432</v>
      </c>
      <c r="D3787" s="1">
        <v>105</v>
      </c>
      <c r="E3787" s="1">
        <v>16</v>
      </c>
      <c r="F3787" s="1">
        <v>100</v>
      </c>
      <c r="G3787" s="1" t="s">
        <v>2420</v>
      </c>
      <c r="H3787" s="1" t="s">
        <v>2433</v>
      </c>
      <c r="I3787" s="1">
        <v>1</v>
      </c>
      <c r="J3787" s="10" t="s">
        <v>2393</v>
      </c>
      <c r="K3787" s="1">
        <v>0</v>
      </c>
      <c r="L3787" s="1">
        <v>1</v>
      </c>
      <c r="M3787" s="1">
        <v>0</v>
      </c>
      <c r="N3787" s="1">
        <v>0</v>
      </c>
      <c r="O3787" s="1" t="s">
        <v>2394</v>
      </c>
    </row>
    <row r="3788" spans="1:15" x14ac:dyDescent="0.2">
      <c r="B3788" s="1">
        <f t="shared" si="7"/>
        <v>10517</v>
      </c>
      <c r="C3788" s="1" t="s">
        <v>2434</v>
      </c>
      <c r="D3788" s="1">
        <v>105</v>
      </c>
      <c r="E3788" s="1">
        <v>17</v>
      </c>
      <c r="F3788" s="1">
        <v>100</v>
      </c>
      <c r="G3788" s="1" t="s">
        <v>2420</v>
      </c>
      <c r="H3788" s="1" t="s">
        <v>2435</v>
      </c>
      <c r="I3788" s="1">
        <v>1</v>
      </c>
      <c r="J3788" s="10" t="s">
        <v>2393</v>
      </c>
      <c r="K3788" s="1">
        <v>0</v>
      </c>
      <c r="L3788" s="1">
        <v>1</v>
      </c>
      <c r="M3788" s="1">
        <v>0</v>
      </c>
      <c r="N3788" s="1">
        <v>0</v>
      </c>
      <c r="O3788" s="1" t="s">
        <v>2394</v>
      </c>
    </row>
    <row r="3789" spans="1:15" x14ac:dyDescent="0.2">
      <c r="B3789" s="1">
        <f t="shared" si="7"/>
        <v>10518</v>
      </c>
      <c r="C3789" s="1" t="s">
        <v>2436</v>
      </c>
      <c r="D3789" s="1">
        <v>105</v>
      </c>
      <c r="E3789" s="1">
        <v>18</v>
      </c>
      <c r="F3789" s="1">
        <v>100</v>
      </c>
      <c r="G3789" s="1" t="s">
        <v>2420</v>
      </c>
      <c r="H3789" s="1" t="s">
        <v>2437</v>
      </c>
      <c r="I3789" s="1">
        <v>1</v>
      </c>
      <c r="J3789" s="10" t="s">
        <v>2393</v>
      </c>
      <c r="K3789" s="1">
        <v>0</v>
      </c>
      <c r="L3789" s="1">
        <v>1</v>
      </c>
      <c r="M3789" s="1">
        <v>0</v>
      </c>
      <c r="N3789" s="1">
        <v>0</v>
      </c>
      <c r="O3789" s="1" t="s">
        <v>2394</v>
      </c>
    </row>
    <row r="3790" spans="1:15" x14ac:dyDescent="0.2">
      <c r="B3790" s="1">
        <f t="shared" si="7"/>
        <v>10519</v>
      </c>
      <c r="C3790" s="1" t="s">
        <v>2438</v>
      </c>
      <c r="D3790" s="1">
        <v>105</v>
      </c>
      <c r="E3790" s="1">
        <v>19</v>
      </c>
      <c r="F3790" s="1">
        <v>100</v>
      </c>
      <c r="G3790" s="1" t="s">
        <v>2420</v>
      </c>
      <c r="H3790" s="1" t="s">
        <v>2439</v>
      </c>
      <c r="I3790" s="1">
        <v>1</v>
      </c>
      <c r="J3790" s="10" t="s">
        <v>2393</v>
      </c>
      <c r="K3790" s="1">
        <v>0</v>
      </c>
      <c r="L3790" s="1">
        <v>1</v>
      </c>
      <c r="M3790" s="1">
        <v>0</v>
      </c>
      <c r="N3790" s="1">
        <v>0</v>
      </c>
      <c r="O3790" s="1" t="s">
        <v>2394</v>
      </c>
    </row>
    <row r="3791" spans="1:15" x14ac:dyDescent="0.2">
      <c r="B3791" s="1">
        <f t="shared" si="7"/>
        <v>10520</v>
      </c>
      <c r="C3791" s="1" t="s">
        <v>2440</v>
      </c>
      <c r="D3791" s="1">
        <v>105</v>
      </c>
      <c r="E3791" s="1">
        <v>20</v>
      </c>
      <c r="F3791" s="1">
        <v>100</v>
      </c>
      <c r="G3791" s="1" t="s">
        <v>2420</v>
      </c>
      <c r="H3791" s="1" t="s">
        <v>2441</v>
      </c>
      <c r="I3791" s="1">
        <v>1</v>
      </c>
      <c r="J3791" s="10" t="s">
        <v>2393</v>
      </c>
      <c r="K3791" s="1">
        <v>0</v>
      </c>
      <c r="L3791" s="1">
        <v>1</v>
      </c>
      <c r="M3791" s="1">
        <v>0</v>
      </c>
      <c r="N3791" s="1">
        <v>0</v>
      </c>
      <c r="O3791" s="1" t="s">
        <v>2394</v>
      </c>
    </row>
    <row r="3792" spans="1:15" x14ac:dyDescent="0.2">
      <c r="A3792" s="1">
        <v>1</v>
      </c>
      <c r="B3792" s="1">
        <v>10601</v>
      </c>
      <c r="C3792" s="1" t="s">
        <v>2442</v>
      </c>
      <c r="D3792" s="1">
        <v>106</v>
      </c>
      <c r="E3792" s="1">
        <v>1</v>
      </c>
      <c r="F3792" s="1">
        <v>100</v>
      </c>
      <c r="G3792" s="1" t="s">
        <v>51</v>
      </c>
      <c r="H3792" s="3" t="s">
        <v>2443</v>
      </c>
      <c r="I3792" s="1">
        <v>1</v>
      </c>
      <c r="J3792" s="10" t="s">
        <v>2444</v>
      </c>
      <c r="K3792" s="1">
        <v>0</v>
      </c>
      <c r="L3792" s="1">
        <v>2</v>
      </c>
      <c r="M3792" s="1">
        <v>0</v>
      </c>
      <c r="N3792" s="1">
        <v>0</v>
      </c>
      <c r="O3792" s="1" t="s">
        <v>2445</v>
      </c>
    </row>
    <row r="3793" spans="1:15" x14ac:dyDescent="0.2">
      <c r="A3793" s="1">
        <v>2</v>
      </c>
      <c r="B3793" s="1">
        <v>10602</v>
      </c>
      <c r="C3793" s="1" t="s">
        <v>2446</v>
      </c>
      <c r="D3793" s="1">
        <v>106</v>
      </c>
      <c r="E3793" s="1">
        <v>2</v>
      </c>
      <c r="F3793" s="1">
        <v>100</v>
      </c>
      <c r="G3793" s="1" t="s">
        <v>51</v>
      </c>
      <c r="H3793" s="1" t="s">
        <v>2447</v>
      </c>
      <c r="I3793" s="1">
        <v>1</v>
      </c>
      <c r="J3793" s="10" t="s">
        <v>2448</v>
      </c>
      <c r="K3793" s="1">
        <v>0</v>
      </c>
      <c r="L3793" s="1">
        <v>20</v>
      </c>
      <c r="M3793" s="1">
        <v>0</v>
      </c>
      <c r="N3793" s="1">
        <v>0</v>
      </c>
      <c r="O3793" s="1" t="s">
        <v>2445</v>
      </c>
    </row>
    <row r="3794" spans="1:15" x14ac:dyDescent="0.2">
      <c r="A3794" s="1">
        <v>1</v>
      </c>
      <c r="B3794" s="1">
        <v>10603</v>
      </c>
      <c r="C3794" s="1" t="s">
        <v>2449</v>
      </c>
      <c r="D3794" s="1">
        <v>106</v>
      </c>
      <c r="E3794" s="1">
        <v>3</v>
      </c>
      <c r="F3794" s="1">
        <v>100</v>
      </c>
      <c r="G3794" s="1" t="s">
        <v>51</v>
      </c>
      <c r="H3794" s="3" t="s">
        <v>2450</v>
      </c>
      <c r="I3794" s="1">
        <v>1</v>
      </c>
      <c r="J3794" s="10" t="s">
        <v>2451</v>
      </c>
      <c r="K3794" s="1">
        <v>0</v>
      </c>
      <c r="L3794" s="1">
        <v>2</v>
      </c>
      <c r="M3794" s="1">
        <v>0</v>
      </c>
      <c r="N3794" s="1">
        <v>0</v>
      </c>
      <c r="O3794" s="1" t="s">
        <v>2445</v>
      </c>
    </row>
    <row r="3795" spans="1:15" x14ac:dyDescent="0.2">
      <c r="A3795" s="1">
        <v>2</v>
      </c>
      <c r="B3795" s="1">
        <v>10604</v>
      </c>
      <c r="C3795" s="1" t="s">
        <v>2452</v>
      </c>
      <c r="D3795" s="1">
        <v>106</v>
      </c>
      <c r="E3795" s="1">
        <v>4</v>
      </c>
      <c r="F3795" s="1">
        <v>100</v>
      </c>
      <c r="G3795" s="1" t="s">
        <v>51</v>
      </c>
      <c r="H3795" s="1" t="s">
        <v>2453</v>
      </c>
      <c r="I3795" s="1">
        <v>1</v>
      </c>
      <c r="J3795" s="10" t="s">
        <v>2454</v>
      </c>
      <c r="K3795" s="1">
        <v>0</v>
      </c>
      <c r="L3795" s="1">
        <v>20</v>
      </c>
      <c r="M3795" s="1">
        <v>0</v>
      </c>
      <c r="N3795" s="1">
        <v>0</v>
      </c>
      <c r="O3795" s="1" t="s">
        <v>2445</v>
      </c>
    </row>
    <row r="3796" spans="1:15" x14ac:dyDescent="0.2">
      <c r="A3796" s="1">
        <v>1</v>
      </c>
      <c r="B3796" s="1">
        <v>10605</v>
      </c>
      <c r="C3796" s="1" t="s">
        <v>2455</v>
      </c>
      <c r="D3796" s="1">
        <v>106</v>
      </c>
      <c r="E3796" s="1">
        <v>5</v>
      </c>
      <c r="F3796" s="1">
        <v>100</v>
      </c>
      <c r="G3796" s="1" t="s">
        <v>51</v>
      </c>
      <c r="H3796" s="3" t="s">
        <v>2456</v>
      </c>
      <c r="I3796" s="1">
        <v>1</v>
      </c>
      <c r="J3796" s="10" t="s">
        <v>2457</v>
      </c>
      <c r="K3796" s="1">
        <v>0</v>
      </c>
      <c r="L3796" s="1">
        <v>2</v>
      </c>
      <c r="M3796" s="1">
        <v>0</v>
      </c>
      <c r="N3796" s="1">
        <v>0</v>
      </c>
      <c r="O3796" s="1" t="s">
        <v>2445</v>
      </c>
    </row>
    <row r="3797" spans="1:15" x14ac:dyDescent="0.2">
      <c r="A3797" s="1">
        <v>2</v>
      </c>
      <c r="B3797" s="1">
        <v>10606</v>
      </c>
      <c r="C3797" s="1" t="s">
        <v>2458</v>
      </c>
      <c r="D3797" s="1">
        <v>106</v>
      </c>
      <c r="E3797" s="1">
        <v>6</v>
      </c>
      <c r="F3797" s="1">
        <v>100</v>
      </c>
      <c r="G3797" s="1" t="s">
        <v>51</v>
      </c>
      <c r="H3797" s="1" t="s">
        <v>2459</v>
      </c>
      <c r="I3797" s="1">
        <v>1</v>
      </c>
      <c r="J3797" s="10" t="s">
        <v>2460</v>
      </c>
      <c r="K3797" s="1">
        <v>0</v>
      </c>
      <c r="L3797" s="1">
        <v>20</v>
      </c>
      <c r="M3797" s="1">
        <v>0</v>
      </c>
      <c r="N3797" s="1">
        <v>0</v>
      </c>
      <c r="O3797" s="1" t="s">
        <v>2445</v>
      </c>
    </row>
    <row r="3798" spans="1:15" x14ac:dyDescent="0.2">
      <c r="A3798" s="1">
        <v>1</v>
      </c>
      <c r="B3798" s="1">
        <v>10607</v>
      </c>
      <c r="C3798" s="1" t="s">
        <v>2461</v>
      </c>
      <c r="D3798" s="1">
        <v>106</v>
      </c>
      <c r="E3798" s="1">
        <v>7</v>
      </c>
      <c r="F3798" s="1">
        <v>100</v>
      </c>
      <c r="G3798" s="1" t="s">
        <v>51</v>
      </c>
      <c r="H3798" s="3" t="s">
        <v>2462</v>
      </c>
      <c r="I3798" s="1">
        <v>1</v>
      </c>
      <c r="J3798" s="10" t="s">
        <v>2463</v>
      </c>
      <c r="K3798" s="1">
        <v>0</v>
      </c>
      <c r="L3798" s="1">
        <v>2</v>
      </c>
      <c r="M3798" s="1">
        <v>0</v>
      </c>
      <c r="N3798" s="1">
        <v>0</v>
      </c>
      <c r="O3798" s="1" t="s">
        <v>2445</v>
      </c>
    </row>
    <row r="3799" spans="1:15" x14ac:dyDescent="0.2">
      <c r="A3799" s="1">
        <v>2</v>
      </c>
      <c r="B3799" s="1">
        <v>10608</v>
      </c>
      <c r="C3799" s="1" t="s">
        <v>2464</v>
      </c>
      <c r="D3799" s="1">
        <v>106</v>
      </c>
      <c r="E3799" s="1">
        <v>8</v>
      </c>
      <c r="F3799" s="1">
        <v>100</v>
      </c>
      <c r="G3799" s="1" t="s">
        <v>51</v>
      </c>
      <c r="H3799" s="1" t="s">
        <v>2465</v>
      </c>
      <c r="I3799" s="1">
        <v>1</v>
      </c>
      <c r="J3799" s="10" t="s">
        <v>2466</v>
      </c>
      <c r="K3799" s="1">
        <v>0</v>
      </c>
      <c r="L3799" s="1">
        <v>20</v>
      </c>
      <c r="M3799" s="1">
        <v>0</v>
      </c>
      <c r="N3799" s="1">
        <v>0</v>
      </c>
      <c r="O3799" s="1" t="s">
        <v>2445</v>
      </c>
    </row>
    <row r="3800" spans="1:15" x14ac:dyDescent="0.2">
      <c r="B3800" s="1">
        <v>10609</v>
      </c>
      <c r="C3800" s="1" t="s">
        <v>2440</v>
      </c>
      <c r="D3800" s="1">
        <v>106</v>
      </c>
      <c r="E3800" s="1">
        <v>9</v>
      </c>
      <c r="F3800" s="1">
        <v>100</v>
      </c>
      <c r="G3800" s="1" t="s">
        <v>1347</v>
      </c>
      <c r="H3800" s="1" t="s">
        <v>2441</v>
      </c>
      <c r="I3800" s="1">
        <v>1</v>
      </c>
      <c r="J3800" s="10" t="s">
        <v>2448</v>
      </c>
      <c r="K3800" s="1">
        <v>0</v>
      </c>
      <c r="L3800" s="1">
        <v>1</v>
      </c>
      <c r="M3800" s="1">
        <v>0</v>
      </c>
      <c r="N3800" s="1">
        <v>0</v>
      </c>
      <c r="O3800" s="1" t="s">
        <v>2445</v>
      </c>
    </row>
    <row r="3801" spans="1:15" x14ac:dyDescent="0.2">
      <c r="B3801" s="1">
        <v>10610</v>
      </c>
      <c r="C3801" s="1" t="s">
        <v>2440</v>
      </c>
      <c r="D3801" s="1">
        <v>106</v>
      </c>
      <c r="E3801" s="1">
        <v>10</v>
      </c>
      <c r="F3801" s="1">
        <v>100</v>
      </c>
      <c r="G3801" s="1" t="s">
        <v>1347</v>
      </c>
      <c r="H3801" s="1" t="s">
        <v>2441</v>
      </c>
      <c r="I3801" s="1">
        <v>1</v>
      </c>
      <c r="J3801" s="10" t="s">
        <v>2454</v>
      </c>
      <c r="K3801" s="1">
        <v>0</v>
      </c>
      <c r="L3801" s="1">
        <v>1</v>
      </c>
      <c r="M3801" s="1">
        <v>0</v>
      </c>
      <c r="N3801" s="1">
        <v>0</v>
      </c>
      <c r="O3801" s="1" t="s">
        <v>2445</v>
      </c>
    </row>
    <row r="3802" spans="1:15" x14ac:dyDescent="0.2">
      <c r="B3802" s="1">
        <v>10611</v>
      </c>
      <c r="C3802" s="1" t="s">
        <v>2440</v>
      </c>
      <c r="D3802" s="1">
        <v>106</v>
      </c>
      <c r="E3802" s="1">
        <v>11</v>
      </c>
      <c r="F3802" s="1">
        <v>100</v>
      </c>
      <c r="G3802" s="1" t="s">
        <v>1347</v>
      </c>
      <c r="H3802" s="1" t="s">
        <v>2441</v>
      </c>
      <c r="I3802" s="1">
        <v>1</v>
      </c>
      <c r="J3802" s="10" t="s">
        <v>2460</v>
      </c>
      <c r="K3802" s="1">
        <v>0</v>
      </c>
      <c r="L3802" s="1">
        <v>1</v>
      </c>
      <c r="M3802" s="1">
        <v>0</v>
      </c>
      <c r="N3802" s="1">
        <v>0</v>
      </c>
      <c r="O3802" s="1" t="s">
        <v>2445</v>
      </c>
    </row>
    <row r="3803" spans="1:15" x14ac:dyDescent="0.2">
      <c r="B3803" s="1">
        <v>10612</v>
      </c>
      <c r="C3803" s="1" t="s">
        <v>2440</v>
      </c>
      <c r="D3803" s="1">
        <v>106</v>
      </c>
      <c r="E3803" s="1">
        <v>12</v>
      </c>
      <c r="F3803" s="1">
        <v>100</v>
      </c>
      <c r="G3803" s="1" t="s">
        <v>1347</v>
      </c>
      <c r="H3803" s="1" t="s">
        <v>2441</v>
      </c>
      <c r="I3803" s="1">
        <v>1</v>
      </c>
      <c r="J3803" s="10" t="s">
        <v>2466</v>
      </c>
      <c r="K3803" s="1">
        <v>0</v>
      </c>
      <c r="L3803" s="1">
        <v>1</v>
      </c>
      <c r="M3803" s="1">
        <v>0</v>
      </c>
      <c r="N3803" s="1">
        <v>0</v>
      </c>
      <c r="O3803" s="1" t="s">
        <v>2445</v>
      </c>
    </row>
    <row r="3804" spans="1:15" x14ac:dyDescent="0.2">
      <c r="B3804" s="1">
        <v>10613</v>
      </c>
      <c r="C3804" s="1" t="s">
        <v>2440</v>
      </c>
      <c r="D3804" s="1">
        <v>106</v>
      </c>
      <c r="E3804" s="1">
        <v>13</v>
      </c>
      <c r="F3804" s="1">
        <v>100</v>
      </c>
      <c r="G3804" s="1" t="s">
        <v>1347</v>
      </c>
      <c r="H3804" s="1" t="s">
        <v>2441</v>
      </c>
      <c r="I3804" s="1">
        <v>1</v>
      </c>
      <c r="J3804" s="10" t="s">
        <v>2448</v>
      </c>
      <c r="K3804" s="1">
        <v>0</v>
      </c>
      <c r="L3804" s="1">
        <v>1</v>
      </c>
      <c r="M3804" s="1">
        <v>0</v>
      </c>
      <c r="N3804" s="1">
        <v>0</v>
      </c>
      <c r="O3804" s="1" t="s">
        <v>2445</v>
      </c>
    </row>
    <row r="3805" spans="1:15" x14ac:dyDescent="0.2">
      <c r="B3805" s="1">
        <v>10614</v>
      </c>
      <c r="C3805" s="1" t="s">
        <v>2440</v>
      </c>
      <c r="D3805" s="1">
        <v>106</v>
      </c>
      <c r="E3805" s="1">
        <v>14</v>
      </c>
      <c r="F3805" s="1">
        <v>100</v>
      </c>
      <c r="G3805" s="1" t="s">
        <v>1347</v>
      </c>
      <c r="H3805" s="1" t="s">
        <v>2441</v>
      </c>
      <c r="I3805" s="1">
        <v>1</v>
      </c>
      <c r="J3805" s="10" t="s">
        <v>2454</v>
      </c>
      <c r="K3805" s="1">
        <v>0</v>
      </c>
      <c r="L3805" s="1">
        <v>1</v>
      </c>
      <c r="M3805" s="1">
        <v>0</v>
      </c>
      <c r="N3805" s="1">
        <v>0</v>
      </c>
      <c r="O3805" s="1" t="s">
        <v>2445</v>
      </c>
    </row>
    <row r="3806" spans="1:15" x14ac:dyDescent="0.2">
      <c r="B3806" s="1">
        <v>10615</v>
      </c>
      <c r="C3806" s="1" t="s">
        <v>2440</v>
      </c>
      <c r="D3806" s="1">
        <v>106</v>
      </c>
      <c r="E3806" s="1">
        <v>15</v>
      </c>
      <c r="F3806" s="1">
        <v>100</v>
      </c>
      <c r="G3806" s="1" t="s">
        <v>1347</v>
      </c>
      <c r="H3806" s="1" t="s">
        <v>2441</v>
      </c>
      <c r="I3806" s="1">
        <v>1</v>
      </c>
      <c r="J3806" s="10" t="s">
        <v>2460</v>
      </c>
      <c r="K3806" s="1">
        <v>0</v>
      </c>
      <c r="L3806" s="1">
        <v>1</v>
      </c>
      <c r="M3806" s="1">
        <v>0</v>
      </c>
      <c r="N3806" s="1">
        <v>0</v>
      </c>
      <c r="O3806" s="1" t="s">
        <v>2445</v>
      </c>
    </row>
    <row r="3807" spans="1:15" x14ac:dyDescent="0.2">
      <c r="B3807" s="1">
        <v>10616</v>
      </c>
      <c r="C3807" s="1" t="s">
        <v>2440</v>
      </c>
      <c r="D3807" s="1">
        <v>106</v>
      </c>
      <c r="E3807" s="1">
        <v>16</v>
      </c>
      <c r="F3807" s="1">
        <v>100</v>
      </c>
      <c r="G3807" s="1" t="s">
        <v>1347</v>
      </c>
      <c r="H3807" s="1" t="s">
        <v>2441</v>
      </c>
      <c r="I3807" s="1">
        <v>1</v>
      </c>
      <c r="J3807" s="10" t="s">
        <v>2466</v>
      </c>
      <c r="K3807" s="1">
        <v>0</v>
      </c>
      <c r="L3807" s="1">
        <v>1</v>
      </c>
      <c r="M3807" s="1">
        <v>0</v>
      </c>
      <c r="N3807" s="1">
        <v>0</v>
      </c>
      <c r="O3807" s="1" t="s">
        <v>2445</v>
      </c>
    </row>
    <row r="3808" spans="1:15" x14ac:dyDescent="0.2">
      <c r="B3808" s="1">
        <v>10617</v>
      </c>
      <c r="C3808" s="1" t="s">
        <v>2440</v>
      </c>
      <c r="D3808" s="1">
        <v>106</v>
      </c>
      <c r="E3808" s="1">
        <v>17</v>
      </c>
      <c r="F3808" s="1">
        <v>100</v>
      </c>
      <c r="G3808" s="1" t="s">
        <v>1347</v>
      </c>
      <c r="H3808" s="1" t="s">
        <v>2441</v>
      </c>
      <c r="I3808" s="1">
        <v>1</v>
      </c>
      <c r="J3808" s="10" t="s">
        <v>2448</v>
      </c>
      <c r="K3808" s="1">
        <v>0</v>
      </c>
      <c r="L3808" s="1">
        <v>1</v>
      </c>
      <c r="M3808" s="1">
        <v>0</v>
      </c>
      <c r="N3808" s="1">
        <v>0</v>
      </c>
      <c r="O3808" s="1" t="s">
        <v>2445</v>
      </c>
    </row>
    <row r="3809" spans="2:15" x14ac:dyDescent="0.2">
      <c r="B3809" s="1">
        <v>10618</v>
      </c>
      <c r="C3809" s="1" t="s">
        <v>2440</v>
      </c>
      <c r="D3809" s="1">
        <v>106</v>
      </c>
      <c r="E3809" s="1">
        <v>18</v>
      </c>
      <c r="F3809" s="1">
        <v>100</v>
      </c>
      <c r="G3809" s="1" t="s">
        <v>1347</v>
      </c>
      <c r="H3809" s="1" t="s">
        <v>2441</v>
      </c>
      <c r="I3809" s="1">
        <v>1</v>
      </c>
      <c r="J3809" s="10" t="s">
        <v>2454</v>
      </c>
      <c r="K3809" s="1">
        <v>0</v>
      </c>
      <c r="L3809" s="1">
        <v>1</v>
      </c>
      <c r="M3809" s="1">
        <v>0</v>
      </c>
      <c r="N3809" s="1">
        <v>0</v>
      </c>
      <c r="O3809" s="1" t="s">
        <v>2445</v>
      </c>
    </row>
    <row r="3810" spans="2:15" x14ac:dyDescent="0.2">
      <c r="B3810" s="1">
        <v>10619</v>
      </c>
      <c r="C3810" s="1" t="s">
        <v>2440</v>
      </c>
      <c r="D3810" s="1">
        <v>106</v>
      </c>
      <c r="E3810" s="1">
        <v>19</v>
      </c>
      <c r="F3810" s="1">
        <v>100</v>
      </c>
      <c r="G3810" s="1" t="s">
        <v>1347</v>
      </c>
      <c r="H3810" s="1" t="s">
        <v>2441</v>
      </c>
      <c r="I3810" s="1">
        <v>1</v>
      </c>
      <c r="J3810" s="10" t="s">
        <v>2460</v>
      </c>
      <c r="K3810" s="1">
        <v>0</v>
      </c>
      <c r="L3810" s="1">
        <v>1</v>
      </c>
      <c r="M3810" s="1">
        <v>0</v>
      </c>
      <c r="N3810" s="1">
        <v>0</v>
      </c>
      <c r="O3810" s="1" t="s">
        <v>2445</v>
      </c>
    </row>
    <row r="3811" spans="2:15" x14ac:dyDescent="0.2">
      <c r="B3811" s="1">
        <v>10620</v>
      </c>
      <c r="C3811" s="1" t="s">
        <v>2440</v>
      </c>
      <c r="D3811" s="1">
        <v>106</v>
      </c>
      <c r="E3811" s="1">
        <v>20</v>
      </c>
      <c r="F3811" s="1">
        <v>100</v>
      </c>
      <c r="G3811" s="1" t="s">
        <v>1347</v>
      </c>
      <c r="H3811" s="1" t="s">
        <v>2441</v>
      </c>
      <c r="I3811" s="1">
        <v>1</v>
      </c>
      <c r="J3811" s="10" t="s">
        <v>2466</v>
      </c>
      <c r="K3811" s="1">
        <v>0</v>
      </c>
      <c r="L3811" s="1">
        <v>1</v>
      </c>
      <c r="M3811" s="1">
        <v>0</v>
      </c>
      <c r="N3811" s="1">
        <v>0</v>
      </c>
      <c r="O3811" s="1" t="s">
        <v>2445</v>
      </c>
    </row>
    <row r="3812" spans="2:15" x14ac:dyDescent="0.2">
      <c r="B3812" s="1">
        <v>10621</v>
      </c>
      <c r="C3812" s="1" t="s">
        <v>2440</v>
      </c>
      <c r="D3812" s="1">
        <v>106</v>
      </c>
      <c r="E3812" s="1">
        <v>21</v>
      </c>
      <c r="F3812" s="1">
        <v>100</v>
      </c>
      <c r="G3812" s="1" t="s">
        <v>1347</v>
      </c>
      <c r="H3812" s="1" t="s">
        <v>2441</v>
      </c>
      <c r="I3812" s="1">
        <v>1</v>
      </c>
      <c r="J3812" s="10" t="s">
        <v>2448</v>
      </c>
      <c r="K3812" s="1">
        <v>0</v>
      </c>
      <c r="L3812" s="1">
        <v>1</v>
      </c>
      <c r="M3812" s="1">
        <v>0</v>
      </c>
      <c r="N3812" s="1">
        <v>0</v>
      </c>
      <c r="O3812" s="1" t="s">
        <v>2445</v>
      </c>
    </row>
    <row r="3813" spans="2:15" x14ac:dyDescent="0.2">
      <c r="B3813" s="1">
        <v>10622</v>
      </c>
      <c r="C3813" s="1" t="s">
        <v>2440</v>
      </c>
      <c r="D3813" s="1">
        <v>106</v>
      </c>
      <c r="E3813" s="1">
        <v>22</v>
      </c>
      <c r="F3813" s="1">
        <v>100</v>
      </c>
      <c r="G3813" s="1" t="s">
        <v>1347</v>
      </c>
      <c r="H3813" s="1" t="s">
        <v>2441</v>
      </c>
      <c r="I3813" s="1">
        <v>1</v>
      </c>
      <c r="J3813" s="10" t="s">
        <v>2454</v>
      </c>
      <c r="K3813" s="1">
        <v>0</v>
      </c>
      <c r="L3813" s="1">
        <v>1</v>
      </c>
      <c r="M3813" s="1">
        <v>0</v>
      </c>
      <c r="N3813" s="1">
        <v>0</v>
      </c>
      <c r="O3813" s="1" t="s">
        <v>2445</v>
      </c>
    </row>
    <row r="3814" spans="2:15" x14ac:dyDescent="0.2">
      <c r="B3814" s="1">
        <v>10623</v>
      </c>
      <c r="C3814" s="1" t="s">
        <v>2440</v>
      </c>
      <c r="D3814" s="1">
        <v>106</v>
      </c>
      <c r="E3814" s="1">
        <v>23</v>
      </c>
      <c r="F3814" s="1">
        <v>100</v>
      </c>
      <c r="G3814" s="1" t="s">
        <v>1347</v>
      </c>
      <c r="H3814" s="1" t="s">
        <v>2441</v>
      </c>
      <c r="I3814" s="1">
        <v>1</v>
      </c>
      <c r="J3814" s="10" t="s">
        <v>2460</v>
      </c>
      <c r="K3814" s="1">
        <v>0</v>
      </c>
      <c r="L3814" s="1">
        <v>1</v>
      </c>
      <c r="M3814" s="1">
        <v>0</v>
      </c>
      <c r="N3814" s="1">
        <v>0</v>
      </c>
      <c r="O3814" s="1" t="s">
        <v>2445</v>
      </c>
    </row>
    <row r="3815" spans="2:15" x14ac:dyDescent="0.2">
      <c r="B3815" s="1">
        <v>10624</v>
      </c>
      <c r="C3815" s="1" t="s">
        <v>2440</v>
      </c>
      <c r="D3815" s="1">
        <v>106</v>
      </c>
      <c r="E3815" s="1">
        <v>24</v>
      </c>
      <c r="F3815" s="1">
        <v>100</v>
      </c>
      <c r="G3815" s="1" t="s">
        <v>1347</v>
      </c>
      <c r="H3815" s="1" t="s">
        <v>2441</v>
      </c>
      <c r="I3815" s="1">
        <v>1</v>
      </c>
      <c r="J3815" s="10" t="s">
        <v>2466</v>
      </c>
      <c r="K3815" s="1">
        <v>0</v>
      </c>
      <c r="L3815" s="1">
        <v>1</v>
      </c>
      <c r="M3815" s="1">
        <v>0</v>
      </c>
      <c r="N3815" s="1">
        <v>0</v>
      </c>
      <c r="O3815" s="1" t="s">
        <v>2445</v>
      </c>
    </row>
    <row r="3816" spans="2:15" x14ac:dyDescent="0.2">
      <c r="B3816" s="1">
        <v>10625</v>
      </c>
      <c r="C3816" s="1" t="s">
        <v>2440</v>
      </c>
      <c r="D3816" s="1">
        <v>106</v>
      </c>
      <c r="E3816" s="1">
        <v>25</v>
      </c>
      <c r="F3816" s="1">
        <v>100</v>
      </c>
      <c r="G3816" s="1" t="s">
        <v>1347</v>
      </c>
      <c r="H3816" s="1" t="s">
        <v>2441</v>
      </c>
      <c r="I3816" s="1">
        <v>1</v>
      </c>
      <c r="J3816" s="10" t="s">
        <v>2448</v>
      </c>
      <c r="K3816" s="1">
        <v>0</v>
      </c>
      <c r="L3816" s="1">
        <v>1</v>
      </c>
      <c r="M3816" s="1">
        <v>0</v>
      </c>
      <c r="N3816" s="1">
        <v>0</v>
      </c>
      <c r="O3816" s="1" t="s">
        <v>2445</v>
      </c>
    </row>
    <row r="3817" spans="2:15" x14ac:dyDescent="0.2">
      <c r="B3817" s="1">
        <v>10626</v>
      </c>
      <c r="C3817" s="1" t="s">
        <v>2440</v>
      </c>
      <c r="D3817" s="1">
        <v>106</v>
      </c>
      <c r="E3817" s="1">
        <v>26</v>
      </c>
      <c r="F3817" s="1">
        <v>100</v>
      </c>
      <c r="G3817" s="1" t="s">
        <v>1347</v>
      </c>
      <c r="H3817" s="1" t="s">
        <v>2441</v>
      </c>
      <c r="I3817" s="1">
        <v>1</v>
      </c>
      <c r="J3817" s="10" t="s">
        <v>2454</v>
      </c>
      <c r="K3817" s="1">
        <v>0</v>
      </c>
      <c r="L3817" s="1">
        <v>1</v>
      </c>
      <c r="M3817" s="1">
        <v>0</v>
      </c>
      <c r="N3817" s="1">
        <v>0</v>
      </c>
      <c r="O3817" s="1" t="s">
        <v>2445</v>
      </c>
    </row>
    <row r="3818" spans="2:15" x14ac:dyDescent="0.2">
      <c r="B3818" s="1">
        <v>10627</v>
      </c>
      <c r="C3818" s="1" t="s">
        <v>2440</v>
      </c>
      <c r="D3818" s="1">
        <v>106</v>
      </c>
      <c r="E3818" s="1">
        <v>27</v>
      </c>
      <c r="F3818" s="1">
        <v>100</v>
      </c>
      <c r="G3818" s="1" t="s">
        <v>1347</v>
      </c>
      <c r="H3818" s="1" t="s">
        <v>2441</v>
      </c>
      <c r="I3818" s="1">
        <v>1</v>
      </c>
      <c r="J3818" s="10" t="s">
        <v>2460</v>
      </c>
      <c r="K3818" s="1">
        <v>0</v>
      </c>
      <c r="L3818" s="1">
        <v>1</v>
      </c>
      <c r="M3818" s="1">
        <v>0</v>
      </c>
      <c r="N3818" s="1">
        <v>0</v>
      </c>
      <c r="O3818" s="1" t="s">
        <v>2445</v>
      </c>
    </row>
    <row r="3819" spans="2:15" x14ac:dyDescent="0.2">
      <c r="B3819" s="1">
        <v>10628</v>
      </c>
      <c r="C3819" s="1" t="s">
        <v>2440</v>
      </c>
      <c r="D3819" s="1">
        <v>106</v>
      </c>
      <c r="E3819" s="1">
        <v>28</v>
      </c>
      <c r="F3819" s="1">
        <v>100</v>
      </c>
      <c r="G3819" s="1" t="s">
        <v>1347</v>
      </c>
      <c r="H3819" s="1" t="s">
        <v>2441</v>
      </c>
      <c r="I3819" s="1">
        <v>1</v>
      </c>
      <c r="J3819" s="10" t="s">
        <v>2466</v>
      </c>
      <c r="K3819" s="1">
        <v>0</v>
      </c>
      <c r="L3819" s="1">
        <v>1</v>
      </c>
      <c r="M3819" s="1">
        <v>0</v>
      </c>
      <c r="N3819" s="1">
        <v>0</v>
      </c>
      <c r="O3819" s="1" t="s">
        <v>2445</v>
      </c>
    </row>
    <row r="3820" spans="2:15" x14ac:dyDescent="0.2">
      <c r="B3820" s="1">
        <v>10629</v>
      </c>
      <c r="C3820" s="1" t="s">
        <v>2440</v>
      </c>
      <c r="D3820" s="1">
        <v>106</v>
      </c>
      <c r="E3820" s="1">
        <v>29</v>
      </c>
      <c r="F3820" s="1">
        <v>100</v>
      </c>
      <c r="G3820" s="1" t="s">
        <v>1347</v>
      </c>
      <c r="H3820" s="1" t="s">
        <v>2441</v>
      </c>
      <c r="I3820" s="1">
        <v>1</v>
      </c>
      <c r="J3820" s="10" t="s">
        <v>2467</v>
      </c>
      <c r="K3820" s="1">
        <v>0</v>
      </c>
      <c r="L3820" s="1">
        <v>1</v>
      </c>
      <c r="M3820" s="1">
        <v>0</v>
      </c>
      <c r="N3820" s="1">
        <v>0</v>
      </c>
      <c r="O3820" s="1" t="s">
        <v>2445</v>
      </c>
    </row>
    <row r="3821" spans="2:15" x14ac:dyDescent="0.2">
      <c r="B3821" s="1">
        <v>10630</v>
      </c>
      <c r="C3821" s="1" t="s">
        <v>2440</v>
      </c>
      <c r="D3821" s="1">
        <v>106</v>
      </c>
      <c r="E3821" s="1">
        <v>30</v>
      </c>
      <c r="F3821" s="1">
        <v>100</v>
      </c>
      <c r="G3821" s="1" t="s">
        <v>1347</v>
      </c>
      <c r="H3821" s="1" t="s">
        <v>2441</v>
      </c>
      <c r="I3821" s="1">
        <v>1</v>
      </c>
      <c r="J3821" s="10" t="s">
        <v>2467</v>
      </c>
      <c r="K3821" s="1">
        <v>0</v>
      </c>
      <c r="L3821" s="1">
        <v>1</v>
      </c>
      <c r="M3821" s="1">
        <v>0</v>
      </c>
      <c r="N3821" s="1">
        <v>0</v>
      </c>
      <c r="O3821" s="1" t="s">
        <v>2445</v>
      </c>
    </row>
  </sheetData>
  <autoFilter ref="A1:X3821" xr:uid="{00000000-0009-0000-0000-000000000000}"/>
  <phoneticPr fontId="21" type="noConversion"/>
  <conditionalFormatting sqref="B2288:B2307">
    <cfRule type="duplicateValues" dxfId="216" priority="56"/>
  </conditionalFormatting>
  <conditionalFormatting sqref="B2547:B2549">
    <cfRule type="duplicateValues" dxfId="215" priority="28"/>
  </conditionalFormatting>
  <conditionalFormatting sqref="B2550 B2552 B2554 B2556 B2558">
    <cfRule type="duplicateValues" dxfId="214" priority="38"/>
  </conditionalFormatting>
  <conditionalFormatting sqref="B2551 B2553 B2555 B2557 B2559">
    <cfRule type="duplicateValues" dxfId="213" priority="37"/>
  </conditionalFormatting>
  <conditionalFormatting sqref="B2560">
    <cfRule type="duplicateValues" dxfId="212" priority="33"/>
  </conditionalFormatting>
  <conditionalFormatting sqref="B2561:B1048576 B1:B2287 B2308:B2484 B2499:B2546">
    <cfRule type="duplicateValues" dxfId="211" priority="217"/>
  </conditionalFormatting>
  <conditionalFormatting sqref="H417:H419 H421:H423 H438:H439">
    <cfRule type="expression" dxfId="210" priority="22">
      <formula>ISERROR(MATCH($B417,开发角色Data,0))=FALSE</formula>
    </cfRule>
  </conditionalFormatting>
  <conditionalFormatting sqref="H425:H430">
    <cfRule type="expression" dxfId="209" priority="21">
      <formula>ISERROR(MATCH($B425,开发角色Data,0))=FALSE</formula>
    </cfRule>
  </conditionalFormatting>
  <conditionalFormatting sqref="H431">
    <cfRule type="duplicateValues" dxfId="208" priority="14"/>
    <cfRule type="duplicateValues" dxfId="207" priority="20"/>
    <cfRule type="duplicateValues" dxfId="206" priority="13"/>
    <cfRule type="duplicateValues" dxfId="205" priority="15"/>
    <cfRule type="duplicateValues" dxfId="204" priority="16"/>
    <cfRule type="duplicateValues" dxfId="203" priority="17"/>
    <cfRule type="duplicateValues" dxfId="202" priority="18"/>
    <cfRule type="duplicateValues" dxfId="201" priority="19"/>
  </conditionalFormatting>
  <conditionalFormatting sqref="H432:H436">
    <cfRule type="expression" dxfId="200" priority="12">
      <formula>ISERROR(MATCH($B432,开发角色Data,0))=FALSE</formula>
    </cfRule>
  </conditionalFormatting>
  <conditionalFormatting sqref="H440">
    <cfRule type="duplicateValues" dxfId="199" priority="6"/>
    <cfRule type="duplicateValues" dxfId="198" priority="7"/>
    <cfRule type="duplicateValues" dxfId="197" priority="8"/>
    <cfRule type="duplicateValues" dxfId="196" priority="10"/>
    <cfRule type="duplicateValues" dxfId="195" priority="11"/>
    <cfRule type="duplicateValues" dxfId="194" priority="9"/>
    <cfRule type="duplicateValues" dxfId="193" priority="4"/>
    <cfRule type="duplicateValues" dxfId="192" priority="5"/>
  </conditionalFormatting>
  <conditionalFormatting sqref="H738:H745">
    <cfRule type="duplicateValues" dxfId="191" priority="82"/>
  </conditionalFormatting>
  <conditionalFormatting sqref="H2871">
    <cfRule type="duplicateValues" dxfId="190" priority="101"/>
  </conditionalFormatting>
  <conditionalFormatting sqref="H2872">
    <cfRule type="duplicateValues" dxfId="189" priority="100"/>
  </conditionalFormatting>
  <conditionalFormatting sqref="H3719 J3719">
    <cfRule type="duplicateValues" dxfId="188" priority="74"/>
  </conditionalFormatting>
  <conditionalFormatting sqref="H3720:H3721">
    <cfRule type="duplicateValues" dxfId="187" priority="73"/>
  </conditionalFormatting>
  <conditionalFormatting sqref="H3722:H3725">
    <cfRule type="duplicateValues" dxfId="186" priority="70"/>
  </conditionalFormatting>
  <conditionalFormatting sqref="H3756">
    <cfRule type="duplicateValues" dxfId="185" priority="46"/>
  </conditionalFormatting>
  <conditionalFormatting sqref="H3761">
    <cfRule type="duplicateValues" dxfId="184" priority="45"/>
  </conditionalFormatting>
  <conditionalFormatting sqref="H3792">
    <cfRule type="duplicateValues" dxfId="183" priority="24"/>
  </conditionalFormatting>
  <conditionalFormatting sqref="H3794 H3796 H3798">
    <cfRule type="duplicateValues" dxfId="182" priority="237"/>
  </conditionalFormatting>
  <conditionalFormatting sqref="J3720">
    <cfRule type="duplicateValues" dxfId="181" priority="72"/>
  </conditionalFormatting>
  <conditionalFormatting sqref="J3721">
    <cfRule type="duplicateValues" dxfId="180" priority="71"/>
  </conditionalFormatting>
  <conditionalFormatting sqref="J3722">
    <cfRule type="duplicateValues" dxfId="179" priority="69"/>
  </conditionalFormatting>
  <conditionalFormatting sqref="J3723">
    <cfRule type="duplicateValues" dxfId="178" priority="68"/>
  </conditionalFormatting>
  <conditionalFormatting sqref="J3724">
    <cfRule type="duplicateValues" dxfId="177" priority="67"/>
  </conditionalFormatting>
  <conditionalFormatting sqref="J3725">
    <cfRule type="duplicateValues" dxfId="176" priority="66"/>
  </conditionalFormatting>
  <conditionalFormatting sqref="L159">
    <cfRule type="duplicateValues" dxfId="175" priority="77"/>
  </conditionalFormatting>
  <conditionalFormatting sqref="L160">
    <cfRule type="duplicateValues" dxfId="174" priority="78"/>
  </conditionalFormatting>
  <conditionalFormatting sqref="Q159">
    <cfRule type="duplicateValues" dxfId="173" priority="75"/>
  </conditionalFormatting>
  <conditionalFormatting sqref="Q160">
    <cfRule type="duplicateValues" dxfId="172" priority="76"/>
  </conditionalFormatting>
  <conditionalFormatting sqref="Q2288:Q2289">
    <cfRule type="duplicateValues" dxfId="171" priority="57"/>
  </conditionalFormatting>
  <conditionalFormatting sqref="Q2290:Q2307">
    <cfRule type="duplicateValues" dxfId="170" priority="225"/>
  </conditionalFormatting>
  <conditionalFormatting sqref="B2485:B2498">
    <cfRule type="duplicateValues" dxfId="5" priority="3"/>
  </conditionalFormatting>
  <conditionalFormatting sqref="H2485">
    <cfRule type="duplicateValues" dxfId="3" priority="2"/>
  </conditionalFormatting>
  <conditionalFormatting sqref="H2486:H2487">
    <cfRule type="duplicateValues" dxfId="1" priority="1"/>
  </conditionalFormatting>
  <pageMargins left="0.69930555555555596" right="0.69930555555555596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O31"/>
  <sheetViews>
    <sheetView workbookViewId="0">
      <selection activeCell="A23" sqref="A23:XFD31"/>
    </sheetView>
  </sheetViews>
  <sheetFormatPr defaultColWidth="9" defaultRowHeight="14.25" x14ac:dyDescent="0.2"/>
  <cols>
    <col min="2" max="2" width="20.25" customWidth="1"/>
    <col min="3" max="3" width="10.875" customWidth="1"/>
    <col min="7" max="7" width="12.875" customWidth="1"/>
  </cols>
  <sheetData>
    <row r="2" spans="2:15" x14ac:dyDescent="0.2">
      <c r="C2" t="s">
        <v>2468</v>
      </c>
      <c r="D2" t="s">
        <v>2469</v>
      </c>
      <c r="E2" t="s">
        <v>2470</v>
      </c>
    </row>
    <row r="3" spans="2:15" x14ac:dyDescent="0.2">
      <c r="B3" t="s">
        <v>2471</v>
      </c>
      <c r="C3">
        <v>19</v>
      </c>
      <c r="D3">
        <v>10</v>
      </c>
    </row>
    <row r="4" spans="2:15" x14ac:dyDescent="0.2">
      <c r="B4" t="s">
        <v>2472</v>
      </c>
      <c r="C4">
        <v>21</v>
      </c>
      <c r="D4">
        <v>10</v>
      </c>
    </row>
    <row r="5" spans="2:15" x14ac:dyDescent="0.2">
      <c r="B5" t="s">
        <v>2473</v>
      </c>
      <c r="D5">
        <v>50</v>
      </c>
      <c r="E5">
        <v>1000</v>
      </c>
    </row>
    <row r="6" spans="2:15" x14ac:dyDescent="0.2">
      <c r="B6" t="s">
        <v>2474</v>
      </c>
      <c r="C6">
        <v>8019</v>
      </c>
      <c r="D6">
        <v>1</v>
      </c>
      <c r="F6" t="str">
        <f t="shared" ref="F6:F11" si="0">_xlfn.TEXTJOIN("#",TRUE,C6:D6)</f>
        <v>8019#1</v>
      </c>
    </row>
    <row r="7" spans="2:15" x14ac:dyDescent="0.2">
      <c r="B7" t="s">
        <v>2475</v>
      </c>
      <c r="C7">
        <v>8020</v>
      </c>
      <c r="D7">
        <f>D6</f>
        <v>1</v>
      </c>
      <c r="F7" t="str">
        <f t="shared" si="0"/>
        <v>8020#1</v>
      </c>
    </row>
    <row r="8" spans="2:15" x14ac:dyDescent="0.2">
      <c r="B8" t="s">
        <v>2476</v>
      </c>
      <c r="C8">
        <v>8021</v>
      </c>
      <c r="D8">
        <f>D7</f>
        <v>1</v>
      </c>
      <c r="F8" t="str">
        <f t="shared" si="0"/>
        <v>8021#1</v>
      </c>
    </row>
    <row r="9" spans="2:15" x14ac:dyDescent="0.2">
      <c r="C9">
        <v>8022</v>
      </c>
      <c r="D9">
        <f>D8</f>
        <v>1</v>
      </c>
      <c r="F9" t="str">
        <f t="shared" si="0"/>
        <v>8022#1</v>
      </c>
    </row>
    <row r="10" spans="2:15" x14ac:dyDescent="0.2">
      <c r="C10">
        <v>8023</v>
      </c>
      <c r="D10">
        <f>D9</f>
        <v>1</v>
      </c>
      <c r="F10" t="str">
        <f t="shared" si="0"/>
        <v>8023#1</v>
      </c>
    </row>
    <row r="11" spans="2:15" x14ac:dyDescent="0.2">
      <c r="C11">
        <v>8024</v>
      </c>
      <c r="D11">
        <f>D10</f>
        <v>1</v>
      </c>
      <c r="F11" t="str">
        <f t="shared" si="0"/>
        <v>8024#1</v>
      </c>
    </row>
    <row r="13" spans="2:15" s="1" customFormat="1" x14ac:dyDescent="0.2">
      <c r="B13" s="1">
        <v>6301</v>
      </c>
      <c r="C13" s="1" t="s">
        <v>2477</v>
      </c>
      <c r="D13" s="1">
        <v>63</v>
      </c>
      <c r="E13" s="1">
        <v>1</v>
      </c>
      <c r="F13" s="1">
        <v>100</v>
      </c>
      <c r="G13" s="98" t="s">
        <v>625</v>
      </c>
      <c r="H13" s="1" t="s">
        <v>727</v>
      </c>
      <c r="I13" s="1">
        <v>1</v>
      </c>
      <c r="J13" s="10" t="s">
        <v>2478</v>
      </c>
      <c r="O13" s="1" t="s">
        <v>2479</v>
      </c>
    </row>
    <row r="14" spans="2:15" s="1" customFormat="1" x14ac:dyDescent="0.2">
      <c r="B14" s="1">
        <v>6302</v>
      </c>
      <c r="C14" s="1" t="s">
        <v>2480</v>
      </c>
      <c r="D14" s="1">
        <v>63</v>
      </c>
      <c r="E14" s="1">
        <v>2</v>
      </c>
      <c r="F14" s="1">
        <v>100</v>
      </c>
      <c r="G14" s="98" t="s">
        <v>625</v>
      </c>
      <c r="H14" s="1" t="s">
        <v>716</v>
      </c>
      <c r="I14" s="1">
        <v>1</v>
      </c>
      <c r="J14" s="10" t="s">
        <v>2478</v>
      </c>
      <c r="O14" s="1" t="s">
        <v>2479</v>
      </c>
    </row>
    <row r="15" spans="2:15" s="1" customFormat="1" x14ac:dyDescent="0.2">
      <c r="B15" s="1">
        <v>6303</v>
      </c>
      <c r="C15" s="1" t="s">
        <v>2481</v>
      </c>
      <c r="D15" s="1">
        <v>63</v>
      </c>
      <c r="E15" s="1">
        <v>3</v>
      </c>
      <c r="F15" s="1">
        <v>100</v>
      </c>
      <c r="G15" s="98" t="s">
        <v>625</v>
      </c>
      <c r="H15" s="1" t="s">
        <v>526</v>
      </c>
      <c r="I15" s="1">
        <v>1</v>
      </c>
      <c r="J15" s="10" t="s">
        <v>2478</v>
      </c>
      <c r="O15" s="1" t="s">
        <v>2479</v>
      </c>
    </row>
    <row r="16" spans="2:15" s="1" customFormat="1" x14ac:dyDescent="0.2">
      <c r="B16" s="1">
        <v>6304</v>
      </c>
      <c r="C16" s="1" t="s">
        <v>2482</v>
      </c>
      <c r="D16" s="1">
        <v>63</v>
      </c>
      <c r="E16" s="1">
        <v>4</v>
      </c>
      <c r="F16" s="1">
        <v>100</v>
      </c>
      <c r="G16" s="98" t="s">
        <v>625</v>
      </c>
      <c r="H16" s="1" t="s">
        <v>640</v>
      </c>
      <c r="I16" s="1">
        <v>1</v>
      </c>
      <c r="J16" s="10" t="s">
        <v>2478</v>
      </c>
      <c r="O16" s="1" t="s">
        <v>2479</v>
      </c>
    </row>
    <row r="17" spans="2:15" s="1" customFormat="1" x14ac:dyDescent="0.2">
      <c r="B17" s="1">
        <v>6305</v>
      </c>
      <c r="C17" s="1" t="s">
        <v>2483</v>
      </c>
      <c r="D17" s="1">
        <v>63</v>
      </c>
      <c r="E17" s="1">
        <v>5</v>
      </c>
      <c r="F17" s="1">
        <v>100</v>
      </c>
      <c r="G17" s="98" t="s">
        <v>625</v>
      </c>
      <c r="H17" s="1" t="s">
        <v>1763</v>
      </c>
      <c r="I17" s="1">
        <v>1</v>
      </c>
      <c r="J17" s="10" t="s">
        <v>2484</v>
      </c>
      <c r="O17" s="1" t="s">
        <v>2479</v>
      </c>
    </row>
    <row r="18" spans="2:15" s="1" customFormat="1" x14ac:dyDescent="0.2">
      <c r="B18" s="1">
        <v>6306</v>
      </c>
      <c r="C18" s="1" t="s">
        <v>2485</v>
      </c>
      <c r="D18" s="1">
        <v>63</v>
      </c>
      <c r="E18" s="1">
        <v>6</v>
      </c>
      <c r="F18" s="1">
        <v>100</v>
      </c>
      <c r="G18" s="98" t="s">
        <v>625</v>
      </c>
      <c r="H18" s="1" t="s">
        <v>1765</v>
      </c>
      <c r="I18" s="1">
        <v>1</v>
      </c>
      <c r="J18" s="10" t="s">
        <v>2484</v>
      </c>
      <c r="O18" s="1" t="s">
        <v>2479</v>
      </c>
    </row>
    <row r="19" spans="2:15" s="1" customFormat="1" x14ac:dyDescent="0.2">
      <c r="B19" s="1">
        <v>6307</v>
      </c>
      <c r="C19" s="1" t="s">
        <v>2486</v>
      </c>
      <c r="D19" s="1">
        <v>63</v>
      </c>
      <c r="E19" s="1">
        <v>7</v>
      </c>
      <c r="F19" s="1">
        <v>100</v>
      </c>
      <c r="G19" s="98" t="s">
        <v>625</v>
      </c>
      <c r="H19" s="1" t="s">
        <v>1767</v>
      </c>
      <c r="I19" s="1">
        <v>1</v>
      </c>
      <c r="J19" s="10" t="s">
        <v>2484</v>
      </c>
      <c r="O19" s="1" t="s">
        <v>2479</v>
      </c>
    </row>
    <row r="20" spans="2:15" s="1" customFormat="1" x14ac:dyDescent="0.2">
      <c r="B20" s="1">
        <v>6308</v>
      </c>
      <c r="C20" s="1" t="s">
        <v>2487</v>
      </c>
      <c r="D20" s="1">
        <v>63</v>
      </c>
      <c r="E20" s="1">
        <v>8</v>
      </c>
      <c r="F20" s="1">
        <v>100</v>
      </c>
      <c r="G20" s="98" t="s">
        <v>625</v>
      </c>
      <c r="H20" s="1" t="s">
        <v>2488</v>
      </c>
      <c r="I20" s="1">
        <v>1</v>
      </c>
      <c r="J20" s="10" t="s">
        <v>2484</v>
      </c>
      <c r="O20" s="1" t="s">
        <v>2479</v>
      </c>
    </row>
    <row r="23" spans="2:15" s="1" customFormat="1" x14ac:dyDescent="0.2">
      <c r="B23" s="1">
        <v>61001</v>
      </c>
      <c r="C23" s="12" t="s">
        <v>2489</v>
      </c>
      <c r="D23" s="1">
        <v>93</v>
      </c>
      <c r="E23" s="1">
        <v>1</v>
      </c>
      <c r="F23" s="1">
        <v>50</v>
      </c>
      <c r="H23" s="1" t="s">
        <v>625</v>
      </c>
      <c r="I23" s="10" t="s">
        <v>2490</v>
      </c>
      <c r="J23" s="1">
        <v>1</v>
      </c>
      <c r="K23" s="10" t="s">
        <v>2491</v>
      </c>
      <c r="M23" s="1">
        <v>0</v>
      </c>
      <c r="N23" s="1">
        <v>0</v>
      </c>
      <c r="O23" s="1">
        <v>0</v>
      </c>
    </row>
    <row r="24" spans="2:15" s="1" customFormat="1" x14ac:dyDescent="0.2">
      <c r="B24" s="1">
        <v>61002</v>
      </c>
      <c r="C24" s="12" t="s">
        <v>2489</v>
      </c>
      <c r="D24" s="1">
        <v>93</v>
      </c>
      <c r="E24" s="1">
        <v>1</v>
      </c>
      <c r="F24" s="1">
        <v>50</v>
      </c>
      <c r="H24" s="1" t="s">
        <v>625</v>
      </c>
      <c r="I24" s="10" t="s">
        <v>2492</v>
      </c>
      <c r="J24" s="1">
        <v>1</v>
      </c>
      <c r="K24" s="10" t="s">
        <v>2493</v>
      </c>
      <c r="M24" s="1">
        <v>0</v>
      </c>
      <c r="N24" s="1">
        <v>0</v>
      </c>
      <c r="O24" s="1">
        <v>0</v>
      </c>
    </row>
    <row r="25" spans="2:15" s="1" customFormat="1" x14ac:dyDescent="0.2">
      <c r="B25" s="1">
        <v>61003</v>
      </c>
      <c r="C25" s="12" t="s">
        <v>2489</v>
      </c>
      <c r="D25" s="1">
        <v>93</v>
      </c>
      <c r="E25" s="1">
        <v>1</v>
      </c>
      <c r="F25" s="1">
        <v>50</v>
      </c>
      <c r="H25" s="1" t="s">
        <v>625</v>
      </c>
      <c r="I25" s="10" t="s">
        <v>2494</v>
      </c>
      <c r="J25" s="1">
        <v>1</v>
      </c>
      <c r="K25" s="10" t="s">
        <v>2165</v>
      </c>
      <c r="M25" s="1">
        <v>0</v>
      </c>
      <c r="N25" s="1">
        <v>0</v>
      </c>
      <c r="O25" s="1">
        <v>0</v>
      </c>
    </row>
    <row r="26" spans="2:15" s="1" customFormat="1" x14ac:dyDescent="0.2">
      <c r="B26" s="1">
        <v>61004</v>
      </c>
      <c r="C26" s="12" t="s">
        <v>2489</v>
      </c>
      <c r="D26" s="1">
        <v>93</v>
      </c>
      <c r="E26" s="1">
        <v>1</v>
      </c>
      <c r="F26" s="1">
        <v>10</v>
      </c>
      <c r="H26" s="1" t="s">
        <v>625</v>
      </c>
      <c r="I26" s="10" t="s">
        <v>2494</v>
      </c>
      <c r="J26" s="1">
        <v>1</v>
      </c>
      <c r="K26" s="10" t="s">
        <v>377</v>
      </c>
      <c r="M26" s="1">
        <v>0</v>
      </c>
      <c r="N26" s="1">
        <v>1</v>
      </c>
      <c r="O26" s="1">
        <v>8</v>
      </c>
    </row>
    <row r="27" spans="2:15" s="1" customFormat="1" x14ac:dyDescent="0.2">
      <c r="B27" s="1">
        <v>61005</v>
      </c>
      <c r="C27" s="12" t="s">
        <v>2489</v>
      </c>
      <c r="D27" s="1">
        <v>93</v>
      </c>
      <c r="E27" s="1">
        <v>1</v>
      </c>
      <c r="F27" s="1">
        <v>10</v>
      </c>
      <c r="H27" s="1" t="s">
        <v>625</v>
      </c>
      <c r="I27" s="10" t="s">
        <v>2495</v>
      </c>
      <c r="J27" s="1">
        <v>1</v>
      </c>
      <c r="K27" s="10" t="s">
        <v>1339</v>
      </c>
      <c r="M27" s="1">
        <v>0</v>
      </c>
      <c r="N27" s="1">
        <v>1</v>
      </c>
      <c r="O27" s="1">
        <v>8</v>
      </c>
    </row>
    <row r="28" spans="2:15" s="1" customFormat="1" x14ac:dyDescent="0.2">
      <c r="B28" s="1">
        <v>61006</v>
      </c>
      <c r="C28" s="12" t="s">
        <v>2489</v>
      </c>
      <c r="D28" s="1">
        <v>93</v>
      </c>
      <c r="E28" s="1">
        <v>1</v>
      </c>
      <c r="F28" s="1">
        <v>10</v>
      </c>
      <c r="H28" s="1" t="s">
        <v>625</v>
      </c>
      <c r="I28" s="10" t="s">
        <v>2496</v>
      </c>
      <c r="J28" s="1">
        <v>1</v>
      </c>
      <c r="K28" s="10" t="s">
        <v>452</v>
      </c>
      <c r="M28" s="1">
        <v>0</v>
      </c>
      <c r="N28" s="1">
        <v>1</v>
      </c>
      <c r="O28" s="1">
        <v>8</v>
      </c>
    </row>
    <row r="29" spans="2:15" s="1" customFormat="1" x14ac:dyDescent="0.2">
      <c r="B29" s="1">
        <v>61007</v>
      </c>
      <c r="C29" s="12" t="s">
        <v>2489</v>
      </c>
      <c r="D29" s="1">
        <v>93</v>
      </c>
      <c r="E29" s="1">
        <v>1</v>
      </c>
      <c r="F29" s="1">
        <v>40</v>
      </c>
      <c r="H29" s="1" t="s">
        <v>625</v>
      </c>
      <c r="I29" s="10" t="s">
        <v>2494</v>
      </c>
      <c r="J29" s="1">
        <v>1</v>
      </c>
      <c r="K29" s="10" t="s">
        <v>377</v>
      </c>
      <c r="M29" s="1">
        <v>0</v>
      </c>
      <c r="N29" s="1">
        <v>1</v>
      </c>
      <c r="O29" s="1">
        <v>9</v>
      </c>
    </row>
    <row r="30" spans="2:15" s="1" customFormat="1" x14ac:dyDescent="0.2">
      <c r="B30" s="1">
        <v>61008</v>
      </c>
      <c r="C30" s="12" t="s">
        <v>2489</v>
      </c>
      <c r="D30" s="1">
        <v>93</v>
      </c>
      <c r="E30" s="1">
        <v>1</v>
      </c>
      <c r="F30" s="1">
        <v>40</v>
      </c>
      <c r="H30" s="1" t="s">
        <v>625</v>
      </c>
      <c r="I30" s="10" t="s">
        <v>2495</v>
      </c>
      <c r="J30" s="1">
        <v>1</v>
      </c>
      <c r="K30" s="10" t="s">
        <v>1339</v>
      </c>
      <c r="M30" s="1">
        <v>0</v>
      </c>
      <c r="N30" s="1">
        <v>1</v>
      </c>
      <c r="O30" s="1">
        <v>9</v>
      </c>
    </row>
    <row r="31" spans="2:15" s="1" customFormat="1" x14ac:dyDescent="0.2">
      <c r="B31" s="1">
        <v>61009</v>
      </c>
      <c r="C31" s="12" t="s">
        <v>2489</v>
      </c>
      <c r="D31" s="1">
        <v>93</v>
      </c>
      <c r="E31" s="1">
        <v>1</v>
      </c>
      <c r="F31" s="1">
        <v>40</v>
      </c>
      <c r="H31" s="1" t="s">
        <v>625</v>
      </c>
      <c r="I31" s="10" t="s">
        <v>2496</v>
      </c>
      <c r="J31" s="1">
        <v>1</v>
      </c>
      <c r="K31" s="10" t="s">
        <v>452</v>
      </c>
      <c r="M31" s="1">
        <v>0</v>
      </c>
      <c r="N31" s="1">
        <v>1</v>
      </c>
      <c r="O31" s="1">
        <v>9</v>
      </c>
    </row>
  </sheetData>
  <phoneticPr fontId="21" type="noConversion"/>
  <conditionalFormatting sqref="B13:B20">
    <cfRule type="duplicateValues" dxfId="169" priority="11"/>
  </conditionalFormatting>
  <conditionalFormatting sqref="B23:B31">
    <cfRule type="duplicateValues" dxfId="168" priority="10"/>
  </conditionalFormatting>
  <conditionalFormatting sqref="I23">
    <cfRule type="duplicateValues" dxfId="167" priority="9"/>
  </conditionalFormatting>
  <conditionalFormatting sqref="I24">
    <cfRule type="duplicateValues" dxfId="166" priority="8"/>
  </conditionalFormatting>
  <conditionalFormatting sqref="I25">
    <cfRule type="duplicateValues" dxfId="165" priority="7"/>
  </conditionalFormatting>
  <conditionalFormatting sqref="I26">
    <cfRule type="duplicateValues" dxfId="164" priority="6"/>
  </conditionalFormatting>
  <conditionalFormatting sqref="I27">
    <cfRule type="duplicateValues" dxfId="163" priority="5"/>
  </conditionalFormatting>
  <conditionalFormatting sqref="I28">
    <cfRule type="duplicateValues" dxfId="162" priority="4"/>
  </conditionalFormatting>
  <conditionalFormatting sqref="I29">
    <cfRule type="duplicateValues" dxfId="161" priority="3"/>
  </conditionalFormatting>
  <conditionalFormatting sqref="I30">
    <cfRule type="duplicateValues" dxfId="160" priority="2"/>
  </conditionalFormatting>
  <conditionalFormatting sqref="I31">
    <cfRule type="duplicateValues" dxfId="159" priority="1"/>
  </conditionalFormatting>
  <pageMargins left="0.75" right="0.75" top="1" bottom="1" header="0.51180555555555596" footer="0.511805555555555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D1:S1736"/>
  <sheetViews>
    <sheetView workbookViewId="0">
      <selection activeCell="G25" sqref="G25"/>
    </sheetView>
  </sheetViews>
  <sheetFormatPr defaultColWidth="9" defaultRowHeight="14.25" x14ac:dyDescent="0.2"/>
  <cols>
    <col min="4" max="4" width="14.5" customWidth="1"/>
    <col min="5" max="5" width="15.875" customWidth="1"/>
    <col min="11" max="11" width="11.125" customWidth="1"/>
    <col min="17" max="17" width="9" style="10"/>
    <col min="18" max="18" width="18.75" style="12" customWidth="1"/>
    <col min="19" max="19" width="9" style="10"/>
  </cols>
  <sheetData>
    <row r="1" spans="4:19" x14ac:dyDescent="0.2">
      <c r="Q1" s="10" t="s">
        <v>0</v>
      </c>
      <c r="R1" s="12" t="s">
        <v>2497</v>
      </c>
      <c r="S1" s="10" t="s">
        <v>0</v>
      </c>
    </row>
    <row r="2" spans="4:19" x14ac:dyDescent="0.2">
      <c r="Q2" s="10" t="s">
        <v>21</v>
      </c>
      <c r="R2" s="12" t="s">
        <v>22</v>
      </c>
      <c r="S2" s="10" t="s">
        <v>21</v>
      </c>
    </row>
    <row r="3" spans="4:19" x14ac:dyDescent="0.2">
      <c r="Q3" s="10">
        <v>2</v>
      </c>
      <c r="R3" s="12">
        <v>2</v>
      </c>
      <c r="S3" s="10">
        <v>2</v>
      </c>
    </row>
    <row r="4" spans="4:19" x14ac:dyDescent="0.2">
      <c r="E4" t="s">
        <v>2498</v>
      </c>
      <c r="Q4" s="10" t="s">
        <v>2499</v>
      </c>
      <c r="R4" s="12" t="s">
        <v>2500</v>
      </c>
      <c r="S4" s="10" t="s">
        <v>2499</v>
      </c>
    </row>
    <row r="5" spans="4:19" x14ac:dyDescent="0.2">
      <c r="E5" t="s">
        <v>685</v>
      </c>
      <c r="F5">
        <v>50</v>
      </c>
      <c r="G5">
        <v>3000</v>
      </c>
      <c r="I5">
        <f t="shared" ref="I5:I11" si="0">VLOOKUP(E5,$R:$S,2,FALSE)</f>
        <v>12013</v>
      </c>
      <c r="J5" t="str">
        <f t="shared" ref="J5:J12" si="1">I5&amp;"#"&amp;F5</f>
        <v>12013#50</v>
      </c>
      <c r="K5" t="s">
        <v>2501</v>
      </c>
      <c r="L5" t="str">
        <f>K5&amp;G5</f>
        <v>16|0#0#0#3000</v>
      </c>
      <c r="Q5" s="10">
        <v>0</v>
      </c>
      <c r="R5" s="12" t="str">
        <f>""</f>
        <v/>
      </c>
      <c r="S5" s="10">
        <v>0</v>
      </c>
    </row>
    <row r="6" spans="4:19" x14ac:dyDescent="0.2">
      <c r="E6" t="s">
        <v>2502</v>
      </c>
      <c r="F6">
        <v>1000</v>
      </c>
      <c r="G6">
        <v>1000</v>
      </c>
      <c r="I6">
        <f t="shared" si="0"/>
        <v>4</v>
      </c>
      <c r="J6" t="str">
        <f t="shared" si="1"/>
        <v>4#1000</v>
      </c>
      <c r="K6" t="s">
        <v>2501</v>
      </c>
      <c r="L6" t="str">
        <f t="shared" ref="L6:L40" si="2">K6&amp;G6</f>
        <v>16|0#0#0#1000</v>
      </c>
    </row>
    <row r="7" spans="4:19" x14ac:dyDescent="0.2">
      <c r="E7" t="s">
        <v>1182</v>
      </c>
      <c r="F7">
        <v>300000</v>
      </c>
      <c r="G7">
        <v>750</v>
      </c>
      <c r="I7">
        <f t="shared" si="0"/>
        <v>3</v>
      </c>
      <c r="J7" t="str">
        <f t="shared" si="1"/>
        <v>3#300000</v>
      </c>
      <c r="K7" t="s">
        <v>2501</v>
      </c>
      <c r="L7" t="str">
        <f t="shared" si="2"/>
        <v>16|0#0#0#750</v>
      </c>
    </row>
    <row r="8" spans="4:19" x14ac:dyDescent="0.2">
      <c r="E8" t="s">
        <v>883</v>
      </c>
      <c r="F8">
        <v>10</v>
      </c>
      <c r="G8">
        <v>100</v>
      </c>
      <c r="I8">
        <f t="shared" si="0"/>
        <v>23</v>
      </c>
      <c r="J8" t="str">
        <f t="shared" si="1"/>
        <v>23#10</v>
      </c>
      <c r="K8" t="s">
        <v>2501</v>
      </c>
      <c r="L8" t="str">
        <f t="shared" si="2"/>
        <v>16|0#0#0#100</v>
      </c>
      <c r="Q8" s="10">
        <v>1</v>
      </c>
      <c r="R8" s="12" t="s">
        <v>370</v>
      </c>
      <c r="S8" s="10">
        <v>1</v>
      </c>
    </row>
    <row r="9" spans="4:19" x14ac:dyDescent="0.2">
      <c r="E9" t="s">
        <v>2503</v>
      </c>
      <c r="F9">
        <v>10</v>
      </c>
      <c r="G9">
        <v>2100</v>
      </c>
      <c r="I9">
        <f t="shared" si="0"/>
        <v>19</v>
      </c>
      <c r="J9" t="str">
        <f t="shared" si="1"/>
        <v>19#10</v>
      </c>
      <c r="K9" t="s">
        <v>2501</v>
      </c>
      <c r="L9" t="str">
        <f t="shared" si="2"/>
        <v>16|0#0#0#2100</v>
      </c>
      <c r="Q9" s="10">
        <v>2</v>
      </c>
      <c r="R9" s="12" t="s">
        <v>2504</v>
      </c>
      <c r="S9" s="10">
        <v>2</v>
      </c>
    </row>
    <row r="10" spans="4:19" x14ac:dyDescent="0.2">
      <c r="E10" t="s">
        <v>2472</v>
      </c>
      <c r="F10">
        <v>5</v>
      </c>
      <c r="G10">
        <v>900</v>
      </c>
      <c r="I10">
        <f t="shared" si="0"/>
        <v>21</v>
      </c>
      <c r="J10" t="str">
        <f t="shared" si="1"/>
        <v>21#5</v>
      </c>
      <c r="K10" t="s">
        <v>2501</v>
      </c>
      <c r="L10" t="str">
        <f t="shared" si="2"/>
        <v>16|0#0#0#900</v>
      </c>
      <c r="Q10" s="10">
        <v>3</v>
      </c>
      <c r="R10" s="12" t="s">
        <v>1182</v>
      </c>
      <c r="S10" s="10">
        <v>3</v>
      </c>
    </row>
    <row r="11" spans="4:19" x14ac:dyDescent="0.2">
      <c r="E11" t="s">
        <v>2505</v>
      </c>
      <c r="F11">
        <v>1</v>
      </c>
      <c r="G11">
        <v>500</v>
      </c>
      <c r="I11">
        <f t="shared" si="0"/>
        <v>20</v>
      </c>
      <c r="J11" t="str">
        <f t="shared" si="1"/>
        <v>20#1</v>
      </c>
      <c r="K11" t="s">
        <v>2501</v>
      </c>
      <c r="L11" t="str">
        <f t="shared" si="2"/>
        <v>16|0#0#0#500</v>
      </c>
      <c r="Q11" s="10">
        <v>4</v>
      </c>
      <c r="R11" s="12" t="s">
        <v>2502</v>
      </c>
      <c r="S11" s="10">
        <v>4</v>
      </c>
    </row>
    <row r="12" spans="4:19" x14ac:dyDescent="0.2">
      <c r="D12">
        <v>6001</v>
      </c>
      <c r="E12" t="s">
        <v>2506</v>
      </c>
      <c r="F12">
        <v>1</v>
      </c>
      <c r="G12">
        <v>600</v>
      </c>
      <c r="I12">
        <f>D12</f>
        <v>6001</v>
      </c>
      <c r="J12" t="str">
        <f t="shared" si="1"/>
        <v>6001#1</v>
      </c>
      <c r="K12" t="s">
        <v>2501</v>
      </c>
      <c r="L12" t="str">
        <f t="shared" si="2"/>
        <v>16|0#0#0#600</v>
      </c>
      <c r="Q12" s="10">
        <v>5</v>
      </c>
      <c r="R12" s="12" t="s">
        <v>253</v>
      </c>
      <c r="S12" s="10">
        <v>5</v>
      </c>
    </row>
    <row r="13" spans="4:19" x14ac:dyDescent="0.2">
      <c r="D13">
        <v>6002</v>
      </c>
      <c r="E13" t="s">
        <v>2507</v>
      </c>
      <c r="F13">
        <v>1</v>
      </c>
      <c r="G13">
        <v>600</v>
      </c>
      <c r="I13">
        <f t="shared" ref="I13:I40" si="3">D13</f>
        <v>6002</v>
      </c>
      <c r="J13" t="str">
        <f t="shared" ref="J13:J20" si="4">I13&amp;"#"&amp;F13</f>
        <v>6002#1</v>
      </c>
      <c r="K13" t="s">
        <v>2501</v>
      </c>
      <c r="L13" t="str">
        <f t="shared" si="2"/>
        <v>16|0#0#0#600</v>
      </c>
      <c r="Q13" s="10">
        <v>6</v>
      </c>
      <c r="R13" s="12" t="s">
        <v>2508</v>
      </c>
      <c r="S13" s="10">
        <v>6</v>
      </c>
    </row>
    <row r="14" spans="4:19" x14ac:dyDescent="0.2">
      <c r="D14">
        <v>6003</v>
      </c>
      <c r="E14" t="s">
        <v>2509</v>
      </c>
      <c r="F14">
        <v>1</v>
      </c>
      <c r="G14">
        <v>600</v>
      </c>
      <c r="I14">
        <f t="shared" si="3"/>
        <v>6003</v>
      </c>
      <c r="J14" t="str">
        <f t="shared" si="4"/>
        <v>6003#1</v>
      </c>
      <c r="K14" t="s">
        <v>2501</v>
      </c>
      <c r="L14" t="str">
        <f t="shared" si="2"/>
        <v>16|0#0#0#600</v>
      </c>
      <c r="Q14" s="10">
        <v>14</v>
      </c>
      <c r="R14" s="12" t="s">
        <v>699</v>
      </c>
      <c r="S14" s="10">
        <v>14</v>
      </c>
    </row>
    <row r="15" spans="4:19" x14ac:dyDescent="0.2">
      <c r="D15">
        <v>6004</v>
      </c>
      <c r="E15" t="s">
        <v>2510</v>
      </c>
      <c r="F15">
        <v>1</v>
      </c>
      <c r="G15">
        <v>600</v>
      </c>
      <c r="I15">
        <f t="shared" si="3"/>
        <v>6004</v>
      </c>
      <c r="J15" t="str">
        <f t="shared" si="4"/>
        <v>6004#1</v>
      </c>
      <c r="K15" t="s">
        <v>2501</v>
      </c>
      <c r="L15" t="str">
        <f t="shared" si="2"/>
        <v>16|0#0#0#600</v>
      </c>
      <c r="Q15" s="71">
        <v>15</v>
      </c>
      <c r="R15" s="72" t="s">
        <v>2511</v>
      </c>
      <c r="S15" s="71">
        <v>15</v>
      </c>
    </row>
    <row r="16" spans="4:19" x14ac:dyDescent="0.2">
      <c r="D16">
        <v>6005</v>
      </c>
      <c r="E16" t="s">
        <v>2512</v>
      </c>
      <c r="F16">
        <v>1</v>
      </c>
      <c r="G16">
        <v>600</v>
      </c>
      <c r="I16">
        <f t="shared" si="3"/>
        <v>6005</v>
      </c>
      <c r="J16" t="str">
        <f t="shared" si="4"/>
        <v>6005#1</v>
      </c>
      <c r="K16" t="s">
        <v>2501</v>
      </c>
      <c r="L16" t="str">
        <f t="shared" si="2"/>
        <v>16|0#0#0#600</v>
      </c>
      <c r="Q16" s="10">
        <v>16</v>
      </c>
      <c r="R16" s="12" t="s">
        <v>2513</v>
      </c>
      <c r="S16" s="10">
        <v>16</v>
      </c>
    </row>
    <row r="17" spans="4:19" x14ac:dyDescent="0.2">
      <c r="D17">
        <v>6006</v>
      </c>
      <c r="E17" t="s">
        <v>2514</v>
      </c>
      <c r="F17">
        <v>1</v>
      </c>
      <c r="G17">
        <v>600</v>
      </c>
      <c r="I17">
        <f t="shared" si="3"/>
        <v>6006</v>
      </c>
      <c r="J17" t="str">
        <f t="shared" si="4"/>
        <v>6006#1</v>
      </c>
      <c r="K17" t="s">
        <v>2501</v>
      </c>
      <c r="L17" t="str">
        <f t="shared" si="2"/>
        <v>16|0#0#0#600</v>
      </c>
      <c r="Q17" s="10">
        <v>17</v>
      </c>
      <c r="R17" s="12" t="s">
        <v>2515</v>
      </c>
      <c r="S17" s="10">
        <v>17</v>
      </c>
    </row>
    <row r="18" spans="4:19" x14ac:dyDescent="0.2">
      <c r="D18">
        <v>6007</v>
      </c>
      <c r="E18" t="s">
        <v>2516</v>
      </c>
      <c r="F18">
        <v>1</v>
      </c>
      <c r="G18">
        <v>600</v>
      </c>
      <c r="I18">
        <f t="shared" si="3"/>
        <v>6007</v>
      </c>
      <c r="J18" t="str">
        <f t="shared" si="4"/>
        <v>6007#1</v>
      </c>
      <c r="K18" t="s">
        <v>2501</v>
      </c>
      <c r="L18" t="str">
        <f t="shared" si="2"/>
        <v>16|0#0#0#600</v>
      </c>
      <c r="Q18" s="10">
        <v>18</v>
      </c>
      <c r="R18" s="12" t="s">
        <v>2517</v>
      </c>
      <c r="S18" s="10">
        <v>18</v>
      </c>
    </row>
    <row r="19" spans="4:19" x14ac:dyDescent="0.2">
      <c r="D19">
        <v>6008</v>
      </c>
      <c r="E19" t="s">
        <v>2518</v>
      </c>
      <c r="F19">
        <v>1</v>
      </c>
      <c r="G19">
        <v>600</v>
      </c>
      <c r="I19">
        <f t="shared" si="3"/>
        <v>6008</v>
      </c>
      <c r="J19" t="str">
        <f t="shared" si="4"/>
        <v>6008#1</v>
      </c>
      <c r="K19" t="s">
        <v>2501</v>
      </c>
      <c r="L19" t="str">
        <f t="shared" si="2"/>
        <v>16|0#0#0#600</v>
      </c>
      <c r="Q19" s="10">
        <v>19</v>
      </c>
      <c r="R19" s="12" t="s">
        <v>2503</v>
      </c>
      <c r="S19" s="10">
        <v>19</v>
      </c>
    </row>
    <row r="20" spans="4:19" x14ac:dyDescent="0.2">
      <c r="D20">
        <v>6009</v>
      </c>
      <c r="E20" t="s">
        <v>2519</v>
      </c>
      <c r="F20">
        <v>1</v>
      </c>
      <c r="G20">
        <v>600</v>
      </c>
      <c r="I20">
        <f t="shared" si="3"/>
        <v>6009</v>
      </c>
      <c r="J20" t="str">
        <f t="shared" si="4"/>
        <v>6009#1</v>
      </c>
      <c r="K20" t="s">
        <v>2501</v>
      </c>
      <c r="L20" t="str">
        <f t="shared" si="2"/>
        <v>16|0#0#0#600</v>
      </c>
      <c r="Q20" s="10">
        <v>20</v>
      </c>
      <c r="R20" s="12" t="s">
        <v>2505</v>
      </c>
      <c r="S20" s="10">
        <v>20</v>
      </c>
    </row>
    <row r="21" spans="4:19" x14ac:dyDescent="0.2">
      <c r="D21">
        <v>6013</v>
      </c>
      <c r="E21" t="s">
        <v>2520</v>
      </c>
      <c r="F21">
        <v>1</v>
      </c>
      <c r="G21">
        <v>2000</v>
      </c>
      <c r="I21">
        <f t="shared" si="3"/>
        <v>6013</v>
      </c>
      <c r="J21" t="str">
        <f t="shared" ref="J21:J40" si="5">I21&amp;"#"&amp;F21</f>
        <v>6013#1</v>
      </c>
      <c r="K21" t="s">
        <v>2501</v>
      </c>
      <c r="L21" t="str">
        <f t="shared" si="2"/>
        <v>16|0#0#0#2000</v>
      </c>
      <c r="Q21" s="73">
        <v>21</v>
      </c>
      <c r="R21" s="56" t="s">
        <v>2472</v>
      </c>
      <c r="S21" s="73">
        <v>21</v>
      </c>
    </row>
    <row r="22" spans="4:19" x14ac:dyDescent="0.2">
      <c r="D22">
        <v>6014</v>
      </c>
      <c r="E22" t="s">
        <v>2521</v>
      </c>
      <c r="F22">
        <v>1</v>
      </c>
      <c r="G22">
        <v>2000</v>
      </c>
      <c r="I22">
        <f t="shared" si="3"/>
        <v>6014</v>
      </c>
      <c r="J22" t="str">
        <f t="shared" si="5"/>
        <v>6014#1</v>
      </c>
      <c r="K22" t="s">
        <v>2501</v>
      </c>
      <c r="L22" t="str">
        <f t="shared" si="2"/>
        <v>16|0#0#0#2000</v>
      </c>
      <c r="Q22" s="73">
        <v>22</v>
      </c>
      <c r="R22" s="56" t="s">
        <v>2522</v>
      </c>
      <c r="S22" s="73">
        <v>22</v>
      </c>
    </row>
    <row r="23" spans="4:19" x14ac:dyDescent="0.2">
      <c r="D23">
        <v>6015</v>
      </c>
      <c r="E23" t="s">
        <v>2523</v>
      </c>
      <c r="F23">
        <v>1</v>
      </c>
      <c r="G23">
        <v>2000</v>
      </c>
      <c r="I23">
        <f t="shared" si="3"/>
        <v>6015</v>
      </c>
      <c r="J23" t="str">
        <f t="shared" si="5"/>
        <v>6015#1</v>
      </c>
      <c r="K23" t="s">
        <v>2501</v>
      </c>
      <c r="L23" t="str">
        <f t="shared" si="2"/>
        <v>16|0#0#0#2000</v>
      </c>
      <c r="Q23" s="73">
        <v>23</v>
      </c>
      <c r="R23" s="56" t="s">
        <v>883</v>
      </c>
      <c r="S23" s="73">
        <v>23</v>
      </c>
    </row>
    <row r="24" spans="4:19" x14ac:dyDescent="0.2">
      <c r="D24">
        <v>6016</v>
      </c>
      <c r="E24" t="s">
        <v>2524</v>
      </c>
      <c r="F24">
        <v>1</v>
      </c>
      <c r="G24">
        <v>2000</v>
      </c>
      <c r="I24">
        <f t="shared" si="3"/>
        <v>6016</v>
      </c>
      <c r="J24" t="str">
        <f t="shared" si="5"/>
        <v>6016#1</v>
      </c>
      <c r="K24" t="s">
        <v>2501</v>
      </c>
      <c r="L24" t="str">
        <f t="shared" si="2"/>
        <v>16|0#0#0#2000</v>
      </c>
      <c r="Q24" s="73">
        <v>24</v>
      </c>
      <c r="R24" s="56" t="s">
        <v>2525</v>
      </c>
      <c r="S24" s="73">
        <v>24</v>
      </c>
    </row>
    <row r="25" spans="4:19" x14ac:dyDescent="0.2">
      <c r="D25">
        <v>6017</v>
      </c>
      <c r="E25" t="s">
        <v>2526</v>
      </c>
      <c r="F25">
        <v>1</v>
      </c>
      <c r="G25">
        <v>2000</v>
      </c>
      <c r="I25">
        <f t="shared" si="3"/>
        <v>6017</v>
      </c>
      <c r="J25" t="str">
        <f t="shared" si="5"/>
        <v>6017#1</v>
      </c>
      <c r="K25" t="s">
        <v>2501</v>
      </c>
      <c r="L25" t="str">
        <f t="shared" si="2"/>
        <v>16|0#0#0#2000</v>
      </c>
      <c r="Q25" s="73">
        <v>25</v>
      </c>
      <c r="R25" s="56" t="s">
        <v>2527</v>
      </c>
      <c r="S25" s="73">
        <v>25</v>
      </c>
    </row>
    <row r="26" spans="4:19" x14ac:dyDescent="0.2">
      <c r="D26">
        <v>6018</v>
      </c>
      <c r="E26" t="s">
        <v>2528</v>
      </c>
      <c r="F26">
        <v>1</v>
      </c>
      <c r="G26">
        <v>2000</v>
      </c>
      <c r="I26">
        <f t="shared" si="3"/>
        <v>6018</v>
      </c>
      <c r="J26" t="str">
        <f t="shared" si="5"/>
        <v>6018#1</v>
      </c>
      <c r="K26" t="s">
        <v>2501</v>
      </c>
      <c r="L26" t="str">
        <f t="shared" si="2"/>
        <v>16|0#0#0#2000</v>
      </c>
      <c r="Q26" s="73">
        <v>26</v>
      </c>
      <c r="R26" s="56" t="s">
        <v>2529</v>
      </c>
      <c r="S26" s="73">
        <v>26</v>
      </c>
    </row>
    <row r="27" spans="4:19" x14ac:dyDescent="0.2">
      <c r="D27">
        <v>6019</v>
      </c>
      <c r="E27" t="s">
        <v>2530</v>
      </c>
      <c r="F27">
        <v>1</v>
      </c>
      <c r="G27">
        <v>2000</v>
      </c>
      <c r="I27">
        <f t="shared" si="3"/>
        <v>6019</v>
      </c>
      <c r="J27" t="str">
        <f t="shared" si="5"/>
        <v>6019#1</v>
      </c>
      <c r="K27" t="s">
        <v>2501</v>
      </c>
      <c r="L27" t="str">
        <f t="shared" si="2"/>
        <v>16|0#0#0#2000</v>
      </c>
      <c r="Q27" s="73">
        <v>27</v>
      </c>
      <c r="R27" s="56" t="s">
        <v>2531</v>
      </c>
      <c r="S27" s="73">
        <v>27</v>
      </c>
    </row>
    <row r="28" spans="4:19" x14ac:dyDescent="0.2">
      <c r="D28">
        <v>6020</v>
      </c>
      <c r="E28" t="s">
        <v>2532</v>
      </c>
      <c r="F28">
        <v>1</v>
      </c>
      <c r="G28">
        <v>2000</v>
      </c>
      <c r="I28">
        <f t="shared" si="3"/>
        <v>6020</v>
      </c>
      <c r="J28" t="str">
        <f t="shared" si="5"/>
        <v>6020#1</v>
      </c>
      <c r="K28" t="s">
        <v>2501</v>
      </c>
      <c r="L28" t="str">
        <f t="shared" si="2"/>
        <v>16|0#0#0#2000</v>
      </c>
      <c r="Q28" s="73">
        <v>28</v>
      </c>
      <c r="R28" s="56" t="s">
        <v>2533</v>
      </c>
      <c r="S28" s="73">
        <v>28</v>
      </c>
    </row>
    <row r="29" spans="4:19" x14ac:dyDescent="0.2">
      <c r="D29">
        <v>6021</v>
      </c>
      <c r="E29" t="s">
        <v>2534</v>
      </c>
      <c r="F29">
        <v>1</v>
      </c>
      <c r="G29">
        <v>2000</v>
      </c>
      <c r="I29">
        <f t="shared" si="3"/>
        <v>6021</v>
      </c>
      <c r="J29" t="str">
        <f t="shared" si="5"/>
        <v>6021#1</v>
      </c>
      <c r="K29" t="s">
        <v>2501</v>
      </c>
      <c r="L29" t="str">
        <f t="shared" si="2"/>
        <v>16|0#0#0#2000</v>
      </c>
      <c r="Q29" s="73">
        <v>29</v>
      </c>
      <c r="R29" s="56" t="s">
        <v>2535</v>
      </c>
      <c r="S29" s="73">
        <v>29</v>
      </c>
    </row>
    <row r="30" spans="4:19" x14ac:dyDescent="0.2">
      <c r="D30">
        <v>6022</v>
      </c>
      <c r="E30" t="s">
        <v>2536</v>
      </c>
      <c r="F30">
        <v>1</v>
      </c>
      <c r="G30">
        <v>2000</v>
      </c>
      <c r="I30">
        <f t="shared" si="3"/>
        <v>6022</v>
      </c>
      <c r="J30" t="str">
        <f t="shared" si="5"/>
        <v>6022#1</v>
      </c>
      <c r="K30" t="s">
        <v>2501</v>
      </c>
      <c r="L30" t="str">
        <f t="shared" si="2"/>
        <v>16|0#0#0#2000</v>
      </c>
      <c r="Q30" s="73">
        <v>30</v>
      </c>
      <c r="R30" s="56" t="s">
        <v>2537</v>
      </c>
      <c r="S30" s="73">
        <v>30</v>
      </c>
    </row>
    <row r="31" spans="4:19" x14ac:dyDescent="0.2">
      <c r="D31">
        <v>6023</v>
      </c>
      <c r="E31" t="s">
        <v>2538</v>
      </c>
      <c r="F31">
        <v>1</v>
      </c>
      <c r="G31">
        <v>2000</v>
      </c>
      <c r="I31">
        <f t="shared" si="3"/>
        <v>6023</v>
      </c>
      <c r="J31" t="str">
        <f t="shared" si="5"/>
        <v>6023#1</v>
      </c>
      <c r="K31" t="s">
        <v>2501</v>
      </c>
      <c r="L31" t="str">
        <f t="shared" si="2"/>
        <v>16|0#0#0#2000</v>
      </c>
      <c r="Q31" s="73">
        <v>31</v>
      </c>
      <c r="R31" s="56" t="s">
        <v>2539</v>
      </c>
      <c r="S31" s="73">
        <v>31</v>
      </c>
    </row>
    <row r="32" spans="4:19" x14ac:dyDescent="0.2">
      <c r="D32">
        <v>6024</v>
      </c>
      <c r="E32" t="s">
        <v>2540</v>
      </c>
      <c r="F32">
        <v>1</v>
      </c>
      <c r="G32">
        <v>2000</v>
      </c>
      <c r="I32">
        <f t="shared" si="3"/>
        <v>6024</v>
      </c>
      <c r="J32" t="str">
        <f t="shared" si="5"/>
        <v>6024#1</v>
      </c>
      <c r="K32" t="s">
        <v>2501</v>
      </c>
      <c r="L32" t="str">
        <f t="shared" si="2"/>
        <v>16|0#0#0#2000</v>
      </c>
      <c r="Q32" s="73">
        <v>32</v>
      </c>
      <c r="R32" s="56" t="s">
        <v>2541</v>
      </c>
      <c r="S32" s="73">
        <v>32</v>
      </c>
    </row>
    <row r="33" spans="4:19" x14ac:dyDescent="0.2">
      <c r="D33">
        <v>6025</v>
      </c>
      <c r="E33" t="s">
        <v>2542</v>
      </c>
      <c r="F33">
        <v>1</v>
      </c>
      <c r="G33">
        <v>2000</v>
      </c>
      <c r="I33">
        <f t="shared" si="3"/>
        <v>6025</v>
      </c>
      <c r="J33" t="str">
        <f t="shared" si="5"/>
        <v>6025#1</v>
      </c>
      <c r="K33" t="s">
        <v>2501</v>
      </c>
      <c r="L33" t="str">
        <f t="shared" si="2"/>
        <v>16|0#0#0#2000</v>
      </c>
      <c r="Q33" s="73">
        <v>33</v>
      </c>
      <c r="R33" s="56" t="s">
        <v>914</v>
      </c>
      <c r="S33" s="73">
        <v>33</v>
      </c>
    </row>
    <row r="34" spans="4:19" x14ac:dyDescent="0.2">
      <c r="D34">
        <v>6026</v>
      </c>
      <c r="E34" t="s">
        <v>2543</v>
      </c>
      <c r="F34">
        <v>1</v>
      </c>
      <c r="G34">
        <v>2000</v>
      </c>
      <c r="I34">
        <f t="shared" si="3"/>
        <v>6026</v>
      </c>
      <c r="J34" t="str">
        <f t="shared" si="5"/>
        <v>6026#1</v>
      </c>
      <c r="K34" t="s">
        <v>2501</v>
      </c>
      <c r="L34" t="str">
        <f t="shared" si="2"/>
        <v>16|0#0#0#2000</v>
      </c>
      <c r="Q34" s="73">
        <v>34</v>
      </c>
      <c r="R34" s="56" t="s">
        <v>2544</v>
      </c>
      <c r="S34" s="73">
        <v>34</v>
      </c>
    </row>
    <row r="35" spans="4:19" x14ac:dyDescent="0.2">
      <c r="D35">
        <v>6027</v>
      </c>
      <c r="E35" t="s">
        <v>2545</v>
      </c>
      <c r="F35">
        <v>1</v>
      </c>
      <c r="G35">
        <v>2000</v>
      </c>
      <c r="I35">
        <f t="shared" si="3"/>
        <v>6027</v>
      </c>
      <c r="J35" t="str">
        <f t="shared" si="5"/>
        <v>6027#1</v>
      </c>
      <c r="K35" t="s">
        <v>2501</v>
      </c>
      <c r="L35" t="str">
        <f t="shared" si="2"/>
        <v>16|0#0#0#2000</v>
      </c>
      <c r="Q35" s="73">
        <v>35</v>
      </c>
      <c r="R35" s="56" t="s">
        <v>2546</v>
      </c>
      <c r="S35" s="73">
        <v>35</v>
      </c>
    </row>
    <row r="36" spans="4:19" x14ac:dyDescent="0.2">
      <c r="D36">
        <v>6028</v>
      </c>
      <c r="E36" t="s">
        <v>2547</v>
      </c>
      <c r="F36">
        <v>1</v>
      </c>
      <c r="G36">
        <v>2000</v>
      </c>
      <c r="I36">
        <f t="shared" si="3"/>
        <v>6028</v>
      </c>
      <c r="J36" t="str">
        <f t="shared" si="5"/>
        <v>6028#1</v>
      </c>
      <c r="K36" t="s">
        <v>2501</v>
      </c>
      <c r="L36" t="str">
        <f t="shared" si="2"/>
        <v>16|0#0#0#2000</v>
      </c>
      <c r="Q36" s="73">
        <v>36</v>
      </c>
      <c r="R36" s="56" t="s">
        <v>2548</v>
      </c>
      <c r="S36" s="73">
        <v>36</v>
      </c>
    </row>
    <row r="37" spans="4:19" x14ac:dyDescent="0.2">
      <c r="D37">
        <v>6029</v>
      </c>
      <c r="E37" t="s">
        <v>2549</v>
      </c>
      <c r="F37">
        <v>1</v>
      </c>
      <c r="G37">
        <v>2000</v>
      </c>
      <c r="I37">
        <f t="shared" si="3"/>
        <v>6029</v>
      </c>
      <c r="J37" t="str">
        <f t="shared" si="5"/>
        <v>6029#1</v>
      </c>
      <c r="K37" t="s">
        <v>2501</v>
      </c>
      <c r="L37" t="str">
        <f t="shared" si="2"/>
        <v>16|0#0#0#2000</v>
      </c>
      <c r="Q37" s="73">
        <v>37</v>
      </c>
      <c r="R37" s="56" t="s">
        <v>2550</v>
      </c>
      <c r="S37" s="73">
        <v>37</v>
      </c>
    </row>
    <row r="38" spans="4:19" x14ac:dyDescent="0.2">
      <c r="D38">
        <v>6030</v>
      </c>
      <c r="E38" t="s">
        <v>2551</v>
      </c>
      <c r="F38">
        <v>1</v>
      </c>
      <c r="G38">
        <v>2000</v>
      </c>
      <c r="I38">
        <f t="shared" si="3"/>
        <v>6030</v>
      </c>
      <c r="J38" t="str">
        <f t="shared" si="5"/>
        <v>6030#1</v>
      </c>
      <c r="K38" t="s">
        <v>2501</v>
      </c>
      <c r="L38" t="str">
        <f t="shared" si="2"/>
        <v>16|0#0#0#2000</v>
      </c>
      <c r="Q38" s="73">
        <v>38</v>
      </c>
      <c r="R38" s="56" t="s">
        <v>2552</v>
      </c>
      <c r="S38" s="73">
        <v>38</v>
      </c>
    </row>
    <row r="39" spans="4:19" x14ac:dyDescent="0.2">
      <c r="D39">
        <v>6031</v>
      </c>
      <c r="E39" t="s">
        <v>2553</v>
      </c>
      <c r="F39">
        <v>1</v>
      </c>
      <c r="G39">
        <v>2000</v>
      </c>
      <c r="I39">
        <f t="shared" si="3"/>
        <v>6031</v>
      </c>
      <c r="J39" t="str">
        <f t="shared" si="5"/>
        <v>6031#1</v>
      </c>
      <c r="K39" t="s">
        <v>2501</v>
      </c>
      <c r="L39" t="str">
        <f t="shared" si="2"/>
        <v>16|0#0#0#2000</v>
      </c>
      <c r="Q39" s="73">
        <v>39</v>
      </c>
      <c r="R39" s="56" t="s">
        <v>2554</v>
      </c>
      <c r="S39" s="73">
        <v>39</v>
      </c>
    </row>
    <row r="40" spans="4:19" x14ac:dyDescent="0.2">
      <c r="D40">
        <v>6032</v>
      </c>
      <c r="E40" t="s">
        <v>2555</v>
      </c>
      <c r="F40">
        <v>1</v>
      </c>
      <c r="G40">
        <v>2000</v>
      </c>
      <c r="I40">
        <f t="shared" si="3"/>
        <v>6032</v>
      </c>
      <c r="J40" t="str">
        <f t="shared" si="5"/>
        <v>6032#1</v>
      </c>
      <c r="K40" t="s">
        <v>2501</v>
      </c>
      <c r="L40" t="str">
        <f t="shared" si="2"/>
        <v>16|0#0#0#2000</v>
      </c>
      <c r="Q40" s="73">
        <v>40</v>
      </c>
      <c r="R40" s="56" t="s">
        <v>2556</v>
      </c>
      <c r="S40" s="73">
        <v>40</v>
      </c>
    </row>
    <row r="41" spans="4:19" x14ac:dyDescent="0.2">
      <c r="Q41" s="73">
        <v>41</v>
      </c>
      <c r="R41" s="56" t="s">
        <v>2557</v>
      </c>
      <c r="S41" s="73">
        <v>41</v>
      </c>
    </row>
    <row r="42" spans="4:19" x14ac:dyDescent="0.2">
      <c r="Q42" s="73">
        <v>42</v>
      </c>
      <c r="R42" s="56" t="s">
        <v>2558</v>
      </c>
      <c r="S42" s="73">
        <v>42</v>
      </c>
    </row>
    <row r="43" spans="4:19" x14ac:dyDescent="0.2">
      <c r="Q43" s="73">
        <v>43</v>
      </c>
      <c r="R43" s="56" t="s">
        <v>2559</v>
      </c>
      <c r="S43" s="73">
        <v>43</v>
      </c>
    </row>
    <row r="44" spans="4:19" x14ac:dyDescent="0.2">
      <c r="Q44" s="73">
        <v>44</v>
      </c>
      <c r="R44" s="56" t="s">
        <v>2560</v>
      </c>
      <c r="S44" s="73">
        <v>44</v>
      </c>
    </row>
    <row r="45" spans="4:19" x14ac:dyDescent="0.2">
      <c r="Q45" s="73">
        <v>45</v>
      </c>
      <c r="R45" s="56" t="s">
        <v>2561</v>
      </c>
      <c r="S45" s="73">
        <v>45</v>
      </c>
    </row>
    <row r="46" spans="4:19" x14ac:dyDescent="0.2">
      <c r="D46" t="s">
        <v>2562</v>
      </c>
      <c r="Q46" s="73">
        <v>46</v>
      </c>
      <c r="R46" s="56" t="s">
        <v>2563</v>
      </c>
      <c r="S46" s="73">
        <v>46</v>
      </c>
    </row>
    <row r="47" spans="4:19" x14ac:dyDescent="0.2">
      <c r="E47" t="s">
        <v>2508</v>
      </c>
      <c r="Q47" s="73">
        <v>47</v>
      </c>
      <c r="R47" s="56" t="s">
        <v>2564</v>
      </c>
      <c r="S47" s="73">
        <v>47</v>
      </c>
    </row>
    <row r="48" spans="4:19" x14ac:dyDescent="0.2">
      <c r="E48" t="s">
        <v>2503</v>
      </c>
      <c r="Q48" s="73">
        <v>48</v>
      </c>
      <c r="R48" s="56" t="s">
        <v>914</v>
      </c>
      <c r="S48" s="73">
        <v>48</v>
      </c>
    </row>
    <row r="49" spans="5:19" x14ac:dyDescent="0.2">
      <c r="E49" t="s">
        <v>2505</v>
      </c>
      <c r="Q49" s="73">
        <v>49</v>
      </c>
      <c r="R49" s="56" t="s">
        <v>2544</v>
      </c>
      <c r="S49" s="73">
        <v>49</v>
      </c>
    </row>
    <row r="50" spans="5:19" x14ac:dyDescent="0.2">
      <c r="E50" t="s">
        <v>1182</v>
      </c>
      <c r="Q50" s="73">
        <v>50</v>
      </c>
      <c r="R50" s="56" t="s">
        <v>2557</v>
      </c>
      <c r="S50" s="73">
        <v>50</v>
      </c>
    </row>
    <row r="51" spans="5:19" x14ac:dyDescent="0.2">
      <c r="E51" t="s">
        <v>2502</v>
      </c>
      <c r="Q51" s="73">
        <v>51</v>
      </c>
      <c r="R51" s="56" t="s">
        <v>2552</v>
      </c>
      <c r="S51" s="73">
        <v>51</v>
      </c>
    </row>
    <row r="52" spans="5:19" x14ac:dyDescent="0.2">
      <c r="E52" t="s">
        <v>1182</v>
      </c>
      <c r="Q52" s="73">
        <v>52</v>
      </c>
      <c r="R52" s="56" t="s">
        <v>2556</v>
      </c>
      <c r="S52" s="73">
        <v>52</v>
      </c>
    </row>
    <row r="53" spans="5:19" x14ac:dyDescent="0.2">
      <c r="E53" t="s">
        <v>2502</v>
      </c>
      <c r="Q53" s="10">
        <v>1001</v>
      </c>
      <c r="R53" s="12" t="s">
        <v>2565</v>
      </c>
      <c r="S53" s="10">
        <v>1001</v>
      </c>
    </row>
    <row r="54" spans="5:19" x14ac:dyDescent="0.2">
      <c r="E54" t="s">
        <v>2566</v>
      </c>
      <c r="Q54" s="74">
        <v>1002</v>
      </c>
      <c r="R54" s="75" t="s">
        <v>2567</v>
      </c>
      <c r="S54" s="74">
        <v>1002</v>
      </c>
    </row>
    <row r="55" spans="5:19" x14ac:dyDescent="0.2">
      <c r="E55" t="s">
        <v>2566</v>
      </c>
      <c r="Q55" s="74">
        <v>1003</v>
      </c>
      <c r="R55" s="75" t="s">
        <v>2568</v>
      </c>
      <c r="S55" s="74">
        <v>1003</v>
      </c>
    </row>
    <row r="56" spans="5:19" x14ac:dyDescent="0.2">
      <c r="E56" t="s">
        <v>2569</v>
      </c>
      <c r="Q56" s="74">
        <v>1004</v>
      </c>
      <c r="R56" s="75" t="s">
        <v>2570</v>
      </c>
      <c r="S56" s="74">
        <v>1004</v>
      </c>
    </row>
    <row r="57" spans="5:19" x14ac:dyDescent="0.2">
      <c r="E57" t="s">
        <v>2569</v>
      </c>
      <c r="Q57" s="74">
        <v>1005</v>
      </c>
      <c r="R57" s="75" t="s">
        <v>2571</v>
      </c>
      <c r="S57" s="74">
        <v>1005</v>
      </c>
    </row>
    <row r="58" spans="5:19" x14ac:dyDescent="0.2">
      <c r="Q58" s="74">
        <v>1006</v>
      </c>
      <c r="R58" s="75" t="s">
        <v>2572</v>
      </c>
      <c r="S58" s="74">
        <v>1006</v>
      </c>
    </row>
    <row r="59" spans="5:19" x14ac:dyDescent="0.2">
      <c r="Q59" s="71">
        <v>1007</v>
      </c>
      <c r="R59" s="72" t="s">
        <v>2573</v>
      </c>
      <c r="S59" s="71">
        <v>1007</v>
      </c>
    </row>
    <row r="60" spans="5:19" x14ac:dyDescent="0.2">
      <c r="Q60" s="71">
        <v>1008</v>
      </c>
      <c r="R60" s="72" t="s">
        <v>2574</v>
      </c>
      <c r="S60" s="71">
        <v>1008</v>
      </c>
    </row>
    <row r="61" spans="5:19" x14ac:dyDescent="0.2">
      <c r="Q61" s="71">
        <v>1009</v>
      </c>
      <c r="R61" s="72" t="s">
        <v>2575</v>
      </c>
      <c r="S61" s="71">
        <v>1009</v>
      </c>
    </row>
    <row r="62" spans="5:19" x14ac:dyDescent="0.2">
      <c r="Q62" s="74">
        <v>1010</v>
      </c>
      <c r="R62" s="75" t="s">
        <v>2576</v>
      </c>
      <c r="S62" s="74">
        <v>1010</v>
      </c>
    </row>
    <row r="63" spans="5:19" x14ac:dyDescent="0.2">
      <c r="Q63" s="74">
        <v>1011</v>
      </c>
      <c r="R63" s="75" t="s">
        <v>2577</v>
      </c>
      <c r="S63" s="74">
        <v>1011</v>
      </c>
    </row>
    <row r="64" spans="5:19" x14ac:dyDescent="0.2">
      <c r="Q64" s="74">
        <v>1012</v>
      </c>
      <c r="R64" s="75" t="s">
        <v>2578</v>
      </c>
      <c r="S64" s="74">
        <v>1012</v>
      </c>
    </row>
    <row r="65" spans="17:19" x14ac:dyDescent="0.2">
      <c r="Q65" s="74">
        <v>1013</v>
      </c>
      <c r="R65" s="75" t="s">
        <v>2579</v>
      </c>
      <c r="S65" s="74">
        <v>1013</v>
      </c>
    </row>
    <row r="66" spans="17:19" x14ac:dyDescent="0.2">
      <c r="Q66" s="74">
        <v>1014</v>
      </c>
      <c r="R66" s="75" t="s">
        <v>2580</v>
      </c>
      <c r="S66" s="74">
        <v>1014</v>
      </c>
    </row>
    <row r="67" spans="17:19" x14ac:dyDescent="0.2">
      <c r="Q67" s="74">
        <v>1015</v>
      </c>
      <c r="R67" s="75" t="s">
        <v>2581</v>
      </c>
      <c r="S67" s="74">
        <v>1015</v>
      </c>
    </row>
    <row r="68" spans="17:19" x14ac:dyDescent="0.2">
      <c r="Q68" s="74">
        <v>1016</v>
      </c>
      <c r="R68" s="75" t="s">
        <v>2582</v>
      </c>
      <c r="S68" s="74">
        <v>1016</v>
      </c>
    </row>
    <row r="69" spans="17:19" x14ac:dyDescent="0.2">
      <c r="Q69" s="74">
        <v>1017</v>
      </c>
      <c r="R69" s="75" t="s">
        <v>2583</v>
      </c>
      <c r="S69" s="74">
        <v>1017</v>
      </c>
    </row>
    <row r="70" spans="17:19" x14ac:dyDescent="0.2">
      <c r="Q70" s="74">
        <v>1018</v>
      </c>
      <c r="R70" s="75" t="s">
        <v>2584</v>
      </c>
      <c r="S70" s="74">
        <v>1018</v>
      </c>
    </row>
    <row r="71" spans="17:19" x14ac:dyDescent="0.2">
      <c r="Q71" s="74">
        <v>1019</v>
      </c>
      <c r="R71" s="75" t="s">
        <v>2585</v>
      </c>
      <c r="S71" s="74">
        <v>1019</v>
      </c>
    </row>
    <row r="72" spans="17:19" x14ac:dyDescent="0.2">
      <c r="Q72" s="74">
        <v>1020</v>
      </c>
      <c r="R72" s="75" t="s">
        <v>2586</v>
      </c>
      <c r="S72" s="74">
        <v>1020</v>
      </c>
    </row>
    <row r="73" spans="17:19" x14ac:dyDescent="0.2">
      <c r="Q73" s="74">
        <v>1021</v>
      </c>
      <c r="R73" s="75" t="s">
        <v>2587</v>
      </c>
      <c r="S73" s="74">
        <v>1021</v>
      </c>
    </row>
    <row r="74" spans="17:19" x14ac:dyDescent="0.2">
      <c r="Q74" s="74">
        <v>1501</v>
      </c>
      <c r="R74" s="75" t="s">
        <v>2588</v>
      </c>
      <c r="S74" s="74">
        <v>1501</v>
      </c>
    </row>
    <row r="75" spans="17:19" x14ac:dyDescent="0.2">
      <c r="Q75" s="74">
        <v>1502</v>
      </c>
      <c r="R75" s="75" t="s">
        <v>2589</v>
      </c>
      <c r="S75" s="74">
        <v>1502</v>
      </c>
    </row>
    <row r="76" spans="17:19" x14ac:dyDescent="0.2">
      <c r="Q76" s="74">
        <v>1503</v>
      </c>
      <c r="R76" s="75" t="s">
        <v>2590</v>
      </c>
      <c r="S76" s="74">
        <v>1503</v>
      </c>
    </row>
    <row r="77" spans="17:19" x14ac:dyDescent="0.2">
      <c r="Q77" s="74">
        <v>1504</v>
      </c>
      <c r="R77" s="75" t="s">
        <v>2591</v>
      </c>
      <c r="S77" s="74">
        <v>1504</v>
      </c>
    </row>
    <row r="78" spans="17:19" x14ac:dyDescent="0.2">
      <c r="Q78" s="74">
        <v>1505</v>
      </c>
      <c r="R78" s="75" t="s">
        <v>2592</v>
      </c>
      <c r="S78" s="74">
        <v>1505</v>
      </c>
    </row>
    <row r="79" spans="17:19" x14ac:dyDescent="0.2">
      <c r="Q79" s="74">
        <v>1506</v>
      </c>
      <c r="R79" s="75" t="s">
        <v>2593</v>
      </c>
      <c r="S79" s="74">
        <v>1506</v>
      </c>
    </row>
    <row r="80" spans="17:19" x14ac:dyDescent="0.2">
      <c r="Q80" s="74">
        <v>1507</v>
      </c>
      <c r="R80" s="75" t="s">
        <v>2594</v>
      </c>
      <c r="S80" s="74">
        <v>1507</v>
      </c>
    </row>
    <row r="81" spans="17:19" x14ac:dyDescent="0.2">
      <c r="Q81" s="76">
        <v>1508</v>
      </c>
      <c r="R81" s="77" t="s">
        <v>2595</v>
      </c>
      <c r="S81" s="76">
        <v>1508</v>
      </c>
    </row>
    <row r="82" spans="17:19" x14ac:dyDescent="0.2">
      <c r="Q82" s="76">
        <v>1509</v>
      </c>
      <c r="R82" s="77" t="s">
        <v>2596</v>
      </c>
      <c r="S82" s="76">
        <v>1509</v>
      </c>
    </row>
    <row r="83" spans="17:19" x14ac:dyDescent="0.2">
      <c r="Q83" s="76">
        <v>1510</v>
      </c>
      <c r="R83" s="77" t="s">
        <v>2597</v>
      </c>
      <c r="S83" s="76">
        <v>1510</v>
      </c>
    </row>
    <row r="84" spans="17:19" x14ac:dyDescent="0.2">
      <c r="Q84" s="76">
        <v>1511</v>
      </c>
      <c r="R84" s="77" t="s">
        <v>2598</v>
      </c>
      <c r="S84" s="76">
        <v>1511</v>
      </c>
    </row>
    <row r="85" spans="17:19" x14ac:dyDescent="0.2">
      <c r="Q85" s="76">
        <v>1520</v>
      </c>
      <c r="R85" s="77" t="s">
        <v>2599</v>
      </c>
      <c r="S85" s="76">
        <v>1520</v>
      </c>
    </row>
    <row r="86" spans="17:19" x14ac:dyDescent="0.2">
      <c r="Q86" s="76">
        <v>1521</v>
      </c>
      <c r="R86" s="77" t="s">
        <v>2600</v>
      </c>
      <c r="S86" s="76">
        <v>1521</v>
      </c>
    </row>
    <row r="87" spans="17:19" x14ac:dyDescent="0.2">
      <c r="Q87" s="76">
        <v>1522</v>
      </c>
      <c r="R87" s="77" t="s">
        <v>2601</v>
      </c>
      <c r="S87" s="76">
        <v>1522</v>
      </c>
    </row>
    <row r="88" spans="17:19" x14ac:dyDescent="0.2">
      <c r="Q88" s="76">
        <v>1523</v>
      </c>
      <c r="R88" s="77" t="s">
        <v>2602</v>
      </c>
      <c r="S88" s="76">
        <v>1523</v>
      </c>
    </row>
    <row r="89" spans="17:19" x14ac:dyDescent="0.2">
      <c r="Q89" s="76">
        <v>1524</v>
      </c>
      <c r="R89" s="77" t="s">
        <v>2600</v>
      </c>
      <c r="S89" s="76">
        <v>1524</v>
      </c>
    </row>
    <row r="90" spans="17:19" x14ac:dyDescent="0.2">
      <c r="Q90" s="76">
        <v>1525</v>
      </c>
      <c r="R90" s="77" t="s">
        <v>2603</v>
      </c>
      <c r="S90" s="76">
        <v>1525</v>
      </c>
    </row>
    <row r="91" spans="17:19" x14ac:dyDescent="0.2">
      <c r="Q91" s="76">
        <v>1526</v>
      </c>
      <c r="R91" s="77" t="s">
        <v>2604</v>
      </c>
      <c r="S91" s="76">
        <v>1526</v>
      </c>
    </row>
    <row r="92" spans="17:19" x14ac:dyDescent="0.2">
      <c r="Q92" s="76">
        <v>1527</v>
      </c>
      <c r="R92" s="77" t="s">
        <v>2605</v>
      </c>
      <c r="S92" s="76">
        <v>1527</v>
      </c>
    </row>
    <row r="93" spans="17:19" x14ac:dyDescent="0.2">
      <c r="Q93" s="76">
        <v>1528</v>
      </c>
      <c r="R93" s="77" t="s">
        <v>2593</v>
      </c>
      <c r="S93" s="76">
        <v>1528</v>
      </c>
    </row>
    <row r="94" spans="17:19" x14ac:dyDescent="0.2">
      <c r="Q94" s="76">
        <v>1529</v>
      </c>
      <c r="R94" s="77" t="s">
        <v>2606</v>
      </c>
      <c r="S94" s="76">
        <v>1529</v>
      </c>
    </row>
    <row r="95" spans="17:19" x14ac:dyDescent="0.2">
      <c r="Q95" s="76">
        <v>1530</v>
      </c>
      <c r="R95" s="77" t="s">
        <v>2607</v>
      </c>
      <c r="S95" s="76">
        <v>1530</v>
      </c>
    </row>
    <row r="96" spans="17:19" x14ac:dyDescent="0.2">
      <c r="Q96" s="76">
        <v>1531</v>
      </c>
      <c r="R96" s="77" t="s">
        <v>2608</v>
      </c>
      <c r="S96" s="76">
        <v>1531</v>
      </c>
    </row>
    <row r="97" spans="17:19" x14ac:dyDescent="0.2">
      <c r="Q97" s="76">
        <v>1532</v>
      </c>
      <c r="R97" s="77" t="s">
        <v>2609</v>
      </c>
      <c r="S97" s="76">
        <v>1532</v>
      </c>
    </row>
    <row r="98" spans="17:19" x14ac:dyDescent="0.2">
      <c r="Q98" s="76">
        <v>1533</v>
      </c>
      <c r="R98" s="77" t="s">
        <v>2610</v>
      </c>
      <c r="S98" s="76">
        <v>1533</v>
      </c>
    </row>
    <row r="99" spans="17:19" x14ac:dyDescent="0.2">
      <c r="Q99" s="76">
        <v>1534</v>
      </c>
      <c r="R99" s="77" t="s">
        <v>2611</v>
      </c>
      <c r="S99" s="76">
        <v>1534</v>
      </c>
    </row>
    <row r="100" spans="17:19" x14ac:dyDescent="0.2">
      <c r="Q100" s="76">
        <v>1535</v>
      </c>
      <c r="R100" s="77" t="s">
        <v>2612</v>
      </c>
      <c r="S100" s="76">
        <v>1535</v>
      </c>
    </row>
    <row r="101" spans="17:19" x14ac:dyDescent="0.2">
      <c r="Q101" s="76">
        <v>1536</v>
      </c>
      <c r="R101" s="77" t="s">
        <v>2613</v>
      </c>
      <c r="S101" s="76">
        <v>1536</v>
      </c>
    </row>
    <row r="102" spans="17:19" x14ac:dyDescent="0.2">
      <c r="Q102" s="76">
        <v>1537</v>
      </c>
      <c r="R102" s="77" t="s">
        <v>2614</v>
      </c>
      <c r="S102" s="76">
        <v>1537</v>
      </c>
    </row>
    <row r="103" spans="17:19" x14ac:dyDescent="0.2">
      <c r="Q103" s="76">
        <v>1538</v>
      </c>
      <c r="R103" s="77" t="s">
        <v>2615</v>
      </c>
      <c r="S103" s="76">
        <v>1538</v>
      </c>
    </row>
    <row r="104" spans="17:19" x14ac:dyDescent="0.2">
      <c r="Q104" s="76">
        <v>1539</v>
      </c>
      <c r="R104" s="77" t="s">
        <v>2616</v>
      </c>
      <c r="S104" s="76">
        <v>1539</v>
      </c>
    </row>
    <row r="105" spans="17:19" x14ac:dyDescent="0.2">
      <c r="Q105" s="76">
        <v>1540</v>
      </c>
      <c r="R105" s="77" t="s">
        <v>2617</v>
      </c>
      <c r="S105" s="76">
        <v>1540</v>
      </c>
    </row>
    <row r="106" spans="17:19" x14ac:dyDescent="0.2">
      <c r="Q106" s="76">
        <v>1541</v>
      </c>
      <c r="R106" s="77" t="s">
        <v>2618</v>
      </c>
      <c r="S106" s="76">
        <v>1541</v>
      </c>
    </row>
    <row r="107" spans="17:19" x14ac:dyDescent="0.2">
      <c r="Q107" s="76">
        <v>1542</v>
      </c>
      <c r="R107" s="77" t="s">
        <v>2619</v>
      </c>
      <c r="S107" s="76">
        <v>1542</v>
      </c>
    </row>
    <row r="108" spans="17:19" x14ac:dyDescent="0.2">
      <c r="Q108" s="76">
        <v>1543</v>
      </c>
      <c r="R108" s="77" t="s">
        <v>2620</v>
      </c>
      <c r="S108" s="76">
        <v>1543</v>
      </c>
    </row>
    <row r="109" spans="17:19" x14ac:dyDescent="0.2">
      <c r="Q109" s="76">
        <v>1544</v>
      </c>
      <c r="R109" s="77" t="s">
        <v>2621</v>
      </c>
      <c r="S109" s="76">
        <v>1544</v>
      </c>
    </row>
    <row r="110" spans="17:19" x14ac:dyDescent="0.2">
      <c r="Q110" s="76">
        <v>1545</v>
      </c>
      <c r="R110" s="77" t="s">
        <v>2622</v>
      </c>
      <c r="S110" s="76">
        <v>1545</v>
      </c>
    </row>
    <row r="111" spans="17:19" x14ac:dyDescent="0.2">
      <c r="Q111" s="76">
        <v>1546</v>
      </c>
      <c r="R111" s="77" t="s">
        <v>2623</v>
      </c>
      <c r="S111" s="76">
        <v>1546</v>
      </c>
    </row>
    <row r="112" spans="17:19" x14ac:dyDescent="0.2">
      <c r="Q112" s="76">
        <v>1547</v>
      </c>
      <c r="R112" s="77" t="s">
        <v>2624</v>
      </c>
      <c r="S112" s="76">
        <v>1547</v>
      </c>
    </row>
    <row r="113" spans="17:19" x14ac:dyDescent="0.2">
      <c r="Q113" s="76">
        <v>1548</v>
      </c>
      <c r="R113" s="77" t="s">
        <v>2625</v>
      </c>
      <c r="S113" s="76">
        <v>1548</v>
      </c>
    </row>
    <row r="114" spans="17:19" x14ac:dyDescent="0.2">
      <c r="Q114" s="76">
        <v>1549</v>
      </c>
      <c r="R114" s="77" t="s">
        <v>2626</v>
      </c>
      <c r="S114" s="76">
        <v>1549</v>
      </c>
    </row>
    <row r="115" spans="17:19" x14ac:dyDescent="0.2">
      <c r="Q115" s="76">
        <v>1550</v>
      </c>
      <c r="R115" s="77" t="s">
        <v>2627</v>
      </c>
      <c r="S115" s="76">
        <v>1550</v>
      </c>
    </row>
    <row r="116" spans="17:19" x14ac:dyDescent="0.2">
      <c r="Q116" s="76">
        <v>1551</v>
      </c>
      <c r="R116" s="77" t="s">
        <v>2628</v>
      </c>
      <c r="S116" s="76">
        <v>1551</v>
      </c>
    </row>
    <row r="117" spans="17:19" x14ac:dyDescent="0.2">
      <c r="Q117" s="76">
        <v>1552</v>
      </c>
      <c r="R117" s="77" t="s">
        <v>2629</v>
      </c>
      <c r="S117" s="76">
        <v>1552</v>
      </c>
    </row>
    <row r="118" spans="17:19" x14ac:dyDescent="0.2">
      <c r="Q118" s="76">
        <v>1553</v>
      </c>
      <c r="R118" s="77" t="s">
        <v>2630</v>
      </c>
      <c r="S118" s="76">
        <v>1553</v>
      </c>
    </row>
    <row r="119" spans="17:19" x14ac:dyDescent="0.2">
      <c r="Q119" s="76">
        <v>1554</v>
      </c>
      <c r="R119" s="77" t="s">
        <v>2631</v>
      </c>
      <c r="S119" s="76">
        <v>1554</v>
      </c>
    </row>
    <row r="120" spans="17:19" x14ac:dyDescent="0.2">
      <c r="Q120" s="76">
        <v>1555</v>
      </c>
      <c r="R120" s="77" t="s">
        <v>2632</v>
      </c>
      <c r="S120" s="76">
        <v>1555</v>
      </c>
    </row>
    <row r="121" spans="17:19" x14ac:dyDescent="0.2">
      <c r="Q121" s="76">
        <v>1556</v>
      </c>
      <c r="R121" s="77" t="s">
        <v>2633</v>
      </c>
      <c r="S121" s="76">
        <v>1556</v>
      </c>
    </row>
    <row r="122" spans="17:19" x14ac:dyDescent="0.2">
      <c r="Q122" s="78">
        <v>3001</v>
      </c>
      <c r="R122" s="79" t="s">
        <v>2634</v>
      </c>
      <c r="S122" s="78">
        <v>3001</v>
      </c>
    </row>
    <row r="123" spans="17:19" x14ac:dyDescent="0.2">
      <c r="Q123" s="78">
        <v>3002</v>
      </c>
      <c r="R123" s="79" t="s">
        <v>2635</v>
      </c>
      <c r="S123" s="78">
        <v>3002</v>
      </c>
    </row>
    <row r="124" spans="17:19" x14ac:dyDescent="0.2">
      <c r="Q124" s="78">
        <v>3003</v>
      </c>
      <c r="R124" s="79" t="s">
        <v>2636</v>
      </c>
      <c r="S124" s="78">
        <v>3003</v>
      </c>
    </row>
    <row r="125" spans="17:19" x14ac:dyDescent="0.2">
      <c r="Q125" s="78">
        <v>3004</v>
      </c>
      <c r="R125" s="79" t="s">
        <v>2637</v>
      </c>
      <c r="S125" s="78">
        <v>3004</v>
      </c>
    </row>
    <row r="126" spans="17:19" x14ac:dyDescent="0.2">
      <c r="Q126" s="78">
        <v>3005</v>
      </c>
      <c r="R126" s="79" t="s">
        <v>2638</v>
      </c>
      <c r="S126" s="78">
        <v>3005</v>
      </c>
    </row>
    <row r="127" spans="17:19" x14ac:dyDescent="0.2">
      <c r="Q127" s="78">
        <v>3006</v>
      </c>
      <c r="R127" s="79" t="s">
        <v>2639</v>
      </c>
      <c r="S127" s="78">
        <v>3006</v>
      </c>
    </row>
    <row r="128" spans="17:19" x14ac:dyDescent="0.2">
      <c r="Q128" s="78">
        <v>3007</v>
      </c>
      <c r="R128" s="79" t="s">
        <v>162</v>
      </c>
      <c r="S128" s="78">
        <v>3007</v>
      </c>
    </row>
    <row r="129" spans="17:19" x14ac:dyDescent="0.2">
      <c r="Q129" s="78">
        <v>3008</v>
      </c>
      <c r="R129" s="79" t="s">
        <v>165</v>
      </c>
      <c r="S129" s="78">
        <v>3008</v>
      </c>
    </row>
    <row r="130" spans="17:19" x14ac:dyDescent="0.2">
      <c r="Q130" s="78">
        <v>3009</v>
      </c>
      <c r="R130" s="79" t="s">
        <v>168</v>
      </c>
      <c r="S130" s="78">
        <v>3009</v>
      </c>
    </row>
    <row r="131" spans="17:19" x14ac:dyDescent="0.2">
      <c r="Q131" s="78">
        <v>3010</v>
      </c>
      <c r="R131" s="79" t="s">
        <v>171</v>
      </c>
      <c r="S131" s="78">
        <v>3010</v>
      </c>
    </row>
    <row r="132" spans="17:19" x14ac:dyDescent="0.2">
      <c r="Q132" s="78">
        <v>3011</v>
      </c>
      <c r="R132" s="79" t="s">
        <v>174</v>
      </c>
      <c r="S132" s="78">
        <v>3011</v>
      </c>
    </row>
    <row r="133" spans="17:19" x14ac:dyDescent="0.2">
      <c r="Q133" s="78">
        <v>3012</v>
      </c>
      <c r="R133" s="79" t="s">
        <v>174</v>
      </c>
      <c r="S133" s="78">
        <v>3012</v>
      </c>
    </row>
    <row r="134" spans="17:19" x14ac:dyDescent="0.2">
      <c r="Q134" s="78">
        <v>3013</v>
      </c>
      <c r="R134" s="79" t="s">
        <v>179</v>
      </c>
      <c r="S134" s="78">
        <v>3013</v>
      </c>
    </row>
    <row r="135" spans="17:19" x14ac:dyDescent="0.2">
      <c r="Q135" s="78">
        <v>3014</v>
      </c>
      <c r="R135" s="79" t="s">
        <v>179</v>
      </c>
      <c r="S135" s="78">
        <v>3014</v>
      </c>
    </row>
    <row r="136" spans="17:19" x14ac:dyDescent="0.2">
      <c r="Q136" s="78">
        <v>3015</v>
      </c>
      <c r="R136" s="79" t="s">
        <v>182</v>
      </c>
      <c r="S136" s="78">
        <v>3015</v>
      </c>
    </row>
    <row r="137" spans="17:19" x14ac:dyDescent="0.2">
      <c r="Q137" s="78">
        <v>3016</v>
      </c>
      <c r="R137" s="79" t="s">
        <v>184</v>
      </c>
      <c r="S137" s="78">
        <v>3016</v>
      </c>
    </row>
    <row r="138" spans="17:19" x14ac:dyDescent="0.2">
      <c r="Q138" s="78">
        <v>3017</v>
      </c>
      <c r="R138" s="79" t="s">
        <v>186</v>
      </c>
      <c r="S138" s="78">
        <v>3017</v>
      </c>
    </row>
    <row r="139" spans="17:19" x14ac:dyDescent="0.2">
      <c r="Q139" s="78">
        <v>3018</v>
      </c>
      <c r="R139" s="79" t="s">
        <v>188</v>
      </c>
      <c r="S139" s="78">
        <v>3018</v>
      </c>
    </row>
    <row r="140" spans="17:19" x14ac:dyDescent="0.2">
      <c r="Q140" s="80">
        <v>3019</v>
      </c>
      <c r="R140" s="81" t="s">
        <v>2640</v>
      </c>
      <c r="S140" s="80">
        <v>3019</v>
      </c>
    </row>
    <row r="141" spans="17:19" x14ac:dyDescent="0.2">
      <c r="Q141" s="80">
        <v>3020</v>
      </c>
      <c r="R141" s="81" t="s">
        <v>2641</v>
      </c>
      <c r="S141" s="80">
        <v>3020</v>
      </c>
    </row>
    <row r="142" spans="17:19" x14ac:dyDescent="0.2">
      <c r="Q142" s="80">
        <v>3021</v>
      </c>
      <c r="R142" s="81" t="s">
        <v>2642</v>
      </c>
      <c r="S142" s="80">
        <v>3021</v>
      </c>
    </row>
    <row r="143" spans="17:19" x14ac:dyDescent="0.2">
      <c r="Q143" s="80">
        <v>3022</v>
      </c>
      <c r="R143" s="81" t="s">
        <v>2643</v>
      </c>
      <c r="S143" s="80">
        <v>3022</v>
      </c>
    </row>
    <row r="144" spans="17:19" x14ac:dyDescent="0.2">
      <c r="Q144" s="78">
        <v>3023</v>
      </c>
      <c r="R144" s="79" t="s">
        <v>2644</v>
      </c>
      <c r="S144" s="78">
        <v>3023</v>
      </c>
    </row>
    <row r="145" spans="17:19" x14ac:dyDescent="0.2">
      <c r="Q145" s="78">
        <v>3024</v>
      </c>
      <c r="R145" s="79" t="s">
        <v>2645</v>
      </c>
      <c r="S145" s="78">
        <v>3024</v>
      </c>
    </row>
    <row r="146" spans="17:19" x14ac:dyDescent="0.2">
      <c r="Q146" s="78">
        <v>3025</v>
      </c>
      <c r="R146" s="79" t="s">
        <v>2646</v>
      </c>
      <c r="S146" s="78">
        <v>3025</v>
      </c>
    </row>
    <row r="147" spans="17:19" x14ac:dyDescent="0.2">
      <c r="Q147" s="78">
        <v>3026</v>
      </c>
      <c r="R147" s="79" t="s">
        <v>2647</v>
      </c>
      <c r="S147" s="78">
        <v>3026</v>
      </c>
    </row>
    <row r="148" spans="17:19" x14ac:dyDescent="0.2">
      <c r="Q148" s="78">
        <v>3027</v>
      </c>
      <c r="R148" s="79" t="s">
        <v>2648</v>
      </c>
      <c r="S148" s="78">
        <v>3027</v>
      </c>
    </row>
    <row r="149" spans="17:19" x14ac:dyDescent="0.2">
      <c r="Q149" s="78">
        <v>3028</v>
      </c>
      <c r="R149" s="79" t="s">
        <v>2649</v>
      </c>
      <c r="S149" s="78">
        <v>3028</v>
      </c>
    </row>
    <row r="150" spans="17:19" x14ac:dyDescent="0.2">
      <c r="Q150" s="78">
        <v>3029</v>
      </c>
      <c r="R150" s="79" t="s">
        <v>2650</v>
      </c>
      <c r="S150" s="78">
        <v>3029</v>
      </c>
    </row>
    <row r="151" spans="17:19" x14ac:dyDescent="0.2">
      <c r="Q151" s="78">
        <v>3030</v>
      </c>
      <c r="R151" s="79" t="s">
        <v>2651</v>
      </c>
      <c r="S151" s="78">
        <v>3030</v>
      </c>
    </row>
    <row r="152" spans="17:19" x14ac:dyDescent="0.2">
      <c r="Q152" s="78">
        <v>3031</v>
      </c>
      <c r="R152" s="79" t="s">
        <v>2652</v>
      </c>
      <c r="S152" s="78">
        <v>3031</v>
      </c>
    </row>
    <row r="153" spans="17:19" x14ac:dyDescent="0.2">
      <c r="Q153" s="78">
        <v>3032</v>
      </c>
      <c r="R153" s="79" t="s">
        <v>2653</v>
      </c>
      <c r="S153" s="78">
        <v>3032</v>
      </c>
    </row>
    <row r="154" spans="17:19" x14ac:dyDescent="0.2">
      <c r="Q154" s="78">
        <v>3033</v>
      </c>
      <c r="R154" s="79" t="s">
        <v>2654</v>
      </c>
      <c r="S154" s="78">
        <v>3033</v>
      </c>
    </row>
    <row r="155" spans="17:19" x14ac:dyDescent="0.2">
      <c r="Q155" s="78">
        <v>3034</v>
      </c>
      <c r="R155" s="79" t="s">
        <v>2654</v>
      </c>
      <c r="S155" s="78">
        <v>3034</v>
      </c>
    </row>
    <row r="156" spans="17:19" x14ac:dyDescent="0.2">
      <c r="Q156" s="78">
        <v>3035</v>
      </c>
      <c r="R156" s="79" t="s">
        <v>2655</v>
      </c>
      <c r="S156" s="78">
        <v>3035</v>
      </c>
    </row>
    <row r="157" spans="17:19" x14ac:dyDescent="0.2">
      <c r="Q157" s="78">
        <v>3036</v>
      </c>
      <c r="R157" s="79" t="s">
        <v>2655</v>
      </c>
      <c r="S157" s="78">
        <v>3036</v>
      </c>
    </row>
    <row r="158" spans="17:19" x14ac:dyDescent="0.2">
      <c r="Q158" s="78">
        <v>3037</v>
      </c>
      <c r="R158" s="79" t="s">
        <v>2656</v>
      </c>
      <c r="S158" s="78">
        <v>3037</v>
      </c>
    </row>
    <row r="159" spans="17:19" x14ac:dyDescent="0.2">
      <c r="Q159" s="78">
        <v>3038</v>
      </c>
      <c r="R159" s="79" t="s">
        <v>2657</v>
      </c>
      <c r="S159" s="78">
        <v>3038</v>
      </c>
    </row>
    <row r="160" spans="17:19" x14ac:dyDescent="0.2">
      <c r="Q160" s="78">
        <v>3039</v>
      </c>
      <c r="R160" s="79" t="s">
        <v>2658</v>
      </c>
      <c r="S160" s="78">
        <v>3039</v>
      </c>
    </row>
    <row r="161" spans="17:19" x14ac:dyDescent="0.2">
      <c r="Q161" s="78">
        <v>3040</v>
      </c>
      <c r="R161" s="79" t="s">
        <v>2659</v>
      </c>
      <c r="S161" s="78">
        <v>3040</v>
      </c>
    </row>
    <row r="162" spans="17:19" x14ac:dyDescent="0.2">
      <c r="Q162" s="80">
        <v>3041</v>
      </c>
      <c r="R162" s="81" t="s">
        <v>2660</v>
      </c>
      <c r="S162" s="80">
        <v>3041</v>
      </c>
    </row>
    <row r="163" spans="17:19" x14ac:dyDescent="0.2">
      <c r="Q163" s="80">
        <v>3042</v>
      </c>
      <c r="R163" s="81" t="s">
        <v>2661</v>
      </c>
      <c r="S163" s="80">
        <v>3042</v>
      </c>
    </row>
    <row r="164" spans="17:19" x14ac:dyDescent="0.2">
      <c r="Q164" s="80">
        <v>3043</v>
      </c>
      <c r="R164" s="81" t="s">
        <v>2662</v>
      </c>
      <c r="S164" s="80">
        <v>3043</v>
      </c>
    </row>
    <row r="165" spans="17:19" x14ac:dyDescent="0.2">
      <c r="Q165" s="80">
        <v>3044</v>
      </c>
      <c r="R165" s="81" t="s">
        <v>2663</v>
      </c>
      <c r="S165" s="80">
        <v>3044</v>
      </c>
    </row>
    <row r="166" spans="17:19" x14ac:dyDescent="0.2">
      <c r="Q166" s="78">
        <v>3045</v>
      </c>
      <c r="R166" s="79" t="s">
        <v>2664</v>
      </c>
      <c r="S166" s="78">
        <v>3045</v>
      </c>
    </row>
    <row r="167" spans="17:19" x14ac:dyDescent="0.2">
      <c r="Q167" s="78">
        <v>3046</v>
      </c>
      <c r="R167" s="79" t="s">
        <v>2665</v>
      </c>
      <c r="S167" s="78">
        <v>3046</v>
      </c>
    </row>
    <row r="168" spans="17:19" x14ac:dyDescent="0.2">
      <c r="Q168" s="78">
        <v>3047</v>
      </c>
      <c r="R168" s="79" t="s">
        <v>2666</v>
      </c>
      <c r="S168" s="78">
        <v>3047</v>
      </c>
    </row>
    <row r="169" spans="17:19" x14ac:dyDescent="0.2">
      <c r="Q169" s="78">
        <v>3048</v>
      </c>
      <c r="R169" s="79" t="s">
        <v>2667</v>
      </c>
      <c r="S169" s="78">
        <v>3048</v>
      </c>
    </row>
    <row r="170" spans="17:19" x14ac:dyDescent="0.2">
      <c r="Q170" s="78">
        <v>3049</v>
      </c>
      <c r="R170" s="79" t="s">
        <v>2668</v>
      </c>
      <c r="S170" s="78">
        <v>3049</v>
      </c>
    </row>
    <row r="171" spans="17:19" x14ac:dyDescent="0.2">
      <c r="Q171" s="78">
        <v>3050</v>
      </c>
      <c r="R171" s="79" t="s">
        <v>2669</v>
      </c>
      <c r="S171" s="78">
        <v>3050</v>
      </c>
    </row>
    <row r="172" spans="17:19" x14ac:dyDescent="0.2">
      <c r="Q172" s="78">
        <v>3051</v>
      </c>
      <c r="R172" s="79" t="s">
        <v>2669</v>
      </c>
      <c r="S172" s="78">
        <v>3051</v>
      </c>
    </row>
    <row r="173" spans="17:19" x14ac:dyDescent="0.2">
      <c r="Q173" s="78">
        <v>3052</v>
      </c>
      <c r="R173" s="79" t="s">
        <v>2670</v>
      </c>
      <c r="S173" s="78">
        <v>3052</v>
      </c>
    </row>
    <row r="174" spans="17:19" x14ac:dyDescent="0.2">
      <c r="Q174" s="78">
        <v>3053</v>
      </c>
      <c r="R174" s="79" t="s">
        <v>2671</v>
      </c>
      <c r="S174" s="78">
        <v>3053</v>
      </c>
    </row>
    <row r="175" spans="17:19" x14ac:dyDescent="0.2">
      <c r="Q175" s="78">
        <v>3054</v>
      </c>
      <c r="R175" s="79" t="s">
        <v>2672</v>
      </c>
      <c r="S175" s="78">
        <v>3054</v>
      </c>
    </row>
    <row r="176" spans="17:19" x14ac:dyDescent="0.2">
      <c r="Q176" s="78">
        <v>3055</v>
      </c>
      <c r="R176" s="79" t="s">
        <v>2673</v>
      </c>
      <c r="S176" s="78">
        <v>3055</v>
      </c>
    </row>
    <row r="177" spans="17:19" x14ac:dyDescent="0.2">
      <c r="Q177" s="78">
        <v>3056</v>
      </c>
      <c r="R177" s="79" t="s">
        <v>2674</v>
      </c>
      <c r="S177" s="78">
        <v>3056</v>
      </c>
    </row>
    <row r="178" spans="17:19" x14ac:dyDescent="0.2">
      <c r="Q178" s="78">
        <v>3057</v>
      </c>
      <c r="R178" s="79" t="s">
        <v>2675</v>
      </c>
      <c r="S178" s="78">
        <v>3057</v>
      </c>
    </row>
    <row r="179" spans="17:19" x14ac:dyDescent="0.2">
      <c r="Q179" s="78">
        <v>3058</v>
      </c>
      <c r="R179" s="79" t="s">
        <v>2676</v>
      </c>
      <c r="S179" s="78">
        <v>3058</v>
      </c>
    </row>
    <row r="180" spans="17:19" x14ac:dyDescent="0.2">
      <c r="Q180" s="78">
        <v>3059</v>
      </c>
      <c r="R180" s="79" t="s">
        <v>2677</v>
      </c>
      <c r="S180" s="78">
        <v>3059</v>
      </c>
    </row>
    <row r="181" spans="17:19" x14ac:dyDescent="0.2">
      <c r="Q181" s="78">
        <v>3060</v>
      </c>
      <c r="R181" s="79" t="s">
        <v>2678</v>
      </c>
      <c r="S181" s="78">
        <v>3060</v>
      </c>
    </row>
    <row r="182" spans="17:19" x14ac:dyDescent="0.2">
      <c r="Q182" s="78">
        <v>3061</v>
      </c>
      <c r="R182" s="79" t="s">
        <v>2679</v>
      </c>
      <c r="S182" s="78">
        <v>3061</v>
      </c>
    </row>
    <row r="183" spans="17:19" x14ac:dyDescent="0.2">
      <c r="Q183" s="78">
        <v>3062</v>
      </c>
      <c r="R183" s="79" t="s">
        <v>2679</v>
      </c>
      <c r="S183" s="78">
        <v>3062</v>
      </c>
    </row>
    <row r="184" spans="17:19" x14ac:dyDescent="0.2">
      <c r="Q184" s="78">
        <v>3063</v>
      </c>
      <c r="R184" s="79" t="s">
        <v>2680</v>
      </c>
      <c r="S184" s="78">
        <v>3063</v>
      </c>
    </row>
    <row r="185" spans="17:19" x14ac:dyDescent="0.2">
      <c r="Q185" s="78">
        <v>3064</v>
      </c>
      <c r="R185" s="79" t="s">
        <v>2681</v>
      </c>
      <c r="S185" s="78">
        <v>3064</v>
      </c>
    </row>
    <row r="186" spans="17:19" x14ac:dyDescent="0.2">
      <c r="Q186" s="78">
        <v>3065</v>
      </c>
      <c r="R186" s="79" t="s">
        <v>2682</v>
      </c>
      <c r="S186" s="78">
        <v>3065</v>
      </c>
    </row>
    <row r="187" spans="17:19" x14ac:dyDescent="0.2">
      <c r="Q187" s="78">
        <v>3066</v>
      </c>
      <c r="R187" s="79" t="s">
        <v>2683</v>
      </c>
      <c r="S187" s="78">
        <v>3066</v>
      </c>
    </row>
    <row r="188" spans="17:19" x14ac:dyDescent="0.2">
      <c r="Q188" s="78">
        <v>3067</v>
      </c>
      <c r="R188" s="79" t="s">
        <v>2684</v>
      </c>
      <c r="S188" s="78">
        <v>3067</v>
      </c>
    </row>
    <row r="189" spans="17:19" x14ac:dyDescent="0.2">
      <c r="Q189" s="78">
        <v>3068</v>
      </c>
      <c r="R189" s="79" t="s">
        <v>2685</v>
      </c>
      <c r="S189" s="78">
        <v>3068</v>
      </c>
    </row>
    <row r="190" spans="17:19" x14ac:dyDescent="0.2">
      <c r="Q190" s="82">
        <v>6001</v>
      </c>
      <c r="R190" s="83" t="s">
        <v>2506</v>
      </c>
      <c r="S190" s="82">
        <v>6001</v>
      </c>
    </row>
    <row r="191" spans="17:19" x14ac:dyDescent="0.2">
      <c r="Q191" s="82">
        <v>6002</v>
      </c>
      <c r="R191" s="83" t="s">
        <v>2507</v>
      </c>
      <c r="S191" s="82">
        <v>6002</v>
      </c>
    </row>
    <row r="192" spans="17:19" x14ac:dyDescent="0.2">
      <c r="Q192" s="82">
        <v>6003</v>
      </c>
      <c r="R192" s="83" t="s">
        <v>2509</v>
      </c>
      <c r="S192" s="82">
        <v>6003</v>
      </c>
    </row>
    <row r="193" spans="17:19" x14ac:dyDescent="0.2">
      <c r="Q193" s="82">
        <v>6004</v>
      </c>
      <c r="R193" s="83" t="s">
        <v>2510</v>
      </c>
      <c r="S193" s="82">
        <v>6004</v>
      </c>
    </row>
    <row r="194" spans="17:19" x14ac:dyDescent="0.2">
      <c r="Q194" s="82">
        <v>6005</v>
      </c>
      <c r="R194" s="83" t="s">
        <v>2512</v>
      </c>
      <c r="S194" s="82">
        <v>6005</v>
      </c>
    </row>
    <row r="195" spans="17:19" x14ac:dyDescent="0.2">
      <c r="Q195" s="82">
        <v>6006</v>
      </c>
      <c r="R195" s="83" t="s">
        <v>2514</v>
      </c>
      <c r="S195" s="82">
        <v>6006</v>
      </c>
    </row>
    <row r="196" spans="17:19" x14ac:dyDescent="0.2">
      <c r="Q196" s="82">
        <v>6007</v>
      </c>
      <c r="R196" s="83" t="s">
        <v>2516</v>
      </c>
      <c r="S196" s="82">
        <v>6007</v>
      </c>
    </row>
    <row r="197" spans="17:19" x14ac:dyDescent="0.2">
      <c r="Q197" s="82">
        <v>6008</v>
      </c>
      <c r="R197" s="83" t="s">
        <v>2518</v>
      </c>
      <c r="S197" s="82">
        <v>6008</v>
      </c>
    </row>
    <row r="198" spans="17:19" x14ac:dyDescent="0.2">
      <c r="Q198" s="82">
        <v>6009</v>
      </c>
      <c r="R198" s="83" t="s">
        <v>2519</v>
      </c>
      <c r="S198" s="82">
        <v>6009</v>
      </c>
    </row>
    <row r="199" spans="17:19" x14ac:dyDescent="0.2">
      <c r="Q199" s="82">
        <v>6010</v>
      </c>
      <c r="R199" s="83" t="s">
        <v>2686</v>
      </c>
      <c r="S199" s="82">
        <v>6010</v>
      </c>
    </row>
    <row r="200" spans="17:19" x14ac:dyDescent="0.2">
      <c r="Q200" s="82">
        <v>6011</v>
      </c>
      <c r="R200" s="83" t="s">
        <v>2687</v>
      </c>
      <c r="S200" s="82">
        <v>6011</v>
      </c>
    </row>
    <row r="201" spans="17:19" x14ac:dyDescent="0.2">
      <c r="Q201" s="82">
        <v>6012</v>
      </c>
      <c r="R201" s="83" t="s">
        <v>2688</v>
      </c>
      <c r="S201" s="82">
        <v>6012</v>
      </c>
    </row>
    <row r="202" spans="17:19" x14ac:dyDescent="0.2">
      <c r="Q202" s="82">
        <v>6013</v>
      </c>
      <c r="R202" s="83" t="s">
        <v>2520</v>
      </c>
      <c r="S202" s="82">
        <v>6013</v>
      </c>
    </row>
    <row r="203" spans="17:19" x14ac:dyDescent="0.2">
      <c r="Q203" s="82">
        <v>6014</v>
      </c>
      <c r="R203" s="83" t="s">
        <v>2521</v>
      </c>
      <c r="S203" s="82">
        <v>6014</v>
      </c>
    </row>
    <row r="204" spans="17:19" x14ac:dyDescent="0.2">
      <c r="Q204" s="82">
        <v>6015</v>
      </c>
      <c r="R204" s="83" t="s">
        <v>2523</v>
      </c>
      <c r="S204" s="82">
        <v>6015</v>
      </c>
    </row>
    <row r="205" spans="17:19" x14ac:dyDescent="0.2">
      <c r="Q205" s="82">
        <v>6016</v>
      </c>
      <c r="R205" s="83" t="s">
        <v>2524</v>
      </c>
      <c r="S205" s="82">
        <v>6016</v>
      </c>
    </row>
    <row r="206" spans="17:19" x14ac:dyDescent="0.2">
      <c r="Q206" s="82">
        <v>6017</v>
      </c>
      <c r="R206" s="83" t="s">
        <v>2526</v>
      </c>
      <c r="S206" s="82">
        <v>6017</v>
      </c>
    </row>
    <row r="207" spans="17:19" x14ac:dyDescent="0.2">
      <c r="Q207" s="82">
        <v>6018</v>
      </c>
      <c r="R207" s="83" t="s">
        <v>2528</v>
      </c>
      <c r="S207" s="82">
        <v>6018</v>
      </c>
    </row>
    <row r="208" spans="17:19" x14ac:dyDescent="0.2">
      <c r="Q208" s="82">
        <v>6019</v>
      </c>
      <c r="R208" s="83" t="s">
        <v>2530</v>
      </c>
      <c r="S208" s="82">
        <v>6019</v>
      </c>
    </row>
    <row r="209" spans="17:19" x14ac:dyDescent="0.2">
      <c r="Q209" s="82">
        <v>6020</v>
      </c>
      <c r="R209" s="83" t="s">
        <v>2532</v>
      </c>
      <c r="S209" s="82">
        <v>6020</v>
      </c>
    </row>
    <row r="210" spans="17:19" x14ac:dyDescent="0.2">
      <c r="Q210" s="82">
        <v>6021</v>
      </c>
      <c r="R210" s="83" t="s">
        <v>2534</v>
      </c>
      <c r="S210" s="82">
        <v>6021</v>
      </c>
    </row>
    <row r="211" spans="17:19" x14ac:dyDescent="0.2">
      <c r="Q211" s="82">
        <v>6022</v>
      </c>
      <c r="R211" s="83" t="s">
        <v>2536</v>
      </c>
      <c r="S211" s="82">
        <v>6022</v>
      </c>
    </row>
    <row r="212" spans="17:19" x14ac:dyDescent="0.2">
      <c r="Q212" s="82">
        <v>6023</v>
      </c>
      <c r="R212" s="83" t="s">
        <v>2538</v>
      </c>
      <c r="S212" s="82">
        <v>6023</v>
      </c>
    </row>
    <row r="213" spans="17:19" x14ac:dyDescent="0.2">
      <c r="Q213" s="82">
        <v>6024</v>
      </c>
      <c r="R213" s="83" t="s">
        <v>2540</v>
      </c>
      <c r="S213" s="82">
        <v>6024</v>
      </c>
    </row>
    <row r="214" spans="17:19" x14ac:dyDescent="0.2">
      <c r="Q214" s="82">
        <v>6025</v>
      </c>
      <c r="R214" s="83" t="s">
        <v>2542</v>
      </c>
      <c r="S214" s="82">
        <v>6025</v>
      </c>
    </row>
    <row r="215" spans="17:19" x14ac:dyDescent="0.2">
      <c r="Q215" s="82">
        <v>6026</v>
      </c>
      <c r="R215" s="83" t="s">
        <v>2543</v>
      </c>
      <c r="S215" s="82">
        <v>6026</v>
      </c>
    </row>
    <row r="216" spans="17:19" x14ac:dyDescent="0.2">
      <c r="Q216" s="82">
        <v>6027</v>
      </c>
      <c r="R216" s="83" t="s">
        <v>2545</v>
      </c>
      <c r="S216" s="82">
        <v>6027</v>
      </c>
    </row>
    <row r="217" spans="17:19" x14ac:dyDescent="0.2">
      <c r="Q217" s="82">
        <v>6028</v>
      </c>
      <c r="R217" s="83" t="s">
        <v>2547</v>
      </c>
      <c r="S217" s="82">
        <v>6028</v>
      </c>
    </row>
    <row r="218" spans="17:19" x14ac:dyDescent="0.2">
      <c r="Q218" s="82">
        <v>6029</v>
      </c>
      <c r="R218" s="83" t="s">
        <v>2549</v>
      </c>
      <c r="S218" s="82">
        <v>6029</v>
      </c>
    </row>
    <row r="219" spans="17:19" x14ac:dyDescent="0.2">
      <c r="Q219" s="82">
        <v>6030</v>
      </c>
      <c r="R219" s="83" t="s">
        <v>2551</v>
      </c>
      <c r="S219" s="82">
        <v>6030</v>
      </c>
    </row>
    <row r="220" spans="17:19" x14ac:dyDescent="0.2">
      <c r="Q220" s="82">
        <v>6031</v>
      </c>
      <c r="R220" s="83" t="s">
        <v>2553</v>
      </c>
      <c r="S220" s="82">
        <v>6031</v>
      </c>
    </row>
    <row r="221" spans="17:19" x14ac:dyDescent="0.2">
      <c r="Q221" s="82">
        <v>6032</v>
      </c>
      <c r="R221" s="83" t="s">
        <v>2555</v>
      </c>
      <c r="S221" s="82">
        <v>6032</v>
      </c>
    </row>
    <row r="222" spans="17:19" x14ac:dyDescent="0.2">
      <c r="Q222" s="82">
        <v>6033</v>
      </c>
      <c r="R222" s="83" t="s">
        <v>2689</v>
      </c>
      <c r="S222" s="82">
        <v>6033</v>
      </c>
    </row>
    <row r="223" spans="17:19" x14ac:dyDescent="0.2">
      <c r="Q223" s="82">
        <v>6034</v>
      </c>
      <c r="R223" s="83" t="s">
        <v>2690</v>
      </c>
      <c r="S223" s="82">
        <v>6034</v>
      </c>
    </row>
    <row r="224" spans="17:19" x14ac:dyDescent="0.2">
      <c r="Q224" s="82">
        <v>6035</v>
      </c>
      <c r="R224" s="83" t="s">
        <v>2691</v>
      </c>
      <c r="S224" s="82">
        <v>6035</v>
      </c>
    </row>
    <row r="225" spans="17:19" x14ac:dyDescent="0.2">
      <c r="Q225" s="82">
        <v>6036</v>
      </c>
      <c r="R225" s="83" t="s">
        <v>2692</v>
      </c>
      <c r="S225" s="82">
        <v>6036</v>
      </c>
    </row>
    <row r="226" spans="17:19" x14ac:dyDescent="0.2">
      <c r="Q226" s="33">
        <v>8001</v>
      </c>
      <c r="R226" s="84" t="s">
        <v>2693</v>
      </c>
      <c r="S226" s="33">
        <v>8001</v>
      </c>
    </row>
    <row r="227" spans="17:19" x14ac:dyDescent="0.2">
      <c r="Q227" s="33">
        <v>8002</v>
      </c>
      <c r="R227" s="84" t="s">
        <v>2694</v>
      </c>
      <c r="S227" s="33">
        <v>8002</v>
      </c>
    </row>
    <row r="228" spans="17:19" x14ac:dyDescent="0.2">
      <c r="Q228" s="33">
        <v>8003</v>
      </c>
      <c r="R228" s="84" t="s">
        <v>2695</v>
      </c>
      <c r="S228" s="33">
        <v>8003</v>
      </c>
    </row>
    <row r="229" spans="17:19" x14ac:dyDescent="0.2">
      <c r="Q229" s="33">
        <v>8004</v>
      </c>
      <c r="R229" s="84" t="s">
        <v>2696</v>
      </c>
      <c r="S229" s="33">
        <v>8004</v>
      </c>
    </row>
    <row r="230" spans="17:19" x14ac:dyDescent="0.2">
      <c r="Q230" s="33">
        <v>8005</v>
      </c>
      <c r="R230" s="84" t="s">
        <v>2697</v>
      </c>
      <c r="S230" s="33">
        <v>8005</v>
      </c>
    </row>
    <row r="231" spans="17:19" x14ac:dyDescent="0.2">
      <c r="Q231" s="33">
        <v>8006</v>
      </c>
      <c r="R231" s="84" t="s">
        <v>2698</v>
      </c>
      <c r="S231" s="33">
        <v>8006</v>
      </c>
    </row>
    <row r="232" spans="17:19" x14ac:dyDescent="0.2">
      <c r="Q232" s="33">
        <v>8007</v>
      </c>
      <c r="R232" s="84" t="s">
        <v>2693</v>
      </c>
      <c r="S232" s="33">
        <v>8007</v>
      </c>
    </row>
    <row r="233" spans="17:19" x14ac:dyDescent="0.2">
      <c r="Q233" s="33">
        <v>8008</v>
      </c>
      <c r="R233" s="84" t="s">
        <v>2694</v>
      </c>
      <c r="S233" s="33">
        <v>8008</v>
      </c>
    </row>
    <row r="234" spans="17:19" x14ac:dyDescent="0.2">
      <c r="Q234" s="33">
        <v>8009</v>
      </c>
      <c r="R234" s="84" t="s">
        <v>2695</v>
      </c>
      <c r="S234" s="33">
        <v>8009</v>
      </c>
    </row>
    <row r="235" spans="17:19" x14ac:dyDescent="0.2">
      <c r="Q235" s="33">
        <v>8010</v>
      </c>
      <c r="R235" s="84" t="s">
        <v>2696</v>
      </c>
      <c r="S235" s="33">
        <v>8010</v>
      </c>
    </row>
    <row r="236" spans="17:19" x14ac:dyDescent="0.2">
      <c r="Q236" s="33">
        <v>8011</v>
      </c>
      <c r="R236" s="84" t="s">
        <v>2697</v>
      </c>
      <c r="S236" s="33">
        <v>8011</v>
      </c>
    </row>
    <row r="237" spans="17:19" x14ac:dyDescent="0.2">
      <c r="Q237" s="33">
        <v>8012</v>
      </c>
      <c r="R237" s="84" t="s">
        <v>2698</v>
      </c>
      <c r="S237" s="33">
        <v>8012</v>
      </c>
    </row>
    <row r="238" spans="17:19" x14ac:dyDescent="0.2">
      <c r="Q238" s="33">
        <v>8013</v>
      </c>
      <c r="R238" s="84" t="s">
        <v>2693</v>
      </c>
      <c r="S238" s="33">
        <v>8013</v>
      </c>
    </row>
    <row r="239" spans="17:19" x14ac:dyDescent="0.2">
      <c r="Q239" s="33">
        <v>8014</v>
      </c>
      <c r="R239" s="84" t="s">
        <v>2694</v>
      </c>
      <c r="S239" s="33">
        <v>8014</v>
      </c>
    </row>
    <row r="240" spans="17:19" x14ac:dyDescent="0.2">
      <c r="Q240" s="33">
        <v>8015</v>
      </c>
      <c r="R240" s="84" t="s">
        <v>2695</v>
      </c>
      <c r="S240" s="33">
        <v>8015</v>
      </c>
    </row>
    <row r="241" spans="17:19" x14ac:dyDescent="0.2">
      <c r="Q241" s="33">
        <v>8016</v>
      </c>
      <c r="R241" s="84" t="s">
        <v>2696</v>
      </c>
      <c r="S241" s="33">
        <v>8016</v>
      </c>
    </row>
    <row r="242" spans="17:19" x14ac:dyDescent="0.2">
      <c r="Q242" s="33">
        <v>8017</v>
      </c>
      <c r="R242" s="84" t="s">
        <v>2697</v>
      </c>
      <c r="S242" s="33">
        <v>8017</v>
      </c>
    </row>
    <row r="243" spans="17:19" x14ac:dyDescent="0.2">
      <c r="Q243" s="33">
        <v>8018</v>
      </c>
      <c r="R243" s="84" t="s">
        <v>2698</v>
      </c>
      <c r="S243" s="33">
        <v>8018</v>
      </c>
    </row>
    <row r="244" spans="17:19" x14ac:dyDescent="0.2">
      <c r="Q244" s="33">
        <v>8019</v>
      </c>
      <c r="R244" s="84" t="s">
        <v>2693</v>
      </c>
      <c r="S244" s="33">
        <v>8019</v>
      </c>
    </row>
    <row r="245" spans="17:19" x14ac:dyDescent="0.2">
      <c r="Q245" s="33">
        <v>8020</v>
      </c>
      <c r="R245" s="84" t="s">
        <v>2694</v>
      </c>
      <c r="S245" s="33">
        <v>8020</v>
      </c>
    </row>
    <row r="246" spans="17:19" x14ac:dyDescent="0.2">
      <c r="Q246" s="33">
        <v>8021</v>
      </c>
      <c r="R246" s="84" t="s">
        <v>2695</v>
      </c>
      <c r="S246" s="33">
        <v>8021</v>
      </c>
    </row>
    <row r="247" spans="17:19" x14ac:dyDescent="0.2">
      <c r="Q247" s="33">
        <v>8022</v>
      </c>
      <c r="R247" s="84" t="s">
        <v>2696</v>
      </c>
      <c r="S247" s="33">
        <v>8022</v>
      </c>
    </row>
    <row r="248" spans="17:19" x14ac:dyDescent="0.2">
      <c r="Q248" s="33">
        <v>8023</v>
      </c>
      <c r="R248" s="84" t="s">
        <v>2697</v>
      </c>
      <c r="S248" s="33">
        <v>8023</v>
      </c>
    </row>
    <row r="249" spans="17:19" x14ac:dyDescent="0.2">
      <c r="Q249" s="33">
        <v>8024</v>
      </c>
      <c r="R249" s="84" t="s">
        <v>2698</v>
      </c>
      <c r="S249" s="33">
        <v>8024</v>
      </c>
    </row>
    <row r="250" spans="17:19" x14ac:dyDescent="0.2">
      <c r="Q250" s="33">
        <v>8025</v>
      </c>
      <c r="R250" s="84" t="s">
        <v>2699</v>
      </c>
      <c r="S250" s="33">
        <v>8025</v>
      </c>
    </row>
    <row r="251" spans="17:19" x14ac:dyDescent="0.2">
      <c r="Q251" s="33">
        <v>8026</v>
      </c>
      <c r="R251" s="84" t="s">
        <v>2700</v>
      </c>
      <c r="S251" s="33">
        <v>8026</v>
      </c>
    </row>
    <row r="252" spans="17:19" x14ac:dyDescent="0.2">
      <c r="Q252" s="33">
        <v>8027</v>
      </c>
      <c r="R252" s="84" t="s">
        <v>2701</v>
      </c>
      <c r="S252" s="33">
        <v>8027</v>
      </c>
    </row>
    <row r="253" spans="17:19" x14ac:dyDescent="0.2">
      <c r="Q253" s="33">
        <v>8028</v>
      </c>
      <c r="R253" s="84" t="s">
        <v>2702</v>
      </c>
      <c r="S253" s="33">
        <v>8028</v>
      </c>
    </row>
    <row r="254" spans="17:19" x14ac:dyDescent="0.2">
      <c r="Q254" s="33">
        <v>8029</v>
      </c>
      <c r="R254" s="84" t="s">
        <v>2703</v>
      </c>
      <c r="S254" s="33">
        <v>8029</v>
      </c>
    </row>
    <row r="255" spans="17:19" x14ac:dyDescent="0.2">
      <c r="Q255" s="33">
        <v>8030</v>
      </c>
      <c r="R255" s="84" t="s">
        <v>2704</v>
      </c>
      <c r="S255" s="33">
        <v>8030</v>
      </c>
    </row>
    <row r="256" spans="17:19" x14ac:dyDescent="0.2">
      <c r="Q256" s="33">
        <v>8031</v>
      </c>
      <c r="R256" s="84" t="s">
        <v>2699</v>
      </c>
      <c r="S256" s="33">
        <v>8031</v>
      </c>
    </row>
    <row r="257" spans="17:19" x14ac:dyDescent="0.2">
      <c r="Q257" s="33">
        <v>8032</v>
      </c>
      <c r="R257" s="84" t="s">
        <v>2700</v>
      </c>
      <c r="S257" s="33">
        <v>8032</v>
      </c>
    </row>
    <row r="258" spans="17:19" x14ac:dyDescent="0.2">
      <c r="Q258" s="33">
        <v>8033</v>
      </c>
      <c r="R258" s="84" t="s">
        <v>2701</v>
      </c>
      <c r="S258" s="33">
        <v>8033</v>
      </c>
    </row>
    <row r="259" spans="17:19" x14ac:dyDescent="0.2">
      <c r="Q259" s="33">
        <v>8034</v>
      </c>
      <c r="R259" s="84" t="s">
        <v>2702</v>
      </c>
      <c r="S259" s="33">
        <v>8034</v>
      </c>
    </row>
    <row r="260" spans="17:19" x14ac:dyDescent="0.2">
      <c r="Q260" s="33">
        <v>8035</v>
      </c>
      <c r="R260" s="84" t="s">
        <v>2703</v>
      </c>
      <c r="S260" s="33">
        <v>8035</v>
      </c>
    </row>
    <row r="261" spans="17:19" x14ac:dyDescent="0.2">
      <c r="Q261" s="33">
        <v>8036</v>
      </c>
      <c r="R261" s="84" t="s">
        <v>2704</v>
      </c>
      <c r="S261" s="33">
        <v>8036</v>
      </c>
    </row>
    <row r="262" spans="17:19" x14ac:dyDescent="0.2">
      <c r="Q262" s="33">
        <v>8037</v>
      </c>
      <c r="R262" s="84" t="s">
        <v>2705</v>
      </c>
      <c r="S262" s="33">
        <v>8037</v>
      </c>
    </row>
    <row r="263" spans="17:19" x14ac:dyDescent="0.2">
      <c r="Q263" s="33">
        <v>8038</v>
      </c>
      <c r="R263" s="84" t="s">
        <v>2706</v>
      </c>
      <c r="S263" s="33">
        <v>8038</v>
      </c>
    </row>
    <row r="264" spans="17:19" x14ac:dyDescent="0.2">
      <c r="Q264" s="33">
        <v>8039</v>
      </c>
      <c r="R264" s="84" t="s">
        <v>2707</v>
      </c>
      <c r="S264" s="33">
        <v>8039</v>
      </c>
    </row>
    <row r="265" spans="17:19" x14ac:dyDescent="0.2">
      <c r="Q265" s="33">
        <v>8040</v>
      </c>
      <c r="R265" s="84" t="s">
        <v>2708</v>
      </c>
      <c r="S265" s="33">
        <v>8040</v>
      </c>
    </row>
    <row r="266" spans="17:19" x14ac:dyDescent="0.2">
      <c r="Q266" s="33">
        <v>8041</v>
      </c>
      <c r="R266" s="84" t="s">
        <v>2709</v>
      </c>
      <c r="S266" s="33">
        <v>8041</v>
      </c>
    </row>
    <row r="267" spans="17:19" x14ac:dyDescent="0.2">
      <c r="Q267" s="33">
        <v>8042</v>
      </c>
      <c r="R267" s="84" t="s">
        <v>2710</v>
      </c>
      <c r="S267" s="33">
        <v>8042</v>
      </c>
    </row>
    <row r="268" spans="17:19" x14ac:dyDescent="0.2">
      <c r="Q268" s="33">
        <v>8043</v>
      </c>
      <c r="R268" s="84" t="s">
        <v>2711</v>
      </c>
      <c r="S268" s="33">
        <v>8043</v>
      </c>
    </row>
    <row r="269" spans="17:19" x14ac:dyDescent="0.2">
      <c r="Q269" s="33">
        <v>8044</v>
      </c>
      <c r="R269" s="84" t="s">
        <v>2712</v>
      </c>
      <c r="S269" s="33">
        <v>8044</v>
      </c>
    </row>
    <row r="270" spans="17:19" x14ac:dyDescent="0.2">
      <c r="Q270" s="33">
        <v>8045</v>
      </c>
      <c r="R270" s="84" t="s">
        <v>2713</v>
      </c>
      <c r="S270" s="33">
        <v>8045</v>
      </c>
    </row>
    <row r="271" spans="17:19" x14ac:dyDescent="0.2">
      <c r="Q271" s="33">
        <v>8046</v>
      </c>
      <c r="R271" s="84" t="s">
        <v>2714</v>
      </c>
      <c r="S271" s="33">
        <v>8046</v>
      </c>
    </row>
    <row r="272" spans="17:19" x14ac:dyDescent="0.2">
      <c r="Q272" s="33">
        <v>8047</v>
      </c>
      <c r="R272" s="84" t="s">
        <v>2715</v>
      </c>
      <c r="S272" s="33">
        <v>8047</v>
      </c>
    </row>
    <row r="273" spans="17:19" x14ac:dyDescent="0.2">
      <c r="Q273" s="33">
        <v>8048</v>
      </c>
      <c r="R273" s="84" t="s">
        <v>2716</v>
      </c>
      <c r="S273" s="33">
        <v>8048</v>
      </c>
    </row>
    <row r="274" spans="17:19" x14ac:dyDescent="0.2">
      <c r="Q274" s="78">
        <v>8501</v>
      </c>
      <c r="R274" s="78" t="s">
        <v>2717</v>
      </c>
      <c r="S274" s="78">
        <v>8501</v>
      </c>
    </row>
    <row r="275" spans="17:19" x14ac:dyDescent="0.2">
      <c r="Q275" s="78">
        <v>8502</v>
      </c>
      <c r="R275" s="78" t="s">
        <v>2718</v>
      </c>
      <c r="S275" s="78">
        <v>8502</v>
      </c>
    </row>
    <row r="276" spans="17:19" x14ac:dyDescent="0.2">
      <c r="Q276" s="78">
        <v>8503</v>
      </c>
      <c r="R276" s="78" t="s">
        <v>2719</v>
      </c>
      <c r="S276" s="78">
        <v>8503</v>
      </c>
    </row>
    <row r="277" spans="17:19" x14ac:dyDescent="0.2">
      <c r="Q277" s="78">
        <v>8504</v>
      </c>
      <c r="R277" s="78" t="s">
        <v>2720</v>
      </c>
      <c r="S277" s="78">
        <v>8504</v>
      </c>
    </row>
    <row r="278" spans="17:19" x14ac:dyDescent="0.2">
      <c r="Q278" s="85">
        <v>8505</v>
      </c>
      <c r="R278" s="86" t="s">
        <v>2721</v>
      </c>
      <c r="S278" s="85">
        <v>8505</v>
      </c>
    </row>
    <row r="279" spans="17:19" x14ac:dyDescent="0.2">
      <c r="Q279" s="85">
        <v>8506</v>
      </c>
      <c r="R279" s="86" t="s">
        <v>2721</v>
      </c>
      <c r="S279" s="85">
        <v>8506</v>
      </c>
    </row>
    <row r="280" spans="17:19" x14ac:dyDescent="0.2">
      <c r="Q280" s="85">
        <v>8507</v>
      </c>
      <c r="R280" s="86" t="s">
        <v>2721</v>
      </c>
      <c r="S280" s="85">
        <v>8507</v>
      </c>
    </row>
    <row r="281" spans="17:19" x14ac:dyDescent="0.2">
      <c r="Q281" s="85">
        <v>8508</v>
      </c>
      <c r="R281" s="86" t="s">
        <v>2722</v>
      </c>
      <c r="S281" s="85">
        <v>8508</v>
      </c>
    </row>
    <row r="282" spans="17:19" x14ac:dyDescent="0.2">
      <c r="Q282" s="85">
        <v>8509</v>
      </c>
      <c r="R282" s="86" t="s">
        <v>2722</v>
      </c>
      <c r="S282" s="85">
        <v>8509</v>
      </c>
    </row>
    <row r="283" spans="17:19" x14ac:dyDescent="0.2">
      <c r="Q283" s="85">
        <v>8510</v>
      </c>
      <c r="R283" s="86" t="s">
        <v>2722</v>
      </c>
      <c r="S283" s="85">
        <v>8510</v>
      </c>
    </row>
    <row r="284" spans="17:19" x14ac:dyDescent="0.2">
      <c r="Q284" s="85">
        <v>8511</v>
      </c>
      <c r="R284" s="86" t="s">
        <v>2723</v>
      </c>
      <c r="S284" s="85">
        <v>8511</v>
      </c>
    </row>
    <row r="285" spans="17:19" x14ac:dyDescent="0.2">
      <c r="Q285" s="87">
        <v>8512</v>
      </c>
      <c r="R285" s="88" t="s">
        <v>2724</v>
      </c>
      <c r="S285" s="87">
        <v>8512</v>
      </c>
    </row>
    <row r="286" spans="17:19" x14ac:dyDescent="0.2">
      <c r="Q286" s="87">
        <v>8513</v>
      </c>
      <c r="R286" s="88" t="s">
        <v>2725</v>
      </c>
      <c r="S286" s="87">
        <v>8513</v>
      </c>
    </row>
    <row r="287" spans="17:19" x14ac:dyDescent="0.2">
      <c r="Q287" s="89">
        <v>9001</v>
      </c>
      <c r="R287" s="90" t="s">
        <v>2726</v>
      </c>
      <c r="S287" s="89">
        <v>9001</v>
      </c>
    </row>
    <row r="288" spans="17:19" x14ac:dyDescent="0.2">
      <c r="Q288" s="89">
        <v>9002</v>
      </c>
      <c r="R288" s="90" t="s">
        <v>2727</v>
      </c>
      <c r="S288" s="89">
        <v>9002</v>
      </c>
    </row>
    <row r="289" spans="17:19" x14ac:dyDescent="0.2">
      <c r="Q289" s="89">
        <v>9003</v>
      </c>
      <c r="R289" s="90" t="s">
        <v>2728</v>
      </c>
      <c r="S289" s="89">
        <v>9003</v>
      </c>
    </row>
    <row r="290" spans="17:19" x14ac:dyDescent="0.2">
      <c r="Q290" s="89">
        <v>9004</v>
      </c>
      <c r="R290" s="90" t="s">
        <v>2729</v>
      </c>
      <c r="S290" s="89">
        <v>9004</v>
      </c>
    </row>
    <row r="291" spans="17:19" x14ac:dyDescent="0.2">
      <c r="Q291" s="91">
        <v>9010</v>
      </c>
      <c r="R291" s="92" t="s">
        <v>2730</v>
      </c>
      <c r="S291" s="91">
        <v>9010</v>
      </c>
    </row>
    <row r="292" spans="17:19" x14ac:dyDescent="0.2">
      <c r="Q292" s="91">
        <v>9011</v>
      </c>
      <c r="R292" s="92" t="s">
        <v>2731</v>
      </c>
      <c r="S292" s="91">
        <v>9011</v>
      </c>
    </row>
    <row r="293" spans="17:19" x14ac:dyDescent="0.2">
      <c r="Q293" s="91">
        <v>9012</v>
      </c>
      <c r="R293" s="92" t="s">
        <v>2732</v>
      </c>
      <c r="S293" s="91">
        <v>9012</v>
      </c>
    </row>
    <row r="294" spans="17:19" x14ac:dyDescent="0.2">
      <c r="Q294" s="91">
        <v>9013</v>
      </c>
      <c r="R294" s="92" t="s">
        <v>2733</v>
      </c>
      <c r="S294" s="91">
        <v>9013</v>
      </c>
    </row>
    <row r="295" spans="17:19" x14ac:dyDescent="0.2">
      <c r="Q295" s="91">
        <v>9014</v>
      </c>
      <c r="R295" s="92" t="s">
        <v>2734</v>
      </c>
      <c r="S295" s="91">
        <v>9014</v>
      </c>
    </row>
    <row r="296" spans="17:19" x14ac:dyDescent="0.2">
      <c r="Q296" s="91">
        <v>9015</v>
      </c>
      <c r="R296" s="92" t="s">
        <v>2735</v>
      </c>
      <c r="S296" s="91">
        <v>9015</v>
      </c>
    </row>
    <row r="297" spans="17:19" x14ac:dyDescent="0.2">
      <c r="Q297" s="91">
        <v>9016</v>
      </c>
      <c r="R297" s="92" t="s">
        <v>2736</v>
      </c>
      <c r="S297" s="91">
        <v>9016</v>
      </c>
    </row>
    <row r="298" spans="17:19" x14ac:dyDescent="0.2">
      <c r="Q298" s="91">
        <v>9017</v>
      </c>
      <c r="R298" s="92" t="s">
        <v>2737</v>
      </c>
      <c r="S298" s="91">
        <v>9017</v>
      </c>
    </row>
    <row r="299" spans="17:19" x14ac:dyDescent="0.2">
      <c r="Q299" s="89">
        <v>9101</v>
      </c>
      <c r="R299" s="90" t="s">
        <v>2738</v>
      </c>
      <c r="S299" s="89">
        <v>9101</v>
      </c>
    </row>
    <row r="300" spans="17:19" x14ac:dyDescent="0.2">
      <c r="Q300" s="89">
        <v>9102</v>
      </c>
      <c r="R300" s="90" t="s">
        <v>2739</v>
      </c>
      <c r="S300" s="89">
        <v>9102</v>
      </c>
    </row>
    <row r="301" spans="17:19" x14ac:dyDescent="0.2">
      <c r="Q301" s="89">
        <v>9103</v>
      </c>
      <c r="R301" s="90" t="s">
        <v>2740</v>
      </c>
      <c r="S301" s="89">
        <v>9103</v>
      </c>
    </row>
    <row r="302" spans="17:19" x14ac:dyDescent="0.2">
      <c r="Q302" s="89">
        <v>9104</v>
      </c>
      <c r="R302" s="90" t="s">
        <v>2741</v>
      </c>
      <c r="S302" s="89">
        <v>9104</v>
      </c>
    </row>
    <row r="303" spans="17:19" x14ac:dyDescent="0.2">
      <c r="Q303" s="89">
        <v>9111</v>
      </c>
      <c r="R303" s="90" t="s">
        <v>2742</v>
      </c>
      <c r="S303" s="89">
        <v>9111</v>
      </c>
    </row>
    <row r="304" spans="17:19" x14ac:dyDescent="0.2">
      <c r="Q304" s="89">
        <v>9112</v>
      </c>
      <c r="R304" s="90" t="s">
        <v>2743</v>
      </c>
      <c r="S304" s="89">
        <v>9112</v>
      </c>
    </row>
    <row r="305" spans="17:19" x14ac:dyDescent="0.2">
      <c r="Q305" s="89">
        <v>9113</v>
      </c>
      <c r="R305" s="90" t="s">
        <v>2744</v>
      </c>
      <c r="S305" s="89">
        <v>9113</v>
      </c>
    </row>
    <row r="306" spans="17:19" x14ac:dyDescent="0.2">
      <c r="Q306" s="89">
        <v>9114</v>
      </c>
      <c r="R306" s="90" t="s">
        <v>2745</v>
      </c>
      <c r="S306" s="89">
        <v>9114</v>
      </c>
    </row>
    <row r="307" spans="17:19" x14ac:dyDescent="0.2">
      <c r="Q307" s="89">
        <v>9116</v>
      </c>
      <c r="R307" s="90" t="s">
        <v>2746</v>
      </c>
      <c r="S307" s="89">
        <v>9116</v>
      </c>
    </row>
    <row r="308" spans="17:19" x14ac:dyDescent="0.2">
      <c r="Q308" s="89">
        <v>9117</v>
      </c>
      <c r="R308" s="90" t="s">
        <v>2747</v>
      </c>
      <c r="S308" s="89">
        <v>9117</v>
      </c>
    </row>
    <row r="309" spans="17:19" x14ac:dyDescent="0.2">
      <c r="Q309" s="89">
        <v>9119</v>
      </c>
      <c r="R309" s="90" t="s">
        <v>2748</v>
      </c>
      <c r="S309" s="89">
        <v>9119</v>
      </c>
    </row>
    <row r="310" spans="17:19" x14ac:dyDescent="0.2">
      <c r="Q310" s="89">
        <v>9120</v>
      </c>
      <c r="R310" s="90" t="s">
        <v>2749</v>
      </c>
      <c r="S310" s="89">
        <v>9120</v>
      </c>
    </row>
    <row r="311" spans="17:19" x14ac:dyDescent="0.2">
      <c r="Q311" s="89">
        <v>9121</v>
      </c>
      <c r="R311" s="90" t="s">
        <v>2750</v>
      </c>
      <c r="S311" s="89">
        <v>9121</v>
      </c>
    </row>
    <row r="312" spans="17:19" x14ac:dyDescent="0.2">
      <c r="Q312" s="89">
        <v>9122</v>
      </c>
      <c r="R312" s="90" t="s">
        <v>2751</v>
      </c>
      <c r="S312" s="89">
        <v>9122</v>
      </c>
    </row>
    <row r="313" spans="17:19" x14ac:dyDescent="0.2">
      <c r="Q313" s="89">
        <v>9123</v>
      </c>
      <c r="R313" s="90" t="s">
        <v>2752</v>
      </c>
      <c r="S313" s="89">
        <v>9123</v>
      </c>
    </row>
    <row r="314" spans="17:19" x14ac:dyDescent="0.2">
      <c r="Q314" s="89">
        <v>9124</v>
      </c>
      <c r="R314" s="90" t="s">
        <v>2753</v>
      </c>
      <c r="S314" s="89">
        <v>9124</v>
      </c>
    </row>
    <row r="315" spans="17:19" x14ac:dyDescent="0.2">
      <c r="Q315" s="89">
        <v>9125</v>
      </c>
      <c r="R315" s="90" t="s">
        <v>2754</v>
      </c>
      <c r="S315" s="89">
        <v>9125</v>
      </c>
    </row>
    <row r="316" spans="17:19" x14ac:dyDescent="0.2">
      <c r="Q316" s="89">
        <v>9126</v>
      </c>
      <c r="R316" s="90" t="s">
        <v>2755</v>
      </c>
      <c r="S316" s="89">
        <v>9126</v>
      </c>
    </row>
    <row r="317" spans="17:19" x14ac:dyDescent="0.2">
      <c r="Q317" s="89">
        <v>9127</v>
      </c>
      <c r="R317" s="90" t="s">
        <v>2756</v>
      </c>
      <c r="S317" s="89">
        <v>9127</v>
      </c>
    </row>
    <row r="318" spans="17:19" x14ac:dyDescent="0.2">
      <c r="Q318" s="89">
        <v>9128</v>
      </c>
      <c r="R318" s="90" t="s">
        <v>2757</v>
      </c>
      <c r="S318" s="89">
        <v>9128</v>
      </c>
    </row>
    <row r="319" spans="17:19" x14ac:dyDescent="0.2">
      <c r="Q319" s="91">
        <v>9201</v>
      </c>
      <c r="R319" s="92" t="s">
        <v>2758</v>
      </c>
      <c r="S319" s="91">
        <v>9201</v>
      </c>
    </row>
    <row r="320" spans="17:19" x14ac:dyDescent="0.2">
      <c r="Q320" s="91">
        <v>9202</v>
      </c>
      <c r="R320" s="92" t="s">
        <v>2759</v>
      </c>
      <c r="S320" s="91">
        <v>9202</v>
      </c>
    </row>
    <row r="321" spans="17:19" x14ac:dyDescent="0.2">
      <c r="Q321" s="91">
        <v>9203</v>
      </c>
      <c r="R321" s="92" t="s">
        <v>2760</v>
      </c>
      <c r="S321" s="91">
        <v>9203</v>
      </c>
    </row>
    <row r="322" spans="17:19" x14ac:dyDescent="0.2">
      <c r="Q322" s="91">
        <v>9204</v>
      </c>
      <c r="R322" s="92" t="s">
        <v>2761</v>
      </c>
      <c r="S322" s="91">
        <v>9204</v>
      </c>
    </row>
    <row r="323" spans="17:19" x14ac:dyDescent="0.2">
      <c r="Q323" s="91">
        <v>9205</v>
      </c>
      <c r="R323" s="92" t="s">
        <v>2762</v>
      </c>
      <c r="S323" s="91">
        <v>9205</v>
      </c>
    </row>
    <row r="324" spans="17:19" x14ac:dyDescent="0.2">
      <c r="Q324" s="91">
        <v>9206</v>
      </c>
      <c r="R324" s="92" t="s">
        <v>2763</v>
      </c>
      <c r="S324" s="91">
        <v>9206</v>
      </c>
    </row>
    <row r="325" spans="17:19" x14ac:dyDescent="0.2">
      <c r="Q325" s="91">
        <v>9207</v>
      </c>
      <c r="R325" s="92" t="s">
        <v>2764</v>
      </c>
      <c r="S325" s="91">
        <v>9207</v>
      </c>
    </row>
    <row r="326" spans="17:19" x14ac:dyDescent="0.2">
      <c r="Q326" s="91">
        <v>9208</v>
      </c>
      <c r="R326" s="92" t="s">
        <v>2765</v>
      </c>
      <c r="S326" s="91">
        <v>9208</v>
      </c>
    </row>
    <row r="327" spans="17:19" x14ac:dyDescent="0.2">
      <c r="Q327" s="91">
        <v>9209</v>
      </c>
      <c r="R327" s="92" t="s">
        <v>2766</v>
      </c>
      <c r="S327" s="91">
        <v>9209</v>
      </c>
    </row>
    <row r="328" spans="17:19" x14ac:dyDescent="0.2">
      <c r="Q328" s="91">
        <v>9210</v>
      </c>
      <c r="R328" s="92" t="s">
        <v>2767</v>
      </c>
      <c r="S328" s="91">
        <v>9210</v>
      </c>
    </row>
    <row r="329" spans="17:19" x14ac:dyDescent="0.2">
      <c r="Q329" s="91">
        <v>9211</v>
      </c>
      <c r="R329" s="92" t="s">
        <v>2768</v>
      </c>
      <c r="S329" s="91">
        <v>9211</v>
      </c>
    </row>
    <row r="330" spans="17:19" x14ac:dyDescent="0.2">
      <c r="Q330" s="91">
        <v>9212</v>
      </c>
      <c r="R330" s="92" t="s">
        <v>2769</v>
      </c>
      <c r="S330" s="91">
        <v>9212</v>
      </c>
    </row>
    <row r="331" spans="17:19" x14ac:dyDescent="0.2">
      <c r="Q331" s="91">
        <v>9213</v>
      </c>
      <c r="R331" s="92" t="s">
        <v>2770</v>
      </c>
      <c r="S331" s="91">
        <v>9213</v>
      </c>
    </row>
    <row r="332" spans="17:19" x14ac:dyDescent="0.2">
      <c r="Q332" s="91">
        <v>9214</v>
      </c>
      <c r="R332" s="92" t="s">
        <v>2771</v>
      </c>
      <c r="S332" s="91">
        <v>9214</v>
      </c>
    </row>
    <row r="333" spans="17:19" x14ac:dyDescent="0.2">
      <c r="Q333" s="91">
        <v>9215</v>
      </c>
      <c r="R333" s="92" t="s">
        <v>2772</v>
      </c>
      <c r="S333" s="91">
        <v>9215</v>
      </c>
    </row>
    <row r="334" spans="17:19" x14ac:dyDescent="0.2">
      <c r="Q334" s="91">
        <v>9216</v>
      </c>
      <c r="R334" s="92" t="s">
        <v>2773</v>
      </c>
      <c r="S334" s="91">
        <v>9216</v>
      </c>
    </row>
    <row r="335" spans="17:19" x14ac:dyDescent="0.2">
      <c r="Q335" s="91">
        <v>9217</v>
      </c>
      <c r="R335" s="92" t="s">
        <v>2774</v>
      </c>
      <c r="S335" s="91">
        <v>9217</v>
      </c>
    </row>
    <row r="336" spans="17:19" x14ac:dyDescent="0.2">
      <c r="Q336" s="91">
        <v>9218</v>
      </c>
      <c r="R336" s="92" t="s">
        <v>2775</v>
      </c>
      <c r="S336" s="91">
        <v>9218</v>
      </c>
    </row>
    <row r="337" spans="17:19" x14ac:dyDescent="0.2">
      <c r="Q337" s="91">
        <v>9219</v>
      </c>
      <c r="R337" s="92" t="s">
        <v>2776</v>
      </c>
      <c r="S337" s="91">
        <v>9219</v>
      </c>
    </row>
    <row r="338" spans="17:19" x14ac:dyDescent="0.2">
      <c r="Q338" s="91">
        <v>9220</v>
      </c>
      <c r="R338" s="92" t="s">
        <v>2777</v>
      </c>
      <c r="S338" s="91">
        <v>9220</v>
      </c>
    </row>
    <row r="339" spans="17:19" x14ac:dyDescent="0.2">
      <c r="Q339" s="91">
        <v>9221</v>
      </c>
      <c r="R339" s="92" t="s">
        <v>2778</v>
      </c>
      <c r="S339" s="91">
        <v>9221</v>
      </c>
    </row>
    <row r="340" spans="17:19" x14ac:dyDescent="0.2">
      <c r="Q340" s="91">
        <v>9222</v>
      </c>
      <c r="R340" s="92" t="s">
        <v>2779</v>
      </c>
      <c r="S340" s="91">
        <v>9222</v>
      </c>
    </row>
    <row r="341" spans="17:19" x14ac:dyDescent="0.2">
      <c r="Q341" s="91">
        <v>9223</v>
      </c>
      <c r="R341" s="92" t="s">
        <v>2780</v>
      </c>
      <c r="S341" s="91">
        <v>9223</v>
      </c>
    </row>
    <row r="342" spans="17:19" x14ac:dyDescent="0.2">
      <c r="Q342" s="91">
        <v>9224</v>
      </c>
      <c r="R342" s="92" t="s">
        <v>2781</v>
      </c>
      <c r="S342" s="91">
        <v>9224</v>
      </c>
    </row>
    <row r="343" spans="17:19" x14ac:dyDescent="0.2">
      <c r="Q343" s="91">
        <v>9225</v>
      </c>
      <c r="R343" s="92" t="s">
        <v>2782</v>
      </c>
      <c r="S343" s="91">
        <v>9225</v>
      </c>
    </row>
    <row r="344" spans="17:19" x14ac:dyDescent="0.2">
      <c r="Q344" s="91">
        <v>9226</v>
      </c>
      <c r="R344" s="92" t="s">
        <v>2783</v>
      </c>
      <c r="S344" s="91">
        <v>9226</v>
      </c>
    </row>
    <row r="345" spans="17:19" x14ac:dyDescent="0.2">
      <c r="Q345" s="91">
        <v>9227</v>
      </c>
      <c r="R345" s="92" t="s">
        <v>2784</v>
      </c>
      <c r="S345" s="91">
        <v>9227</v>
      </c>
    </row>
    <row r="346" spans="17:19" x14ac:dyDescent="0.2">
      <c r="Q346" s="91">
        <v>9228</v>
      </c>
      <c r="R346" s="92" t="s">
        <v>2785</v>
      </c>
      <c r="S346" s="91">
        <v>9228</v>
      </c>
    </row>
    <row r="347" spans="17:19" x14ac:dyDescent="0.2">
      <c r="Q347" s="91">
        <v>9229</v>
      </c>
      <c r="R347" s="92" t="s">
        <v>2786</v>
      </c>
      <c r="S347" s="91">
        <v>9229</v>
      </c>
    </row>
    <row r="348" spans="17:19" x14ac:dyDescent="0.2">
      <c r="Q348" s="91">
        <v>9230</v>
      </c>
      <c r="R348" s="92" t="s">
        <v>2787</v>
      </c>
      <c r="S348" s="91">
        <v>9230</v>
      </c>
    </row>
    <row r="349" spans="17:19" x14ac:dyDescent="0.2">
      <c r="Q349" s="91">
        <v>9231</v>
      </c>
      <c r="R349" s="92" t="s">
        <v>2788</v>
      </c>
      <c r="S349" s="91">
        <v>9231</v>
      </c>
    </row>
    <row r="350" spans="17:19" x14ac:dyDescent="0.2">
      <c r="Q350" s="10">
        <v>10001</v>
      </c>
      <c r="R350" s="12" t="s">
        <v>2789</v>
      </c>
      <c r="S350" s="10">
        <v>10001</v>
      </c>
    </row>
    <row r="351" spans="17:19" x14ac:dyDescent="0.2">
      <c r="Q351" s="10">
        <v>10002</v>
      </c>
      <c r="R351" s="12" t="s">
        <v>2790</v>
      </c>
      <c r="S351" s="10">
        <v>10002</v>
      </c>
    </row>
    <row r="352" spans="17:19" x14ac:dyDescent="0.2">
      <c r="Q352" s="10">
        <v>10003</v>
      </c>
      <c r="R352" s="12" t="s">
        <v>2791</v>
      </c>
      <c r="S352" s="10">
        <v>10003</v>
      </c>
    </row>
    <row r="353" spans="17:19" x14ac:dyDescent="0.2">
      <c r="Q353" s="10">
        <v>10004</v>
      </c>
      <c r="R353" s="12" t="s">
        <v>2792</v>
      </c>
      <c r="S353" s="10">
        <v>10004</v>
      </c>
    </row>
    <row r="354" spans="17:19" x14ac:dyDescent="0.2">
      <c r="Q354" s="10">
        <v>10005</v>
      </c>
      <c r="R354" s="12" t="s">
        <v>2793</v>
      </c>
      <c r="S354" s="10">
        <v>10005</v>
      </c>
    </row>
    <row r="355" spans="17:19" x14ac:dyDescent="0.2">
      <c r="Q355" s="10">
        <v>10006</v>
      </c>
      <c r="R355" s="12" t="s">
        <v>2794</v>
      </c>
      <c r="S355" s="10">
        <v>10006</v>
      </c>
    </row>
    <row r="356" spans="17:19" x14ac:dyDescent="0.2">
      <c r="Q356" s="10">
        <v>10007</v>
      </c>
      <c r="R356" s="12" t="s">
        <v>2795</v>
      </c>
      <c r="S356" s="10">
        <v>10007</v>
      </c>
    </row>
    <row r="357" spans="17:19" x14ac:dyDescent="0.2">
      <c r="Q357" s="10">
        <v>10008</v>
      </c>
      <c r="R357" s="12" t="s">
        <v>2796</v>
      </c>
      <c r="S357" s="10">
        <v>10008</v>
      </c>
    </row>
    <row r="358" spans="17:19" x14ac:dyDescent="0.2">
      <c r="Q358" s="10">
        <v>10009</v>
      </c>
      <c r="R358" s="12" t="s">
        <v>2797</v>
      </c>
      <c r="S358" s="10">
        <v>10009</v>
      </c>
    </row>
    <row r="359" spans="17:19" x14ac:dyDescent="0.2">
      <c r="Q359" s="10">
        <v>10010</v>
      </c>
      <c r="R359" s="12" t="s">
        <v>2798</v>
      </c>
      <c r="S359" s="10">
        <v>10010</v>
      </c>
    </row>
    <row r="360" spans="17:19" x14ac:dyDescent="0.2">
      <c r="Q360" s="10">
        <v>10011</v>
      </c>
      <c r="R360" s="12" t="s">
        <v>2799</v>
      </c>
      <c r="S360" s="10">
        <v>10011</v>
      </c>
    </row>
    <row r="361" spans="17:19" x14ac:dyDescent="0.2">
      <c r="Q361" s="10">
        <v>10012</v>
      </c>
      <c r="R361" s="12" t="s">
        <v>2800</v>
      </c>
      <c r="S361" s="10">
        <v>10012</v>
      </c>
    </row>
    <row r="362" spans="17:19" x14ac:dyDescent="0.2">
      <c r="Q362" s="10">
        <v>10013</v>
      </c>
      <c r="R362" s="12" t="s">
        <v>2801</v>
      </c>
      <c r="S362" s="10">
        <v>10013</v>
      </c>
    </row>
    <row r="363" spans="17:19" x14ac:dyDescent="0.2">
      <c r="Q363" s="10">
        <v>10014</v>
      </c>
      <c r="R363" s="12" t="s">
        <v>2802</v>
      </c>
      <c r="S363" s="10">
        <v>10014</v>
      </c>
    </row>
    <row r="364" spans="17:19" x14ac:dyDescent="0.2">
      <c r="Q364" s="10">
        <v>10015</v>
      </c>
      <c r="R364" s="12" t="s">
        <v>2803</v>
      </c>
      <c r="S364" s="10">
        <v>10015</v>
      </c>
    </row>
    <row r="365" spans="17:19" x14ac:dyDescent="0.2">
      <c r="Q365" s="10">
        <v>10016</v>
      </c>
      <c r="R365" s="12" t="s">
        <v>2804</v>
      </c>
      <c r="S365" s="10">
        <v>10016</v>
      </c>
    </row>
    <row r="366" spans="17:19" x14ac:dyDescent="0.2">
      <c r="Q366" s="10">
        <v>10017</v>
      </c>
      <c r="R366" s="12" t="s">
        <v>2805</v>
      </c>
      <c r="S366" s="10">
        <v>10017</v>
      </c>
    </row>
    <row r="367" spans="17:19" x14ac:dyDescent="0.2">
      <c r="Q367" s="10">
        <v>10018</v>
      </c>
      <c r="R367" s="12" t="s">
        <v>2806</v>
      </c>
      <c r="S367" s="10">
        <v>10018</v>
      </c>
    </row>
    <row r="368" spans="17:19" x14ac:dyDescent="0.2">
      <c r="Q368" s="10">
        <v>10019</v>
      </c>
      <c r="R368" s="12" t="s">
        <v>2807</v>
      </c>
      <c r="S368" s="10">
        <v>10019</v>
      </c>
    </row>
    <row r="369" spans="17:19" x14ac:dyDescent="0.2">
      <c r="Q369" s="10">
        <v>10020</v>
      </c>
      <c r="R369" s="12" t="s">
        <v>2808</v>
      </c>
      <c r="S369" s="10">
        <v>10020</v>
      </c>
    </row>
    <row r="370" spans="17:19" x14ac:dyDescent="0.2">
      <c r="Q370" s="10">
        <v>10021</v>
      </c>
      <c r="R370" s="12" t="s">
        <v>2809</v>
      </c>
      <c r="S370" s="10">
        <v>10021</v>
      </c>
    </row>
    <row r="371" spans="17:19" x14ac:dyDescent="0.2">
      <c r="Q371" s="10">
        <v>10022</v>
      </c>
      <c r="R371" s="12" t="s">
        <v>2810</v>
      </c>
      <c r="S371" s="10">
        <v>10022</v>
      </c>
    </row>
    <row r="372" spans="17:19" x14ac:dyDescent="0.2">
      <c r="Q372" s="10">
        <v>10023</v>
      </c>
      <c r="R372" s="12" t="s">
        <v>2811</v>
      </c>
      <c r="S372" s="10">
        <v>10023</v>
      </c>
    </row>
    <row r="373" spans="17:19" x14ac:dyDescent="0.2">
      <c r="Q373" s="10">
        <v>10024</v>
      </c>
      <c r="R373" s="12" t="s">
        <v>2812</v>
      </c>
      <c r="S373" s="10">
        <v>10024</v>
      </c>
    </row>
    <row r="374" spans="17:19" x14ac:dyDescent="0.2">
      <c r="Q374" s="10">
        <v>10025</v>
      </c>
      <c r="R374" s="12" t="s">
        <v>2813</v>
      </c>
      <c r="S374" s="10">
        <v>10025</v>
      </c>
    </row>
    <row r="375" spans="17:19" x14ac:dyDescent="0.2">
      <c r="Q375" s="10">
        <v>10026</v>
      </c>
      <c r="R375" s="12" t="s">
        <v>2814</v>
      </c>
      <c r="S375" s="10">
        <v>10026</v>
      </c>
    </row>
    <row r="376" spans="17:19" x14ac:dyDescent="0.2">
      <c r="Q376" s="10">
        <v>10027</v>
      </c>
      <c r="R376" s="12" t="s">
        <v>2815</v>
      </c>
      <c r="S376" s="10">
        <v>10027</v>
      </c>
    </row>
    <row r="377" spans="17:19" x14ac:dyDescent="0.2">
      <c r="Q377" s="10">
        <v>10028</v>
      </c>
      <c r="R377" s="12" t="s">
        <v>2816</v>
      </c>
      <c r="S377" s="10">
        <v>10028</v>
      </c>
    </row>
    <row r="378" spans="17:19" x14ac:dyDescent="0.2">
      <c r="Q378" s="10">
        <v>10029</v>
      </c>
      <c r="R378" s="12" t="s">
        <v>2817</v>
      </c>
      <c r="S378" s="10">
        <v>10029</v>
      </c>
    </row>
    <row r="379" spans="17:19" x14ac:dyDescent="0.2">
      <c r="Q379" s="10">
        <v>10030</v>
      </c>
      <c r="R379" s="12" t="s">
        <v>2818</v>
      </c>
      <c r="S379" s="10">
        <v>10030</v>
      </c>
    </row>
    <row r="380" spans="17:19" x14ac:dyDescent="0.2">
      <c r="Q380" s="10">
        <v>10031</v>
      </c>
      <c r="R380" s="12" t="s">
        <v>2819</v>
      </c>
      <c r="S380" s="10">
        <v>10031</v>
      </c>
    </row>
    <row r="381" spans="17:19" x14ac:dyDescent="0.2">
      <c r="Q381" s="10">
        <v>10032</v>
      </c>
      <c r="R381" s="12" t="s">
        <v>2820</v>
      </c>
      <c r="S381" s="10">
        <v>10032</v>
      </c>
    </row>
    <row r="382" spans="17:19" x14ac:dyDescent="0.2">
      <c r="Q382" s="10">
        <v>10033</v>
      </c>
      <c r="R382" s="12" t="s">
        <v>2821</v>
      </c>
      <c r="S382" s="10">
        <v>10033</v>
      </c>
    </row>
    <row r="383" spans="17:19" x14ac:dyDescent="0.2">
      <c r="Q383" s="10">
        <v>10034</v>
      </c>
      <c r="R383" s="12" t="s">
        <v>2822</v>
      </c>
      <c r="S383" s="10">
        <v>10034</v>
      </c>
    </row>
    <row r="384" spans="17:19" x14ac:dyDescent="0.2">
      <c r="Q384" s="10">
        <v>10035</v>
      </c>
      <c r="R384" s="12" t="s">
        <v>2823</v>
      </c>
      <c r="S384" s="10">
        <v>10035</v>
      </c>
    </row>
    <row r="385" spans="17:19" x14ac:dyDescent="0.2">
      <c r="Q385" s="10">
        <v>10036</v>
      </c>
      <c r="R385" s="12" t="s">
        <v>2824</v>
      </c>
      <c r="S385" s="10">
        <v>10036</v>
      </c>
    </row>
    <row r="386" spans="17:19" x14ac:dyDescent="0.2">
      <c r="Q386" s="10">
        <v>10037</v>
      </c>
      <c r="R386" s="12" t="s">
        <v>2825</v>
      </c>
      <c r="S386" s="10">
        <v>10037</v>
      </c>
    </row>
    <row r="387" spans="17:19" x14ac:dyDescent="0.2">
      <c r="Q387" s="10">
        <v>10038</v>
      </c>
      <c r="R387" s="12" t="s">
        <v>2826</v>
      </c>
      <c r="S387" s="10">
        <v>10038</v>
      </c>
    </row>
    <row r="388" spans="17:19" x14ac:dyDescent="0.2">
      <c r="Q388" s="10">
        <v>10039</v>
      </c>
      <c r="R388" s="12" t="s">
        <v>2827</v>
      </c>
      <c r="S388" s="10">
        <v>10039</v>
      </c>
    </row>
    <row r="389" spans="17:19" x14ac:dyDescent="0.2">
      <c r="Q389" s="10">
        <v>10040</v>
      </c>
      <c r="R389" s="12" t="s">
        <v>2828</v>
      </c>
      <c r="S389" s="10">
        <v>10040</v>
      </c>
    </row>
    <row r="390" spans="17:19" x14ac:dyDescent="0.2">
      <c r="Q390" s="10">
        <v>10041</v>
      </c>
      <c r="R390" s="12" t="s">
        <v>2829</v>
      </c>
      <c r="S390" s="10">
        <v>10041</v>
      </c>
    </row>
    <row r="391" spans="17:19" x14ac:dyDescent="0.2">
      <c r="Q391" s="10">
        <v>10042</v>
      </c>
      <c r="R391" s="12" t="s">
        <v>2830</v>
      </c>
      <c r="S391" s="10">
        <v>10042</v>
      </c>
    </row>
    <row r="392" spans="17:19" x14ac:dyDescent="0.2">
      <c r="Q392" s="10">
        <v>10043</v>
      </c>
      <c r="R392" s="12" t="s">
        <v>2831</v>
      </c>
      <c r="S392" s="10">
        <v>10043</v>
      </c>
    </row>
    <row r="393" spans="17:19" x14ac:dyDescent="0.2">
      <c r="Q393" s="10">
        <v>10044</v>
      </c>
      <c r="R393" s="12" t="s">
        <v>2832</v>
      </c>
      <c r="S393" s="10">
        <v>10044</v>
      </c>
    </row>
    <row r="394" spans="17:19" x14ac:dyDescent="0.2">
      <c r="Q394" s="10">
        <v>10045</v>
      </c>
      <c r="R394" s="12" t="s">
        <v>2833</v>
      </c>
      <c r="S394" s="10">
        <v>10045</v>
      </c>
    </row>
    <row r="395" spans="17:19" x14ac:dyDescent="0.2">
      <c r="Q395" s="10">
        <v>10046</v>
      </c>
      <c r="R395" s="12" t="s">
        <v>2834</v>
      </c>
      <c r="S395" s="10">
        <v>10046</v>
      </c>
    </row>
    <row r="396" spans="17:19" x14ac:dyDescent="0.2">
      <c r="Q396" s="10">
        <v>10047</v>
      </c>
      <c r="R396" s="12" t="s">
        <v>2835</v>
      </c>
      <c r="S396" s="10">
        <v>10047</v>
      </c>
    </row>
    <row r="397" spans="17:19" x14ac:dyDescent="0.2">
      <c r="Q397" s="10">
        <v>10048</v>
      </c>
      <c r="R397" s="12" t="s">
        <v>2836</v>
      </c>
      <c r="S397" s="10">
        <v>10048</v>
      </c>
    </row>
    <row r="398" spans="17:19" x14ac:dyDescent="0.2">
      <c r="Q398" s="10">
        <v>10049</v>
      </c>
      <c r="R398" s="12" t="s">
        <v>2837</v>
      </c>
      <c r="S398" s="10">
        <v>10049</v>
      </c>
    </row>
    <row r="399" spans="17:19" x14ac:dyDescent="0.2">
      <c r="Q399" s="10">
        <v>10050</v>
      </c>
      <c r="R399" s="12" t="s">
        <v>2838</v>
      </c>
      <c r="S399" s="10">
        <v>10050</v>
      </c>
    </row>
    <row r="400" spans="17:19" x14ac:dyDescent="0.2">
      <c r="Q400" s="10">
        <v>10051</v>
      </c>
      <c r="R400" s="12" t="s">
        <v>2839</v>
      </c>
      <c r="S400" s="10">
        <v>10051</v>
      </c>
    </row>
    <row r="401" spans="17:19" x14ac:dyDescent="0.2">
      <c r="Q401" s="10">
        <v>10052</v>
      </c>
      <c r="R401" s="12" t="s">
        <v>2840</v>
      </c>
      <c r="S401" s="10">
        <v>10052</v>
      </c>
    </row>
    <row r="402" spans="17:19" x14ac:dyDescent="0.2">
      <c r="Q402" s="10">
        <v>11001</v>
      </c>
      <c r="R402" s="12" t="s">
        <v>2841</v>
      </c>
      <c r="S402" s="10">
        <v>11001</v>
      </c>
    </row>
    <row r="403" spans="17:19" x14ac:dyDescent="0.2">
      <c r="Q403" s="10">
        <v>11002</v>
      </c>
      <c r="R403" s="12" t="s">
        <v>2842</v>
      </c>
      <c r="S403" s="10">
        <v>11002</v>
      </c>
    </row>
    <row r="404" spans="17:19" x14ac:dyDescent="0.2">
      <c r="Q404" s="10">
        <v>11003</v>
      </c>
      <c r="R404" s="12" t="s">
        <v>2843</v>
      </c>
      <c r="S404" s="10">
        <v>11003</v>
      </c>
    </row>
    <row r="405" spans="17:19" x14ac:dyDescent="0.2">
      <c r="Q405" s="10">
        <v>11004</v>
      </c>
      <c r="R405" s="12" t="s">
        <v>2844</v>
      </c>
      <c r="S405" s="10">
        <v>11004</v>
      </c>
    </row>
    <row r="406" spans="17:19" x14ac:dyDescent="0.2">
      <c r="Q406" s="10">
        <v>11005</v>
      </c>
      <c r="R406" s="12" t="s">
        <v>2845</v>
      </c>
      <c r="S406" s="10">
        <v>11005</v>
      </c>
    </row>
    <row r="407" spans="17:19" x14ac:dyDescent="0.2">
      <c r="Q407" s="10">
        <v>11006</v>
      </c>
      <c r="R407" s="12" t="s">
        <v>2846</v>
      </c>
      <c r="S407" s="10">
        <v>11006</v>
      </c>
    </row>
    <row r="408" spans="17:19" x14ac:dyDescent="0.2">
      <c r="Q408" s="10">
        <v>11007</v>
      </c>
      <c r="R408" s="12" t="s">
        <v>2847</v>
      </c>
      <c r="S408" s="10">
        <v>11007</v>
      </c>
    </row>
    <row r="409" spans="17:19" x14ac:dyDescent="0.2">
      <c r="Q409" s="10">
        <v>11008</v>
      </c>
      <c r="R409" s="12" t="s">
        <v>2848</v>
      </c>
      <c r="S409" s="10">
        <v>11008</v>
      </c>
    </row>
    <row r="410" spans="17:19" x14ac:dyDescent="0.2">
      <c r="Q410" s="10">
        <v>11009</v>
      </c>
      <c r="R410" s="12" t="s">
        <v>2849</v>
      </c>
      <c r="S410" s="10">
        <v>11009</v>
      </c>
    </row>
    <row r="411" spans="17:19" x14ac:dyDescent="0.2">
      <c r="Q411" s="10">
        <v>11010</v>
      </c>
      <c r="R411" s="12" t="s">
        <v>2850</v>
      </c>
      <c r="S411" s="10">
        <v>11010</v>
      </c>
    </row>
    <row r="412" spans="17:19" x14ac:dyDescent="0.2">
      <c r="Q412" s="10">
        <v>11011</v>
      </c>
      <c r="R412" s="12" t="s">
        <v>2851</v>
      </c>
      <c r="S412" s="10">
        <v>11011</v>
      </c>
    </row>
    <row r="413" spans="17:19" x14ac:dyDescent="0.2">
      <c r="Q413" s="10">
        <v>11012</v>
      </c>
      <c r="R413" s="12" t="s">
        <v>2852</v>
      </c>
      <c r="S413" s="10">
        <v>11012</v>
      </c>
    </row>
    <row r="414" spans="17:19" x14ac:dyDescent="0.2">
      <c r="Q414" s="10">
        <v>11013</v>
      </c>
      <c r="R414" s="12" t="s">
        <v>2853</v>
      </c>
      <c r="S414" s="10">
        <v>11013</v>
      </c>
    </row>
    <row r="415" spans="17:19" x14ac:dyDescent="0.2">
      <c r="Q415" s="10">
        <v>11014</v>
      </c>
      <c r="R415" s="12" t="s">
        <v>2854</v>
      </c>
      <c r="S415" s="10">
        <v>11014</v>
      </c>
    </row>
    <row r="416" spans="17:19" x14ac:dyDescent="0.2">
      <c r="Q416" s="10">
        <v>11015</v>
      </c>
      <c r="R416" s="12" t="s">
        <v>2855</v>
      </c>
      <c r="S416" s="10">
        <v>11015</v>
      </c>
    </row>
    <row r="417" spans="17:19" x14ac:dyDescent="0.2">
      <c r="Q417" s="10">
        <v>11016</v>
      </c>
      <c r="R417" s="12" t="s">
        <v>2856</v>
      </c>
      <c r="S417" s="10">
        <v>11016</v>
      </c>
    </row>
    <row r="418" spans="17:19" x14ac:dyDescent="0.2">
      <c r="Q418" s="10">
        <v>11017</v>
      </c>
      <c r="R418" s="12" t="s">
        <v>2857</v>
      </c>
      <c r="S418" s="10">
        <v>11017</v>
      </c>
    </row>
    <row r="419" spans="17:19" x14ac:dyDescent="0.2">
      <c r="Q419" s="10">
        <v>11018</v>
      </c>
      <c r="R419" s="12" t="s">
        <v>2858</v>
      </c>
      <c r="S419" s="10">
        <v>11018</v>
      </c>
    </row>
    <row r="420" spans="17:19" x14ac:dyDescent="0.2">
      <c r="Q420" s="10">
        <v>11019</v>
      </c>
      <c r="R420" s="12" t="s">
        <v>2859</v>
      </c>
      <c r="S420" s="10">
        <v>11019</v>
      </c>
    </row>
    <row r="421" spans="17:19" x14ac:dyDescent="0.2">
      <c r="Q421" s="10">
        <v>11020</v>
      </c>
      <c r="R421" s="12" t="s">
        <v>2860</v>
      </c>
      <c r="S421" s="10">
        <v>11020</v>
      </c>
    </row>
    <row r="422" spans="17:19" x14ac:dyDescent="0.2">
      <c r="Q422" s="10">
        <v>11021</v>
      </c>
      <c r="R422" s="12" t="s">
        <v>2861</v>
      </c>
      <c r="S422" s="10">
        <v>11021</v>
      </c>
    </row>
    <row r="423" spans="17:19" x14ac:dyDescent="0.2">
      <c r="Q423" s="10">
        <v>11022</v>
      </c>
      <c r="R423" s="12" t="s">
        <v>2862</v>
      </c>
      <c r="S423" s="10">
        <v>11022</v>
      </c>
    </row>
    <row r="424" spans="17:19" x14ac:dyDescent="0.2">
      <c r="Q424" s="10">
        <v>11023</v>
      </c>
      <c r="R424" s="12" t="s">
        <v>2863</v>
      </c>
      <c r="S424" s="10">
        <v>11023</v>
      </c>
    </row>
    <row r="425" spans="17:19" x14ac:dyDescent="0.2">
      <c r="Q425" s="10">
        <v>11024</v>
      </c>
      <c r="R425" s="12" t="s">
        <v>2864</v>
      </c>
      <c r="S425" s="10">
        <v>11024</v>
      </c>
    </row>
    <row r="426" spans="17:19" x14ac:dyDescent="0.2">
      <c r="Q426" s="10">
        <v>11025</v>
      </c>
      <c r="R426" s="12" t="s">
        <v>2865</v>
      </c>
      <c r="S426" s="10">
        <v>11025</v>
      </c>
    </row>
    <row r="427" spans="17:19" x14ac:dyDescent="0.2">
      <c r="Q427" s="10">
        <v>11026</v>
      </c>
      <c r="R427" s="12" t="s">
        <v>2866</v>
      </c>
      <c r="S427" s="10">
        <v>11026</v>
      </c>
    </row>
    <row r="428" spans="17:19" x14ac:dyDescent="0.2">
      <c r="Q428" s="10">
        <v>11027</v>
      </c>
      <c r="R428" s="12" t="s">
        <v>2867</v>
      </c>
      <c r="S428" s="10">
        <v>11027</v>
      </c>
    </row>
    <row r="429" spans="17:19" x14ac:dyDescent="0.2">
      <c r="Q429" s="10">
        <v>11028</v>
      </c>
      <c r="R429" s="12" t="s">
        <v>2868</v>
      </c>
      <c r="S429" s="10">
        <v>11028</v>
      </c>
    </row>
    <row r="430" spans="17:19" x14ac:dyDescent="0.2">
      <c r="Q430" s="10">
        <v>11029</v>
      </c>
      <c r="R430" s="12" t="s">
        <v>2869</v>
      </c>
      <c r="S430" s="10">
        <v>11029</v>
      </c>
    </row>
    <row r="431" spans="17:19" x14ac:dyDescent="0.2">
      <c r="Q431" s="10">
        <v>11030</v>
      </c>
      <c r="R431" s="12" t="s">
        <v>2870</v>
      </c>
      <c r="S431" s="10">
        <v>11030</v>
      </c>
    </row>
    <row r="432" spans="17:19" x14ac:dyDescent="0.2">
      <c r="Q432" s="10">
        <v>11031</v>
      </c>
      <c r="R432" s="12" t="s">
        <v>2871</v>
      </c>
      <c r="S432" s="10">
        <v>11031</v>
      </c>
    </row>
    <row r="433" spans="17:19" x14ac:dyDescent="0.2">
      <c r="Q433" s="10">
        <v>11032</v>
      </c>
      <c r="R433" s="12" t="s">
        <v>2872</v>
      </c>
      <c r="S433" s="10">
        <v>11032</v>
      </c>
    </row>
    <row r="434" spans="17:19" x14ac:dyDescent="0.2">
      <c r="Q434" s="10">
        <v>11033</v>
      </c>
      <c r="R434" s="12" t="s">
        <v>2873</v>
      </c>
      <c r="S434" s="10">
        <v>11033</v>
      </c>
    </row>
    <row r="435" spans="17:19" x14ac:dyDescent="0.2">
      <c r="Q435" s="10">
        <v>11034</v>
      </c>
      <c r="R435" s="12" t="s">
        <v>2874</v>
      </c>
      <c r="S435" s="10">
        <v>11034</v>
      </c>
    </row>
    <row r="436" spans="17:19" x14ac:dyDescent="0.2">
      <c r="Q436" s="10">
        <v>11035</v>
      </c>
      <c r="R436" s="12" t="s">
        <v>2875</v>
      </c>
      <c r="S436" s="10">
        <v>11035</v>
      </c>
    </row>
    <row r="437" spans="17:19" x14ac:dyDescent="0.2">
      <c r="Q437" s="10">
        <v>11036</v>
      </c>
      <c r="R437" s="12" t="s">
        <v>2876</v>
      </c>
      <c r="S437" s="10">
        <v>11036</v>
      </c>
    </row>
    <row r="438" spans="17:19" x14ac:dyDescent="0.2">
      <c r="Q438" s="10">
        <v>11037</v>
      </c>
      <c r="R438" s="12" t="s">
        <v>2877</v>
      </c>
      <c r="S438" s="10">
        <v>11037</v>
      </c>
    </row>
    <row r="439" spans="17:19" x14ac:dyDescent="0.2">
      <c r="Q439" s="10">
        <v>11038</v>
      </c>
      <c r="R439" s="12" t="s">
        <v>2878</v>
      </c>
      <c r="S439" s="10">
        <v>11038</v>
      </c>
    </row>
    <row r="440" spans="17:19" x14ac:dyDescent="0.2">
      <c r="Q440" s="10">
        <v>11039</v>
      </c>
      <c r="R440" s="12" t="s">
        <v>2879</v>
      </c>
      <c r="S440" s="10">
        <v>11039</v>
      </c>
    </row>
    <row r="441" spans="17:19" x14ac:dyDescent="0.2">
      <c r="Q441" s="10">
        <v>11040</v>
      </c>
      <c r="R441" s="12" t="s">
        <v>2880</v>
      </c>
      <c r="S441" s="10">
        <v>11040</v>
      </c>
    </row>
    <row r="442" spans="17:19" x14ac:dyDescent="0.2">
      <c r="Q442" s="10">
        <v>11041</v>
      </c>
      <c r="R442" s="12" t="s">
        <v>2881</v>
      </c>
      <c r="S442" s="10">
        <v>11041</v>
      </c>
    </row>
    <row r="443" spans="17:19" x14ac:dyDescent="0.2">
      <c r="Q443" s="10">
        <v>11042</v>
      </c>
      <c r="R443" s="12" t="s">
        <v>2882</v>
      </c>
      <c r="S443" s="10">
        <v>11042</v>
      </c>
    </row>
    <row r="444" spans="17:19" x14ac:dyDescent="0.2">
      <c r="Q444" s="10">
        <v>11043</v>
      </c>
      <c r="R444" s="12" t="s">
        <v>2883</v>
      </c>
      <c r="S444" s="10">
        <v>11043</v>
      </c>
    </row>
    <row r="445" spans="17:19" x14ac:dyDescent="0.2">
      <c r="Q445" s="10">
        <v>11044</v>
      </c>
      <c r="R445" s="12" t="s">
        <v>2884</v>
      </c>
      <c r="S445" s="10">
        <v>11044</v>
      </c>
    </row>
    <row r="446" spans="17:19" x14ac:dyDescent="0.2">
      <c r="Q446" s="10">
        <v>11045</v>
      </c>
      <c r="R446" s="12" t="s">
        <v>2885</v>
      </c>
      <c r="S446" s="10">
        <v>11045</v>
      </c>
    </row>
    <row r="447" spans="17:19" x14ac:dyDescent="0.2">
      <c r="Q447" s="10">
        <v>11046</v>
      </c>
      <c r="R447" s="12" t="s">
        <v>2886</v>
      </c>
      <c r="S447" s="10">
        <v>11046</v>
      </c>
    </row>
    <row r="448" spans="17:19" x14ac:dyDescent="0.2">
      <c r="Q448" s="10">
        <v>11047</v>
      </c>
      <c r="R448" s="12" t="s">
        <v>2887</v>
      </c>
      <c r="S448" s="10">
        <v>11047</v>
      </c>
    </row>
    <row r="449" spans="17:19" x14ac:dyDescent="0.2">
      <c r="Q449" s="10">
        <v>11048</v>
      </c>
      <c r="R449" s="12" t="s">
        <v>2888</v>
      </c>
      <c r="S449" s="10">
        <v>11048</v>
      </c>
    </row>
    <row r="450" spans="17:19" x14ac:dyDescent="0.2">
      <c r="Q450" s="10">
        <v>11049</v>
      </c>
      <c r="R450" s="12" t="s">
        <v>2889</v>
      </c>
      <c r="S450" s="10">
        <v>11049</v>
      </c>
    </row>
    <row r="451" spans="17:19" x14ac:dyDescent="0.2">
      <c r="Q451" s="10">
        <v>11050</v>
      </c>
      <c r="R451" s="12" t="s">
        <v>2890</v>
      </c>
      <c r="S451" s="10">
        <v>11050</v>
      </c>
    </row>
    <row r="452" spans="17:19" x14ac:dyDescent="0.2">
      <c r="Q452" s="10">
        <v>11051</v>
      </c>
      <c r="R452" s="12" t="s">
        <v>2891</v>
      </c>
      <c r="S452" s="10">
        <v>11051</v>
      </c>
    </row>
    <row r="453" spans="17:19" x14ac:dyDescent="0.2">
      <c r="Q453" s="10">
        <v>11052</v>
      </c>
      <c r="R453" s="12" t="s">
        <v>2892</v>
      </c>
      <c r="S453" s="10">
        <v>11052</v>
      </c>
    </row>
    <row r="454" spans="17:19" x14ac:dyDescent="0.2">
      <c r="Q454" s="10">
        <v>12001</v>
      </c>
      <c r="R454" s="12" t="s">
        <v>2893</v>
      </c>
      <c r="S454" s="10">
        <v>12001</v>
      </c>
    </row>
    <row r="455" spans="17:19" x14ac:dyDescent="0.2">
      <c r="Q455" s="10">
        <v>12002</v>
      </c>
      <c r="R455" s="12" t="s">
        <v>505</v>
      </c>
      <c r="S455" s="10">
        <v>12002</v>
      </c>
    </row>
    <row r="456" spans="17:19" x14ac:dyDescent="0.2">
      <c r="Q456" s="10">
        <v>12003</v>
      </c>
      <c r="R456" s="12" t="s">
        <v>510</v>
      </c>
      <c r="S456" s="10">
        <v>12003</v>
      </c>
    </row>
    <row r="457" spans="17:19" x14ac:dyDescent="0.2">
      <c r="Q457" s="10">
        <v>12004</v>
      </c>
      <c r="R457" s="12" t="s">
        <v>512</v>
      </c>
      <c r="S457" s="10">
        <v>12004</v>
      </c>
    </row>
    <row r="458" spans="17:19" x14ac:dyDescent="0.2">
      <c r="Q458" s="10">
        <v>12005</v>
      </c>
      <c r="R458" s="12" t="s">
        <v>514</v>
      </c>
      <c r="S458" s="10">
        <v>12005</v>
      </c>
    </row>
    <row r="459" spans="17:19" x14ac:dyDescent="0.2">
      <c r="Q459" s="10">
        <v>12006</v>
      </c>
      <c r="R459" s="12" t="s">
        <v>2894</v>
      </c>
      <c r="S459" s="10">
        <v>12006</v>
      </c>
    </row>
    <row r="460" spans="17:19" x14ac:dyDescent="0.2">
      <c r="Q460" s="10">
        <v>12007</v>
      </c>
      <c r="R460" s="12" t="s">
        <v>2895</v>
      </c>
      <c r="S460" s="10">
        <v>12007</v>
      </c>
    </row>
    <row r="461" spans="17:19" x14ac:dyDescent="0.2">
      <c r="Q461" s="10">
        <v>12008</v>
      </c>
      <c r="R461" s="12" t="s">
        <v>518</v>
      </c>
      <c r="S461" s="10">
        <v>12008</v>
      </c>
    </row>
    <row r="462" spans="17:19" x14ac:dyDescent="0.2">
      <c r="Q462" s="10">
        <v>12009</v>
      </c>
      <c r="R462" s="12" t="s">
        <v>519</v>
      </c>
      <c r="S462" s="10">
        <v>12009</v>
      </c>
    </row>
    <row r="463" spans="17:19" x14ac:dyDescent="0.2">
      <c r="Q463" s="10">
        <v>12010</v>
      </c>
      <c r="R463" s="12" t="s">
        <v>520</v>
      </c>
      <c r="S463" s="10">
        <v>12010</v>
      </c>
    </row>
    <row r="464" spans="17:19" x14ac:dyDescent="0.2">
      <c r="Q464" s="10">
        <v>12011</v>
      </c>
      <c r="R464" s="12" t="s">
        <v>521</v>
      </c>
      <c r="S464" s="10">
        <v>12011</v>
      </c>
    </row>
    <row r="465" spans="17:19" x14ac:dyDescent="0.2">
      <c r="Q465" s="10">
        <v>12012</v>
      </c>
      <c r="R465" s="12" t="s">
        <v>691</v>
      </c>
      <c r="S465" s="10">
        <v>12012</v>
      </c>
    </row>
    <row r="466" spans="17:19" x14ac:dyDescent="0.2">
      <c r="Q466" s="10">
        <v>12013</v>
      </c>
      <c r="R466" s="12" t="s">
        <v>685</v>
      </c>
      <c r="S466" s="10">
        <v>12013</v>
      </c>
    </row>
    <row r="467" spans="17:19" x14ac:dyDescent="0.2">
      <c r="Q467" s="10">
        <v>12014</v>
      </c>
      <c r="R467" s="12" t="s">
        <v>685</v>
      </c>
      <c r="S467" s="10">
        <v>12014</v>
      </c>
    </row>
    <row r="468" spans="17:19" x14ac:dyDescent="0.2">
      <c r="Q468" s="10">
        <v>12015</v>
      </c>
      <c r="R468" s="12" t="s">
        <v>685</v>
      </c>
      <c r="S468" s="10">
        <v>12015</v>
      </c>
    </row>
    <row r="469" spans="17:19" x14ac:dyDescent="0.2">
      <c r="Q469" s="10">
        <v>12016</v>
      </c>
      <c r="R469" s="12" t="s">
        <v>685</v>
      </c>
      <c r="S469" s="10">
        <v>12016</v>
      </c>
    </row>
    <row r="470" spans="17:19" x14ac:dyDescent="0.2">
      <c r="Q470" s="10">
        <v>12017</v>
      </c>
      <c r="R470" s="12" t="s">
        <v>685</v>
      </c>
      <c r="S470" s="10">
        <v>12017</v>
      </c>
    </row>
    <row r="471" spans="17:19" x14ac:dyDescent="0.2">
      <c r="Q471" s="10">
        <v>12018</v>
      </c>
      <c r="R471" s="12" t="s">
        <v>685</v>
      </c>
      <c r="S471" s="10">
        <v>12018</v>
      </c>
    </row>
    <row r="472" spans="17:19" x14ac:dyDescent="0.2">
      <c r="Q472" s="71">
        <v>13024</v>
      </c>
      <c r="R472" s="72" t="s">
        <v>2812</v>
      </c>
      <c r="S472" s="71">
        <v>13024</v>
      </c>
    </row>
    <row r="473" spans="17:19" x14ac:dyDescent="0.2">
      <c r="Q473" s="71">
        <v>13025</v>
      </c>
      <c r="R473" s="72" t="s">
        <v>2813</v>
      </c>
      <c r="S473" s="71">
        <v>13025</v>
      </c>
    </row>
    <row r="474" spans="17:19" x14ac:dyDescent="0.2">
      <c r="Q474" s="71">
        <v>13026</v>
      </c>
      <c r="R474" s="72" t="s">
        <v>2814</v>
      </c>
      <c r="S474" s="71">
        <v>13026</v>
      </c>
    </row>
    <row r="475" spans="17:19" x14ac:dyDescent="0.2">
      <c r="Q475" s="71">
        <v>13027</v>
      </c>
      <c r="R475" s="72" t="s">
        <v>2815</v>
      </c>
      <c r="S475" s="71">
        <v>13027</v>
      </c>
    </row>
    <row r="476" spans="17:19" x14ac:dyDescent="0.2">
      <c r="Q476" s="71">
        <v>13028</v>
      </c>
      <c r="R476" s="72" t="s">
        <v>2816</v>
      </c>
      <c r="S476" s="71">
        <v>13028</v>
      </c>
    </row>
    <row r="477" spans="17:19" x14ac:dyDescent="0.2">
      <c r="Q477" s="71">
        <v>13029</v>
      </c>
      <c r="R477" s="72" t="s">
        <v>2817</v>
      </c>
      <c r="S477" s="71">
        <v>13029</v>
      </c>
    </row>
    <row r="478" spans="17:19" x14ac:dyDescent="0.2">
      <c r="Q478" s="71">
        <v>13030</v>
      </c>
      <c r="R478" s="72" t="s">
        <v>2818</v>
      </c>
      <c r="S478" s="71">
        <v>13030</v>
      </c>
    </row>
    <row r="479" spans="17:19" x14ac:dyDescent="0.2">
      <c r="Q479" s="71">
        <v>13031</v>
      </c>
      <c r="R479" s="72" t="s">
        <v>2819</v>
      </c>
      <c r="S479" s="71">
        <v>13031</v>
      </c>
    </row>
    <row r="480" spans="17:19" x14ac:dyDescent="0.2">
      <c r="Q480" s="71">
        <v>13032</v>
      </c>
      <c r="R480" s="72" t="s">
        <v>2820</v>
      </c>
      <c r="S480" s="71">
        <v>13032</v>
      </c>
    </row>
    <row r="481" spans="17:19" x14ac:dyDescent="0.2">
      <c r="Q481" s="71">
        <v>13033</v>
      </c>
      <c r="R481" s="72" t="s">
        <v>2821</v>
      </c>
      <c r="S481" s="71">
        <v>13033</v>
      </c>
    </row>
    <row r="482" spans="17:19" x14ac:dyDescent="0.2">
      <c r="Q482" s="71">
        <v>13034</v>
      </c>
      <c r="R482" s="72" t="s">
        <v>2822</v>
      </c>
      <c r="S482" s="71">
        <v>13034</v>
      </c>
    </row>
    <row r="483" spans="17:19" x14ac:dyDescent="0.2">
      <c r="Q483" s="71">
        <v>13035</v>
      </c>
      <c r="R483" s="72" t="s">
        <v>2823</v>
      </c>
      <c r="S483" s="71">
        <v>13035</v>
      </c>
    </row>
    <row r="484" spans="17:19" x14ac:dyDescent="0.2">
      <c r="Q484" s="71">
        <v>13036</v>
      </c>
      <c r="R484" s="72" t="s">
        <v>2824</v>
      </c>
      <c r="S484" s="71">
        <v>13036</v>
      </c>
    </row>
    <row r="485" spans="17:19" x14ac:dyDescent="0.2">
      <c r="Q485" s="71">
        <v>13037</v>
      </c>
      <c r="R485" s="72" t="s">
        <v>2825</v>
      </c>
      <c r="S485" s="71">
        <v>13037</v>
      </c>
    </row>
    <row r="486" spans="17:19" x14ac:dyDescent="0.2">
      <c r="Q486" s="71">
        <v>13038</v>
      </c>
      <c r="R486" s="72" t="s">
        <v>2826</v>
      </c>
      <c r="S486" s="71">
        <v>13038</v>
      </c>
    </row>
    <row r="487" spans="17:19" x14ac:dyDescent="0.2">
      <c r="Q487" s="71">
        <v>13039</v>
      </c>
      <c r="R487" s="72" t="s">
        <v>2827</v>
      </c>
      <c r="S487" s="71">
        <v>13039</v>
      </c>
    </row>
    <row r="488" spans="17:19" x14ac:dyDescent="0.2">
      <c r="Q488" s="71">
        <v>13040</v>
      </c>
      <c r="R488" s="72" t="s">
        <v>2828</v>
      </c>
      <c r="S488" s="71">
        <v>13040</v>
      </c>
    </row>
    <row r="489" spans="17:19" x14ac:dyDescent="0.2">
      <c r="Q489" s="71">
        <v>13041</v>
      </c>
      <c r="R489" s="72" t="s">
        <v>2829</v>
      </c>
      <c r="S489" s="71">
        <v>13041</v>
      </c>
    </row>
    <row r="490" spans="17:19" x14ac:dyDescent="0.2">
      <c r="Q490" s="71">
        <v>13042</v>
      </c>
      <c r="R490" s="72" t="s">
        <v>2830</v>
      </c>
      <c r="S490" s="71">
        <v>13042</v>
      </c>
    </row>
    <row r="491" spans="17:19" x14ac:dyDescent="0.2">
      <c r="Q491" s="71">
        <v>13043</v>
      </c>
      <c r="R491" s="72" t="s">
        <v>2831</v>
      </c>
      <c r="S491" s="71">
        <v>13043</v>
      </c>
    </row>
    <row r="492" spans="17:19" x14ac:dyDescent="0.2">
      <c r="Q492" s="71">
        <v>13044</v>
      </c>
      <c r="R492" s="72" t="s">
        <v>2832</v>
      </c>
      <c r="S492" s="71">
        <v>13044</v>
      </c>
    </row>
    <row r="493" spans="17:19" x14ac:dyDescent="0.2">
      <c r="Q493" s="71">
        <v>13045</v>
      </c>
      <c r="R493" s="72" t="s">
        <v>2833</v>
      </c>
      <c r="S493" s="71">
        <v>13045</v>
      </c>
    </row>
    <row r="494" spans="17:19" x14ac:dyDescent="0.2">
      <c r="Q494" s="71">
        <v>13046</v>
      </c>
      <c r="R494" s="72" t="s">
        <v>2834</v>
      </c>
      <c r="S494" s="71">
        <v>13046</v>
      </c>
    </row>
    <row r="495" spans="17:19" x14ac:dyDescent="0.2">
      <c r="Q495" s="71">
        <f t="shared" ref="Q495:Q517" si="6">Q472+1000</f>
        <v>14024</v>
      </c>
      <c r="R495" s="72" t="str">
        <f t="shared" ref="R495:R517" si="7">R472&amp;"5星碎片"</f>
        <v>许槿然5星碎片</v>
      </c>
      <c r="S495" s="71">
        <f t="shared" ref="S495:S517" si="8">S472+1000</f>
        <v>14024</v>
      </c>
    </row>
    <row r="496" spans="17:19" x14ac:dyDescent="0.2">
      <c r="Q496" s="71">
        <f t="shared" si="6"/>
        <v>14025</v>
      </c>
      <c r="R496" s="72" t="str">
        <f t="shared" si="7"/>
        <v>炎琪儿5星碎片</v>
      </c>
      <c r="S496" s="71">
        <f t="shared" si="8"/>
        <v>14025</v>
      </c>
    </row>
    <row r="497" spans="17:19" x14ac:dyDescent="0.2">
      <c r="Q497" s="71">
        <f t="shared" si="6"/>
        <v>14026</v>
      </c>
      <c r="R497" s="72" t="str">
        <f t="shared" si="7"/>
        <v>楚恒5星碎片</v>
      </c>
      <c r="S497" s="71">
        <f t="shared" si="8"/>
        <v>14026</v>
      </c>
    </row>
    <row r="498" spans="17:19" x14ac:dyDescent="0.2">
      <c r="Q498" s="71">
        <f t="shared" si="6"/>
        <v>14027</v>
      </c>
      <c r="R498" s="72" t="str">
        <f t="shared" si="7"/>
        <v>柳月5星碎片</v>
      </c>
      <c r="S498" s="71">
        <f t="shared" si="8"/>
        <v>14027</v>
      </c>
    </row>
    <row r="499" spans="17:19" x14ac:dyDescent="0.2">
      <c r="Q499" s="71">
        <f t="shared" si="6"/>
        <v>14028</v>
      </c>
      <c r="R499" s="72" t="str">
        <f t="shared" si="7"/>
        <v>岑以航5星碎片</v>
      </c>
      <c r="S499" s="71">
        <f t="shared" si="8"/>
        <v>14028</v>
      </c>
    </row>
    <row r="500" spans="17:19" x14ac:dyDescent="0.2">
      <c r="Q500" s="71">
        <f t="shared" si="6"/>
        <v>14029</v>
      </c>
      <c r="R500" s="72" t="str">
        <f t="shared" si="7"/>
        <v>姜燧5星碎片</v>
      </c>
      <c r="S500" s="71">
        <f t="shared" si="8"/>
        <v>14029</v>
      </c>
    </row>
    <row r="501" spans="17:19" x14ac:dyDescent="0.2">
      <c r="Q501" s="71">
        <f t="shared" si="6"/>
        <v>14030</v>
      </c>
      <c r="R501" s="72" t="str">
        <f t="shared" si="7"/>
        <v>晏息5星碎片</v>
      </c>
      <c r="S501" s="71">
        <f t="shared" si="8"/>
        <v>14030</v>
      </c>
    </row>
    <row r="502" spans="17:19" x14ac:dyDescent="0.2">
      <c r="Q502" s="71">
        <f t="shared" si="6"/>
        <v>14031</v>
      </c>
      <c r="R502" s="72" t="str">
        <f t="shared" si="7"/>
        <v>冉宜5星碎片</v>
      </c>
      <c r="S502" s="71">
        <f t="shared" si="8"/>
        <v>14031</v>
      </c>
    </row>
    <row r="503" spans="17:19" x14ac:dyDescent="0.2">
      <c r="Q503" s="71">
        <f t="shared" si="6"/>
        <v>14032</v>
      </c>
      <c r="R503" s="72" t="str">
        <f t="shared" si="7"/>
        <v>孙晴5星碎片</v>
      </c>
      <c r="S503" s="71">
        <f t="shared" si="8"/>
        <v>14032</v>
      </c>
    </row>
    <row r="504" spans="17:19" x14ac:dyDescent="0.2">
      <c r="Q504" s="71">
        <f t="shared" si="6"/>
        <v>14033</v>
      </c>
      <c r="R504" s="72" t="str">
        <f t="shared" si="7"/>
        <v>艾欣5星碎片</v>
      </c>
      <c r="S504" s="71">
        <f t="shared" si="8"/>
        <v>14033</v>
      </c>
    </row>
    <row r="505" spans="17:19" x14ac:dyDescent="0.2">
      <c r="Q505" s="71">
        <f t="shared" si="6"/>
        <v>14034</v>
      </c>
      <c r="R505" s="72" t="str">
        <f t="shared" si="7"/>
        <v>影蓟5星碎片</v>
      </c>
      <c r="S505" s="71">
        <f t="shared" si="8"/>
        <v>14034</v>
      </c>
    </row>
    <row r="506" spans="17:19" x14ac:dyDescent="0.2">
      <c r="Q506" s="71">
        <f t="shared" si="6"/>
        <v>14035</v>
      </c>
      <c r="R506" s="72" t="str">
        <f t="shared" si="7"/>
        <v>辛夷5星碎片</v>
      </c>
      <c r="S506" s="71">
        <f t="shared" si="8"/>
        <v>14035</v>
      </c>
    </row>
    <row r="507" spans="17:19" x14ac:dyDescent="0.2">
      <c r="Q507" s="71">
        <f t="shared" si="6"/>
        <v>14036</v>
      </c>
      <c r="R507" s="72" t="str">
        <f t="shared" si="7"/>
        <v>岑以璇5星碎片</v>
      </c>
      <c r="S507" s="71">
        <f t="shared" si="8"/>
        <v>14036</v>
      </c>
    </row>
    <row r="508" spans="17:19" x14ac:dyDescent="0.2">
      <c r="Q508" s="71">
        <f t="shared" si="6"/>
        <v>14037</v>
      </c>
      <c r="R508" s="72" t="str">
        <f t="shared" si="7"/>
        <v>薛苓5星碎片</v>
      </c>
      <c r="S508" s="71">
        <f t="shared" si="8"/>
        <v>14037</v>
      </c>
    </row>
    <row r="509" spans="17:19" x14ac:dyDescent="0.2">
      <c r="Q509" s="71">
        <f t="shared" si="6"/>
        <v>14038</v>
      </c>
      <c r="R509" s="72" t="str">
        <f t="shared" si="7"/>
        <v>伏冥5星碎片</v>
      </c>
      <c r="S509" s="71">
        <f t="shared" si="8"/>
        <v>14038</v>
      </c>
    </row>
    <row r="510" spans="17:19" x14ac:dyDescent="0.2">
      <c r="Q510" s="71">
        <f t="shared" si="6"/>
        <v>14039</v>
      </c>
      <c r="R510" s="72" t="str">
        <f t="shared" si="7"/>
        <v>呼延腾5星碎片</v>
      </c>
      <c r="S510" s="71">
        <f t="shared" si="8"/>
        <v>14039</v>
      </c>
    </row>
    <row r="511" spans="17:19" x14ac:dyDescent="0.2">
      <c r="Q511" s="71">
        <f t="shared" si="6"/>
        <v>14040</v>
      </c>
      <c r="R511" s="72" t="str">
        <f t="shared" si="7"/>
        <v>贾裴武5星碎片</v>
      </c>
      <c r="S511" s="71">
        <f t="shared" si="8"/>
        <v>14040</v>
      </c>
    </row>
    <row r="512" spans="17:19" x14ac:dyDescent="0.2">
      <c r="Q512" s="71">
        <f t="shared" si="6"/>
        <v>14041</v>
      </c>
      <c r="R512" s="72" t="str">
        <f t="shared" si="7"/>
        <v>孟灿5星碎片</v>
      </c>
      <c r="S512" s="71">
        <f t="shared" si="8"/>
        <v>14041</v>
      </c>
    </row>
    <row r="513" spans="17:19" x14ac:dyDescent="0.2">
      <c r="Q513" s="71">
        <f t="shared" si="6"/>
        <v>14042</v>
      </c>
      <c r="R513" s="72" t="str">
        <f t="shared" si="7"/>
        <v>白木5星碎片</v>
      </c>
      <c r="S513" s="71">
        <f t="shared" si="8"/>
        <v>14042</v>
      </c>
    </row>
    <row r="514" spans="17:19" x14ac:dyDescent="0.2">
      <c r="Q514" s="71">
        <f t="shared" si="6"/>
        <v>14043</v>
      </c>
      <c r="R514" s="72" t="str">
        <f t="shared" si="7"/>
        <v>紫川5星碎片</v>
      </c>
      <c r="S514" s="71">
        <f t="shared" si="8"/>
        <v>14043</v>
      </c>
    </row>
    <row r="515" spans="17:19" x14ac:dyDescent="0.2">
      <c r="Q515" s="71">
        <f t="shared" si="6"/>
        <v>14044</v>
      </c>
      <c r="R515" s="72" t="str">
        <f t="shared" si="7"/>
        <v>靖之5星碎片</v>
      </c>
      <c r="S515" s="71">
        <f t="shared" si="8"/>
        <v>14044</v>
      </c>
    </row>
    <row r="516" spans="17:19" x14ac:dyDescent="0.2">
      <c r="Q516" s="71">
        <f t="shared" si="6"/>
        <v>14045</v>
      </c>
      <c r="R516" s="72" t="str">
        <f t="shared" si="7"/>
        <v>殷婉儿5星碎片</v>
      </c>
      <c r="S516" s="71">
        <f t="shared" si="8"/>
        <v>14045</v>
      </c>
    </row>
    <row r="517" spans="17:19" x14ac:dyDescent="0.2">
      <c r="Q517" s="71">
        <f t="shared" si="6"/>
        <v>14046</v>
      </c>
      <c r="R517" s="72" t="str">
        <f t="shared" si="7"/>
        <v>林越5星碎片</v>
      </c>
      <c r="S517" s="71">
        <f t="shared" si="8"/>
        <v>14046</v>
      </c>
    </row>
    <row r="518" spans="17:19" x14ac:dyDescent="0.2">
      <c r="Q518" s="33">
        <v>400001</v>
      </c>
      <c r="R518" s="84" t="s">
        <v>2896</v>
      </c>
      <c r="S518" s="33">
        <v>400001</v>
      </c>
    </row>
    <row r="519" spans="17:19" x14ac:dyDescent="0.2">
      <c r="Q519" s="78">
        <v>64011</v>
      </c>
      <c r="R519" s="79" t="s">
        <v>2897</v>
      </c>
      <c r="S519" s="78">
        <v>64011</v>
      </c>
    </row>
    <row r="520" spans="17:19" x14ac:dyDescent="0.2">
      <c r="Q520" s="78">
        <v>64013</v>
      </c>
      <c r="R520" s="79" t="s">
        <v>2898</v>
      </c>
      <c r="S520" s="78">
        <v>64013</v>
      </c>
    </row>
    <row r="521" spans="17:19" x14ac:dyDescent="0.2">
      <c r="Q521" s="78">
        <v>64027</v>
      </c>
      <c r="R521" s="79" t="s">
        <v>2899</v>
      </c>
      <c r="S521" s="78">
        <v>64027</v>
      </c>
    </row>
    <row r="522" spans="17:19" x14ac:dyDescent="0.2">
      <c r="Q522" s="78">
        <v>64028</v>
      </c>
      <c r="R522" s="79" t="s">
        <v>2900</v>
      </c>
      <c r="S522" s="78">
        <v>64028</v>
      </c>
    </row>
    <row r="523" spans="17:19" x14ac:dyDescent="0.2">
      <c r="Q523" s="78">
        <v>64041</v>
      </c>
      <c r="R523" s="79" t="s">
        <v>2901</v>
      </c>
      <c r="S523" s="78">
        <v>64041</v>
      </c>
    </row>
    <row r="524" spans="17:19" x14ac:dyDescent="0.2">
      <c r="Q524" s="78">
        <v>64042</v>
      </c>
      <c r="R524" s="79" t="s">
        <v>2902</v>
      </c>
      <c r="S524" s="78">
        <v>64042</v>
      </c>
    </row>
    <row r="525" spans="17:19" x14ac:dyDescent="0.2">
      <c r="Q525" s="78">
        <v>64055</v>
      </c>
      <c r="R525" s="79" t="s">
        <v>2903</v>
      </c>
      <c r="S525" s="78">
        <v>64055</v>
      </c>
    </row>
    <row r="526" spans="17:19" x14ac:dyDescent="0.2">
      <c r="Q526" s="78">
        <v>64056</v>
      </c>
      <c r="R526" s="79" t="s">
        <v>2904</v>
      </c>
      <c r="S526" s="78">
        <v>64056</v>
      </c>
    </row>
    <row r="527" spans="17:19" x14ac:dyDescent="0.2">
      <c r="Q527" s="78">
        <v>64069</v>
      </c>
      <c r="R527" s="79" t="s">
        <v>2905</v>
      </c>
      <c r="S527" s="78">
        <v>64069</v>
      </c>
    </row>
    <row r="528" spans="17:19" x14ac:dyDescent="0.2">
      <c r="Q528" s="78">
        <v>64070</v>
      </c>
      <c r="R528" s="79" t="s">
        <v>2906</v>
      </c>
      <c r="S528" s="78">
        <v>64070</v>
      </c>
    </row>
    <row r="529" spans="17:19" x14ac:dyDescent="0.2">
      <c r="Q529" s="78">
        <v>64073</v>
      </c>
      <c r="R529" s="79" t="s">
        <v>2907</v>
      </c>
      <c r="S529" s="78">
        <v>64073</v>
      </c>
    </row>
    <row r="530" spans="17:19" x14ac:dyDescent="0.2">
      <c r="Q530" s="78">
        <v>64076</v>
      </c>
      <c r="R530" s="79" t="s">
        <v>2907</v>
      </c>
      <c r="S530" s="78">
        <v>64076</v>
      </c>
    </row>
    <row r="531" spans="17:19" x14ac:dyDescent="0.2">
      <c r="Q531" s="78">
        <v>64079</v>
      </c>
      <c r="R531" s="79" t="s">
        <v>2908</v>
      </c>
      <c r="S531" s="78">
        <v>64079</v>
      </c>
    </row>
    <row r="532" spans="17:19" x14ac:dyDescent="0.2">
      <c r="Q532" s="78">
        <v>64082</v>
      </c>
      <c r="R532" s="79" t="s">
        <v>2908</v>
      </c>
      <c r="S532" s="78">
        <v>64082</v>
      </c>
    </row>
    <row r="533" spans="17:19" x14ac:dyDescent="0.2">
      <c r="Q533" s="78">
        <v>64085</v>
      </c>
      <c r="R533" s="79" t="s">
        <v>2909</v>
      </c>
      <c r="S533" s="78">
        <v>64085</v>
      </c>
    </row>
    <row r="534" spans="17:19" x14ac:dyDescent="0.2">
      <c r="Q534" s="78">
        <v>64091</v>
      </c>
      <c r="R534" s="79" t="s">
        <v>2910</v>
      </c>
      <c r="S534" s="78">
        <v>64091</v>
      </c>
    </row>
    <row r="535" spans="17:19" x14ac:dyDescent="0.2">
      <c r="Q535" s="78">
        <v>64097</v>
      </c>
      <c r="R535" s="79" t="s">
        <v>2911</v>
      </c>
      <c r="S535" s="78">
        <v>64097</v>
      </c>
    </row>
    <row r="536" spans="17:19" x14ac:dyDescent="0.2">
      <c r="Q536" s="78">
        <v>64103</v>
      </c>
      <c r="R536" s="79" t="s">
        <v>2912</v>
      </c>
      <c r="S536" s="78">
        <v>64103</v>
      </c>
    </row>
    <row r="537" spans="17:19" x14ac:dyDescent="0.2">
      <c r="Q537" s="78">
        <v>64109</v>
      </c>
      <c r="R537" s="79" t="s">
        <v>2913</v>
      </c>
      <c r="S537" s="78">
        <v>64109</v>
      </c>
    </row>
    <row r="538" spans="17:19" x14ac:dyDescent="0.2">
      <c r="Q538" s="78">
        <v>64112</v>
      </c>
      <c r="R538" s="79" t="s">
        <v>2914</v>
      </c>
      <c r="S538" s="78">
        <v>64112</v>
      </c>
    </row>
    <row r="539" spans="17:19" x14ac:dyDescent="0.2">
      <c r="Q539" s="78">
        <v>64121</v>
      </c>
      <c r="R539" s="79" t="s">
        <v>2915</v>
      </c>
      <c r="S539" s="78">
        <v>64121</v>
      </c>
    </row>
    <row r="540" spans="17:19" x14ac:dyDescent="0.2">
      <c r="Q540" s="78">
        <v>64127</v>
      </c>
      <c r="R540" s="79" t="s">
        <v>2916</v>
      </c>
      <c r="S540" s="78">
        <v>64127</v>
      </c>
    </row>
    <row r="541" spans="17:19" x14ac:dyDescent="0.2">
      <c r="Q541" s="78">
        <v>65018</v>
      </c>
      <c r="R541" s="79" t="s">
        <v>2917</v>
      </c>
      <c r="S541" s="78">
        <v>65018</v>
      </c>
    </row>
    <row r="542" spans="17:19" x14ac:dyDescent="0.2">
      <c r="Q542" s="78">
        <v>65020</v>
      </c>
      <c r="R542" s="79" t="s">
        <v>2918</v>
      </c>
      <c r="S542" s="78">
        <v>65020</v>
      </c>
    </row>
    <row r="543" spans="17:19" x14ac:dyDescent="0.2">
      <c r="Q543" s="78">
        <v>65037</v>
      </c>
      <c r="R543" s="79" t="s">
        <v>2919</v>
      </c>
      <c r="S543" s="78">
        <v>65037</v>
      </c>
    </row>
    <row r="544" spans="17:19" x14ac:dyDescent="0.2">
      <c r="Q544" s="78">
        <v>65038</v>
      </c>
      <c r="R544" s="79" t="s">
        <v>2920</v>
      </c>
      <c r="S544" s="78">
        <v>65038</v>
      </c>
    </row>
    <row r="545" spans="17:19" x14ac:dyDescent="0.2">
      <c r="Q545" s="78">
        <v>65057</v>
      </c>
      <c r="R545" s="79" t="s">
        <v>2921</v>
      </c>
      <c r="S545" s="78">
        <v>65057</v>
      </c>
    </row>
    <row r="546" spans="17:19" x14ac:dyDescent="0.2">
      <c r="Q546" s="78">
        <v>65058</v>
      </c>
      <c r="R546" s="79" t="s">
        <v>2922</v>
      </c>
      <c r="S546" s="78">
        <v>65058</v>
      </c>
    </row>
    <row r="547" spans="17:19" x14ac:dyDescent="0.2">
      <c r="Q547" s="78">
        <v>65077</v>
      </c>
      <c r="R547" s="79" t="s">
        <v>2923</v>
      </c>
      <c r="S547" s="78">
        <v>65077</v>
      </c>
    </row>
    <row r="548" spans="17:19" x14ac:dyDescent="0.2">
      <c r="Q548" s="78">
        <v>65079</v>
      </c>
      <c r="R548" s="79" t="s">
        <v>2924</v>
      </c>
      <c r="S548" s="78">
        <v>65079</v>
      </c>
    </row>
    <row r="549" spans="17:19" x14ac:dyDescent="0.2">
      <c r="Q549" s="78">
        <v>65097</v>
      </c>
      <c r="R549" s="79" t="s">
        <v>2925</v>
      </c>
      <c r="S549" s="78">
        <v>65097</v>
      </c>
    </row>
    <row r="550" spans="17:19" x14ac:dyDescent="0.2">
      <c r="Q550" s="78">
        <v>65100</v>
      </c>
      <c r="R550" s="79" t="s">
        <v>2926</v>
      </c>
      <c r="S550" s="78">
        <v>65100</v>
      </c>
    </row>
    <row r="551" spans="17:19" x14ac:dyDescent="0.2">
      <c r="Q551" s="78">
        <v>65104</v>
      </c>
      <c r="R551" s="79" t="s">
        <v>2927</v>
      </c>
      <c r="S551" s="78">
        <v>65104</v>
      </c>
    </row>
    <row r="552" spans="17:19" x14ac:dyDescent="0.2">
      <c r="Q552" s="78">
        <v>65108</v>
      </c>
      <c r="R552" s="79" t="s">
        <v>2927</v>
      </c>
      <c r="S552" s="78">
        <v>65108</v>
      </c>
    </row>
    <row r="553" spans="17:19" x14ac:dyDescent="0.2">
      <c r="Q553" s="78">
        <v>65112</v>
      </c>
      <c r="R553" s="79" t="s">
        <v>2928</v>
      </c>
      <c r="S553" s="78">
        <v>65112</v>
      </c>
    </row>
    <row r="554" spans="17:19" x14ac:dyDescent="0.2">
      <c r="Q554" s="78">
        <v>65114</v>
      </c>
      <c r="R554" s="79" t="s">
        <v>2928</v>
      </c>
      <c r="S554" s="78">
        <v>65114</v>
      </c>
    </row>
    <row r="555" spans="17:19" x14ac:dyDescent="0.2">
      <c r="Q555" s="78">
        <v>65128</v>
      </c>
      <c r="R555" s="79" t="s">
        <v>2929</v>
      </c>
      <c r="S555" s="78">
        <v>65128</v>
      </c>
    </row>
    <row r="556" spans="17:19" x14ac:dyDescent="0.2">
      <c r="Q556" s="78">
        <v>65129</v>
      </c>
      <c r="R556" s="79" t="s">
        <v>2930</v>
      </c>
      <c r="S556" s="78">
        <v>65129</v>
      </c>
    </row>
    <row r="557" spans="17:19" x14ac:dyDescent="0.2">
      <c r="Q557" s="78">
        <v>65132</v>
      </c>
      <c r="R557" s="79" t="s">
        <v>2931</v>
      </c>
      <c r="S557" s="78">
        <v>65132</v>
      </c>
    </row>
    <row r="558" spans="17:19" x14ac:dyDescent="0.2">
      <c r="Q558" s="78">
        <v>65135</v>
      </c>
      <c r="R558" s="79" t="s">
        <v>2932</v>
      </c>
      <c r="S558" s="78">
        <v>65135</v>
      </c>
    </row>
    <row r="559" spans="17:19" x14ac:dyDescent="0.2">
      <c r="Q559" s="78">
        <v>65138</v>
      </c>
      <c r="R559" s="79" t="s">
        <v>2933</v>
      </c>
      <c r="S559" s="78">
        <v>65138</v>
      </c>
    </row>
    <row r="560" spans="17:19" x14ac:dyDescent="0.2">
      <c r="Q560" s="78">
        <v>65141</v>
      </c>
      <c r="R560" s="79" t="s">
        <v>2934</v>
      </c>
      <c r="S560" s="78">
        <v>65141</v>
      </c>
    </row>
    <row r="561" spans="17:19" x14ac:dyDescent="0.2">
      <c r="Q561" s="78">
        <v>65144</v>
      </c>
      <c r="R561" s="79" t="s">
        <v>2935</v>
      </c>
      <c r="S561" s="78">
        <v>65144</v>
      </c>
    </row>
    <row r="562" spans="17:19" x14ac:dyDescent="0.2">
      <c r="Q562" s="78">
        <v>65147</v>
      </c>
      <c r="R562" s="79" t="s">
        <v>2936</v>
      </c>
      <c r="S562" s="78">
        <v>65147</v>
      </c>
    </row>
    <row r="563" spans="17:19" x14ac:dyDescent="0.2">
      <c r="Q563" s="93">
        <v>52001</v>
      </c>
      <c r="R563" s="94" t="s">
        <v>2937</v>
      </c>
      <c r="S563" s="93">
        <v>52001</v>
      </c>
    </row>
    <row r="564" spans="17:19" x14ac:dyDescent="0.2">
      <c r="Q564" s="93">
        <v>52002</v>
      </c>
      <c r="R564" s="94" t="s">
        <v>2938</v>
      </c>
      <c r="S564" s="93">
        <v>52002</v>
      </c>
    </row>
    <row r="565" spans="17:19" x14ac:dyDescent="0.2">
      <c r="Q565" s="93">
        <v>52003</v>
      </c>
      <c r="R565" s="94" t="s">
        <v>2939</v>
      </c>
      <c r="S565" s="93">
        <v>52003</v>
      </c>
    </row>
    <row r="566" spans="17:19" x14ac:dyDescent="0.2">
      <c r="Q566" s="93">
        <v>52004</v>
      </c>
      <c r="R566" s="94" t="s">
        <v>2940</v>
      </c>
      <c r="S566" s="93">
        <v>52004</v>
      </c>
    </row>
    <row r="567" spans="17:19" x14ac:dyDescent="0.2">
      <c r="Q567" s="93">
        <v>52005</v>
      </c>
      <c r="R567" s="94" t="s">
        <v>2941</v>
      </c>
      <c r="S567" s="93">
        <v>52005</v>
      </c>
    </row>
    <row r="568" spans="17:19" x14ac:dyDescent="0.2">
      <c r="Q568" s="93">
        <v>52006</v>
      </c>
      <c r="R568" s="94" t="s">
        <v>2942</v>
      </c>
      <c r="S568" s="93">
        <v>52006</v>
      </c>
    </row>
    <row r="569" spans="17:19" x14ac:dyDescent="0.2">
      <c r="Q569" s="93">
        <v>52007</v>
      </c>
      <c r="R569" s="94" t="s">
        <v>2943</v>
      </c>
      <c r="S569" s="93">
        <v>52007</v>
      </c>
    </row>
    <row r="570" spans="17:19" x14ac:dyDescent="0.2">
      <c r="Q570" s="93">
        <v>52008</v>
      </c>
      <c r="R570" s="94" t="s">
        <v>2944</v>
      </c>
      <c r="S570" s="93">
        <v>52008</v>
      </c>
    </row>
    <row r="571" spans="17:19" x14ac:dyDescent="0.2">
      <c r="Q571" s="93">
        <v>52009</v>
      </c>
      <c r="R571" s="94" t="s">
        <v>2945</v>
      </c>
      <c r="S571" s="93">
        <v>52009</v>
      </c>
    </row>
    <row r="572" spans="17:19" x14ac:dyDescent="0.2">
      <c r="Q572" s="93">
        <v>52010</v>
      </c>
      <c r="R572" s="94" t="s">
        <v>2946</v>
      </c>
      <c r="S572" s="93">
        <v>52010</v>
      </c>
    </row>
    <row r="573" spans="17:19" x14ac:dyDescent="0.2">
      <c r="Q573" s="93">
        <v>52011</v>
      </c>
      <c r="R573" s="94" t="s">
        <v>2947</v>
      </c>
      <c r="S573" s="93">
        <v>52011</v>
      </c>
    </row>
    <row r="574" spans="17:19" x14ac:dyDescent="0.2">
      <c r="Q574" s="93">
        <v>52012</v>
      </c>
      <c r="R574" s="94" t="s">
        <v>2948</v>
      </c>
      <c r="S574" s="93">
        <v>52012</v>
      </c>
    </row>
    <row r="575" spans="17:19" x14ac:dyDescent="0.2">
      <c r="Q575" s="93">
        <v>52013</v>
      </c>
      <c r="R575" s="94" t="s">
        <v>2949</v>
      </c>
      <c r="S575" s="93">
        <v>52013</v>
      </c>
    </row>
    <row r="576" spans="17:19" x14ac:dyDescent="0.2">
      <c r="Q576" s="93">
        <v>52014</v>
      </c>
      <c r="R576" s="94" t="s">
        <v>2950</v>
      </c>
      <c r="S576" s="93">
        <v>52014</v>
      </c>
    </row>
    <row r="577" spans="17:19" x14ac:dyDescent="0.2">
      <c r="Q577" s="93">
        <v>52015</v>
      </c>
      <c r="R577" s="94" t="s">
        <v>2951</v>
      </c>
      <c r="S577" s="93">
        <v>52015</v>
      </c>
    </row>
    <row r="578" spans="17:19" x14ac:dyDescent="0.2">
      <c r="Q578" s="93">
        <v>52016</v>
      </c>
      <c r="R578" s="94" t="s">
        <v>2952</v>
      </c>
      <c r="S578" s="93">
        <v>52016</v>
      </c>
    </row>
    <row r="579" spans="17:19" x14ac:dyDescent="0.2">
      <c r="Q579" s="93">
        <v>52017</v>
      </c>
      <c r="R579" s="94" t="s">
        <v>2953</v>
      </c>
      <c r="S579" s="93">
        <v>52017</v>
      </c>
    </row>
    <row r="580" spans="17:19" x14ac:dyDescent="0.2">
      <c r="Q580" s="93">
        <v>52018</v>
      </c>
      <c r="R580" s="94" t="s">
        <v>2954</v>
      </c>
      <c r="S580" s="93">
        <v>52018</v>
      </c>
    </row>
    <row r="581" spans="17:19" x14ac:dyDescent="0.2">
      <c r="Q581" s="93">
        <v>52019</v>
      </c>
      <c r="R581" s="94" t="s">
        <v>2955</v>
      </c>
      <c r="S581" s="93">
        <v>52019</v>
      </c>
    </row>
    <row r="582" spans="17:19" x14ac:dyDescent="0.2">
      <c r="Q582" s="93">
        <v>52020</v>
      </c>
      <c r="R582" s="94" t="s">
        <v>2956</v>
      </c>
      <c r="S582" s="93">
        <v>52020</v>
      </c>
    </row>
    <row r="583" spans="17:19" x14ac:dyDescent="0.2">
      <c r="Q583" s="93">
        <v>52021</v>
      </c>
      <c r="R583" s="94" t="s">
        <v>2957</v>
      </c>
      <c r="S583" s="93">
        <v>52021</v>
      </c>
    </row>
    <row r="584" spans="17:19" x14ac:dyDescent="0.2">
      <c r="Q584" s="93">
        <v>52022</v>
      </c>
      <c r="R584" s="94" t="s">
        <v>2958</v>
      </c>
      <c r="S584" s="93">
        <v>52022</v>
      </c>
    </row>
    <row r="585" spans="17:19" x14ac:dyDescent="0.2">
      <c r="Q585" s="93">
        <v>52023</v>
      </c>
      <c r="R585" s="94" t="s">
        <v>2959</v>
      </c>
      <c r="S585" s="93">
        <v>52023</v>
      </c>
    </row>
    <row r="586" spans="17:19" x14ac:dyDescent="0.2">
      <c r="Q586" s="93">
        <v>52024</v>
      </c>
      <c r="R586" s="94" t="s">
        <v>2960</v>
      </c>
      <c r="S586" s="93">
        <v>52024</v>
      </c>
    </row>
    <row r="587" spans="17:19" x14ac:dyDescent="0.2">
      <c r="Q587" s="93">
        <v>52025</v>
      </c>
      <c r="R587" s="94" t="s">
        <v>2961</v>
      </c>
      <c r="S587" s="93">
        <v>52025</v>
      </c>
    </row>
    <row r="588" spans="17:19" x14ac:dyDescent="0.2">
      <c r="Q588" s="93">
        <v>52026</v>
      </c>
      <c r="R588" s="94" t="s">
        <v>2962</v>
      </c>
      <c r="S588" s="93">
        <v>52026</v>
      </c>
    </row>
    <row r="589" spans="17:19" x14ac:dyDescent="0.2">
      <c r="Q589" s="93">
        <v>52027</v>
      </c>
      <c r="R589" s="94" t="s">
        <v>2963</v>
      </c>
      <c r="S589" s="93">
        <v>52027</v>
      </c>
    </row>
    <row r="590" spans="17:19" x14ac:dyDescent="0.2">
      <c r="Q590" s="93">
        <v>52028</v>
      </c>
      <c r="R590" s="94" t="s">
        <v>2964</v>
      </c>
      <c r="S590" s="93">
        <v>52028</v>
      </c>
    </row>
    <row r="591" spans="17:19" x14ac:dyDescent="0.2">
      <c r="Q591" s="93">
        <v>52029</v>
      </c>
      <c r="R591" s="94" t="s">
        <v>2965</v>
      </c>
      <c r="S591" s="93">
        <v>52029</v>
      </c>
    </row>
    <row r="592" spans="17:19" x14ac:dyDescent="0.2">
      <c r="Q592" s="93">
        <v>52030</v>
      </c>
      <c r="R592" s="94" t="s">
        <v>2966</v>
      </c>
      <c r="S592" s="93">
        <v>52030</v>
      </c>
    </row>
    <row r="593" spans="17:19" x14ac:dyDescent="0.2">
      <c r="Q593" s="93">
        <v>52031</v>
      </c>
      <c r="R593" s="94" t="s">
        <v>2967</v>
      </c>
      <c r="S593" s="93">
        <v>52031</v>
      </c>
    </row>
    <row r="594" spans="17:19" x14ac:dyDescent="0.2">
      <c r="Q594" s="93">
        <v>52032</v>
      </c>
      <c r="R594" s="94" t="s">
        <v>2968</v>
      </c>
      <c r="S594" s="93">
        <v>52032</v>
      </c>
    </row>
    <row r="595" spans="17:19" x14ac:dyDescent="0.2">
      <c r="Q595" s="93">
        <v>52033</v>
      </c>
      <c r="R595" s="94" t="s">
        <v>2969</v>
      </c>
      <c r="S595" s="93">
        <v>52033</v>
      </c>
    </row>
    <row r="596" spans="17:19" x14ac:dyDescent="0.2">
      <c r="Q596" s="93">
        <v>52034</v>
      </c>
      <c r="R596" s="94" t="s">
        <v>2970</v>
      </c>
      <c r="S596" s="93">
        <v>52034</v>
      </c>
    </row>
    <row r="597" spans="17:19" x14ac:dyDescent="0.2">
      <c r="Q597" s="93">
        <v>52035</v>
      </c>
      <c r="R597" s="94" t="s">
        <v>2971</v>
      </c>
      <c r="S597" s="93">
        <v>52035</v>
      </c>
    </row>
    <row r="598" spans="17:19" x14ac:dyDescent="0.2">
      <c r="Q598" s="93">
        <v>52036</v>
      </c>
      <c r="R598" s="94" t="s">
        <v>2972</v>
      </c>
      <c r="S598" s="93">
        <v>52036</v>
      </c>
    </row>
    <row r="599" spans="17:19" x14ac:dyDescent="0.2">
      <c r="Q599" s="93">
        <v>52037</v>
      </c>
      <c r="R599" s="94" t="s">
        <v>2973</v>
      </c>
      <c r="S599" s="93">
        <v>52037</v>
      </c>
    </row>
    <row r="600" spans="17:19" x14ac:dyDescent="0.2">
      <c r="Q600" s="93">
        <v>52038</v>
      </c>
      <c r="R600" s="94" t="s">
        <v>2974</v>
      </c>
      <c r="S600" s="93">
        <v>52038</v>
      </c>
    </row>
    <row r="601" spans="17:19" x14ac:dyDescent="0.2">
      <c r="Q601" s="93">
        <v>52039</v>
      </c>
      <c r="R601" s="94" t="s">
        <v>2975</v>
      </c>
      <c r="S601" s="93">
        <v>52039</v>
      </c>
    </row>
    <row r="602" spans="17:19" x14ac:dyDescent="0.2">
      <c r="Q602" s="93">
        <v>52040</v>
      </c>
      <c r="R602" s="94" t="s">
        <v>2976</v>
      </c>
      <c r="S602" s="93">
        <v>52040</v>
      </c>
    </row>
    <row r="603" spans="17:19" x14ac:dyDescent="0.2">
      <c r="Q603" s="93">
        <v>52041</v>
      </c>
      <c r="R603" s="94" t="s">
        <v>2977</v>
      </c>
      <c r="S603" s="93">
        <v>52041</v>
      </c>
    </row>
    <row r="604" spans="17:19" x14ac:dyDescent="0.2">
      <c r="Q604" s="93">
        <v>52042</v>
      </c>
      <c r="R604" s="94" t="s">
        <v>791</v>
      </c>
      <c r="S604" s="93">
        <v>52042</v>
      </c>
    </row>
    <row r="605" spans="17:19" x14ac:dyDescent="0.2">
      <c r="Q605" s="93">
        <v>52043</v>
      </c>
      <c r="R605" s="94" t="s">
        <v>2978</v>
      </c>
      <c r="S605" s="93">
        <v>52043</v>
      </c>
    </row>
    <row r="606" spans="17:19" x14ac:dyDescent="0.2">
      <c r="Q606" s="93">
        <v>52044</v>
      </c>
      <c r="R606" s="94" t="s">
        <v>2979</v>
      </c>
      <c r="S606" s="93">
        <v>52044</v>
      </c>
    </row>
    <row r="607" spans="17:19" x14ac:dyDescent="0.2">
      <c r="Q607" s="93">
        <v>52045</v>
      </c>
      <c r="R607" s="94" t="s">
        <v>2980</v>
      </c>
      <c r="S607" s="93">
        <v>52045</v>
      </c>
    </row>
    <row r="608" spans="17:19" x14ac:dyDescent="0.2">
      <c r="Q608" s="93">
        <v>52046</v>
      </c>
      <c r="R608" s="94" t="s">
        <v>2981</v>
      </c>
      <c r="S608" s="93">
        <v>52046</v>
      </c>
    </row>
    <row r="609" spans="17:19" x14ac:dyDescent="0.2">
      <c r="Q609" s="93">
        <v>52047</v>
      </c>
      <c r="R609" s="94" t="s">
        <v>2982</v>
      </c>
      <c r="S609" s="93">
        <v>52047</v>
      </c>
    </row>
    <row r="610" spans="17:19" x14ac:dyDescent="0.2">
      <c r="Q610" s="93">
        <v>52048</v>
      </c>
      <c r="R610" s="94" t="s">
        <v>2983</v>
      </c>
      <c r="S610" s="93">
        <v>52048</v>
      </c>
    </row>
    <row r="611" spans="17:19" x14ac:dyDescent="0.2">
      <c r="Q611" s="93">
        <v>52049</v>
      </c>
      <c r="R611" s="94" t="s">
        <v>2984</v>
      </c>
      <c r="S611" s="93">
        <v>52049</v>
      </c>
    </row>
    <row r="612" spans="17:19" x14ac:dyDescent="0.2">
      <c r="Q612" s="93">
        <v>52050</v>
      </c>
      <c r="R612" s="94" t="s">
        <v>2985</v>
      </c>
      <c r="S612" s="93">
        <v>52050</v>
      </c>
    </row>
    <row r="613" spans="17:19" x14ac:dyDescent="0.2">
      <c r="Q613" s="93">
        <v>52051</v>
      </c>
      <c r="R613" s="94" t="s">
        <v>2986</v>
      </c>
      <c r="S613" s="93">
        <v>52051</v>
      </c>
    </row>
    <row r="614" spans="17:19" x14ac:dyDescent="0.2">
      <c r="Q614" s="93">
        <v>52052</v>
      </c>
      <c r="R614" s="94" t="s">
        <v>2987</v>
      </c>
      <c r="S614" s="93">
        <v>52052</v>
      </c>
    </row>
    <row r="615" spans="17:19" x14ac:dyDescent="0.2">
      <c r="Q615" s="93">
        <v>52053</v>
      </c>
      <c r="R615" s="94" t="s">
        <v>2988</v>
      </c>
      <c r="S615" s="93">
        <v>52053</v>
      </c>
    </row>
    <row r="616" spans="17:19" x14ac:dyDescent="0.2">
      <c r="Q616" s="93">
        <v>52054</v>
      </c>
      <c r="R616" s="94" t="s">
        <v>2989</v>
      </c>
      <c r="S616" s="93">
        <v>52054</v>
      </c>
    </row>
    <row r="617" spans="17:19" x14ac:dyDescent="0.2">
      <c r="Q617" s="93">
        <v>52055</v>
      </c>
      <c r="R617" s="94" t="s">
        <v>2990</v>
      </c>
      <c r="S617" s="93">
        <v>52055</v>
      </c>
    </row>
    <row r="618" spans="17:19" x14ac:dyDescent="0.2">
      <c r="Q618" s="93">
        <v>52056</v>
      </c>
      <c r="R618" s="94" t="s">
        <v>2991</v>
      </c>
      <c r="S618" s="93">
        <v>52056</v>
      </c>
    </row>
    <row r="619" spans="17:19" x14ac:dyDescent="0.2">
      <c r="Q619" s="93">
        <v>52057</v>
      </c>
      <c r="R619" s="94" t="s">
        <v>2992</v>
      </c>
      <c r="S619" s="93">
        <v>52057</v>
      </c>
    </row>
    <row r="620" spans="17:19" x14ac:dyDescent="0.2">
      <c r="Q620" s="93">
        <v>52058</v>
      </c>
      <c r="R620" s="94" t="s">
        <v>2993</v>
      </c>
      <c r="S620" s="93">
        <v>52058</v>
      </c>
    </row>
    <row r="621" spans="17:19" x14ac:dyDescent="0.2">
      <c r="Q621" s="93">
        <v>52059</v>
      </c>
      <c r="R621" s="94" t="s">
        <v>2994</v>
      </c>
      <c r="S621" s="93">
        <v>52059</v>
      </c>
    </row>
    <row r="622" spans="17:19" x14ac:dyDescent="0.2">
      <c r="Q622" s="93">
        <v>52060</v>
      </c>
      <c r="R622" s="94" t="s">
        <v>2995</v>
      </c>
      <c r="S622" s="93">
        <v>52060</v>
      </c>
    </row>
    <row r="623" spans="17:19" x14ac:dyDescent="0.2">
      <c r="Q623" s="93">
        <v>52061</v>
      </c>
      <c r="R623" s="94" t="s">
        <v>2996</v>
      </c>
      <c r="S623" s="93">
        <v>52061</v>
      </c>
    </row>
    <row r="624" spans="17:19" x14ac:dyDescent="0.2">
      <c r="Q624" s="93">
        <v>52062</v>
      </c>
      <c r="R624" s="94" t="s">
        <v>2997</v>
      </c>
      <c r="S624" s="93">
        <v>52062</v>
      </c>
    </row>
    <row r="625" spans="17:19" x14ac:dyDescent="0.2">
      <c r="Q625" s="93">
        <v>52063</v>
      </c>
      <c r="R625" s="94" t="s">
        <v>2998</v>
      </c>
      <c r="S625" s="93">
        <v>52063</v>
      </c>
    </row>
    <row r="626" spans="17:19" x14ac:dyDescent="0.2">
      <c r="Q626" s="93">
        <v>52064</v>
      </c>
      <c r="R626" s="94" t="s">
        <v>2999</v>
      </c>
      <c r="S626" s="93">
        <v>52064</v>
      </c>
    </row>
    <row r="627" spans="17:19" x14ac:dyDescent="0.2">
      <c r="Q627" s="93">
        <v>52065</v>
      </c>
      <c r="R627" s="94" t="s">
        <v>3000</v>
      </c>
      <c r="S627" s="93">
        <v>52065</v>
      </c>
    </row>
    <row r="628" spans="17:19" x14ac:dyDescent="0.2">
      <c r="Q628" s="93">
        <v>52066</v>
      </c>
      <c r="R628" s="94" t="s">
        <v>3001</v>
      </c>
      <c r="S628" s="93">
        <v>52066</v>
      </c>
    </row>
    <row r="629" spans="17:19" x14ac:dyDescent="0.2">
      <c r="Q629" s="93">
        <v>52067</v>
      </c>
      <c r="R629" s="94" t="s">
        <v>3002</v>
      </c>
      <c r="S629" s="93">
        <v>52067</v>
      </c>
    </row>
    <row r="630" spans="17:19" x14ac:dyDescent="0.2">
      <c r="Q630" s="93">
        <v>52068</v>
      </c>
      <c r="R630" s="94" t="s">
        <v>3003</v>
      </c>
      <c r="S630" s="93">
        <v>52068</v>
      </c>
    </row>
    <row r="631" spans="17:19" x14ac:dyDescent="0.2">
      <c r="Q631" s="93">
        <v>52069</v>
      </c>
      <c r="R631" s="94" t="s">
        <v>3004</v>
      </c>
      <c r="S631" s="93">
        <v>52069</v>
      </c>
    </row>
    <row r="632" spans="17:19" x14ac:dyDescent="0.2">
      <c r="Q632" s="93">
        <v>52070</v>
      </c>
      <c r="R632" s="94" t="s">
        <v>3005</v>
      </c>
      <c r="S632" s="93">
        <v>52070</v>
      </c>
    </row>
    <row r="633" spans="17:19" x14ac:dyDescent="0.2">
      <c r="Q633" s="93">
        <v>52071</v>
      </c>
      <c r="R633" s="94" t="s">
        <v>3006</v>
      </c>
      <c r="S633" s="93">
        <v>52071</v>
      </c>
    </row>
    <row r="634" spans="17:19" x14ac:dyDescent="0.2">
      <c r="Q634" s="93">
        <v>52072</v>
      </c>
      <c r="R634" s="94" t="s">
        <v>3007</v>
      </c>
      <c r="S634" s="93">
        <v>52072</v>
      </c>
    </row>
    <row r="635" spans="17:19" x14ac:dyDescent="0.2">
      <c r="Q635" s="93">
        <v>52073</v>
      </c>
      <c r="R635" s="94" t="s">
        <v>3008</v>
      </c>
      <c r="S635" s="93">
        <v>52073</v>
      </c>
    </row>
    <row r="636" spans="17:19" x14ac:dyDescent="0.2">
      <c r="Q636" s="93">
        <v>52074</v>
      </c>
      <c r="R636" s="94" t="s">
        <v>3009</v>
      </c>
      <c r="S636" s="93">
        <v>52074</v>
      </c>
    </row>
    <row r="637" spans="17:19" x14ac:dyDescent="0.2">
      <c r="Q637" s="93">
        <v>52075</v>
      </c>
      <c r="R637" s="94" t="s">
        <v>3010</v>
      </c>
      <c r="S637" s="93">
        <v>52075</v>
      </c>
    </row>
    <row r="638" spans="17:19" x14ac:dyDescent="0.2">
      <c r="Q638" s="93">
        <v>52076</v>
      </c>
      <c r="R638" s="94" t="s">
        <v>3011</v>
      </c>
      <c r="S638" s="93">
        <v>52076</v>
      </c>
    </row>
    <row r="639" spans="17:19" x14ac:dyDescent="0.2">
      <c r="Q639" s="93">
        <v>52077</v>
      </c>
      <c r="R639" s="94" t="s">
        <v>3012</v>
      </c>
      <c r="S639" s="93">
        <v>52077</v>
      </c>
    </row>
    <row r="640" spans="17:19" x14ac:dyDescent="0.2">
      <c r="Q640" s="93">
        <v>52078</v>
      </c>
      <c r="R640" s="94" t="s">
        <v>3013</v>
      </c>
      <c r="S640" s="93">
        <v>52078</v>
      </c>
    </row>
    <row r="641" spans="17:19" x14ac:dyDescent="0.2">
      <c r="Q641" s="93">
        <v>52079</v>
      </c>
      <c r="R641" s="94" t="s">
        <v>3014</v>
      </c>
      <c r="S641" s="93">
        <v>52079</v>
      </c>
    </row>
    <row r="642" spans="17:19" x14ac:dyDescent="0.2">
      <c r="Q642" s="93">
        <v>52080</v>
      </c>
      <c r="R642" s="94" t="s">
        <v>3015</v>
      </c>
      <c r="S642" s="93">
        <v>52080</v>
      </c>
    </row>
    <row r="643" spans="17:19" x14ac:dyDescent="0.2">
      <c r="Q643" s="93">
        <v>52081</v>
      </c>
      <c r="R643" s="94" t="s">
        <v>3016</v>
      </c>
      <c r="S643" s="93">
        <v>52081</v>
      </c>
    </row>
    <row r="644" spans="17:19" x14ac:dyDescent="0.2">
      <c r="Q644" s="93">
        <v>52082</v>
      </c>
      <c r="R644" s="94" t="s">
        <v>3017</v>
      </c>
      <c r="S644" s="93">
        <v>52082</v>
      </c>
    </row>
    <row r="645" spans="17:19" x14ac:dyDescent="0.2">
      <c r="Q645" s="93">
        <v>52083</v>
      </c>
      <c r="R645" s="94" t="s">
        <v>3018</v>
      </c>
      <c r="S645" s="93">
        <v>52083</v>
      </c>
    </row>
    <row r="646" spans="17:19" x14ac:dyDescent="0.2">
      <c r="Q646" s="93">
        <v>52084</v>
      </c>
      <c r="R646" s="94" t="s">
        <v>3019</v>
      </c>
      <c r="S646" s="93">
        <v>52084</v>
      </c>
    </row>
    <row r="647" spans="17:19" x14ac:dyDescent="0.2">
      <c r="Q647" s="93">
        <v>52085</v>
      </c>
      <c r="R647" s="94" t="s">
        <v>3020</v>
      </c>
      <c r="S647" s="93">
        <v>52085</v>
      </c>
    </row>
    <row r="648" spans="17:19" x14ac:dyDescent="0.2">
      <c r="Q648" s="93">
        <v>52086</v>
      </c>
      <c r="R648" s="94" t="s">
        <v>3021</v>
      </c>
      <c r="S648" s="93">
        <v>52086</v>
      </c>
    </row>
    <row r="649" spans="17:19" x14ac:dyDescent="0.2">
      <c r="Q649" s="93">
        <v>52087</v>
      </c>
      <c r="R649" s="94" t="s">
        <v>3022</v>
      </c>
      <c r="S649" s="93">
        <v>52087</v>
      </c>
    </row>
    <row r="650" spans="17:19" x14ac:dyDescent="0.2">
      <c r="Q650" s="93">
        <v>52088</v>
      </c>
      <c r="R650" s="94" t="s">
        <v>3023</v>
      </c>
      <c r="S650" s="93">
        <v>52088</v>
      </c>
    </row>
    <row r="651" spans="17:19" x14ac:dyDescent="0.2">
      <c r="Q651" s="93">
        <v>52089</v>
      </c>
      <c r="R651" s="94" t="s">
        <v>3024</v>
      </c>
      <c r="S651" s="93">
        <v>52089</v>
      </c>
    </row>
    <row r="652" spans="17:19" x14ac:dyDescent="0.2">
      <c r="Q652" s="93">
        <v>52090</v>
      </c>
      <c r="R652" s="94" t="s">
        <v>3025</v>
      </c>
      <c r="S652" s="93">
        <v>52090</v>
      </c>
    </row>
    <row r="653" spans="17:19" x14ac:dyDescent="0.2">
      <c r="Q653" s="93">
        <v>52091</v>
      </c>
      <c r="R653" s="94" t="s">
        <v>3026</v>
      </c>
      <c r="S653" s="93">
        <v>52091</v>
      </c>
    </row>
    <row r="654" spans="17:19" x14ac:dyDescent="0.2">
      <c r="Q654" s="93">
        <v>52092</v>
      </c>
      <c r="R654" s="94" t="s">
        <v>3027</v>
      </c>
      <c r="S654" s="93">
        <v>52092</v>
      </c>
    </row>
    <row r="655" spans="17:19" x14ac:dyDescent="0.2">
      <c r="Q655" s="93">
        <v>52093</v>
      </c>
      <c r="R655" s="94" t="s">
        <v>3028</v>
      </c>
      <c r="S655" s="93">
        <v>52093</v>
      </c>
    </row>
    <row r="656" spans="17:19" x14ac:dyDescent="0.2">
      <c r="Q656" s="93">
        <v>52094</v>
      </c>
      <c r="R656" s="94" t="s">
        <v>3029</v>
      </c>
      <c r="S656" s="93">
        <v>52094</v>
      </c>
    </row>
    <row r="657" spans="17:19" x14ac:dyDescent="0.2">
      <c r="Q657" s="93">
        <v>52095</v>
      </c>
      <c r="R657" s="94" t="s">
        <v>3030</v>
      </c>
      <c r="S657" s="93">
        <v>52095</v>
      </c>
    </row>
    <row r="658" spans="17:19" x14ac:dyDescent="0.2">
      <c r="Q658" s="93">
        <v>52096</v>
      </c>
      <c r="R658" s="94" t="s">
        <v>3031</v>
      </c>
      <c r="S658" s="93">
        <v>52096</v>
      </c>
    </row>
    <row r="659" spans="17:19" x14ac:dyDescent="0.2">
      <c r="Q659" s="93">
        <v>52097</v>
      </c>
      <c r="R659" s="94" t="s">
        <v>3032</v>
      </c>
      <c r="S659" s="93">
        <v>52097</v>
      </c>
    </row>
    <row r="660" spans="17:19" x14ac:dyDescent="0.2">
      <c r="Q660" s="93">
        <v>52098</v>
      </c>
      <c r="R660" s="94" t="s">
        <v>3033</v>
      </c>
      <c r="S660" s="93">
        <v>52098</v>
      </c>
    </row>
    <row r="661" spans="17:19" x14ac:dyDescent="0.2">
      <c r="Q661" s="93">
        <v>52099</v>
      </c>
      <c r="R661" s="94" t="s">
        <v>3034</v>
      </c>
      <c r="S661" s="93">
        <v>52099</v>
      </c>
    </row>
    <row r="662" spans="17:19" x14ac:dyDescent="0.2">
      <c r="Q662" s="93">
        <v>52100</v>
      </c>
      <c r="R662" s="94" t="s">
        <v>3035</v>
      </c>
      <c r="S662" s="93">
        <v>52100</v>
      </c>
    </row>
    <row r="663" spans="17:19" x14ac:dyDescent="0.2">
      <c r="Q663" s="93">
        <v>52101</v>
      </c>
      <c r="R663" s="94" t="s">
        <v>3036</v>
      </c>
      <c r="S663" s="93">
        <v>52101</v>
      </c>
    </row>
    <row r="664" spans="17:19" x14ac:dyDescent="0.2">
      <c r="Q664" s="93">
        <v>52102</v>
      </c>
      <c r="R664" s="94" t="s">
        <v>3037</v>
      </c>
      <c r="S664" s="93">
        <v>52102</v>
      </c>
    </row>
    <row r="665" spans="17:19" x14ac:dyDescent="0.2">
      <c r="Q665" s="93">
        <v>52103</v>
      </c>
      <c r="R665" s="94" t="s">
        <v>3038</v>
      </c>
      <c r="S665" s="93">
        <v>52103</v>
      </c>
    </row>
    <row r="666" spans="17:19" x14ac:dyDescent="0.2">
      <c r="Q666" s="93">
        <v>52104</v>
      </c>
      <c r="R666" s="94" t="s">
        <v>3039</v>
      </c>
      <c r="S666" s="93">
        <v>52104</v>
      </c>
    </row>
    <row r="667" spans="17:19" x14ac:dyDescent="0.2">
      <c r="Q667" s="93">
        <v>52105</v>
      </c>
      <c r="R667" s="94" t="s">
        <v>3040</v>
      </c>
      <c r="S667" s="93">
        <v>52105</v>
      </c>
    </row>
    <row r="668" spans="17:19" x14ac:dyDescent="0.2">
      <c r="Q668" s="93">
        <v>52106</v>
      </c>
      <c r="R668" s="94" t="s">
        <v>3041</v>
      </c>
      <c r="S668" s="93">
        <v>52106</v>
      </c>
    </row>
    <row r="669" spans="17:19" x14ac:dyDescent="0.2">
      <c r="Q669" s="93">
        <v>52107</v>
      </c>
      <c r="R669" s="94" t="s">
        <v>795</v>
      </c>
      <c r="S669" s="93">
        <v>52107</v>
      </c>
    </row>
    <row r="670" spans="17:19" x14ac:dyDescent="0.2">
      <c r="Q670" s="93">
        <v>52108</v>
      </c>
      <c r="R670" s="94" t="s">
        <v>3042</v>
      </c>
      <c r="S670" s="93">
        <v>52108</v>
      </c>
    </row>
    <row r="671" spans="17:19" x14ac:dyDescent="0.2">
      <c r="Q671" s="93">
        <v>52109</v>
      </c>
      <c r="R671" s="94" t="s">
        <v>3043</v>
      </c>
      <c r="S671" s="93">
        <v>52109</v>
      </c>
    </row>
    <row r="672" spans="17:19" x14ac:dyDescent="0.2">
      <c r="Q672" s="93">
        <v>52110</v>
      </c>
      <c r="R672" s="94" t="s">
        <v>3044</v>
      </c>
      <c r="S672" s="93">
        <v>52110</v>
      </c>
    </row>
    <row r="673" spans="17:19" x14ac:dyDescent="0.2">
      <c r="Q673" s="93">
        <v>52111</v>
      </c>
      <c r="R673" s="94" t="s">
        <v>3045</v>
      </c>
      <c r="S673" s="93">
        <v>52111</v>
      </c>
    </row>
    <row r="674" spans="17:19" x14ac:dyDescent="0.2">
      <c r="Q674" s="93">
        <v>52112</v>
      </c>
      <c r="R674" s="94" t="s">
        <v>3046</v>
      </c>
      <c r="S674" s="93">
        <v>52112</v>
      </c>
    </row>
    <row r="675" spans="17:19" x14ac:dyDescent="0.2">
      <c r="Q675" s="93">
        <v>52113</v>
      </c>
      <c r="R675" s="94" t="s">
        <v>3047</v>
      </c>
      <c r="S675" s="93">
        <v>52113</v>
      </c>
    </row>
    <row r="676" spans="17:19" x14ac:dyDescent="0.2">
      <c r="Q676" s="93">
        <v>52114</v>
      </c>
      <c r="R676" s="94" t="s">
        <v>3048</v>
      </c>
      <c r="S676" s="93">
        <v>52114</v>
      </c>
    </row>
    <row r="677" spans="17:19" x14ac:dyDescent="0.2">
      <c r="Q677" s="93">
        <v>52115</v>
      </c>
      <c r="R677" s="94" t="s">
        <v>3049</v>
      </c>
      <c r="S677" s="93">
        <v>52115</v>
      </c>
    </row>
    <row r="678" spans="17:19" x14ac:dyDescent="0.2">
      <c r="Q678" s="93">
        <v>52116</v>
      </c>
      <c r="R678" s="94" t="s">
        <v>797</v>
      </c>
      <c r="S678" s="93">
        <v>52116</v>
      </c>
    </row>
    <row r="679" spans="17:19" x14ac:dyDescent="0.2">
      <c r="Q679" s="93">
        <v>52117</v>
      </c>
      <c r="R679" s="94" t="s">
        <v>3050</v>
      </c>
      <c r="S679" s="93">
        <v>52117</v>
      </c>
    </row>
    <row r="680" spans="17:19" x14ac:dyDescent="0.2">
      <c r="Q680" s="93">
        <v>52118</v>
      </c>
      <c r="R680" s="94" t="s">
        <v>3051</v>
      </c>
      <c r="S680" s="93">
        <v>52118</v>
      </c>
    </row>
    <row r="681" spans="17:19" x14ac:dyDescent="0.2">
      <c r="Q681" s="93">
        <v>52119</v>
      </c>
      <c r="R681" s="94" t="s">
        <v>3052</v>
      </c>
      <c r="S681" s="93">
        <v>52119</v>
      </c>
    </row>
    <row r="682" spans="17:19" x14ac:dyDescent="0.2">
      <c r="Q682" s="93">
        <v>52120</v>
      </c>
      <c r="R682" s="94" t="s">
        <v>3053</v>
      </c>
      <c r="S682" s="93">
        <v>52120</v>
      </c>
    </row>
    <row r="683" spans="17:19" x14ac:dyDescent="0.2">
      <c r="Q683" s="93">
        <v>52121</v>
      </c>
      <c r="R683" s="94" t="s">
        <v>3054</v>
      </c>
      <c r="S683" s="93">
        <v>52121</v>
      </c>
    </row>
    <row r="684" spans="17:19" x14ac:dyDescent="0.2">
      <c r="Q684" s="93">
        <v>52122</v>
      </c>
      <c r="R684" s="94" t="s">
        <v>3055</v>
      </c>
      <c r="S684" s="93">
        <v>52122</v>
      </c>
    </row>
    <row r="685" spans="17:19" x14ac:dyDescent="0.2">
      <c r="Q685" s="93">
        <v>52123</v>
      </c>
      <c r="R685" s="94" t="s">
        <v>3056</v>
      </c>
      <c r="S685" s="93">
        <v>52123</v>
      </c>
    </row>
    <row r="686" spans="17:19" x14ac:dyDescent="0.2">
      <c r="Q686" s="93">
        <v>52124</v>
      </c>
      <c r="R686" s="94" t="s">
        <v>3057</v>
      </c>
      <c r="S686" s="93">
        <v>52124</v>
      </c>
    </row>
    <row r="687" spans="17:19" x14ac:dyDescent="0.2">
      <c r="Q687" s="93">
        <v>52125</v>
      </c>
      <c r="R687" s="94" t="s">
        <v>3058</v>
      </c>
      <c r="S687" s="93">
        <v>52125</v>
      </c>
    </row>
    <row r="688" spans="17:19" x14ac:dyDescent="0.2">
      <c r="Q688" s="93">
        <v>52126</v>
      </c>
      <c r="R688" s="94" t="s">
        <v>3059</v>
      </c>
      <c r="S688" s="93">
        <v>52126</v>
      </c>
    </row>
    <row r="689" spans="17:19" x14ac:dyDescent="0.2">
      <c r="Q689" s="93">
        <v>52127</v>
      </c>
      <c r="R689" s="94" t="s">
        <v>3060</v>
      </c>
      <c r="S689" s="93">
        <v>52127</v>
      </c>
    </row>
    <row r="690" spans="17:19" x14ac:dyDescent="0.2">
      <c r="Q690" s="93">
        <v>52128</v>
      </c>
      <c r="R690" s="94" t="s">
        <v>3061</v>
      </c>
      <c r="S690" s="93">
        <v>52128</v>
      </c>
    </row>
    <row r="691" spans="17:19" x14ac:dyDescent="0.2">
      <c r="Q691" s="93">
        <v>52129</v>
      </c>
      <c r="R691" s="94" t="s">
        <v>3062</v>
      </c>
      <c r="S691" s="93">
        <v>52129</v>
      </c>
    </row>
    <row r="692" spans="17:19" x14ac:dyDescent="0.2">
      <c r="Q692" s="93">
        <v>52130</v>
      </c>
      <c r="R692" s="94" t="s">
        <v>799</v>
      </c>
      <c r="S692" s="93">
        <v>52130</v>
      </c>
    </row>
    <row r="693" spans="17:19" x14ac:dyDescent="0.2">
      <c r="Q693" s="93">
        <v>52131</v>
      </c>
      <c r="R693" s="94" t="s">
        <v>3063</v>
      </c>
      <c r="S693" s="93">
        <v>52131</v>
      </c>
    </row>
    <row r="694" spans="17:19" x14ac:dyDescent="0.2">
      <c r="Q694" s="93">
        <v>52132</v>
      </c>
      <c r="R694" s="94" t="s">
        <v>3064</v>
      </c>
      <c r="S694" s="93">
        <v>52132</v>
      </c>
    </row>
    <row r="695" spans="17:19" x14ac:dyDescent="0.2">
      <c r="Q695" s="93">
        <v>52133</v>
      </c>
      <c r="R695" s="94" t="s">
        <v>3065</v>
      </c>
      <c r="S695" s="93">
        <v>52133</v>
      </c>
    </row>
    <row r="696" spans="17:19" x14ac:dyDescent="0.2">
      <c r="Q696" s="93">
        <v>52134</v>
      </c>
      <c r="R696" s="94" t="s">
        <v>3066</v>
      </c>
      <c r="S696" s="93">
        <v>52134</v>
      </c>
    </row>
    <row r="697" spans="17:19" x14ac:dyDescent="0.2">
      <c r="Q697" s="93">
        <v>52135</v>
      </c>
      <c r="R697" s="94" t="s">
        <v>3067</v>
      </c>
      <c r="S697" s="93">
        <v>52135</v>
      </c>
    </row>
    <row r="698" spans="17:19" x14ac:dyDescent="0.2">
      <c r="Q698" s="93">
        <v>52136</v>
      </c>
      <c r="R698" s="94" t="s">
        <v>3068</v>
      </c>
      <c r="S698" s="93">
        <v>52136</v>
      </c>
    </row>
    <row r="699" spans="17:19" x14ac:dyDescent="0.2">
      <c r="Q699" s="93">
        <v>52137</v>
      </c>
      <c r="R699" s="94" t="s">
        <v>3069</v>
      </c>
      <c r="S699" s="93">
        <v>52137</v>
      </c>
    </row>
    <row r="700" spans="17:19" x14ac:dyDescent="0.2">
      <c r="Q700" s="93">
        <v>52138</v>
      </c>
      <c r="R700" s="94" t="s">
        <v>3070</v>
      </c>
      <c r="S700" s="93">
        <v>52138</v>
      </c>
    </row>
    <row r="701" spans="17:19" x14ac:dyDescent="0.2">
      <c r="Q701" s="93">
        <v>52139</v>
      </c>
      <c r="R701" s="94" t="s">
        <v>3071</v>
      </c>
      <c r="S701" s="93">
        <v>52139</v>
      </c>
    </row>
    <row r="702" spans="17:19" x14ac:dyDescent="0.2">
      <c r="Q702" s="93">
        <v>52140</v>
      </c>
      <c r="R702" s="94" t="s">
        <v>3072</v>
      </c>
      <c r="S702" s="93">
        <v>52140</v>
      </c>
    </row>
    <row r="703" spans="17:19" x14ac:dyDescent="0.2">
      <c r="Q703" s="93">
        <v>52141</v>
      </c>
      <c r="R703" s="94" t="s">
        <v>3073</v>
      </c>
      <c r="S703" s="93">
        <v>52141</v>
      </c>
    </row>
    <row r="704" spans="17:19" x14ac:dyDescent="0.2">
      <c r="Q704" s="93">
        <v>52142</v>
      </c>
      <c r="R704" s="94" t="s">
        <v>3074</v>
      </c>
      <c r="S704" s="93">
        <v>52142</v>
      </c>
    </row>
    <row r="705" spans="17:19" x14ac:dyDescent="0.2">
      <c r="Q705" s="93">
        <v>52143</v>
      </c>
      <c r="R705" s="94" t="s">
        <v>3075</v>
      </c>
      <c r="S705" s="93">
        <v>52143</v>
      </c>
    </row>
    <row r="706" spans="17:19" x14ac:dyDescent="0.2">
      <c r="Q706" s="93">
        <v>52144</v>
      </c>
      <c r="R706" s="94" t="s">
        <v>3076</v>
      </c>
      <c r="S706" s="93">
        <v>52144</v>
      </c>
    </row>
    <row r="707" spans="17:19" x14ac:dyDescent="0.2">
      <c r="Q707" s="93">
        <v>52145</v>
      </c>
      <c r="R707" s="94" t="s">
        <v>3077</v>
      </c>
      <c r="S707" s="93">
        <v>52145</v>
      </c>
    </row>
    <row r="708" spans="17:19" x14ac:dyDescent="0.2">
      <c r="Q708" s="93">
        <v>52146</v>
      </c>
      <c r="R708" s="94" t="s">
        <v>3078</v>
      </c>
      <c r="S708" s="93">
        <v>52146</v>
      </c>
    </row>
    <row r="709" spans="17:19" x14ac:dyDescent="0.2">
      <c r="Q709" s="93">
        <v>52147</v>
      </c>
      <c r="R709" s="94" t="s">
        <v>3079</v>
      </c>
      <c r="S709" s="93">
        <v>52147</v>
      </c>
    </row>
    <row r="710" spans="17:19" x14ac:dyDescent="0.2">
      <c r="Q710" s="93">
        <v>52148</v>
      </c>
      <c r="R710" s="94" t="s">
        <v>3080</v>
      </c>
      <c r="S710" s="93">
        <v>52148</v>
      </c>
    </row>
    <row r="711" spans="17:19" x14ac:dyDescent="0.2">
      <c r="Q711" s="93">
        <v>52149</v>
      </c>
      <c r="R711" s="94" t="s">
        <v>3081</v>
      </c>
      <c r="S711" s="93">
        <v>52149</v>
      </c>
    </row>
    <row r="712" spans="17:19" x14ac:dyDescent="0.2">
      <c r="Q712" s="93">
        <v>52150</v>
      </c>
      <c r="R712" s="94" t="s">
        <v>3082</v>
      </c>
      <c r="S712" s="93">
        <v>52150</v>
      </c>
    </row>
    <row r="713" spans="17:19" x14ac:dyDescent="0.2">
      <c r="Q713" s="93">
        <v>52151</v>
      </c>
      <c r="R713" s="94" t="s">
        <v>3083</v>
      </c>
      <c r="S713" s="93">
        <v>52151</v>
      </c>
    </row>
    <row r="714" spans="17:19" x14ac:dyDescent="0.2">
      <c r="Q714" s="93">
        <v>52152</v>
      </c>
      <c r="R714" s="94" t="s">
        <v>3084</v>
      </c>
      <c r="S714" s="93">
        <v>52152</v>
      </c>
    </row>
    <row r="715" spans="17:19" x14ac:dyDescent="0.2">
      <c r="Q715" s="93">
        <v>52153</v>
      </c>
      <c r="R715" s="94" t="s">
        <v>3085</v>
      </c>
      <c r="S715" s="93">
        <v>52153</v>
      </c>
    </row>
    <row r="716" spans="17:19" x14ac:dyDescent="0.2">
      <c r="Q716" s="93">
        <v>52154</v>
      </c>
      <c r="R716" s="94" t="s">
        <v>3086</v>
      </c>
      <c r="S716" s="93">
        <v>52154</v>
      </c>
    </row>
    <row r="717" spans="17:19" x14ac:dyDescent="0.2">
      <c r="Q717" s="93">
        <v>52155</v>
      </c>
      <c r="R717" s="94" t="s">
        <v>3087</v>
      </c>
      <c r="S717" s="93">
        <v>52155</v>
      </c>
    </row>
    <row r="718" spans="17:19" x14ac:dyDescent="0.2">
      <c r="Q718" s="93">
        <v>52156</v>
      </c>
      <c r="R718" s="94" t="s">
        <v>3088</v>
      </c>
      <c r="S718" s="93">
        <v>52156</v>
      </c>
    </row>
    <row r="719" spans="17:19" x14ac:dyDescent="0.2">
      <c r="Q719" s="93">
        <v>52157</v>
      </c>
      <c r="R719" s="94" t="s">
        <v>3089</v>
      </c>
      <c r="S719" s="93">
        <v>52157</v>
      </c>
    </row>
    <row r="720" spans="17:19" x14ac:dyDescent="0.2">
      <c r="Q720" s="93">
        <v>52158</v>
      </c>
      <c r="R720" s="94" t="s">
        <v>3090</v>
      </c>
      <c r="S720" s="93">
        <v>52158</v>
      </c>
    </row>
    <row r="721" spans="17:19" x14ac:dyDescent="0.2">
      <c r="Q721" s="93">
        <v>52159</v>
      </c>
      <c r="R721" s="94" t="s">
        <v>3091</v>
      </c>
      <c r="S721" s="93">
        <v>52159</v>
      </c>
    </row>
    <row r="722" spans="17:19" x14ac:dyDescent="0.2">
      <c r="Q722" s="93">
        <v>52160</v>
      </c>
      <c r="R722" s="94" t="s">
        <v>3092</v>
      </c>
      <c r="S722" s="93">
        <v>52160</v>
      </c>
    </row>
    <row r="723" spans="17:19" x14ac:dyDescent="0.2">
      <c r="Q723" s="93">
        <v>52161</v>
      </c>
      <c r="R723" s="94" t="s">
        <v>3093</v>
      </c>
      <c r="S723" s="93">
        <v>52161</v>
      </c>
    </row>
    <row r="724" spans="17:19" x14ac:dyDescent="0.2">
      <c r="Q724" s="93">
        <v>52162</v>
      </c>
      <c r="R724" s="94" t="s">
        <v>3094</v>
      </c>
      <c r="S724" s="93">
        <v>52162</v>
      </c>
    </row>
    <row r="725" spans="17:19" x14ac:dyDescent="0.2">
      <c r="Q725" s="93">
        <v>52163</v>
      </c>
      <c r="R725" s="94" t="s">
        <v>3095</v>
      </c>
      <c r="S725" s="93">
        <v>52163</v>
      </c>
    </row>
    <row r="726" spans="17:19" x14ac:dyDescent="0.2">
      <c r="Q726" s="93">
        <v>52164</v>
      </c>
      <c r="R726" s="94" t="s">
        <v>3096</v>
      </c>
      <c r="S726" s="93">
        <v>52164</v>
      </c>
    </row>
    <row r="727" spans="17:19" x14ac:dyDescent="0.2">
      <c r="Q727" s="93">
        <v>52165</v>
      </c>
      <c r="R727" s="94" t="s">
        <v>3097</v>
      </c>
      <c r="S727" s="93">
        <v>52165</v>
      </c>
    </row>
    <row r="728" spans="17:19" x14ac:dyDescent="0.2">
      <c r="Q728" s="93">
        <v>52166</v>
      </c>
      <c r="R728" s="94" t="s">
        <v>3098</v>
      </c>
      <c r="S728" s="93">
        <v>52166</v>
      </c>
    </row>
    <row r="729" spans="17:19" x14ac:dyDescent="0.2">
      <c r="Q729" s="93">
        <v>52167</v>
      </c>
      <c r="R729" s="94" t="s">
        <v>3099</v>
      </c>
      <c r="S729" s="93">
        <v>52167</v>
      </c>
    </row>
    <row r="730" spans="17:19" x14ac:dyDescent="0.2">
      <c r="Q730" s="93">
        <v>52168</v>
      </c>
      <c r="R730" s="94" t="s">
        <v>3100</v>
      </c>
      <c r="S730" s="93">
        <v>52168</v>
      </c>
    </row>
    <row r="731" spans="17:19" x14ac:dyDescent="0.2">
      <c r="Q731" s="93">
        <v>52169</v>
      </c>
      <c r="R731" s="94" t="s">
        <v>3101</v>
      </c>
      <c r="S731" s="93">
        <v>52169</v>
      </c>
    </row>
    <row r="732" spans="17:19" x14ac:dyDescent="0.2">
      <c r="Q732" s="93">
        <v>52170</v>
      </c>
      <c r="R732" s="94" t="s">
        <v>3102</v>
      </c>
      <c r="S732" s="93">
        <v>52170</v>
      </c>
    </row>
    <row r="733" spans="17:19" x14ac:dyDescent="0.2">
      <c r="Q733" s="93">
        <v>53001</v>
      </c>
      <c r="R733" s="94" t="s">
        <v>3103</v>
      </c>
      <c r="S733" s="93">
        <v>53001</v>
      </c>
    </row>
    <row r="734" spans="17:19" x14ac:dyDescent="0.2">
      <c r="Q734" s="93">
        <v>53002</v>
      </c>
      <c r="R734" s="94" t="s">
        <v>3104</v>
      </c>
      <c r="S734" s="93">
        <v>53002</v>
      </c>
    </row>
    <row r="735" spans="17:19" x14ac:dyDescent="0.2">
      <c r="Q735" s="93">
        <v>53003</v>
      </c>
      <c r="R735" s="94" t="s">
        <v>3105</v>
      </c>
      <c r="S735" s="93">
        <v>53003</v>
      </c>
    </row>
    <row r="736" spans="17:19" x14ac:dyDescent="0.2">
      <c r="Q736" s="93">
        <v>53004</v>
      </c>
      <c r="R736" s="94" t="s">
        <v>3106</v>
      </c>
      <c r="S736" s="93">
        <v>53004</v>
      </c>
    </row>
    <row r="737" spans="17:19" x14ac:dyDescent="0.2">
      <c r="Q737" s="93">
        <v>53005</v>
      </c>
      <c r="R737" s="94" t="s">
        <v>3107</v>
      </c>
      <c r="S737" s="93">
        <v>53005</v>
      </c>
    </row>
    <row r="738" spans="17:19" x14ac:dyDescent="0.2">
      <c r="Q738" s="93">
        <v>53006</v>
      </c>
      <c r="R738" s="94" t="s">
        <v>3108</v>
      </c>
      <c r="S738" s="93">
        <v>53006</v>
      </c>
    </row>
    <row r="739" spans="17:19" x14ac:dyDescent="0.2">
      <c r="Q739" s="93">
        <v>53007</v>
      </c>
      <c r="R739" s="94" t="s">
        <v>3109</v>
      </c>
      <c r="S739" s="93">
        <v>53007</v>
      </c>
    </row>
    <row r="740" spans="17:19" x14ac:dyDescent="0.2">
      <c r="Q740" s="93">
        <v>53008</v>
      </c>
      <c r="R740" s="94" t="s">
        <v>3110</v>
      </c>
      <c r="S740" s="93">
        <v>53008</v>
      </c>
    </row>
    <row r="741" spans="17:19" x14ac:dyDescent="0.2">
      <c r="Q741" s="93">
        <v>53009</v>
      </c>
      <c r="R741" s="94" t="s">
        <v>3111</v>
      </c>
      <c r="S741" s="93">
        <v>53009</v>
      </c>
    </row>
    <row r="742" spans="17:19" x14ac:dyDescent="0.2">
      <c r="Q742" s="93">
        <v>53010</v>
      </c>
      <c r="R742" s="94" t="s">
        <v>3112</v>
      </c>
      <c r="S742" s="93">
        <v>53010</v>
      </c>
    </row>
    <row r="743" spans="17:19" x14ac:dyDescent="0.2">
      <c r="Q743" s="93">
        <v>53011</v>
      </c>
      <c r="R743" s="94" t="s">
        <v>3113</v>
      </c>
      <c r="S743" s="93">
        <v>53011</v>
      </c>
    </row>
    <row r="744" spans="17:19" x14ac:dyDescent="0.2">
      <c r="Q744" s="93">
        <v>53012</v>
      </c>
      <c r="R744" s="94" t="s">
        <v>3114</v>
      </c>
      <c r="S744" s="93">
        <v>53012</v>
      </c>
    </row>
    <row r="745" spans="17:19" x14ac:dyDescent="0.2">
      <c r="Q745" s="93">
        <v>53013</v>
      </c>
      <c r="R745" s="94" t="s">
        <v>3115</v>
      </c>
      <c r="S745" s="93">
        <v>53013</v>
      </c>
    </row>
    <row r="746" spans="17:19" x14ac:dyDescent="0.2">
      <c r="Q746" s="93">
        <v>53014</v>
      </c>
      <c r="R746" s="94" t="s">
        <v>3116</v>
      </c>
      <c r="S746" s="93">
        <v>53014</v>
      </c>
    </row>
    <row r="747" spans="17:19" x14ac:dyDescent="0.2">
      <c r="Q747" s="93">
        <v>53015</v>
      </c>
      <c r="R747" s="94" t="s">
        <v>3117</v>
      </c>
      <c r="S747" s="93">
        <v>53015</v>
      </c>
    </row>
    <row r="748" spans="17:19" x14ac:dyDescent="0.2">
      <c r="Q748" s="93">
        <v>53016</v>
      </c>
      <c r="R748" s="94" t="s">
        <v>3118</v>
      </c>
      <c r="S748" s="93">
        <v>53016</v>
      </c>
    </row>
    <row r="749" spans="17:19" x14ac:dyDescent="0.2">
      <c r="Q749" s="93">
        <v>53017</v>
      </c>
      <c r="R749" s="94" t="s">
        <v>3119</v>
      </c>
      <c r="S749" s="93">
        <v>53017</v>
      </c>
    </row>
    <row r="750" spans="17:19" x14ac:dyDescent="0.2">
      <c r="Q750" s="93">
        <v>53018</v>
      </c>
      <c r="R750" s="94" t="s">
        <v>3120</v>
      </c>
      <c r="S750" s="93">
        <v>53018</v>
      </c>
    </row>
    <row r="751" spans="17:19" x14ac:dyDescent="0.2">
      <c r="Q751" s="93">
        <v>53019</v>
      </c>
      <c r="R751" s="94" t="s">
        <v>3121</v>
      </c>
      <c r="S751" s="93">
        <v>53019</v>
      </c>
    </row>
    <row r="752" spans="17:19" x14ac:dyDescent="0.2">
      <c r="Q752" s="93">
        <v>53020</v>
      </c>
      <c r="R752" s="94" t="s">
        <v>3122</v>
      </c>
      <c r="S752" s="93">
        <v>53020</v>
      </c>
    </row>
    <row r="753" spans="17:19" x14ac:dyDescent="0.2">
      <c r="Q753" s="93">
        <v>53021</v>
      </c>
      <c r="R753" s="94" t="s">
        <v>3123</v>
      </c>
      <c r="S753" s="93">
        <v>53021</v>
      </c>
    </row>
    <row r="754" spans="17:19" x14ac:dyDescent="0.2">
      <c r="Q754" s="93">
        <v>53022</v>
      </c>
      <c r="R754" s="94" t="s">
        <v>3124</v>
      </c>
      <c r="S754" s="93">
        <v>53022</v>
      </c>
    </row>
    <row r="755" spans="17:19" x14ac:dyDescent="0.2">
      <c r="Q755" s="93">
        <v>53023</v>
      </c>
      <c r="R755" s="94" t="s">
        <v>3125</v>
      </c>
      <c r="S755" s="93">
        <v>53023</v>
      </c>
    </row>
    <row r="756" spans="17:19" x14ac:dyDescent="0.2">
      <c r="Q756" s="93">
        <v>53024</v>
      </c>
      <c r="R756" s="94" t="s">
        <v>3126</v>
      </c>
      <c r="S756" s="93">
        <v>53024</v>
      </c>
    </row>
    <row r="757" spans="17:19" x14ac:dyDescent="0.2">
      <c r="Q757" s="93">
        <v>53025</v>
      </c>
      <c r="R757" s="94" t="s">
        <v>3127</v>
      </c>
      <c r="S757" s="93">
        <v>53025</v>
      </c>
    </row>
    <row r="758" spans="17:19" x14ac:dyDescent="0.2">
      <c r="Q758" s="93">
        <v>53026</v>
      </c>
      <c r="R758" s="94" t="s">
        <v>3128</v>
      </c>
      <c r="S758" s="93">
        <v>53026</v>
      </c>
    </row>
    <row r="759" spans="17:19" x14ac:dyDescent="0.2">
      <c r="Q759" s="93">
        <v>53027</v>
      </c>
      <c r="R759" s="94" t="s">
        <v>3129</v>
      </c>
      <c r="S759" s="93">
        <v>53027</v>
      </c>
    </row>
    <row r="760" spans="17:19" x14ac:dyDescent="0.2">
      <c r="Q760" s="93">
        <v>53028</v>
      </c>
      <c r="R760" s="94" t="s">
        <v>3130</v>
      </c>
      <c r="S760" s="93">
        <v>53028</v>
      </c>
    </row>
    <row r="761" spans="17:19" x14ac:dyDescent="0.2">
      <c r="Q761" s="93">
        <v>53029</v>
      </c>
      <c r="R761" s="94" t="s">
        <v>801</v>
      </c>
      <c r="S761" s="93">
        <v>53029</v>
      </c>
    </row>
    <row r="762" spans="17:19" x14ac:dyDescent="0.2">
      <c r="Q762" s="93">
        <v>53030</v>
      </c>
      <c r="R762" s="94" t="s">
        <v>811</v>
      </c>
      <c r="S762" s="93">
        <v>53030</v>
      </c>
    </row>
    <row r="763" spans="17:19" x14ac:dyDescent="0.2">
      <c r="Q763" s="93">
        <v>53031</v>
      </c>
      <c r="R763" s="94" t="s">
        <v>3131</v>
      </c>
      <c r="S763" s="93">
        <v>53031</v>
      </c>
    </row>
    <row r="764" spans="17:19" x14ac:dyDescent="0.2">
      <c r="Q764" s="93">
        <v>53032</v>
      </c>
      <c r="R764" s="94" t="s">
        <v>3132</v>
      </c>
      <c r="S764" s="93">
        <v>53032</v>
      </c>
    </row>
    <row r="765" spans="17:19" x14ac:dyDescent="0.2">
      <c r="Q765" s="93">
        <v>53033</v>
      </c>
      <c r="R765" s="94" t="s">
        <v>3133</v>
      </c>
      <c r="S765" s="93">
        <v>53033</v>
      </c>
    </row>
    <row r="766" spans="17:19" x14ac:dyDescent="0.2">
      <c r="Q766" s="93">
        <v>53034</v>
      </c>
      <c r="R766" s="94" t="s">
        <v>3134</v>
      </c>
      <c r="S766" s="93">
        <v>53034</v>
      </c>
    </row>
    <row r="767" spans="17:19" x14ac:dyDescent="0.2">
      <c r="Q767" s="93">
        <v>53035</v>
      </c>
      <c r="R767" s="94" t="s">
        <v>3135</v>
      </c>
      <c r="S767" s="93">
        <v>53035</v>
      </c>
    </row>
    <row r="768" spans="17:19" x14ac:dyDescent="0.2">
      <c r="Q768" s="93">
        <v>53036</v>
      </c>
      <c r="R768" s="94" t="s">
        <v>3136</v>
      </c>
      <c r="S768" s="93">
        <v>53036</v>
      </c>
    </row>
    <row r="769" spans="17:19" x14ac:dyDescent="0.2">
      <c r="Q769" s="93">
        <v>53037</v>
      </c>
      <c r="R769" s="94" t="s">
        <v>3137</v>
      </c>
      <c r="S769" s="93">
        <v>53037</v>
      </c>
    </row>
    <row r="770" spans="17:19" x14ac:dyDescent="0.2">
      <c r="Q770" s="93">
        <v>53038</v>
      </c>
      <c r="R770" s="94" t="s">
        <v>3138</v>
      </c>
      <c r="S770" s="93">
        <v>53038</v>
      </c>
    </row>
    <row r="771" spans="17:19" x14ac:dyDescent="0.2">
      <c r="Q771" s="93">
        <v>53039</v>
      </c>
      <c r="R771" s="94" t="s">
        <v>3139</v>
      </c>
      <c r="S771" s="93">
        <v>53039</v>
      </c>
    </row>
    <row r="772" spans="17:19" x14ac:dyDescent="0.2">
      <c r="Q772" s="93">
        <v>53040</v>
      </c>
      <c r="R772" s="94" t="s">
        <v>3140</v>
      </c>
      <c r="S772" s="93">
        <v>53040</v>
      </c>
    </row>
    <row r="773" spans="17:19" x14ac:dyDescent="0.2">
      <c r="Q773" s="93">
        <v>53041</v>
      </c>
      <c r="R773" s="94" t="s">
        <v>3141</v>
      </c>
      <c r="S773" s="93">
        <v>53041</v>
      </c>
    </row>
    <row r="774" spans="17:19" x14ac:dyDescent="0.2">
      <c r="Q774" s="93">
        <v>53042</v>
      </c>
      <c r="R774" s="94" t="s">
        <v>3142</v>
      </c>
      <c r="S774" s="93">
        <v>53042</v>
      </c>
    </row>
    <row r="775" spans="17:19" x14ac:dyDescent="0.2">
      <c r="Q775" s="93">
        <v>53043</v>
      </c>
      <c r="R775" s="94" t="s">
        <v>3117</v>
      </c>
      <c r="S775" s="93">
        <v>53043</v>
      </c>
    </row>
    <row r="776" spans="17:19" x14ac:dyDescent="0.2">
      <c r="Q776" s="93">
        <v>53044</v>
      </c>
      <c r="R776" s="94" t="s">
        <v>3118</v>
      </c>
      <c r="S776" s="93">
        <v>53044</v>
      </c>
    </row>
    <row r="777" spans="17:19" x14ac:dyDescent="0.2">
      <c r="Q777" s="93">
        <v>53045</v>
      </c>
      <c r="R777" s="94" t="s">
        <v>3119</v>
      </c>
      <c r="S777" s="93">
        <v>53045</v>
      </c>
    </row>
    <row r="778" spans="17:19" x14ac:dyDescent="0.2">
      <c r="Q778" s="93">
        <v>53046</v>
      </c>
      <c r="R778" s="94" t="s">
        <v>3120</v>
      </c>
      <c r="S778" s="93">
        <v>53046</v>
      </c>
    </row>
    <row r="779" spans="17:19" x14ac:dyDescent="0.2">
      <c r="Q779" s="93">
        <v>53047</v>
      </c>
      <c r="R779" s="94" t="s">
        <v>3143</v>
      </c>
      <c r="S779" s="93">
        <v>53047</v>
      </c>
    </row>
    <row r="780" spans="17:19" x14ac:dyDescent="0.2">
      <c r="Q780" s="93">
        <v>53048</v>
      </c>
      <c r="R780" s="94" t="s">
        <v>3144</v>
      </c>
      <c r="S780" s="93">
        <v>53048</v>
      </c>
    </row>
    <row r="781" spans="17:19" x14ac:dyDescent="0.2">
      <c r="Q781" s="93">
        <v>53049</v>
      </c>
      <c r="R781" s="94" t="s">
        <v>3145</v>
      </c>
      <c r="S781" s="93">
        <v>53049</v>
      </c>
    </row>
    <row r="782" spans="17:19" x14ac:dyDescent="0.2">
      <c r="Q782" s="93">
        <v>53050</v>
      </c>
      <c r="R782" s="94" t="s">
        <v>3146</v>
      </c>
      <c r="S782" s="93">
        <v>53050</v>
      </c>
    </row>
    <row r="783" spans="17:19" x14ac:dyDescent="0.2">
      <c r="Q783" s="93">
        <v>53051</v>
      </c>
      <c r="R783" s="94" t="s">
        <v>3147</v>
      </c>
      <c r="S783" s="93">
        <v>53051</v>
      </c>
    </row>
    <row r="784" spans="17:19" x14ac:dyDescent="0.2">
      <c r="Q784" s="93">
        <v>53052</v>
      </c>
      <c r="R784" s="94" t="s">
        <v>3148</v>
      </c>
      <c r="S784" s="93">
        <v>53052</v>
      </c>
    </row>
    <row r="785" spans="17:19" x14ac:dyDescent="0.2">
      <c r="Q785" s="93">
        <v>53053</v>
      </c>
      <c r="R785" s="94" t="s">
        <v>3149</v>
      </c>
      <c r="S785" s="93">
        <v>53053</v>
      </c>
    </row>
    <row r="786" spans="17:19" x14ac:dyDescent="0.2">
      <c r="Q786" s="93">
        <v>53054</v>
      </c>
      <c r="R786" s="94" t="s">
        <v>3150</v>
      </c>
      <c r="S786" s="93">
        <v>53054</v>
      </c>
    </row>
    <row r="787" spans="17:19" x14ac:dyDescent="0.2">
      <c r="Q787" s="93">
        <v>53055</v>
      </c>
      <c r="R787" s="94" t="s">
        <v>3151</v>
      </c>
      <c r="S787" s="93">
        <v>53055</v>
      </c>
    </row>
    <row r="788" spans="17:19" x14ac:dyDescent="0.2">
      <c r="Q788" s="93">
        <v>53056</v>
      </c>
      <c r="R788" s="94" t="s">
        <v>3152</v>
      </c>
      <c r="S788" s="93">
        <v>53056</v>
      </c>
    </row>
    <row r="789" spans="17:19" x14ac:dyDescent="0.2">
      <c r="Q789" s="93">
        <v>53057</v>
      </c>
      <c r="R789" s="94" t="s">
        <v>3153</v>
      </c>
      <c r="S789" s="93">
        <v>53057</v>
      </c>
    </row>
    <row r="790" spans="17:19" x14ac:dyDescent="0.2">
      <c r="Q790" s="93">
        <v>53058</v>
      </c>
      <c r="R790" s="94" t="s">
        <v>3154</v>
      </c>
      <c r="S790" s="93">
        <v>53058</v>
      </c>
    </row>
    <row r="791" spans="17:19" x14ac:dyDescent="0.2">
      <c r="Q791" s="93">
        <v>53059</v>
      </c>
      <c r="R791" s="94" t="s">
        <v>3155</v>
      </c>
      <c r="S791" s="93">
        <v>53059</v>
      </c>
    </row>
    <row r="792" spans="17:19" x14ac:dyDescent="0.2">
      <c r="Q792" s="93">
        <v>53060</v>
      </c>
      <c r="R792" s="94" t="s">
        <v>3156</v>
      </c>
      <c r="S792" s="93">
        <v>53060</v>
      </c>
    </row>
    <row r="793" spans="17:19" x14ac:dyDescent="0.2">
      <c r="Q793" s="93">
        <v>53061</v>
      </c>
      <c r="R793" s="94" t="s">
        <v>3157</v>
      </c>
      <c r="S793" s="93">
        <v>53061</v>
      </c>
    </row>
    <row r="794" spans="17:19" x14ac:dyDescent="0.2">
      <c r="Q794" s="93">
        <v>53062</v>
      </c>
      <c r="R794" s="94" t="s">
        <v>3158</v>
      </c>
      <c r="S794" s="93">
        <v>53062</v>
      </c>
    </row>
    <row r="795" spans="17:19" x14ac:dyDescent="0.2">
      <c r="Q795" s="93">
        <v>53063</v>
      </c>
      <c r="R795" s="94" t="s">
        <v>3159</v>
      </c>
      <c r="S795" s="93">
        <v>53063</v>
      </c>
    </row>
    <row r="796" spans="17:19" x14ac:dyDescent="0.2">
      <c r="Q796" s="93">
        <v>53064</v>
      </c>
      <c r="R796" s="94" t="s">
        <v>3160</v>
      </c>
      <c r="S796" s="93">
        <v>53064</v>
      </c>
    </row>
    <row r="797" spans="17:19" x14ac:dyDescent="0.2">
      <c r="Q797" s="93">
        <v>53065</v>
      </c>
      <c r="R797" s="94" t="s">
        <v>3161</v>
      </c>
      <c r="S797" s="93">
        <v>53065</v>
      </c>
    </row>
    <row r="798" spans="17:19" x14ac:dyDescent="0.2">
      <c r="Q798" s="93">
        <v>53066</v>
      </c>
      <c r="R798" s="94" t="s">
        <v>3162</v>
      </c>
      <c r="S798" s="93">
        <v>53066</v>
      </c>
    </row>
    <row r="799" spans="17:19" x14ac:dyDescent="0.2">
      <c r="Q799" s="93">
        <v>53067</v>
      </c>
      <c r="R799" s="94" t="s">
        <v>3163</v>
      </c>
      <c r="S799" s="93">
        <v>53067</v>
      </c>
    </row>
    <row r="800" spans="17:19" x14ac:dyDescent="0.2">
      <c r="Q800" s="93">
        <v>53068</v>
      </c>
      <c r="R800" s="94" t="s">
        <v>3164</v>
      </c>
      <c r="S800" s="93">
        <v>53068</v>
      </c>
    </row>
    <row r="801" spans="17:19" x14ac:dyDescent="0.2">
      <c r="Q801" s="93">
        <v>53069</v>
      </c>
      <c r="R801" s="94" t="s">
        <v>3165</v>
      </c>
      <c r="S801" s="93">
        <v>53069</v>
      </c>
    </row>
    <row r="802" spans="17:19" x14ac:dyDescent="0.2">
      <c r="Q802" s="93">
        <v>53070</v>
      </c>
      <c r="R802" s="94" t="s">
        <v>3166</v>
      </c>
      <c r="S802" s="93">
        <v>53070</v>
      </c>
    </row>
    <row r="803" spans="17:19" x14ac:dyDescent="0.2">
      <c r="Q803" s="93">
        <v>53071</v>
      </c>
      <c r="R803" s="94" t="s">
        <v>805</v>
      </c>
      <c r="S803" s="93">
        <v>53071</v>
      </c>
    </row>
    <row r="804" spans="17:19" x14ac:dyDescent="0.2">
      <c r="Q804" s="93">
        <v>53072</v>
      </c>
      <c r="R804" s="94" t="s">
        <v>815</v>
      </c>
      <c r="S804" s="93">
        <v>53072</v>
      </c>
    </row>
    <row r="805" spans="17:19" x14ac:dyDescent="0.2">
      <c r="Q805" s="93">
        <v>53073</v>
      </c>
      <c r="R805" s="94" t="s">
        <v>3167</v>
      </c>
      <c r="S805" s="93">
        <v>53073</v>
      </c>
    </row>
    <row r="806" spans="17:19" x14ac:dyDescent="0.2">
      <c r="Q806" s="93">
        <v>53074</v>
      </c>
      <c r="R806" s="94" t="s">
        <v>3168</v>
      </c>
      <c r="S806" s="93">
        <v>53074</v>
      </c>
    </row>
    <row r="807" spans="17:19" x14ac:dyDescent="0.2">
      <c r="Q807" s="93">
        <v>53075</v>
      </c>
      <c r="R807" s="94" t="s">
        <v>3169</v>
      </c>
      <c r="S807" s="93">
        <v>53075</v>
      </c>
    </row>
    <row r="808" spans="17:19" x14ac:dyDescent="0.2">
      <c r="Q808" s="93">
        <v>53076</v>
      </c>
      <c r="R808" s="94" t="s">
        <v>3170</v>
      </c>
      <c r="S808" s="93">
        <v>53076</v>
      </c>
    </row>
    <row r="809" spans="17:19" x14ac:dyDescent="0.2">
      <c r="Q809" s="93">
        <v>53077</v>
      </c>
      <c r="R809" s="94" t="s">
        <v>3171</v>
      </c>
      <c r="S809" s="93">
        <v>53077</v>
      </c>
    </row>
    <row r="810" spans="17:19" x14ac:dyDescent="0.2">
      <c r="Q810" s="93">
        <v>53078</v>
      </c>
      <c r="R810" s="94" t="s">
        <v>3172</v>
      </c>
      <c r="S810" s="93">
        <v>53078</v>
      </c>
    </row>
    <row r="811" spans="17:19" x14ac:dyDescent="0.2">
      <c r="Q811" s="93">
        <v>53079</v>
      </c>
      <c r="R811" s="94" t="s">
        <v>3173</v>
      </c>
      <c r="S811" s="93">
        <v>53079</v>
      </c>
    </row>
    <row r="812" spans="17:19" x14ac:dyDescent="0.2">
      <c r="Q812" s="93">
        <v>53080</v>
      </c>
      <c r="R812" s="94" t="s">
        <v>3174</v>
      </c>
      <c r="S812" s="93">
        <v>53080</v>
      </c>
    </row>
    <row r="813" spans="17:19" x14ac:dyDescent="0.2">
      <c r="Q813" s="93">
        <v>53081</v>
      </c>
      <c r="R813" s="94" t="s">
        <v>3175</v>
      </c>
      <c r="S813" s="93">
        <v>53081</v>
      </c>
    </row>
    <row r="814" spans="17:19" x14ac:dyDescent="0.2">
      <c r="Q814" s="93">
        <v>53082</v>
      </c>
      <c r="R814" s="94" t="s">
        <v>807</v>
      </c>
      <c r="S814" s="93">
        <v>53082</v>
      </c>
    </row>
    <row r="815" spans="17:19" x14ac:dyDescent="0.2">
      <c r="Q815" s="93">
        <v>53083</v>
      </c>
      <c r="R815" s="94" t="s">
        <v>817</v>
      </c>
      <c r="S815" s="93">
        <v>53083</v>
      </c>
    </row>
    <row r="816" spans="17:19" x14ac:dyDescent="0.2">
      <c r="Q816" s="93">
        <v>53084</v>
      </c>
      <c r="R816" s="94" t="s">
        <v>3176</v>
      </c>
      <c r="S816" s="93">
        <v>53084</v>
      </c>
    </row>
    <row r="817" spans="17:19" x14ac:dyDescent="0.2">
      <c r="Q817" s="93">
        <v>53085</v>
      </c>
      <c r="R817" s="94" t="s">
        <v>3177</v>
      </c>
      <c r="S817" s="93">
        <v>53085</v>
      </c>
    </row>
    <row r="818" spans="17:19" x14ac:dyDescent="0.2">
      <c r="Q818" s="93">
        <v>53086</v>
      </c>
      <c r="R818" s="94" t="s">
        <v>3178</v>
      </c>
      <c r="S818" s="93">
        <v>53086</v>
      </c>
    </row>
    <row r="819" spans="17:19" x14ac:dyDescent="0.2">
      <c r="Q819" s="93">
        <v>53087</v>
      </c>
      <c r="R819" s="94" t="s">
        <v>3179</v>
      </c>
      <c r="S819" s="93">
        <v>53087</v>
      </c>
    </row>
    <row r="820" spans="17:19" x14ac:dyDescent="0.2">
      <c r="Q820" s="93">
        <v>53088</v>
      </c>
      <c r="R820" s="94" t="s">
        <v>3180</v>
      </c>
      <c r="S820" s="93">
        <v>53088</v>
      </c>
    </row>
    <row r="821" spans="17:19" x14ac:dyDescent="0.2">
      <c r="Q821" s="93">
        <v>53089</v>
      </c>
      <c r="R821" s="94" t="s">
        <v>3181</v>
      </c>
      <c r="S821" s="93">
        <v>53089</v>
      </c>
    </row>
    <row r="822" spans="17:19" x14ac:dyDescent="0.2">
      <c r="Q822" s="93">
        <v>53090</v>
      </c>
      <c r="R822" s="94" t="s">
        <v>3182</v>
      </c>
      <c r="S822" s="93">
        <v>53090</v>
      </c>
    </row>
    <row r="823" spans="17:19" x14ac:dyDescent="0.2">
      <c r="Q823" s="93">
        <v>53091</v>
      </c>
      <c r="R823" s="94" t="s">
        <v>3183</v>
      </c>
      <c r="S823" s="93">
        <v>53091</v>
      </c>
    </row>
    <row r="824" spans="17:19" x14ac:dyDescent="0.2">
      <c r="Q824" s="93">
        <v>53092</v>
      </c>
      <c r="R824" s="94" t="s">
        <v>3184</v>
      </c>
      <c r="S824" s="93">
        <v>53092</v>
      </c>
    </row>
    <row r="825" spans="17:19" x14ac:dyDescent="0.2">
      <c r="Q825" s="93">
        <v>53093</v>
      </c>
      <c r="R825" s="94" t="s">
        <v>809</v>
      </c>
      <c r="S825" s="93">
        <v>53093</v>
      </c>
    </row>
    <row r="826" spans="17:19" x14ac:dyDescent="0.2">
      <c r="Q826" s="93">
        <v>53094</v>
      </c>
      <c r="R826" s="94" t="s">
        <v>819</v>
      </c>
      <c r="S826" s="93">
        <v>53094</v>
      </c>
    </row>
    <row r="827" spans="17:19" x14ac:dyDescent="0.2">
      <c r="Q827" s="93">
        <v>53095</v>
      </c>
      <c r="R827" s="94" t="s">
        <v>3185</v>
      </c>
      <c r="S827" s="93">
        <v>53095</v>
      </c>
    </row>
    <row r="828" spans="17:19" x14ac:dyDescent="0.2">
      <c r="Q828" s="93">
        <v>53096</v>
      </c>
      <c r="R828" s="94" t="s">
        <v>3186</v>
      </c>
      <c r="S828" s="93">
        <v>53096</v>
      </c>
    </row>
    <row r="829" spans="17:19" x14ac:dyDescent="0.2">
      <c r="Q829" s="93">
        <v>53097</v>
      </c>
      <c r="R829" s="94" t="s">
        <v>3187</v>
      </c>
      <c r="S829" s="93">
        <v>53097</v>
      </c>
    </row>
    <row r="830" spans="17:19" x14ac:dyDescent="0.2">
      <c r="Q830" s="93">
        <v>53098</v>
      </c>
      <c r="R830" s="94" t="s">
        <v>3188</v>
      </c>
      <c r="S830" s="93">
        <v>53098</v>
      </c>
    </row>
    <row r="831" spans="17:19" x14ac:dyDescent="0.2">
      <c r="Q831" s="93">
        <v>53099</v>
      </c>
      <c r="R831" s="94" t="s">
        <v>3189</v>
      </c>
      <c r="S831" s="93">
        <v>53099</v>
      </c>
    </row>
    <row r="832" spans="17:19" x14ac:dyDescent="0.2">
      <c r="Q832" s="93">
        <v>53100</v>
      </c>
      <c r="R832" s="94" t="s">
        <v>3190</v>
      </c>
      <c r="S832" s="93">
        <v>53100</v>
      </c>
    </row>
    <row r="833" spans="17:19" x14ac:dyDescent="0.2">
      <c r="Q833" s="93">
        <v>53101</v>
      </c>
      <c r="R833" s="94" t="s">
        <v>3191</v>
      </c>
      <c r="S833" s="93">
        <v>53101</v>
      </c>
    </row>
    <row r="834" spans="17:19" x14ac:dyDescent="0.2">
      <c r="Q834" s="93">
        <v>53102</v>
      </c>
      <c r="R834" s="94" t="s">
        <v>3192</v>
      </c>
      <c r="S834" s="93">
        <v>53102</v>
      </c>
    </row>
    <row r="835" spans="17:19" x14ac:dyDescent="0.2">
      <c r="Q835" s="93">
        <v>53103</v>
      </c>
      <c r="R835" s="94" t="s">
        <v>3193</v>
      </c>
      <c r="S835" s="93">
        <v>53103</v>
      </c>
    </row>
    <row r="836" spans="17:19" x14ac:dyDescent="0.2">
      <c r="Q836" s="93">
        <v>53104</v>
      </c>
      <c r="R836" s="94" t="s">
        <v>3194</v>
      </c>
      <c r="S836" s="93">
        <v>53104</v>
      </c>
    </row>
    <row r="837" spans="17:19" x14ac:dyDescent="0.2">
      <c r="Q837" s="93">
        <v>53105</v>
      </c>
      <c r="R837" s="94" t="s">
        <v>3195</v>
      </c>
      <c r="S837" s="93">
        <v>53105</v>
      </c>
    </row>
    <row r="838" spans="17:19" x14ac:dyDescent="0.2">
      <c r="Q838" s="93">
        <v>53106</v>
      </c>
      <c r="R838" s="94" t="s">
        <v>3196</v>
      </c>
      <c r="S838" s="93">
        <v>53106</v>
      </c>
    </row>
    <row r="839" spans="17:19" x14ac:dyDescent="0.2">
      <c r="Q839" s="93">
        <v>53107</v>
      </c>
      <c r="R839" s="94" t="s">
        <v>3197</v>
      </c>
      <c r="S839" s="93">
        <v>53107</v>
      </c>
    </row>
    <row r="840" spans="17:19" x14ac:dyDescent="0.2">
      <c r="Q840" s="93">
        <v>53108</v>
      </c>
      <c r="R840" s="94" t="s">
        <v>3198</v>
      </c>
      <c r="S840" s="93">
        <v>53108</v>
      </c>
    </row>
    <row r="841" spans="17:19" x14ac:dyDescent="0.2">
      <c r="Q841" s="93">
        <v>53109</v>
      </c>
      <c r="R841" s="94" t="s">
        <v>3199</v>
      </c>
      <c r="S841" s="93">
        <v>53109</v>
      </c>
    </row>
    <row r="842" spans="17:19" x14ac:dyDescent="0.2">
      <c r="Q842" s="93">
        <v>53110</v>
      </c>
      <c r="R842" s="94" t="s">
        <v>3200</v>
      </c>
      <c r="S842" s="93">
        <v>53110</v>
      </c>
    </row>
    <row r="843" spans="17:19" x14ac:dyDescent="0.2">
      <c r="Q843" s="93">
        <v>53111</v>
      </c>
      <c r="R843" s="94" t="s">
        <v>3201</v>
      </c>
      <c r="S843" s="93">
        <v>53111</v>
      </c>
    </row>
    <row r="844" spans="17:19" x14ac:dyDescent="0.2">
      <c r="Q844" s="93">
        <v>53112</v>
      </c>
      <c r="R844" s="94" t="s">
        <v>3202</v>
      </c>
      <c r="S844" s="93">
        <v>53112</v>
      </c>
    </row>
    <row r="845" spans="17:19" x14ac:dyDescent="0.2">
      <c r="Q845" s="93">
        <v>53113</v>
      </c>
      <c r="R845" s="94" t="s">
        <v>3203</v>
      </c>
      <c r="S845" s="93">
        <v>53113</v>
      </c>
    </row>
    <row r="846" spans="17:19" x14ac:dyDescent="0.2">
      <c r="Q846" s="93">
        <v>53114</v>
      </c>
      <c r="R846" s="94" t="s">
        <v>3204</v>
      </c>
      <c r="S846" s="93">
        <v>53114</v>
      </c>
    </row>
    <row r="847" spans="17:19" x14ac:dyDescent="0.2">
      <c r="Q847" s="93">
        <v>53115</v>
      </c>
      <c r="R847" s="94" t="s">
        <v>3205</v>
      </c>
      <c r="S847" s="93">
        <v>53115</v>
      </c>
    </row>
    <row r="848" spans="17:19" x14ac:dyDescent="0.2">
      <c r="Q848" s="93">
        <v>53116</v>
      </c>
      <c r="R848" s="94" t="s">
        <v>3206</v>
      </c>
      <c r="S848" s="93">
        <v>53116</v>
      </c>
    </row>
    <row r="849" spans="17:19" x14ac:dyDescent="0.2">
      <c r="Q849" s="93">
        <v>53117</v>
      </c>
      <c r="R849" s="94" t="s">
        <v>3207</v>
      </c>
      <c r="S849" s="93">
        <v>53117</v>
      </c>
    </row>
    <row r="850" spans="17:19" x14ac:dyDescent="0.2">
      <c r="Q850" s="93">
        <v>53118</v>
      </c>
      <c r="R850" s="94" t="s">
        <v>3208</v>
      </c>
      <c r="S850" s="93">
        <v>53118</v>
      </c>
    </row>
    <row r="851" spans="17:19" x14ac:dyDescent="0.2">
      <c r="Q851" s="93">
        <v>53119</v>
      </c>
      <c r="R851" s="94" t="s">
        <v>3209</v>
      </c>
      <c r="S851" s="93">
        <v>53119</v>
      </c>
    </row>
    <row r="852" spans="17:19" x14ac:dyDescent="0.2">
      <c r="Q852" s="93">
        <v>53120</v>
      </c>
      <c r="R852" s="94" t="s">
        <v>3210</v>
      </c>
      <c r="S852" s="93">
        <v>53120</v>
      </c>
    </row>
    <row r="853" spans="17:19" x14ac:dyDescent="0.2">
      <c r="Q853" s="93">
        <v>53121</v>
      </c>
      <c r="R853" s="94" t="s">
        <v>3211</v>
      </c>
      <c r="S853" s="93">
        <v>53121</v>
      </c>
    </row>
    <row r="854" spans="17:19" x14ac:dyDescent="0.2">
      <c r="Q854" s="93">
        <v>53122</v>
      </c>
      <c r="R854" s="94" t="s">
        <v>3212</v>
      </c>
      <c r="S854" s="93">
        <v>53122</v>
      </c>
    </row>
    <row r="855" spans="17:19" x14ac:dyDescent="0.2">
      <c r="Q855" s="93">
        <v>53123</v>
      </c>
      <c r="R855" s="94" t="s">
        <v>3213</v>
      </c>
      <c r="S855" s="93">
        <v>53123</v>
      </c>
    </row>
    <row r="856" spans="17:19" x14ac:dyDescent="0.2">
      <c r="Q856" s="93">
        <v>53124</v>
      </c>
      <c r="R856" s="94" t="s">
        <v>3214</v>
      </c>
      <c r="S856" s="93">
        <v>53124</v>
      </c>
    </row>
    <row r="857" spans="17:19" x14ac:dyDescent="0.2">
      <c r="Q857" s="93">
        <v>53125</v>
      </c>
      <c r="R857" s="94" t="s">
        <v>3215</v>
      </c>
      <c r="S857" s="93">
        <v>53125</v>
      </c>
    </row>
    <row r="858" spans="17:19" x14ac:dyDescent="0.2">
      <c r="Q858" s="93">
        <v>54001</v>
      </c>
      <c r="R858" s="94" t="s">
        <v>3216</v>
      </c>
      <c r="S858" s="93">
        <v>54001</v>
      </c>
    </row>
    <row r="859" spans="17:19" x14ac:dyDescent="0.2">
      <c r="Q859" s="93">
        <v>54002</v>
      </c>
      <c r="R859" s="94" t="s">
        <v>3217</v>
      </c>
      <c r="S859" s="93">
        <v>54002</v>
      </c>
    </row>
    <row r="860" spans="17:19" x14ac:dyDescent="0.2">
      <c r="Q860" s="93">
        <v>54003</v>
      </c>
      <c r="R860" s="94" t="s">
        <v>3218</v>
      </c>
      <c r="S860" s="93">
        <v>54003</v>
      </c>
    </row>
    <row r="861" spans="17:19" x14ac:dyDescent="0.2">
      <c r="Q861" s="93">
        <v>54004</v>
      </c>
      <c r="R861" s="94" t="s">
        <v>3219</v>
      </c>
      <c r="S861" s="93">
        <v>54004</v>
      </c>
    </row>
    <row r="862" spans="17:19" x14ac:dyDescent="0.2">
      <c r="Q862" s="93">
        <v>54005</v>
      </c>
      <c r="R862" s="94" t="s">
        <v>3220</v>
      </c>
      <c r="S862" s="93">
        <v>54005</v>
      </c>
    </row>
    <row r="863" spans="17:19" x14ac:dyDescent="0.2">
      <c r="Q863" s="93">
        <v>54006</v>
      </c>
      <c r="R863" s="94" t="s">
        <v>3221</v>
      </c>
      <c r="S863" s="93">
        <v>54006</v>
      </c>
    </row>
    <row r="864" spans="17:19" x14ac:dyDescent="0.2">
      <c r="Q864" s="93">
        <v>54007</v>
      </c>
      <c r="R864" s="94" t="s">
        <v>3222</v>
      </c>
      <c r="S864" s="93">
        <v>54007</v>
      </c>
    </row>
    <row r="865" spans="17:19" x14ac:dyDescent="0.2">
      <c r="Q865" s="93">
        <v>54008</v>
      </c>
      <c r="R865" s="94" t="s">
        <v>3223</v>
      </c>
      <c r="S865" s="93">
        <v>54008</v>
      </c>
    </row>
    <row r="866" spans="17:19" x14ac:dyDescent="0.2">
      <c r="Q866" s="93">
        <v>54009</v>
      </c>
      <c r="R866" s="94" t="s">
        <v>3224</v>
      </c>
      <c r="S866" s="93">
        <v>54009</v>
      </c>
    </row>
    <row r="867" spans="17:19" x14ac:dyDescent="0.2">
      <c r="Q867" s="93">
        <v>54010</v>
      </c>
      <c r="R867" s="94" t="s">
        <v>3225</v>
      </c>
      <c r="S867" s="93">
        <v>54010</v>
      </c>
    </row>
    <row r="868" spans="17:19" x14ac:dyDescent="0.2">
      <c r="Q868" s="93">
        <v>54012</v>
      </c>
      <c r="R868" s="94" t="s">
        <v>3226</v>
      </c>
      <c r="S868" s="93">
        <v>54012</v>
      </c>
    </row>
    <row r="869" spans="17:19" x14ac:dyDescent="0.2">
      <c r="Q869" s="93">
        <v>54014</v>
      </c>
      <c r="R869" s="94" t="s">
        <v>3227</v>
      </c>
      <c r="S869" s="93">
        <v>54014</v>
      </c>
    </row>
    <row r="870" spans="17:19" x14ac:dyDescent="0.2">
      <c r="Q870" s="93">
        <v>54015</v>
      </c>
      <c r="R870" s="94" t="s">
        <v>3228</v>
      </c>
      <c r="S870" s="93">
        <v>54015</v>
      </c>
    </row>
    <row r="871" spans="17:19" x14ac:dyDescent="0.2">
      <c r="Q871" s="93">
        <v>54016</v>
      </c>
      <c r="R871" s="94" t="s">
        <v>3229</v>
      </c>
      <c r="S871" s="93">
        <v>54016</v>
      </c>
    </row>
    <row r="872" spans="17:19" x14ac:dyDescent="0.2">
      <c r="Q872" s="93">
        <v>54017</v>
      </c>
      <c r="R872" s="94" t="s">
        <v>3230</v>
      </c>
      <c r="S872" s="93">
        <v>54017</v>
      </c>
    </row>
    <row r="873" spans="17:19" x14ac:dyDescent="0.2">
      <c r="Q873" s="93">
        <v>54018</v>
      </c>
      <c r="R873" s="94" t="s">
        <v>3231</v>
      </c>
      <c r="S873" s="93">
        <v>54018</v>
      </c>
    </row>
    <row r="874" spans="17:19" x14ac:dyDescent="0.2">
      <c r="Q874" s="93">
        <v>54019</v>
      </c>
      <c r="R874" s="94" t="s">
        <v>3232</v>
      </c>
      <c r="S874" s="93">
        <v>54019</v>
      </c>
    </row>
    <row r="875" spans="17:19" x14ac:dyDescent="0.2">
      <c r="Q875" s="93">
        <v>54020</v>
      </c>
      <c r="R875" s="94" t="s">
        <v>3233</v>
      </c>
      <c r="S875" s="93">
        <v>54020</v>
      </c>
    </row>
    <row r="876" spans="17:19" x14ac:dyDescent="0.2">
      <c r="Q876" s="93">
        <v>54021</v>
      </c>
      <c r="R876" s="94" t="s">
        <v>3234</v>
      </c>
      <c r="S876" s="93">
        <v>54021</v>
      </c>
    </row>
    <row r="877" spans="17:19" x14ac:dyDescent="0.2">
      <c r="Q877" s="93">
        <v>54022</v>
      </c>
      <c r="R877" s="94" t="s">
        <v>3235</v>
      </c>
      <c r="S877" s="93">
        <v>54022</v>
      </c>
    </row>
    <row r="878" spans="17:19" x14ac:dyDescent="0.2">
      <c r="Q878" s="93">
        <v>54023</v>
      </c>
      <c r="R878" s="94" t="s">
        <v>3236</v>
      </c>
      <c r="S878" s="93">
        <v>54023</v>
      </c>
    </row>
    <row r="879" spans="17:19" x14ac:dyDescent="0.2">
      <c r="Q879" s="93">
        <v>54024</v>
      </c>
      <c r="R879" s="94" t="s">
        <v>3237</v>
      </c>
      <c r="S879" s="93">
        <v>54024</v>
      </c>
    </row>
    <row r="880" spans="17:19" x14ac:dyDescent="0.2">
      <c r="Q880" s="93">
        <v>54025</v>
      </c>
      <c r="R880" s="94" t="s">
        <v>3238</v>
      </c>
      <c r="S880" s="93">
        <v>54025</v>
      </c>
    </row>
    <row r="881" spans="17:19" x14ac:dyDescent="0.2">
      <c r="Q881" s="93">
        <v>54026</v>
      </c>
      <c r="R881" s="94" t="s">
        <v>3239</v>
      </c>
      <c r="S881" s="93">
        <v>54026</v>
      </c>
    </row>
    <row r="882" spans="17:19" x14ac:dyDescent="0.2">
      <c r="Q882" s="93">
        <v>54029</v>
      </c>
      <c r="R882" s="94" t="s">
        <v>821</v>
      </c>
      <c r="S882" s="93">
        <v>54029</v>
      </c>
    </row>
    <row r="883" spans="17:19" x14ac:dyDescent="0.2">
      <c r="Q883" s="93">
        <v>54030</v>
      </c>
      <c r="R883" s="94" t="s">
        <v>831</v>
      </c>
      <c r="S883" s="93">
        <v>54030</v>
      </c>
    </row>
    <row r="884" spans="17:19" x14ac:dyDescent="0.2">
      <c r="Q884" s="93">
        <v>54031</v>
      </c>
      <c r="R884" s="94" t="s">
        <v>841</v>
      </c>
      <c r="S884" s="93">
        <v>54031</v>
      </c>
    </row>
    <row r="885" spans="17:19" x14ac:dyDescent="0.2">
      <c r="Q885" s="93">
        <v>54032</v>
      </c>
      <c r="R885" s="94" t="s">
        <v>3240</v>
      </c>
      <c r="S885" s="93">
        <v>54032</v>
      </c>
    </row>
    <row r="886" spans="17:19" x14ac:dyDescent="0.2">
      <c r="Q886" s="93">
        <v>54033</v>
      </c>
      <c r="R886" s="94" t="s">
        <v>3241</v>
      </c>
      <c r="S886" s="93">
        <v>54033</v>
      </c>
    </row>
    <row r="887" spans="17:19" x14ac:dyDescent="0.2">
      <c r="Q887" s="93">
        <v>54034</v>
      </c>
      <c r="R887" s="94" t="s">
        <v>3242</v>
      </c>
      <c r="S887" s="93">
        <v>54034</v>
      </c>
    </row>
    <row r="888" spans="17:19" x14ac:dyDescent="0.2">
      <c r="Q888" s="93">
        <v>54035</v>
      </c>
      <c r="R888" s="94" t="s">
        <v>3243</v>
      </c>
      <c r="S888" s="93">
        <v>54035</v>
      </c>
    </row>
    <row r="889" spans="17:19" x14ac:dyDescent="0.2">
      <c r="Q889" s="93">
        <v>54036</v>
      </c>
      <c r="R889" s="94" t="s">
        <v>3244</v>
      </c>
      <c r="S889" s="93">
        <v>54036</v>
      </c>
    </row>
    <row r="890" spans="17:19" x14ac:dyDescent="0.2">
      <c r="Q890" s="93">
        <v>54037</v>
      </c>
      <c r="R890" s="94" t="s">
        <v>3245</v>
      </c>
      <c r="S890" s="93">
        <v>54037</v>
      </c>
    </row>
    <row r="891" spans="17:19" x14ac:dyDescent="0.2">
      <c r="Q891" s="93">
        <v>54038</v>
      </c>
      <c r="R891" s="94" t="s">
        <v>3246</v>
      </c>
      <c r="S891" s="93">
        <v>54038</v>
      </c>
    </row>
    <row r="892" spans="17:19" x14ac:dyDescent="0.2">
      <c r="Q892" s="93">
        <v>54039</v>
      </c>
      <c r="R892" s="94" t="s">
        <v>3247</v>
      </c>
      <c r="S892" s="93">
        <v>54039</v>
      </c>
    </row>
    <row r="893" spans="17:19" x14ac:dyDescent="0.2">
      <c r="Q893" s="93">
        <v>54040</v>
      </c>
      <c r="R893" s="94" t="s">
        <v>3248</v>
      </c>
      <c r="S893" s="93">
        <v>54040</v>
      </c>
    </row>
    <row r="894" spans="17:19" x14ac:dyDescent="0.2">
      <c r="Q894" s="93">
        <v>54043</v>
      </c>
      <c r="R894" s="94" t="s">
        <v>3249</v>
      </c>
      <c r="S894" s="93">
        <v>54043</v>
      </c>
    </row>
    <row r="895" spans="17:19" x14ac:dyDescent="0.2">
      <c r="Q895" s="93">
        <v>54044</v>
      </c>
      <c r="R895" s="94" t="s">
        <v>3250</v>
      </c>
      <c r="S895" s="93">
        <v>54044</v>
      </c>
    </row>
    <row r="896" spans="17:19" x14ac:dyDescent="0.2">
      <c r="Q896" s="93">
        <v>54045</v>
      </c>
      <c r="R896" s="94" t="s">
        <v>3251</v>
      </c>
      <c r="S896" s="93">
        <v>54045</v>
      </c>
    </row>
    <row r="897" spans="17:19" x14ac:dyDescent="0.2">
      <c r="Q897" s="93">
        <v>54046</v>
      </c>
      <c r="R897" s="94" t="s">
        <v>3252</v>
      </c>
      <c r="S897" s="93">
        <v>54046</v>
      </c>
    </row>
    <row r="898" spans="17:19" x14ac:dyDescent="0.2">
      <c r="Q898" s="93">
        <v>54047</v>
      </c>
      <c r="R898" s="94" t="s">
        <v>3253</v>
      </c>
      <c r="S898" s="93">
        <v>54047</v>
      </c>
    </row>
    <row r="899" spans="17:19" x14ac:dyDescent="0.2">
      <c r="Q899" s="93">
        <v>54048</v>
      </c>
      <c r="R899" s="94" t="s">
        <v>3254</v>
      </c>
      <c r="S899" s="93">
        <v>54048</v>
      </c>
    </row>
    <row r="900" spans="17:19" x14ac:dyDescent="0.2">
      <c r="Q900" s="93">
        <v>54049</v>
      </c>
      <c r="R900" s="94" t="s">
        <v>3255</v>
      </c>
      <c r="S900" s="93">
        <v>54049</v>
      </c>
    </row>
    <row r="901" spans="17:19" x14ac:dyDescent="0.2">
      <c r="Q901" s="93">
        <v>54050</v>
      </c>
      <c r="R901" s="94" t="s">
        <v>3256</v>
      </c>
      <c r="S901" s="93">
        <v>54050</v>
      </c>
    </row>
    <row r="902" spans="17:19" x14ac:dyDescent="0.2">
      <c r="Q902" s="93">
        <v>54051</v>
      </c>
      <c r="R902" s="94" t="s">
        <v>3257</v>
      </c>
      <c r="S902" s="93">
        <v>54051</v>
      </c>
    </row>
    <row r="903" spans="17:19" x14ac:dyDescent="0.2">
      <c r="Q903" s="93">
        <v>54052</v>
      </c>
      <c r="R903" s="94" t="s">
        <v>3258</v>
      </c>
      <c r="S903" s="93">
        <v>54052</v>
      </c>
    </row>
    <row r="904" spans="17:19" x14ac:dyDescent="0.2">
      <c r="Q904" s="93">
        <v>54053</v>
      </c>
      <c r="R904" s="94" t="s">
        <v>3259</v>
      </c>
      <c r="S904" s="93">
        <v>54053</v>
      </c>
    </row>
    <row r="905" spans="17:19" x14ac:dyDescent="0.2">
      <c r="Q905" s="93">
        <v>54054</v>
      </c>
      <c r="R905" s="94" t="s">
        <v>3260</v>
      </c>
      <c r="S905" s="93">
        <v>54054</v>
      </c>
    </row>
    <row r="906" spans="17:19" x14ac:dyDescent="0.2">
      <c r="Q906" s="93">
        <v>54057</v>
      </c>
      <c r="R906" s="94" t="s">
        <v>3261</v>
      </c>
      <c r="S906" s="93">
        <v>54057</v>
      </c>
    </row>
    <row r="907" spans="17:19" x14ac:dyDescent="0.2">
      <c r="Q907" s="93">
        <v>54058</v>
      </c>
      <c r="R907" s="94" t="s">
        <v>3262</v>
      </c>
      <c r="S907" s="93">
        <v>54058</v>
      </c>
    </row>
    <row r="908" spans="17:19" x14ac:dyDescent="0.2">
      <c r="Q908" s="93">
        <v>54059</v>
      </c>
      <c r="R908" s="94" t="s">
        <v>3263</v>
      </c>
      <c r="S908" s="93">
        <v>54059</v>
      </c>
    </row>
    <row r="909" spans="17:19" x14ac:dyDescent="0.2">
      <c r="Q909" s="93">
        <v>54060</v>
      </c>
      <c r="R909" s="94" t="s">
        <v>3264</v>
      </c>
      <c r="S909" s="93">
        <v>54060</v>
      </c>
    </row>
    <row r="910" spans="17:19" x14ac:dyDescent="0.2">
      <c r="Q910" s="93">
        <v>54061</v>
      </c>
      <c r="R910" s="94" t="s">
        <v>3265</v>
      </c>
      <c r="S910" s="93">
        <v>54061</v>
      </c>
    </row>
    <row r="911" spans="17:19" x14ac:dyDescent="0.2">
      <c r="Q911" s="93">
        <v>54062</v>
      </c>
      <c r="R911" s="94" t="s">
        <v>3266</v>
      </c>
      <c r="S911" s="93">
        <v>54062</v>
      </c>
    </row>
    <row r="912" spans="17:19" x14ac:dyDescent="0.2">
      <c r="Q912" s="93">
        <v>54063</v>
      </c>
      <c r="R912" s="94" t="s">
        <v>3267</v>
      </c>
      <c r="S912" s="93">
        <v>54063</v>
      </c>
    </row>
    <row r="913" spans="17:19" x14ac:dyDescent="0.2">
      <c r="Q913" s="93">
        <v>54064</v>
      </c>
      <c r="R913" s="94" t="s">
        <v>3268</v>
      </c>
      <c r="S913" s="93">
        <v>54064</v>
      </c>
    </row>
    <row r="914" spans="17:19" x14ac:dyDescent="0.2">
      <c r="Q914" s="93">
        <v>54065</v>
      </c>
      <c r="R914" s="94" t="s">
        <v>3269</v>
      </c>
      <c r="S914" s="93">
        <v>54065</v>
      </c>
    </row>
    <row r="915" spans="17:19" x14ac:dyDescent="0.2">
      <c r="Q915" s="93">
        <v>54066</v>
      </c>
      <c r="R915" s="94" t="s">
        <v>3270</v>
      </c>
      <c r="S915" s="93">
        <v>54066</v>
      </c>
    </row>
    <row r="916" spans="17:19" x14ac:dyDescent="0.2">
      <c r="Q916" s="93">
        <v>54067</v>
      </c>
      <c r="R916" s="94" t="s">
        <v>3271</v>
      </c>
      <c r="S916" s="93">
        <v>54067</v>
      </c>
    </row>
    <row r="917" spans="17:19" x14ac:dyDescent="0.2">
      <c r="Q917" s="93">
        <v>54068</v>
      </c>
      <c r="R917" s="94" t="s">
        <v>3272</v>
      </c>
      <c r="S917" s="93">
        <v>54068</v>
      </c>
    </row>
    <row r="918" spans="17:19" x14ac:dyDescent="0.2">
      <c r="Q918" s="93">
        <v>54071</v>
      </c>
      <c r="R918" s="94" t="s">
        <v>3273</v>
      </c>
      <c r="S918" s="93">
        <v>54071</v>
      </c>
    </row>
    <row r="919" spans="17:19" x14ac:dyDescent="0.2">
      <c r="Q919" s="93">
        <v>54072</v>
      </c>
      <c r="R919" s="94" t="s">
        <v>3274</v>
      </c>
      <c r="S919" s="93">
        <v>54072</v>
      </c>
    </row>
    <row r="920" spans="17:19" x14ac:dyDescent="0.2">
      <c r="Q920" s="93">
        <v>54074</v>
      </c>
      <c r="R920" s="94" t="s">
        <v>3275</v>
      </c>
      <c r="S920" s="93">
        <v>54074</v>
      </c>
    </row>
    <row r="921" spans="17:19" x14ac:dyDescent="0.2">
      <c r="Q921" s="93">
        <v>54075</v>
      </c>
      <c r="R921" s="94" t="s">
        <v>3276</v>
      </c>
      <c r="S921" s="93">
        <v>54075</v>
      </c>
    </row>
    <row r="922" spans="17:19" x14ac:dyDescent="0.2">
      <c r="Q922" s="93">
        <v>54076</v>
      </c>
      <c r="R922" s="94" t="s">
        <v>3277</v>
      </c>
      <c r="S922" s="93">
        <v>54076</v>
      </c>
    </row>
    <row r="923" spans="17:19" x14ac:dyDescent="0.2">
      <c r="Q923" s="93">
        <v>54077</v>
      </c>
      <c r="R923" s="94" t="s">
        <v>3278</v>
      </c>
      <c r="S923" s="93">
        <v>54077</v>
      </c>
    </row>
    <row r="924" spans="17:19" x14ac:dyDescent="0.2">
      <c r="Q924" s="93">
        <v>54078</v>
      </c>
      <c r="R924" s="94" t="s">
        <v>825</v>
      </c>
      <c r="S924" s="93">
        <v>54078</v>
      </c>
    </row>
    <row r="925" spans="17:19" x14ac:dyDescent="0.2">
      <c r="Q925" s="93">
        <v>54080</v>
      </c>
      <c r="R925" s="94" t="s">
        <v>3279</v>
      </c>
      <c r="S925" s="93">
        <v>54080</v>
      </c>
    </row>
    <row r="926" spans="17:19" x14ac:dyDescent="0.2">
      <c r="Q926" s="93">
        <v>54081</v>
      </c>
      <c r="R926" s="94" t="s">
        <v>3280</v>
      </c>
      <c r="S926" s="93">
        <v>54081</v>
      </c>
    </row>
    <row r="927" spans="17:19" x14ac:dyDescent="0.2">
      <c r="Q927" s="93">
        <v>54082</v>
      </c>
      <c r="R927" s="94" t="s">
        <v>827</v>
      </c>
      <c r="S927" s="93">
        <v>54082</v>
      </c>
    </row>
    <row r="928" spans="17:19" x14ac:dyDescent="0.2">
      <c r="Q928" s="93">
        <v>54083</v>
      </c>
      <c r="R928" s="94" t="s">
        <v>837</v>
      </c>
      <c r="S928" s="93">
        <v>54083</v>
      </c>
    </row>
    <row r="929" spans="17:19" x14ac:dyDescent="0.2">
      <c r="Q929" s="93">
        <v>54084</v>
      </c>
      <c r="R929" s="94" t="s">
        <v>847</v>
      </c>
      <c r="S929" s="93">
        <v>54084</v>
      </c>
    </row>
    <row r="930" spans="17:19" x14ac:dyDescent="0.2">
      <c r="Q930" s="93">
        <v>54085</v>
      </c>
      <c r="R930" s="94" t="s">
        <v>3281</v>
      </c>
      <c r="S930" s="93">
        <v>54085</v>
      </c>
    </row>
    <row r="931" spans="17:19" x14ac:dyDescent="0.2">
      <c r="Q931" s="93">
        <v>54086</v>
      </c>
      <c r="R931" s="94" t="s">
        <v>3282</v>
      </c>
      <c r="S931" s="93">
        <v>54086</v>
      </c>
    </row>
    <row r="932" spans="17:19" x14ac:dyDescent="0.2">
      <c r="Q932" s="93">
        <v>54087</v>
      </c>
      <c r="R932" s="94" t="s">
        <v>3283</v>
      </c>
      <c r="S932" s="93">
        <v>54087</v>
      </c>
    </row>
    <row r="933" spans="17:19" x14ac:dyDescent="0.2">
      <c r="Q933" s="93">
        <v>54088</v>
      </c>
      <c r="R933" s="94" t="s">
        <v>3284</v>
      </c>
      <c r="S933" s="93">
        <v>54088</v>
      </c>
    </row>
    <row r="934" spans="17:19" x14ac:dyDescent="0.2">
      <c r="Q934" s="93">
        <v>54089</v>
      </c>
      <c r="R934" s="94" t="s">
        <v>3285</v>
      </c>
      <c r="S934" s="93">
        <v>54089</v>
      </c>
    </row>
    <row r="935" spans="17:19" x14ac:dyDescent="0.2">
      <c r="Q935" s="93">
        <v>54090</v>
      </c>
      <c r="R935" s="94" t="s">
        <v>3286</v>
      </c>
      <c r="S935" s="93">
        <v>54090</v>
      </c>
    </row>
    <row r="936" spans="17:19" x14ac:dyDescent="0.2">
      <c r="Q936" s="93">
        <v>54091</v>
      </c>
      <c r="R936" s="94" t="s">
        <v>3287</v>
      </c>
      <c r="S936" s="93">
        <v>54091</v>
      </c>
    </row>
    <row r="937" spans="17:19" x14ac:dyDescent="0.2">
      <c r="Q937" s="93">
        <v>54092</v>
      </c>
      <c r="R937" s="94" t="s">
        <v>3288</v>
      </c>
      <c r="S937" s="93">
        <v>54092</v>
      </c>
    </row>
    <row r="938" spans="17:19" x14ac:dyDescent="0.2">
      <c r="Q938" s="93">
        <v>54093</v>
      </c>
      <c r="R938" s="94" t="s">
        <v>829</v>
      </c>
      <c r="S938" s="93">
        <v>54093</v>
      </c>
    </row>
    <row r="939" spans="17:19" x14ac:dyDescent="0.2">
      <c r="Q939" s="93">
        <v>54094</v>
      </c>
      <c r="R939" s="94" t="s">
        <v>839</v>
      </c>
      <c r="S939" s="93">
        <v>54094</v>
      </c>
    </row>
    <row r="940" spans="17:19" x14ac:dyDescent="0.2">
      <c r="Q940" s="93">
        <v>54095</v>
      </c>
      <c r="R940" s="94" t="s">
        <v>849</v>
      </c>
      <c r="S940" s="93">
        <v>54095</v>
      </c>
    </row>
    <row r="941" spans="17:19" x14ac:dyDescent="0.2">
      <c r="Q941" s="93">
        <v>54096</v>
      </c>
      <c r="R941" s="94" t="s">
        <v>3289</v>
      </c>
      <c r="S941" s="93">
        <v>54096</v>
      </c>
    </row>
    <row r="942" spans="17:19" x14ac:dyDescent="0.2">
      <c r="Q942" s="93">
        <v>54097</v>
      </c>
      <c r="R942" s="94" t="s">
        <v>3290</v>
      </c>
      <c r="S942" s="93">
        <v>54097</v>
      </c>
    </row>
    <row r="943" spans="17:19" x14ac:dyDescent="0.2">
      <c r="Q943" s="93">
        <v>54098</v>
      </c>
      <c r="R943" s="94" t="s">
        <v>3291</v>
      </c>
      <c r="S943" s="93">
        <v>54098</v>
      </c>
    </row>
    <row r="944" spans="17:19" x14ac:dyDescent="0.2">
      <c r="Q944" s="93">
        <v>54099</v>
      </c>
      <c r="R944" s="94" t="s">
        <v>3292</v>
      </c>
      <c r="S944" s="93">
        <v>54099</v>
      </c>
    </row>
    <row r="945" spans="17:19" x14ac:dyDescent="0.2">
      <c r="Q945" s="93">
        <v>54100</v>
      </c>
      <c r="R945" s="94" t="s">
        <v>3293</v>
      </c>
      <c r="S945" s="93">
        <v>54100</v>
      </c>
    </row>
    <row r="946" spans="17:19" x14ac:dyDescent="0.2">
      <c r="Q946" s="93">
        <v>54101</v>
      </c>
      <c r="R946" s="94" t="s">
        <v>3294</v>
      </c>
      <c r="S946" s="93">
        <v>54101</v>
      </c>
    </row>
    <row r="947" spans="17:19" x14ac:dyDescent="0.2">
      <c r="Q947" s="93">
        <v>54102</v>
      </c>
      <c r="R947" s="94" t="s">
        <v>3295</v>
      </c>
      <c r="S947" s="93">
        <v>54102</v>
      </c>
    </row>
    <row r="948" spans="17:19" x14ac:dyDescent="0.2">
      <c r="Q948" s="93">
        <v>54103</v>
      </c>
      <c r="R948" s="94" t="s">
        <v>3296</v>
      </c>
      <c r="S948" s="93">
        <v>54103</v>
      </c>
    </row>
    <row r="949" spans="17:19" x14ac:dyDescent="0.2">
      <c r="Q949" s="93">
        <v>54104</v>
      </c>
      <c r="R949" s="94" t="s">
        <v>3297</v>
      </c>
      <c r="S949" s="93">
        <v>54104</v>
      </c>
    </row>
    <row r="950" spans="17:19" x14ac:dyDescent="0.2">
      <c r="Q950" s="93">
        <v>54105</v>
      </c>
      <c r="R950" s="94" t="s">
        <v>121</v>
      </c>
      <c r="S950" s="93">
        <v>54105</v>
      </c>
    </row>
    <row r="951" spans="17:19" x14ac:dyDescent="0.2">
      <c r="Q951" s="93">
        <v>54106</v>
      </c>
      <c r="R951" s="94" t="s">
        <v>3298</v>
      </c>
      <c r="S951" s="93">
        <v>54106</v>
      </c>
    </row>
    <row r="952" spans="17:19" x14ac:dyDescent="0.2">
      <c r="Q952" s="93">
        <v>54107</v>
      </c>
      <c r="R952" s="94" t="s">
        <v>3299</v>
      </c>
      <c r="S952" s="93">
        <v>54107</v>
      </c>
    </row>
    <row r="953" spans="17:19" x14ac:dyDescent="0.2">
      <c r="Q953" s="93">
        <v>54108</v>
      </c>
      <c r="R953" s="94" t="s">
        <v>3300</v>
      </c>
      <c r="S953" s="93">
        <v>54108</v>
      </c>
    </row>
    <row r="954" spans="17:19" x14ac:dyDescent="0.2">
      <c r="Q954" s="93">
        <v>54109</v>
      </c>
      <c r="R954" s="94" t="s">
        <v>3301</v>
      </c>
      <c r="S954" s="93">
        <v>54109</v>
      </c>
    </row>
    <row r="955" spans="17:19" x14ac:dyDescent="0.2">
      <c r="Q955" s="93">
        <v>54110</v>
      </c>
      <c r="R955" s="94" t="s">
        <v>3302</v>
      </c>
      <c r="S955" s="93">
        <v>54110</v>
      </c>
    </row>
    <row r="956" spans="17:19" x14ac:dyDescent="0.2">
      <c r="Q956" s="93">
        <v>54111</v>
      </c>
      <c r="R956" s="94" t="s">
        <v>3303</v>
      </c>
      <c r="S956" s="93">
        <v>54111</v>
      </c>
    </row>
    <row r="957" spans="17:19" x14ac:dyDescent="0.2">
      <c r="Q957" s="93">
        <v>54112</v>
      </c>
      <c r="R957" s="94" t="s">
        <v>3304</v>
      </c>
      <c r="S957" s="93">
        <v>54112</v>
      </c>
    </row>
    <row r="958" spans="17:19" x14ac:dyDescent="0.2">
      <c r="Q958" s="93">
        <v>54113</v>
      </c>
      <c r="R958" s="94" t="s">
        <v>3305</v>
      </c>
      <c r="S958" s="93">
        <v>54113</v>
      </c>
    </row>
    <row r="959" spans="17:19" x14ac:dyDescent="0.2">
      <c r="Q959" s="93">
        <v>54114</v>
      </c>
      <c r="R959" s="94" t="s">
        <v>3306</v>
      </c>
      <c r="S959" s="93">
        <v>54114</v>
      </c>
    </row>
    <row r="960" spans="17:19" x14ac:dyDescent="0.2">
      <c r="Q960" s="93">
        <v>54115</v>
      </c>
      <c r="R960" s="94" t="s">
        <v>3307</v>
      </c>
      <c r="S960" s="93">
        <v>54115</v>
      </c>
    </row>
    <row r="961" spans="17:19" x14ac:dyDescent="0.2">
      <c r="Q961" s="93">
        <v>54116</v>
      </c>
      <c r="R961" s="94" t="s">
        <v>125</v>
      </c>
      <c r="S961" s="93">
        <v>54116</v>
      </c>
    </row>
    <row r="962" spans="17:19" x14ac:dyDescent="0.2">
      <c r="Q962" s="93">
        <v>54117</v>
      </c>
      <c r="R962" s="94" t="s">
        <v>3308</v>
      </c>
      <c r="S962" s="93">
        <v>54117</v>
      </c>
    </row>
    <row r="963" spans="17:19" x14ac:dyDescent="0.2">
      <c r="Q963" s="93">
        <v>54118</v>
      </c>
      <c r="R963" s="94" t="s">
        <v>3309</v>
      </c>
      <c r="S963" s="93">
        <v>54118</v>
      </c>
    </row>
    <row r="964" spans="17:19" x14ac:dyDescent="0.2">
      <c r="Q964" s="93">
        <v>54119</v>
      </c>
      <c r="R964" s="94" t="s">
        <v>3310</v>
      </c>
      <c r="S964" s="93">
        <v>54119</v>
      </c>
    </row>
    <row r="965" spans="17:19" x14ac:dyDescent="0.2">
      <c r="Q965" s="93">
        <v>54120</v>
      </c>
      <c r="R965" s="94" t="s">
        <v>3311</v>
      </c>
      <c r="S965" s="93">
        <v>54120</v>
      </c>
    </row>
    <row r="966" spans="17:19" x14ac:dyDescent="0.2">
      <c r="Q966" s="93">
        <v>54121</v>
      </c>
      <c r="R966" s="94" t="s">
        <v>3312</v>
      </c>
      <c r="S966" s="93">
        <v>54121</v>
      </c>
    </row>
    <row r="967" spans="17:19" x14ac:dyDescent="0.2">
      <c r="Q967" s="93">
        <v>54122</v>
      </c>
      <c r="R967" s="94" t="s">
        <v>3313</v>
      </c>
      <c r="S967" s="93">
        <v>54122</v>
      </c>
    </row>
    <row r="968" spans="17:19" x14ac:dyDescent="0.2">
      <c r="Q968" s="93">
        <v>54123</v>
      </c>
      <c r="R968" s="94" t="s">
        <v>3314</v>
      </c>
      <c r="S968" s="93">
        <v>54123</v>
      </c>
    </row>
    <row r="969" spans="17:19" x14ac:dyDescent="0.2">
      <c r="Q969" s="93">
        <v>54124</v>
      </c>
      <c r="R969" s="94" t="s">
        <v>3315</v>
      </c>
      <c r="S969" s="93">
        <v>54124</v>
      </c>
    </row>
    <row r="970" spans="17:19" x14ac:dyDescent="0.2">
      <c r="Q970" s="93">
        <v>54125</v>
      </c>
      <c r="R970" s="94" t="s">
        <v>3316</v>
      </c>
      <c r="S970" s="93">
        <v>54125</v>
      </c>
    </row>
    <row r="971" spans="17:19" x14ac:dyDescent="0.2">
      <c r="Q971" s="93">
        <v>54126</v>
      </c>
      <c r="R971" s="94" t="s">
        <v>3317</v>
      </c>
      <c r="S971" s="93">
        <v>54126</v>
      </c>
    </row>
    <row r="972" spans="17:19" x14ac:dyDescent="0.2">
      <c r="Q972" s="93">
        <v>54127</v>
      </c>
      <c r="R972" s="94" t="s">
        <v>3318</v>
      </c>
      <c r="S972" s="93">
        <v>54127</v>
      </c>
    </row>
    <row r="973" spans="17:19" x14ac:dyDescent="0.2">
      <c r="Q973" s="93">
        <v>54128</v>
      </c>
      <c r="R973" s="94" t="s">
        <v>3319</v>
      </c>
      <c r="S973" s="93">
        <v>54128</v>
      </c>
    </row>
    <row r="974" spans="17:19" x14ac:dyDescent="0.2">
      <c r="Q974" s="93">
        <v>54129</v>
      </c>
      <c r="R974" s="94" t="s">
        <v>3320</v>
      </c>
      <c r="S974" s="93">
        <v>54129</v>
      </c>
    </row>
    <row r="975" spans="17:19" x14ac:dyDescent="0.2">
      <c r="Q975" s="93">
        <v>54130</v>
      </c>
      <c r="R975" s="94" t="s">
        <v>3321</v>
      </c>
      <c r="S975" s="93">
        <v>54130</v>
      </c>
    </row>
    <row r="976" spans="17:19" x14ac:dyDescent="0.2">
      <c r="Q976" s="93">
        <v>54131</v>
      </c>
      <c r="R976" s="94" t="s">
        <v>3322</v>
      </c>
      <c r="S976" s="93">
        <v>54131</v>
      </c>
    </row>
    <row r="977" spans="17:19" x14ac:dyDescent="0.2">
      <c r="Q977" s="93">
        <v>54132</v>
      </c>
      <c r="R977" s="94" t="s">
        <v>3323</v>
      </c>
      <c r="S977" s="93">
        <v>54132</v>
      </c>
    </row>
    <row r="978" spans="17:19" x14ac:dyDescent="0.2">
      <c r="Q978" s="93">
        <v>54133</v>
      </c>
      <c r="R978" s="94" t="s">
        <v>3324</v>
      </c>
      <c r="S978" s="93">
        <v>54133</v>
      </c>
    </row>
    <row r="979" spans="17:19" x14ac:dyDescent="0.2">
      <c r="Q979" s="93">
        <v>54134</v>
      </c>
      <c r="R979" s="94" t="s">
        <v>3325</v>
      </c>
      <c r="S979" s="93">
        <v>54134</v>
      </c>
    </row>
    <row r="980" spans="17:19" x14ac:dyDescent="0.2">
      <c r="Q980" s="93">
        <v>54135</v>
      </c>
      <c r="R980" s="94" t="s">
        <v>3326</v>
      </c>
      <c r="S980" s="93">
        <v>54135</v>
      </c>
    </row>
    <row r="981" spans="17:19" x14ac:dyDescent="0.2">
      <c r="Q981" s="93">
        <v>54136</v>
      </c>
      <c r="R981" s="94" t="s">
        <v>3327</v>
      </c>
      <c r="S981" s="93">
        <v>54136</v>
      </c>
    </row>
    <row r="982" spans="17:19" x14ac:dyDescent="0.2">
      <c r="Q982" s="93">
        <v>54137</v>
      </c>
      <c r="R982" s="94" t="s">
        <v>3328</v>
      </c>
      <c r="S982" s="93">
        <v>54137</v>
      </c>
    </row>
    <row r="983" spans="17:19" x14ac:dyDescent="0.2">
      <c r="Q983" s="93">
        <v>54138</v>
      </c>
      <c r="R983" s="94" t="s">
        <v>3329</v>
      </c>
      <c r="S983" s="93">
        <v>54138</v>
      </c>
    </row>
    <row r="984" spans="17:19" x14ac:dyDescent="0.2">
      <c r="Q984" s="93">
        <v>54139</v>
      </c>
      <c r="R984" s="94" t="s">
        <v>3330</v>
      </c>
      <c r="S984" s="93">
        <v>54139</v>
      </c>
    </row>
    <row r="985" spans="17:19" x14ac:dyDescent="0.2">
      <c r="Q985" s="93">
        <v>54140</v>
      </c>
      <c r="R985" s="94" t="s">
        <v>3331</v>
      </c>
      <c r="S985" s="93">
        <v>54140</v>
      </c>
    </row>
    <row r="986" spans="17:19" x14ac:dyDescent="0.2">
      <c r="Q986" s="93">
        <v>54141</v>
      </c>
      <c r="R986" s="94" t="s">
        <v>3332</v>
      </c>
      <c r="S986" s="93">
        <v>54141</v>
      </c>
    </row>
    <row r="987" spans="17:19" x14ac:dyDescent="0.2">
      <c r="Q987" s="93">
        <v>54142</v>
      </c>
      <c r="R987" s="94" t="s">
        <v>3333</v>
      </c>
      <c r="S987" s="93">
        <v>54142</v>
      </c>
    </row>
    <row r="988" spans="17:19" x14ac:dyDescent="0.2">
      <c r="Q988" s="93">
        <v>54143</v>
      </c>
      <c r="R988" s="94" t="s">
        <v>3334</v>
      </c>
      <c r="S988" s="93">
        <v>54143</v>
      </c>
    </row>
    <row r="989" spans="17:19" x14ac:dyDescent="0.2">
      <c r="Q989" s="93">
        <v>54144</v>
      </c>
      <c r="R989" s="94" t="s">
        <v>3335</v>
      </c>
      <c r="S989" s="93">
        <v>54144</v>
      </c>
    </row>
    <row r="990" spans="17:19" x14ac:dyDescent="0.2">
      <c r="Q990" s="93">
        <v>54145</v>
      </c>
      <c r="R990" s="94" t="s">
        <v>3336</v>
      </c>
      <c r="S990" s="93">
        <v>54145</v>
      </c>
    </row>
    <row r="991" spans="17:19" x14ac:dyDescent="0.2">
      <c r="Q991" s="93">
        <v>54146</v>
      </c>
      <c r="R991" s="94" t="s">
        <v>3337</v>
      </c>
      <c r="S991" s="93">
        <v>54146</v>
      </c>
    </row>
    <row r="992" spans="17:19" x14ac:dyDescent="0.2">
      <c r="Q992" s="93">
        <v>54147</v>
      </c>
      <c r="R992" s="94" t="s">
        <v>3338</v>
      </c>
      <c r="S992" s="93">
        <v>54147</v>
      </c>
    </row>
    <row r="993" spans="17:19" x14ac:dyDescent="0.2">
      <c r="Q993" s="93">
        <v>54148</v>
      </c>
      <c r="R993" s="94" t="s">
        <v>3339</v>
      </c>
      <c r="S993" s="93">
        <v>54148</v>
      </c>
    </row>
    <row r="994" spans="17:19" x14ac:dyDescent="0.2">
      <c r="Q994" s="93">
        <v>54149</v>
      </c>
      <c r="R994" s="94" t="s">
        <v>3340</v>
      </c>
      <c r="S994" s="93">
        <v>54149</v>
      </c>
    </row>
    <row r="995" spans="17:19" x14ac:dyDescent="0.2">
      <c r="Q995" s="93">
        <v>54150</v>
      </c>
      <c r="R995" s="94" t="s">
        <v>3341</v>
      </c>
      <c r="S995" s="93">
        <v>54150</v>
      </c>
    </row>
    <row r="996" spans="17:19" x14ac:dyDescent="0.2">
      <c r="Q996" s="93">
        <v>54151</v>
      </c>
      <c r="R996" s="94" t="s">
        <v>3342</v>
      </c>
      <c r="S996" s="93">
        <v>54151</v>
      </c>
    </row>
    <row r="997" spans="17:19" x14ac:dyDescent="0.2">
      <c r="Q997" s="93">
        <v>54152</v>
      </c>
      <c r="R997" s="94" t="s">
        <v>3343</v>
      </c>
      <c r="S997" s="93">
        <v>54152</v>
      </c>
    </row>
    <row r="998" spans="17:19" x14ac:dyDescent="0.2">
      <c r="Q998" s="93">
        <v>54153</v>
      </c>
      <c r="R998" s="94" t="s">
        <v>3344</v>
      </c>
      <c r="S998" s="93">
        <v>54153</v>
      </c>
    </row>
    <row r="999" spans="17:19" x14ac:dyDescent="0.2">
      <c r="Q999" s="93">
        <v>54154</v>
      </c>
      <c r="R999" s="94" t="s">
        <v>3345</v>
      </c>
      <c r="S999" s="93">
        <v>54154</v>
      </c>
    </row>
    <row r="1000" spans="17:19" x14ac:dyDescent="0.2">
      <c r="Q1000" s="93">
        <v>54155</v>
      </c>
      <c r="R1000" s="94" t="s">
        <v>3346</v>
      </c>
      <c r="S1000" s="93">
        <v>54155</v>
      </c>
    </row>
    <row r="1001" spans="17:19" x14ac:dyDescent="0.2">
      <c r="Q1001" s="93">
        <v>54156</v>
      </c>
      <c r="R1001" s="94" t="s">
        <v>3347</v>
      </c>
      <c r="S1001" s="93">
        <v>54156</v>
      </c>
    </row>
    <row r="1002" spans="17:19" x14ac:dyDescent="0.2">
      <c r="Q1002" s="93">
        <v>54157</v>
      </c>
      <c r="R1002" s="94" t="s">
        <v>3348</v>
      </c>
      <c r="S1002" s="93">
        <v>54157</v>
      </c>
    </row>
    <row r="1003" spans="17:19" x14ac:dyDescent="0.2">
      <c r="Q1003" s="93">
        <v>54158</v>
      </c>
      <c r="R1003" s="94" t="s">
        <v>3349</v>
      </c>
      <c r="S1003" s="93">
        <v>54158</v>
      </c>
    </row>
    <row r="1004" spans="17:19" x14ac:dyDescent="0.2">
      <c r="Q1004" s="93">
        <v>54159</v>
      </c>
      <c r="R1004" s="94" t="s">
        <v>3350</v>
      </c>
      <c r="S1004" s="93">
        <v>54159</v>
      </c>
    </row>
    <row r="1005" spans="17:19" x14ac:dyDescent="0.2">
      <c r="Q1005" s="93">
        <v>54160</v>
      </c>
      <c r="R1005" s="94" t="s">
        <v>3351</v>
      </c>
      <c r="S1005" s="93">
        <v>54160</v>
      </c>
    </row>
    <row r="1006" spans="17:19" x14ac:dyDescent="0.2">
      <c r="Q1006" s="93">
        <v>54161</v>
      </c>
      <c r="R1006" s="94" t="s">
        <v>3352</v>
      </c>
      <c r="S1006" s="93">
        <v>54161</v>
      </c>
    </row>
    <row r="1007" spans="17:19" x14ac:dyDescent="0.2">
      <c r="Q1007" s="93">
        <v>54162</v>
      </c>
      <c r="R1007" s="94" t="s">
        <v>3353</v>
      </c>
      <c r="S1007" s="93">
        <v>54162</v>
      </c>
    </row>
    <row r="1008" spans="17:19" x14ac:dyDescent="0.2">
      <c r="Q1008" s="93">
        <v>54163</v>
      </c>
      <c r="R1008" s="94" t="s">
        <v>3354</v>
      </c>
      <c r="S1008" s="93">
        <v>54163</v>
      </c>
    </row>
    <row r="1009" spans="17:19" x14ac:dyDescent="0.2">
      <c r="Q1009" s="93">
        <v>54164</v>
      </c>
      <c r="R1009" s="94" t="s">
        <v>3355</v>
      </c>
      <c r="S1009" s="93">
        <v>54164</v>
      </c>
    </row>
    <row r="1010" spans="17:19" x14ac:dyDescent="0.2">
      <c r="Q1010" s="93">
        <v>54165</v>
      </c>
      <c r="R1010" s="94" t="s">
        <v>3356</v>
      </c>
      <c r="S1010" s="93">
        <v>54165</v>
      </c>
    </row>
    <row r="1011" spans="17:19" x14ac:dyDescent="0.2">
      <c r="Q1011" s="93">
        <v>54166</v>
      </c>
      <c r="R1011" s="94" t="s">
        <v>3357</v>
      </c>
      <c r="S1011" s="93">
        <v>54166</v>
      </c>
    </row>
    <row r="1012" spans="17:19" x14ac:dyDescent="0.2">
      <c r="Q1012" s="93">
        <v>54167</v>
      </c>
      <c r="R1012" s="94" t="s">
        <v>3358</v>
      </c>
      <c r="S1012" s="93">
        <v>54167</v>
      </c>
    </row>
    <row r="1013" spans="17:19" x14ac:dyDescent="0.2">
      <c r="Q1013" s="93">
        <v>54168</v>
      </c>
      <c r="R1013" s="94" t="s">
        <v>3359</v>
      </c>
      <c r="S1013" s="93">
        <v>54168</v>
      </c>
    </row>
    <row r="1014" spans="17:19" x14ac:dyDescent="0.2">
      <c r="Q1014" s="93">
        <v>54169</v>
      </c>
      <c r="R1014" s="94" t="s">
        <v>3360</v>
      </c>
      <c r="S1014" s="93">
        <v>54169</v>
      </c>
    </row>
    <row r="1015" spans="17:19" x14ac:dyDescent="0.2">
      <c r="Q1015" s="93">
        <v>54170</v>
      </c>
      <c r="R1015" s="94" t="s">
        <v>3361</v>
      </c>
      <c r="S1015" s="93">
        <v>54170</v>
      </c>
    </row>
    <row r="1016" spans="17:19" x14ac:dyDescent="0.2">
      <c r="Q1016" s="93">
        <v>54171</v>
      </c>
      <c r="R1016" s="94" t="s">
        <v>3362</v>
      </c>
      <c r="S1016" s="93">
        <v>54171</v>
      </c>
    </row>
    <row r="1017" spans="17:19" x14ac:dyDescent="0.2">
      <c r="Q1017" s="93">
        <v>54172</v>
      </c>
      <c r="R1017" s="94" t="s">
        <v>3363</v>
      </c>
      <c r="S1017" s="93">
        <v>54172</v>
      </c>
    </row>
    <row r="1018" spans="17:19" x14ac:dyDescent="0.2">
      <c r="Q1018" s="93">
        <v>54173</v>
      </c>
      <c r="R1018" s="94" t="s">
        <v>3364</v>
      </c>
      <c r="S1018" s="93">
        <v>54173</v>
      </c>
    </row>
    <row r="1019" spans="17:19" x14ac:dyDescent="0.2">
      <c r="Q1019" s="93">
        <v>54174</v>
      </c>
      <c r="R1019" s="94" t="s">
        <v>3365</v>
      </c>
      <c r="S1019" s="93">
        <v>54174</v>
      </c>
    </row>
    <row r="1020" spans="17:19" x14ac:dyDescent="0.2">
      <c r="Q1020" s="93">
        <v>54175</v>
      </c>
      <c r="R1020" s="94" t="s">
        <v>3366</v>
      </c>
      <c r="S1020" s="93">
        <v>54175</v>
      </c>
    </row>
    <row r="1021" spans="17:19" x14ac:dyDescent="0.2">
      <c r="Q1021" s="93">
        <v>54176</v>
      </c>
      <c r="R1021" s="94" t="s">
        <v>835</v>
      </c>
      <c r="S1021" s="93">
        <v>54176</v>
      </c>
    </row>
    <row r="1022" spans="17:19" x14ac:dyDescent="0.2">
      <c r="Q1022" s="93">
        <v>54177</v>
      </c>
      <c r="R1022" s="94" t="s">
        <v>845</v>
      </c>
      <c r="S1022" s="93">
        <v>54177</v>
      </c>
    </row>
    <row r="1023" spans="17:19" x14ac:dyDescent="0.2">
      <c r="Q1023" s="93">
        <v>54178</v>
      </c>
      <c r="R1023" s="94" t="s">
        <v>3367</v>
      </c>
      <c r="S1023" s="93">
        <v>54178</v>
      </c>
    </row>
    <row r="1024" spans="17:19" x14ac:dyDescent="0.2">
      <c r="Q1024" s="93">
        <v>54179</v>
      </c>
      <c r="R1024" s="94" t="s">
        <v>3368</v>
      </c>
      <c r="S1024" s="93">
        <v>54179</v>
      </c>
    </row>
    <row r="1025" spans="17:19" x14ac:dyDescent="0.2">
      <c r="Q1025" s="93">
        <v>54180</v>
      </c>
      <c r="R1025" s="94" t="s">
        <v>3369</v>
      </c>
      <c r="S1025" s="93">
        <v>54180</v>
      </c>
    </row>
    <row r="1026" spans="17:19" x14ac:dyDescent="0.2">
      <c r="Q1026" s="93">
        <v>54181</v>
      </c>
      <c r="R1026" s="94" t="s">
        <v>3370</v>
      </c>
      <c r="S1026" s="93">
        <v>54181</v>
      </c>
    </row>
    <row r="1027" spans="17:19" x14ac:dyDescent="0.2">
      <c r="Q1027" s="93">
        <v>54182</v>
      </c>
      <c r="R1027" s="94" t="s">
        <v>3371</v>
      </c>
      <c r="S1027" s="93">
        <v>54182</v>
      </c>
    </row>
    <row r="1028" spans="17:19" x14ac:dyDescent="0.2">
      <c r="Q1028" s="93">
        <v>54183</v>
      </c>
      <c r="R1028" s="94" t="s">
        <v>3372</v>
      </c>
      <c r="S1028" s="93">
        <v>54183</v>
      </c>
    </row>
    <row r="1029" spans="17:19" x14ac:dyDescent="0.2">
      <c r="Q1029" s="93">
        <v>54184</v>
      </c>
      <c r="R1029" s="94" t="s">
        <v>3373</v>
      </c>
      <c r="S1029" s="93">
        <v>54184</v>
      </c>
    </row>
    <row r="1030" spans="17:19" x14ac:dyDescent="0.2">
      <c r="Q1030" s="93">
        <v>54185</v>
      </c>
      <c r="R1030" s="94" t="s">
        <v>3374</v>
      </c>
      <c r="S1030" s="93">
        <v>54185</v>
      </c>
    </row>
    <row r="1031" spans="17:19" x14ac:dyDescent="0.2">
      <c r="Q1031" s="93">
        <v>54186</v>
      </c>
      <c r="R1031" s="94" t="s">
        <v>3375</v>
      </c>
      <c r="S1031" s="93">
        <v>54186</v>
      </c>
    </row>
    <row r="1032" spans="17:19" x14ac:dyDescent="0.2">
      <c r="Q1032" s="93">
        <v>54187</v>
      </c>
      <c r="R1032" s="94" t="s">
        <v>3376</v>
      </c>
      <c r="S1032" s="93">
        <v>54187</v>
      </c>
    </row>
    <row r="1033" spans="17:19" x14ac:dyDescent="0.2">
      <c r="Q1033" s="93">
        <v>54188</v>
      </c>
      <c r="R1033" s="94" t="s">
        <v>3377</v>
      </c>
      <c r="S1033" s="93">
        <v>54188</v>
      </c>
    </row>
    <row r="1034" spans="17:19" x14ac:dyDescent="0.2">
      <c r="Q1034" s="93">
        <v>54189</v>
      </c>
      <c r="R1034" s="94" t="s">
        <v>3273</v>
      </c>
      <c r="S1034" s="93">
        <v>54189</v>
      </c>
    </row>
    <row r="1035" spans="17:19" x14ac:dyDescent="0.2">
      <c r="Q1035" s="93">
        <v>54190</v>
      </c>
      <c r="R1035" s="94" t="s">
        <v>3274</v>
      </c>
      <c r="S1035" s="93">
        <v>54190</v>
      </c>
    </row>
    <row r="1036" spans="17:19" x14ac:dyDescent="0.2">
      <c r="Q1036" s="93">
        <v>54191</v>
      </c>
      <c r="R1036" s="94" t="s">
        <v>3275</v>
      </c>
      <c r="S1036" s="93">
        <v>54191</v>
      </c>
    </row>
    <row r="1037" spans="17:19" x14ac:dyDescent="0.2">
      <c r="Q1037" s="93">
        <v>54192</v>
      </c>
      <c r="R1037" s="94" t="s">
        <v>3276</v>
      </c>
      <c r="S1037" s="93">
        <v>54192</v>
      </c>
    </row>
    <row r="1038" spans="17:19" x14ac:dyDescent="0.2">
      <c r="Q1038" s="93">
        <v>54193</v>
      </c>
      <c r="R1038" s="94" t="s">
        <v>3277</v>
      </c>
      <c r="S1038" s="93">
        <v>54193</v>
      </c>
    </row>
    <row r="1039" spans="17:19" x14ac:dyDescent="0.2">
      <c r="Q1039" s="93">
        <v>54194</v>
      </c>
      <c r="R1039" s="94" t="s">
        <v>3278</v>
      </c>
      <c r="S1039" s="93">
        <v>54194</v>
      </c>
    </row>
    <row r="1040" spans="17:19" x14ac:dyDescent="0.2">
      <c r="Q1040" s="93">
        <v>54195</v>
      </c>
      <c r="R1040" s="94" t="s">
        <v>825</v>
      </c>
      <c r="S1040" s="93">
        <v>54195</v>
      </c>
    </row>
    <row r="1041" spans="17:19" x14ac:dyDescent="0.2">
      <c r="Q1041" s="93">
        <v>54196</v>
      </c>
      <c r="R1041" s="94" t="s">
        <v>3279</v>
      </c>
      <c r="S1041" s="93">
        <v>54196</v>
      </c>
    </row>
    <row r="1042" spans="17:19" x14ac:dyDescent="0.2">
      <c r="Q1042" s="93">
        <v>54197</v>
      </c>
      <c r="R1042" s="94" t="s">
        <v>3280</v>
      </c>
      <c r="S1042" s="93">
        <v>54197</v>
      </c>
    </row>
    <row r="1043" spans="17:19" x14ac:dyDescent="0.2">
      <c r="Q1043" s="93">
        <v>54198</v>
      </c>
      <c r="R1043" s="94" t="s">
        <v>835</v>
      </c>
      <c r="S1043" s="93">
        <v>54198</v>
      </c>
    </row>
    <row r="1044" spans="17:19" x14ac:dyDescent="0.2">
      <c r="Q1044" s="93">
        <v>54199</v>
      </c>
      <c r="R1044" s="94" t="s">
        <v>845</v>
      </c>
      <c r="S1044" s="93">
        <v>54199</v>
      </c>
    </row>
    <row r="1045" spans="17:19" x14ac:dyDescent="0.2">
      <c r="Q1045" s="93">
        <v>54200</v>
      </c>
      <c r="R1045" s="94" t="s">
        <v>3367</v>
      </c>
      <c r="S1045" s="93">
        <v>54200</v>
      </c>
    </row>
    <row r="1046" spans="17:19" x14ac:dyDescent="0.2">
      <c r="Q1046" s="93">
        <v>54201</v>
      </c>
      <c r="R1046" s="94" t="s">
        <v>3368</v>
      </c>
      <c r="S1046" s="93">
        <v>54201</v>
      </c>
    </row>
    <row r="1047" spans="17:19" x14ac:dyDescent="0.2">
      <c r="Q1047" s="93">
        <v>54202</v>
      </c>
      <c r="R1047" s="94" t="s">
        <v>3369</v>
      </c>
      <c r="S1047" s="93">
        <v>54202</v>
      </c>
    </row>
    <row r="1048" spans="17:19" x14ac:dyDescent="0.2">
      <c r="Q1048" s="93">
        <v>54203</v>
      </c>
      <c r="R1048" s="94" t="s">
        <v>3370</v>
      </c>
      <c r="S1048" s="93">
        <v>54203</v>
      </c>
    </row>
    <row r="1049" spans="17:19" x14ac:dyDescent="0.2">
      <c r="Q1049" s="93">
        <v>54204</v>
      </c>
      <c r="R1049" s="94" t="s">
        <v>3371</v>
      </c>
      <c r="S1049" s="93">
        <v>54204</v>
      </c>
    </row>
    <row r="1050" spans="17:19" x14ac:dyDescent="0.2">
      <c r="Q1050" s="93">
        <v>54205</v>
      </c>
      <c r="R1050" s="94" t="s">
        <v>3372</v>
      </c>
      <c r="S1050" s="93">
        <v>54205</v>
      </c>
    </row>
    <row r="1051" spans="17:19" x14ac:dyDescent="0.2">
      <c r="Q1051" s="93">
        <v>54206</v>
      </c>
      <c r="R1051" s="94" t="s">
        <v>3373</v>
      </c>
      <c r="S1051" s="93">
        <v>54206</v>
      </c>
    </row>
    <row r="1052" spans="17:19" x14ac:dyDescent="0.2">
      <c r="Q1052" s="93">
        <v>54207</v>
      </c>
      <c r="R1052" s="94" t="s">
        <v>3374</v>
      </c>
      <c r="S1052" s="93">
        <v>54207</v>
      </c>
    </row>
    <row r="1053" spans="17:19" x14ac:dyDescent="0.2">
      <c r="Q1053" s="93">
        <v>54208</v>
      </c>
      <c r="R1053" s="94" t="s">
        <v>3375</v>
      </c>
      <c r="S1053" s="93">
        <v>54208</v>
      </c>
    </row>
    <row r="1054" spans="17:19" x14ac:dyDescent="0.2">
      <c r="Q1054" s="93">
        <v>54209</v>
      </c>
      <c r="R1054" s="94" t="s">
        <v>3376</v>
      </c>
      <c r="S1054" s="93">
        <v>54209</v>
      </c>
    </row>
    <row r="1055" spans="17:19" x14ac:dyDescent="0.2">
      <c r="Q1055" s="93">
        <v>54210</v>
      </c>
      <c r="R1055" s="94" t="s">
        <v>3377</v>
      </c>
      <c r="S1055" s="93">
        <v>54210</v>
      </c>
    </row>
    <row r="1056" spans="17:19" x14ac:dyDescent="0.2">
      <c r="Q1056" s="93">
        <v>54211</v>
      </c>
      <c r="R1056" s="94" t="s">
        <v>3378</v>
      </c>
      <c r="S1056" s="93">
        <v>54211</v>
      </c>
    </row>
    <row r="1057" spans="17:19" x14ac:dyDescent="0.2">
      <c r="Q1057" s="93">
        <v>54212</v>
      </c>
      <c r="R1057" s="94" t="s">
        <v>3379</v>
      </c>
      <c r="S1057" s="93">
        <v>54212</v>
      </c>
    </row>
    <row r="1058" spans="17:19" x14ac:dyDescent="0.2">
      <c r="Q1058" s="93">
        <v>54213</v>
      </c>
      <c r="R1058" s="94" t="s">
        <v>3380</v>
      </c>
      <c r="S1058" s="93">
        <v>54213</v>
      </c>
    </row>
    <row r="1059" spans="17:19" x14ac:dyDescent="0.2">
      <c r="Q1059" s="93">
        <v>54214</v>
      </c>
      <c r="R1059" s="94" t="s">
        <v>3381</v>
      </c>
      <c r="S1059" s="93">
        <v>54214</v>
      </c>
    </row>
    <row r="1060" spans="17:19" x14ac:dyDescent="0.2">
      <c r="Q1060" s="93">
        <v>54215</v>
      </c>
      <c r="R1060" s="94" t="s">
        <v>3382</v>
      </c>
      <c r="S1060" s="93">
        <v>54215</v>
      </c>
    </row>
    <row r="1061" spans="17:19" x14ac:dyDescent="0.2">
      <c r="Q1061" s="93">
        <v>54216</v>
      </c>
      <c r="R1061" s="94" t="s">
        <v>3383</v>
      </c>
      <c r="S1061" s="93">
        <v>54216</v>
      </c>
    </row>
    <row r="1062" spans="17:19" x14ac:dyDescent="0.2">
      <c r="Q1062" s="93">
        <v>54217</v>
      </c>
      <c r="R1062" s="94" t="s">
        <v>3384</v>
      </c>
      <c r="S1062" s="93">
        <v>54217</v>
      </c>
    </row>
    <row r="1063" spans="17:19" x14ac:dyDescent="0.2">
      <c r="Q1063" s="93">
        <v>54218</v>
      </c>
      <c r="R1063" s="94" t="s">
        <v>3385</v>
      </c>
      <c r="S1063" s="93">
        <v>54218</v>
      </c>
    </row>
    <row r="1064" spans="17:19" x14ac:dyDescent="0.2">
      <c r="Q1064" s="93">
        <v>54219</v>
      </c>
      <c r="R1064" s="94" t="s">
        <v>3386</v>
      </c>
      <c r="S1064" s="93">
        <v>54219</v>
      </c>
    </row>
    <row r="1065" spans="17:19" x14ac:dyDescent="0.2">
      <c r="Q1065" s="93">
        <v>54220</v>
      </c>
      <c r="R1065" s="94" t="s">
        <v>3387</v>
      </c>
      <c r="S1065" s="93">
        <v>54220</v>
      </c>
    </row>
    <row r="1066" spans="17:19" x14ac:dyDescent="0.2">
      <c r="Q1066" s="93">
        <v>54221</v>
      </c>
      <c r="R1066" s="94" t="s">
        <v>3388</v>
      </c>
      <c r="S1066" s="93">
        <v>54221</v>
      </c>
    </row>
    <row r="1067" spans="17:19" x14ac:dyDescent="0.2">
      <c r="Q1067" s="93">
        <v>54222</v>
      </c>
      <c r="R1067" s="94" t="s">
        <v>3389</v>
      </c>
      <c r="S1067" s="93">
        <v>54222</v>
      </c>
    </row>
    <row r="1068" spans="17:19" x14ac:dyDescent="0.2">
      <c r="Q1068" s="93">
        <v>54223</v>
      </c>
      <c r="R1068" s="94" t="s">
        <v>3390</v>
      </c>
      <c r="S1068" s="93">
        <v>54223</v>
      </c>
    </row>
    <row r="1069" spans="17:19" x14ac:dyDescent="0.2">
      <c r="Q1069" s="93">
        <v>54224</v>
      </c>
      <c r="R1069" s="94" t="s">
        <v>3391</v>
      </c>
      <c r="S1069" s="93">
        <v>54224</v>
      </c>
    </row>
    <row r="1070" spans="17:19" x14ac:dyDescent="0.2">
      <c r="Q1070" s="93">
        <v>54225</v>
      </c>
      <c r="R1070" s="94" t="s">
        <v>3392</v>
      </c>
      <c r="S1070" s="93">
        <v>54225</v>
      </c>
    </row>
    <row r="1071" spans="17:19" x14ac:dyDescent="0.2">
      <c r="Q1071" s="93">
        <v>54226</v>
      </c>
      <c r="R1071" s="94" t="s">
        <v>3393</v>
      </c>
      <c r="S1071" s="93">
        <v>54226</v>
      </c>
    </row>
    <row r="1072" spans="17:19" x14ac:dyDescent="0.2">
      <c r="Q1072" s="93">
        <v>54227</v>
      </c>
      <c r="R1072" s="94" t="s">
        <v>3394</v>
      </c>
      <c r="S1072" s="93">
        <v>54227</v>
      </c>
    </row>
    <row r="1073" spans="17:19" x14ac:dyDescent="0.2">
      <c r="Q1073" s="93">
        <v>54228</v>
      </c>
      <c r="R1073" s="94" t="s">
        <v>3395</v>
      </c>
      <c r="S1073" s="93">
        <v>54228</v>
      </c>
    </row>
    <row r="1074" spans="17:19" x14ac:dyDescent="0.2">
      <c r="Q1074" s="93">
        <v>54229</v>
      </c>
      <c r="R1074" s="94" t="s">
        <v>3396</v>
      </c>
      <c r="S1074" s="93">
        <v>54229</v>
      </c>
    </row>
    <row r="1075" spans="17:19" x14ac:dyDescent="0.2">
      <c r="Q1075" s="93">
        <v>54230</v>
      </c>
      <c r="R1075" s="94" t="s">
        <v>3397</v>
      </c>
      <c r="S1075" s="93">
        <v>54230</v>
      </c>
    </row>
    <row r="1076" spans="17:19" x14ac:dyDescent="0.2">
      <c r="Q1076" s="93">
        <v>54231</v>
      </c>
      <c r="R1076" s="94" t="s">
        <v>3398</v>
      </c>
      <c r="S1076" s="93">
        <v>54231</v>
      </c>
    </row>
    <row r="1077" spans="17:19" x14ac:dyDescent="0.2">
      <c r="Q1077" s="93">
        <v>54232</v>
      </c>
      <c r="R1077" s="94" t="s">
        <v>3399</v>
      </c>
      <c r="S1077" s="93">
        <v>54232</v>
      </c>
    </row>
    <row r="1078" spans="17:19" x14ac:dyDescent="0.2">
      <c r="Q1078" s="93">
        <v>54233</v>
      </c>
      <c r="R1078" s="94" t="s">
        <v>3400</v>
      </c>
      <c r="S1078" s="93">
        <v>54233</v>
      </c>
    </row>
    <row r="1079" spans="17:19" x14ac:dyDescent="0.2">
      <c r="Q1079" s="93">
        <v>54234</v>
      </c>
      <c r="R1079" s="94" t="s">
        <v>3401</v>
      </c>
      <c r="S1079" s="93">
        <v>54234</v>
      </c>
    </row>
    <row r="1080" spans="17:19" x14ac:dyDescent="0.2">
      <c r="Q1080" s="93">
        <v>54235</v>
      </c>
      <c r="R1080" s="94" t="s">
        <v>3402</v>
      </c>
      <c r="S1080" s="93">
        <v>54235</v>
      </c>
    </row>
    <row r="1081" spans="17:19" x14ac:dyDescent="0.2">
      <c r="Q1081" s="93">
        <v>54236</v>
      </c>
      <c r="R1081" s="94" t="s">
        <v>3403</v>
      </c>
      <c r="S1081" s="93">
        <v>54236</v>
      </c>
    </row>
    <row r="1082" spans="17:19" x14ac:dyDescent="0.2">
      <c r="Q1082" s="93">
        <v>54237</v>
      </c>
      <c r="R1082" s="94" t="s">
        <v>3404</v>
      </c>
      <c r="S1082" s="93">
        <v>54237</v>
      </c>
    </row>
    <row r="1083" spans="17:19" x14ac:dyDescent="0.2">
      <c r="Q1083" s="93">
        <v>54238</v>
      </c>
      <c r="R1083" s="94" t="s">
        <v>3405</v>
      </c>
      <c r="S1083" s="93">
        <v>54238</v>
      </c>
    </row>
    <row r="1084" spans="17:19" x14ac:dyDescent="0.2">
      <c r="Q1084" s="93">
        <v>54239</v>
      </c>
      <c r="R1084" s="94" t="s">
        <v>3406</v>
      </c>
      <c r="S1084" s="93">
        <v>54239</v>
      </c>
    </row>
    <row r="1085" spans="17:19" x14ac:dyDescent="0.2">
      <c r="Q1085" s="93">
        <v>54240</v>
      </c>
      <c r="R1085" s="94" t="s">
        <v>3407</v>
      </c>
      <c r="S1085" s="93">
        <v>54240</v>
      </c>
    </row>
    <row r="1086" spans="17:19" x14ac:dyDescent="0.2">
      <c r="Q1086" s="93">
        <v>54241</v>
      </c>
      <c r="R1086" s="94" t="s">
        <v>3408</v>
      </c>
      <c r="S1086" s="93">
        <v>54241</v>
      </c>
    </row>
    <row r="1087" spans="17:19" x14ac:dyDescent="0.2">
      <c r="Q1087" s="93">
        <v>54242</v>
      </c>
      <c r="R1087" s="94" t="s">
        <v>3409</v>
      </c>
      <c r="S1087" s="93">
        <v>54242</v>
      </c>
    </row>
    <row r="1088" spans="17:19" x14ac:dyDescent="0.2">
      <c r="Q1088" s="93">
        <v>54243</v>
      </c>
      <c r="R1088" s="94" t="s">
        <v>3410</v>
      </c>
      <c r="S1088" s="93">
        <v>54243</v>
      </c>
    </row>
    <row r="1089" spans="17:19" x14ac:dyDescent="0.2">
      <c r="Q1089" s="93">
        <v>54244</v>
      </c>
      <c r="R1089" s="94" t="s">
        <v>3411</v>
      </c>
      <c r="S1089" s="93">
        <v>54244</v>
      </c>
    </row>
    <row r="1090" spans="17:19" x14ac:dyDescent="0.2">
      <c r="Q1090" s="93">
        <v>54245</v>
      </c>
      <c r="R1090" s="94" t="s">
        <v>3412</v>
      </c>
      <c r="S1090" s="93">
        <v>54245</v>
      </c>
    </row>
    <row r="1091" spans="17:19" x14ac:dyDescent="0.2">
      <c r="Q1091" s="93">
        <v>54246</v>
      </c>
      <c r="R1091" s="94" t="s">
        <v>3413</v>
      </c>
      <c r="S1091" s="93">
        <v>54246</v>
      </c>
    </row>
    <row r="1092" spans="17:19" x14ac:dyDescent="0.2">
      <c r="Q1092" s="93">
        <v>54247</v>
      </c>
      <c r="R1092" s="94" t="s">
        <v>3414</v>
      </c>
      <c r="S1092" s="93">
        <v>54247</v>
      </c>
    </row>
    <row r="1093" spans="17:19" x14ac:dyDescent="0.2">
      <c r="Q1093" s="93">
        <v>54248</v>
      </c>
      <c r="R1093" s="94" t="s">
        <v>3415</v>
      </c>
      <c r="S1093" s="93">
        <v>54248</v>
      </c>
    </row>
    <row r="1094" spans="17:19" x14ac:dyDescent="0.2">
      <c r="Q1094" s="93">
        <v>54249</v>
      </c>
      <c r="R1094" s="94" t="s">
        <v>3416</v>
      </c>
      <c r="S1094" s="93">
        <v>54249</v>
      </c>
    </row>
    <row r="1095" spans="17:19" x14ac:dyDescent="0.2">
      <c r="Q1095" s="93">
        <v>54250</v>
      </c>
      <c r="R1095" s="94" t="s">
        <v>3417</v>
      </c>
      <c r="S1095" s="93">
        <v>54250</v>
      </c>
    </row>
    <row r="1096" spans="17:19" x14ac:dyDescent="0.2">
      <c r="Q1096" s="93">
        <v>54251</v>
      </c>
      <c r="R1096" s="94" t="s">
        <v>3418</v>
      </c>
      <c r="S1096" s="93">
        <v>54251</v>
      </c>
    </row>
    <row r="1097" spans="17:19" x14ac:dyDescent="0.2">
      <c r="Q1097" s="93">
        <v>54252</v>
      </c>
      <c r="R1097" s="94" t="s">
        <v>3419</v>
      </c>
      <c r="S1097" s="93">
        <v>54252</v>
      </c>
    </row>
    <row r="1098" spans="17:19" x14ac:dyDescent="0.2">
      <c r="Q1098" s="93">
        <v>54253</v>
      </c>
      <c r="R1098" s="94" t="s">
        <v>3420</v>
      </c>
      <c r="S1098" s="93">
        <v>54253</v>
      </c>
    </row>
    <row r="1099" spans="17:19" x14ac:dyDescent="0.2">
      <c r="Q1099" s="93">
        <v>54254</v>
      </c>
      <c r="R1099" s="94" t="s">
        <v>3421</v>
      </c>
      <c r="S1099" s="93">
        <v>54254</v>
      </c>
    </row>
    <row r="1100" spans="17:19" x14ac:dyDescent="0.2">
      <c r="Q1100" s="93">
        <v>55001</v>
      </c>
      <c r="R1100" s="94" t="s">
        <v>3422</v>
      </c>
      <c r="S1100" s="93">
        <v>55001</v>
      </c>
    </row>
    <row r="1101" spans="17:19" x14ac:dyDescent="0.2">
      <c r="Q1101" s="93">
        <v>55002</v>
      </c>
      <c r="R1101" s="94" t="s">
        <v>135</v>
      </c>
      <c r="S1101" s="93">
        <v>55002</v>
      </c>
    </row>
    <row r="1102" spans="17:19" x14ac:dyDescent="0.2">
      <c r="Q1102" s="93">
        <v>55003</v>
      </c>
      <c r="R1102" s="94" t="s">
        <v>3423</v>
      </c>
      <c r="S1102" s="93">
        <v>55003</v>
      </c>
    </row>
    <row r="1103" spans="17:19" x14ac:dyDescent="0.2">
      <c r="Q1103" s="93">
        <v>55004</v>
      </c>
      <c r="R1103" s="94" t="s">
        <v>3424</v>
      </c>
      <c r="S1103" s="93">
        <v>55004</v>
      </c>
    </row>
    <row r="1104" spans="17:19" x14ac:dyDescent="0.2">
      <c r="Q1104" s="93">
        <v>55005</v>
      </c>
      <c r="R1104" s="94" t="s">
        <v>3425</v>
      </c>
      <c r="S1104" s="93">
        <v>55005</v>
      </c>
    </row>
    <row r="1105" spans="17:19" x14ac:dyDescent="0.2">
      <c r="Q1105" s="93">
        <v>55006</v>
      </c>
      <c r="R1105" s="94" t="s">
        <v>3426</v>
      </c>
      <c r="S1105" s="93">
        <v>55006</v>
      </c>
    </row>
    <row r="1106" spans="17:19" x14ac:dyDescent="0.2">
      <c r="Q1106" s="93">
        <v>55007</v>
      </c>
      <c r="R1106" s="94" t="s">
        <v>3427</v>
      </c>
      <c r="S1106" s="93">
        <v>55007</v>
      </c>
    </row>
    <row r="1107" spans="17:19" x14ac:dyDescent="0.2">
      <c r="Q1107" s="93">
        <v>55008</v>
      </c>
      <c r="R1107" s="94" t="s">
        <v>3428</v>
      </c>
      <c r="S1107" s="93">
        <v>55008</v>
      </c>
    </row>
    <row r="1108" spans="17:19" x14ac:dyDescent="0.2">
      <c r="Q1108" s="93">
        <v>55009</v>
      </c>
      <c r="R1108" s="94" t="s">
        <v>3429</v>
      </c>
      <c r="S1108" s="93">
        <v>55009</v>
      </c>
    </row>
    <row r="1109" spans="17:19" x14ac:dyDescent="0.2">
      <c r="Q1109" s="93">
        <v>55010</v>
      </c>
      <c r="R1109" s="94" t="s">
        <v>3430</v>
      </c>
      <c r="S1109" s="93">
        <v>55010</v>
      </c>
    </row>
    <row r="1110" spans="17:19" x14ac:dyDescent="0.2">
      <c r="Q1110" s="93">
        <v>55011</v>
      </c>
      <c r="R1110" s="94" t="s">
        <v>3431</v>
      </c>
      <c r="S1110" s="93">
        <v>55011</v>
      </c>
    </row>
    <row r="1111" spans="17:19" x14ac:dyDescent="0.2">
      <c r="Q1111" s="93">
        <v>55012</v>
      </c>
      <c r="R1111" s="94" t="s">
        <v>3432</v>
      </c>
      <c r="S1111" s="93">
        <v>55012</v>
      </c>
    </row>
    <row r="1112" spans="17:19" x14ac:dyDescent="0.2">
      <c r="Q1112" s="93">
        <v>55013</v>
      </c>
      <c r="R1112" s="94" t="s">
        <v>3433</v>
      </c>
      <c r="S1112" s="93">
        <v>55013</v>
      </c>
    </row>
    <row r="1113" spans="17:19" x14ac:dyDescent="0.2">
      <c r="Q1113" s="93">
        <v>55014</v>
      </c>
      <c r="R1113" s="94" t="s">
        <v>3434</v>
      </c>
      <c r="S1113" s="93">
        <v>55014</v>
      </c>
    </row>
    <row r="1114" spans="17:19" x14ac:dyDescent="0.2">
      <c r="Q1114" s="93">
        <v>55015</v>
      </c>
      <c r="R1114" s="94" t="s">
        <v>3435</v>
      </c>
      <c r="S1114" s="93">
        <v>55015</v>
      </c>
    </row>
    <row r="1115" spans="17:19" x14ac:dyDescent="0.2">
      <c r="Q1115" s="93">
        <v>55016</v>
      </c>
      <c r="R1115" s="94" t="s">
        <v>3436</v>
      </c>
      <c r="S1115" s="93">
        <v>55016</v>
      </c>
    </row>
    <row r="1116" spans="17:19" x14ac:dyDescent="0.2">
      <c r="Q1116" s="93">
        <v>55017</v>
      </c>
      <c r="R1116" s="94" t="s">
        <v>3437</v>
      </c>
      <c r="S1116" s="93">
        <v>55017</v>
      </c>
    </row>
    <row r="1117" spans="17:19" x14ac:dyDescent="0.2">
      <c r="Q1117" s="93">
        <v>55019</v>
      </c>
      <c r="R1117" s="94" t="s">
        <v>3438</v>
      </c>
      <c r="S1117" s="93">
        <v>55019</v>
      </c>
    </row>
    <row r="1118" spans="17:19" x14ac:dyDescent="0.2">
      <c r="Q1118" s="93">
        <v>55021</v>
      </c>
      <c r="R1118" s="94" t="s">
        <v>3439</v>
      </c>
      <c r="S1118" s="93">
        <v>55021</v>
      </c>
    </row>
    <row r="1119" spans="17:19" x14ac:dyDescent="0.2">
      <c r="Q1119" s="93">
        <v>55022</v>
      </c>
      <c r="R1119" s="94" t="s">
        <v>132</v>
      </c>
      <c r="S1119" s="93">
        <v>55022</v>
      </c>
    </row>
    <row r="1120" spans="17:19" x14ac:dyDescent="0.2">
      <c r="Q1120" s="93">
        <v>55023</v>
      </c>
      <c r="R1120" s="94" t="s">
        <v>3440</v>
      </c>
      <c r="S1120" s="93">
        <v>55023</v>
      </c>
    </row>
    <row r="1121" spans="17:19" x14ac:dyDescent="0.2">
      <c r="Q1121" s="93">
        <v>55024</v>
      </c>
      <c r="R1121" s="94" t="s">
        <v>3441</v>
      </c>
      <c r="S1121" s="93">
        <v>55024</v>
      </c>
    </row>
    <row r="1122" spans="17:19" x14ac:dyDescent="0.2">
      <c r="Q1122" s="93">
        <v>55025</v>
      </c>
      <c r="R1122" s="94" t="s">
        <v>3442</v>
      </c>
      <c r="S1122" s="93">
        <v>55025</v>
      </c>
    </row>
    <row r="1123" spans="17:19" x14ac:dyDescent="0.2">
      <c r="Q1123" s="93">
        <v>55026</v>
      </c>
      <c r="R1123" s="94" t="s">
        <v>3443</v>
      </c>
      <c r="S1123" s="93">
        <v>55026</v>
      </c>
    </row>
    <row r="1124" spans="17:19" x14ac:dyDescent="0.2">
      <c r="Q1124" s="93">
        <v>55027</v>
      </c>
      <c r="R1124" s="94" t="s">
        <v>3444</v>
      </c>
      <c r="S1124" s="93">
        <v>55027</v>
      </c>
    </row>
    <row r="1125" spans="17:19" x14ac:dyDescent="0.2">
      <c r="Q1125" s="93">
        <v>55028</v>
      </c>
      <c r="R1125" s="94" t="s">
        <v>3445</v>
      </c>
      <c r="S1125" s="93">
        <v>55028</v>
      </c>
    </row>
    <row r="1126" spans="17:19" x14ac:dyDescent="0.2">
      <c r="Q1126" s="93">
        <v>55029</v>
      </c>
      <c r="R1126" s="94" t="s">
        <v>3446</v>
      </c>
      <c r="S1126" s="93">
        <v>55029</v>
      </c>
    </row>
    <row r="1127" spans="17:19" x14ac:dyDescent="0.2">
      <c r="Q1127" s="93">
        <v>55030</v>
      </c>
      <c r="R1127" s="94" t="s">
        <v>3447</v>
      </c>
      <c r="S1127" s="93">
        <v>55030</v>
      </c>
    </row>
    <row r="1128" spans="17:19" x14ac:dyDescent="0.2">
      <c r="Q1128" s="93">
        <v>55031</v>
      </c>
      <c r="R1128" s="94" t="s">
        <v>3448</v>
      </c>
      <c r="S1128" s="93">
        <v>55031</v>
      </c>
    </row>
    <row r="1129" spans="17:19" x14ac:dyDescent="0.2">
      <c r="Q1129" s="93">
        <v>55032</v>
      </c>
      <c r="R1129" s="94" t="s">
        <v>3449</v>
      </c>
      <c r="S1129" s="93">
        <v>55032</v>
      </c>
    </row>
    <row r="1130" spans="17:19" x14ac:dyDescent="0.2">
      <c r="Q1130" s="93">
        <v>55033</v>
      </c>
      <c r="R1130" s="94" t="s">
        <v>3450</v>
      </c>
      <c r="S1130" s="93">
        <v>55033</v>
      </c>
    </row>
    <row r="1131" spans="17:19" x14ac:dyDescent="0.2">
      <c r="Q1131" s="93">
        <v>55034</v>
      </c>
      <c r="R1131" s="94" t="s">
        <v>3451</v>
      </c>
      <c r="S1131" s="93">
        <v>55034</v>
      </c>
    </row>
    <row r="1132" spans="17:19" x14ac:dyDescent="0.2">
      <c r="Q1132" s="93">
        <v>55035</v>
      </c>
      <c r="R1132" s="94" t="s">
        <v>3452</v>
      </c>
      <c r="S1132" s="93">
        <v>55035</v>
      </c>
    </row>
    <row r="1133" spans="17:19" x14ac:dyDescent="0.2">
      <c r="Q1133" s="93">
        <v>55036</v>
      </c>
      <c r="R1133" s="94" t="s">
        <v>3453</v>
      </c>
      <c r="S1133" s="93">
        <v>55036</v>
      </c>
    </row>
    <row r="1134" spans="17:19" x14ac:dyDescent="0.2">
      <c r="Q1134" s="93">
        <v>55039</v>
      </c>
      <c r="R1134" s="94" t="s">
        <v>3454</v>
      </c>
      <c r="S1134" s="93">
        <v>55039</v>
      </c>
    </row>
    <row r="1135" spans="17:19" x14ac:dyDescent="0.2">
      <c r="Q1135" s="93">
        <v>55040</v>
      </c>
      <c r="R1135" s="94" t="s">
        <v>3455</v>
      </c>
      <c r="S1135" s="93">
        <v>55040</v>
      </c>
    </row>
    <row r="1136" spans="17:19" x14ac:dyDescent="0.2">
      <c r="Q1136" s="93">
        <v>55041</v>
      </c>
      <c r="R1136" s="94" t="s">
        <v>851</v>
      </c>
      <c r="S1136" s="93">
        <v>55041</v>
      </c>
    </row>
    <row r="1137" spans="17:19" x14ac:dyDescent="0.2">
      <c r="Q1137" s="93">
        <v>55042</v>
      </c>
      <c r="R1137" s="94" t="s">
        <v>128</v>
      </c>
      <c r="S1137" s="93">
        <v>55042</v>
      </c>
    </row>
    <row r="1138" spans="17:19" x14ac:dyDescent="0.2">
      <c r="Q1138" s="93">
        <v>55043</v>
      </c>
      <c r="R1138" s="94" t="s">
        <v>863</v>
      </c>
      <c r="S1138" s="93">
        <v>55043</v>
      </c>
    </row>
    <row r="1139" spans="17:19" x14ac:dyDescent="0.2">
      <c r="Q1139" s="93">
        <v>55044</v>
      </c>
      <c r="R1139" s="94" t="s">
        <v>873</v>
      </c>
      <c r="S1139" s="93">
        <v>55044</v>
      </c>
    </row>
    <row r="1140" spans="17:19" x14ac:dyDescent="0.2">
      <c r="Q1140" s="93">
        <v>55045</v>
      </c>
      <c r="R1140" s="94" t="s">
        <v>3456</v>
      </c>
      <c r="S1140" s="93">
        <v>55045</v>
      </c>
    </row>
    <row r="1141" spans="17:19" x14ac:dyDescent="0.2">
      <c r="Q1141" s="93">
        <v>55046</v>
      </c>
      <c r="R1141" s="94" t="s">
        <v>3457</v>
      </c>
      <c r="S1141" s="93">
        <v>55046</v>
      </c>
    </row>
    <row r="1142" spans="17:19" x14ac:dyDescent="0.2">
      <c r="Q1142" s="93">
        <v>55047</v>
      </c>
      <c r="R1142" s="94" t="s">
        <v>3458</v>
      </c>
      <c r="S1142" s="93">
        <v>55047</v>
      </c>
    </row>
    <row r="1143" spans="17:19" x14ac:dyDescent="0.2">
      <c r="Q1143" s="93">
        <v>55048</v>
      </c>
      <c r="R1143" s="94" t="s">
        <v>3459</v>
      </c>
      <c r="S1143" s="93">
        <v>55048</v>
      </c>
    </row>
    <row r="1144" spans="17:19" x14ac:dyDescent="0.2">
      <c r="Q1144" s="93">
        <v>55049</v>
      </c>
      <c r="R1144" s="94" t="s">
        <v>1528</v>
      </c>
      <c r="S1144" s="93">
        <v>55049</v>
      </c>
    </row>
    <row r="1145" spans="17:19" x14ac:dyDescent="0.2">
      <c r="Q1145" s="93">
        <v>55050</v>
      </c>
      <c r="R1145" s="94" t="s">
        <v>3460</v>
      </c>
      <c r="S1145" s="93">
        <v>55050</v>
      </c>
    </row>
    <row r="1146" spans="17:19" x14ac:dyDescent="0.2">
      <c r="Q1146" s="93">
        <v>55051</v>
      </c>
      <c r="R1146" s="94" t="s">
        <v>2483</v>
      </c>
      <c r="S1146" s="93">
        <v>55051</v>
      </c>
    </row>
    <row r="1147" spans="17:19" x14ac:dyDescent="0.2">
      <c r="Q1147" s="93">
        <v>55052</v>
      </c>
      <c r="R1147" s="94" t="s">
        <v>3461</v>
      </c>
      <c r="S1147" s="93">
        <v>55052</v>
      </c>
    </row>
    <row r="1148" spans="17:19" x14ac:dyDescent="0.2">
      <c r="Q1148" s="93">
        <v>55053</v>
      </c>
      <c r="R1148" s="94" t="s">
        <v>3462</v>
      </c>
      <c r="S1148" s="93">
        <v>55053</v>
      </c>
    </row>
    <row r="1149" spans="17:19" x14ac:dyDescent="0.2">
      <c r="Q1149" s="93">
        <v>55054</v>
      </c>
      <c r="R1149" s="94" t="s">
        <v>3463</v>
      </c>
      <c r="S1149" s="93">
        <v>55054</v>
      </c>
    </row>
    <row r="1150" spans="17:19" x14ac:dyDescent="0.2">
      <c r="Q1150" s="93">
        <v>55055</v>
      </c>
      <c r="R1150" s="94" t="s">
        <v>3464</v>
      </c>
      <c r="S1150" s="93">
        <v>55055</v>
      </c>
    </row>
    <row r="1151" spans="17:19" x14ac:dyDescent="0.2">
      <c r="Q1151" s="93">
        <v>55056</v>
      </c>
      <c r="R1151" s="94" t="s">
        <v>3465</v>
      </c>
      <c r="S1151" s="93">
        <v>55056</v>
      </c>
    </row>
    <row r="1152" spans="17:19" x14ac:dyDescent="0.2">
      <c r="Q1152" s="93">
        <v>55059</v>
      </c>
      <c r="R1152" s="94" t="s">
        <v>3466</v>
      </c>
      <c r="S1152" s="93">
        <v>55059</v>
      </c>
    </row>
    <row r="1153" spans="17:19" x14ac:dyDescent="0.2">
      <c r="Q1153" s="93">
        <v>55060</v>
      </c>
      <c r="R1153" s="94" t="s">
        <v>3467</v>
      </c>
      <c r="S1153" s="93">
        <v>55060</v>
      </c>
    </row>
    <row r="1154" spans="17:19" x14ac:dyDescent="0.2">
      <c r="Q1154" s="93">
        <v>55061</v>
      </c>
      <c r="R1154" s="94" t="s">
        <v>3468</v>
      </c>
      <c r="S1154" s="93">
        <v>55061</v>
      </c>
    </row>
    <row r="1155" spans="17:19" x14ac:dyDescent="0.2">
      <c r="Q1155" s="93">
        <v>55062</v>
      </c>
      <c r="R1155" s="94" t="s">
        <v>138</v>
      </c>
      <c r="S1155" s="93">
        <v>55062</v>
      </c>
    </row>
    <row r="1156" spans="17:19" x14ac:dyDescent="0.2">
      <c r="Q1156" s="93">
        <v>55063</v>
      </c>
      <c r="R1156" s="94" t="s">
        <v>3469</v>
      </c>
      <c r="S1156" s="93">
        <v>55063</v>
      </c>
    </row>
    <row r="1157" spans="17:19" x14ac:dyDescent="0.2">
      <c r="Q1157" s="93">
        <v>55064</v>
      </c>
      <c r="R1157" s="94" t="s">
        <v>3470</v>
      </c>
      <c r="S1157" s="93">
        <v>55064</v>
      </c>
    </row>
    <row r="1158" spans="17:19" x14ac:dyDescent="0.2">
      <c r="Q1158" s="93">
        <v>55065</v>
      </c>
      <c r="R1158" s="94" t="s">
        <v>3471</v>
      </c>
      <c r="S1158" s="93">
        <v>55065</v>
      </c>
    </row>
    <row r="1159" spans="17:19" x14ac:dyDescent="0.2">
      <c r="Q1159" s="93">
        <v>55066</v>
      </c>
      <c r="R1159" s="94" t="s">
        <v>3472</v>
      </c>
      <c r="S1159" s="93">
        <v>55066</v>
      </c>
    </row>
    <row r="1160" spans="17:19" x14ac:dyDescent="0.2">
      <c r="Q1160" s="93">
        <v>55067</v>
      </c>
      <c r="R1160" s="94" t="s">
        <v>3473</v>
      </c>
      <c r="S1160" s="93">
        <v>55067</v>
      </c>
    </row>
    <row r="1161" spans="17:19" x14ac:dyDescent="0.2">
      <c r="Q1161" s="93">
        <v>55068</v>
      </c>
      <c r="R1161" s="94" t="s">
        <v>3474</v>
      </c>
      <c r="S1161" s="93">
        <v>55068</v>
      </c>
    </row>
    <row r="1162" spans="17:19" x14ac:dyDescent="0.2">
      <c r="Q1162" s="93">
        <v>55069</v>
      </c>
      <c r="R1162" s="94" t="s">
        <v>3475</v>
      </c>
      <c r="S1162" s="93">
        <v>55069</v>
      </c>
    </row>
    <row r="1163" spans="17:19" x14ac:dyDescent="0.2">
      <c r="Q1163" s="93">
        <v>55070</v>
      </c>
      <c r="R1163" s="94" t="s">
        <v>3476</v>
      </c>
      <c r="S1163" s="93">
        <v>55070</v>
      </c>
    </row>
    <row r="1164" spans="17:19" x14ac:dyDescent="0.2">
      <c r="Q1164" s="93">
        <v>55071</v>
      </c>
      <c r="R1164" s="94" t="s">
        <v>3477</v>
      </c>
      <c r="S1164" s="93">
        <v>55071</v>
      </c>
    </row>
    <row r="1165" spans="17:19" x14ac:dyDescent="0.2">
      <c r="Q1165" s="93">
        <v>55072</v>
      </c>
      <c r="R1165" s="94" t="s">
        <v>3478</v>
      </c>
      <c r="S1165" s="93">
        <v>55072</v>
      </c>
    </row>
    <row r="1166" spans="17:19" x14ac:dyDescent="0.2">
      <c r="Q1166" s="93">
        <v>55073</v>
      </c>
      <c r="R1166" s="94" t="s">
        <v>3479</v>
      </c>
      <c r="S1166" s="93">
        <v>55073</v>
      </c>
    </row>
    <row r="1167" spans="17:19" x14ac:dyDescent="0.2">
      <c r="Q1167" s="93">
        <v>55074</v>
      </c>
      <c r="R1167" s="94" t="s">
        <v>3480</v>
      </c>
      <c r="S1167" s="93">
        <v>55074</v>
      </c>
    </row>
    <row r="1168" spans="17:19" x14ac:dyDescent="0.2">
      <c r="Q1168" s="93">
        <v>55075</v>
      </c>
      <c r="R1168" s="94" t="s">
        <v>3481</v>
      </c>
      <c r="S1168" s="93">
        <v>55075</v>
      </c>
    </row>
    <row r="1169" spans="17:19" x14ac:dyDescent="0.2">
      <c r="Q1169" s="93">
        <v>55076</v>
      </c>
      <c r="R1169" s="94" t="s">
        <v>3482</v>
      </c>
      <c r="S1169" s="93">
        <v>55076</v>
      </c>
    </row>
    <row r="1170" spans="17:19" x14ac:dyDescent="0.2">
      <c r="Q1170" s="93">
        <v>55078</v>
      </c>
      <c r="R1170" s="94" t="s">
        <v>3483</v>
      </c>
      <c r="S1170" s="93">
        <v>55078</v>
      </c>
    </row>
    <row r="1171" spans="17:19" x14ac:dyDescent="0.2">
      <c r="Q1171" s="93">
        <v>55080</v>
      </c>
      <c r="R1171" s="94" t="s">
        <v>3484</v>
      </c>
      <c r="S1171" s="93">
        <v>55080</v>
      </c>
    </row>
    <row r="1172" spans="17:19" x14ac:dyDescent="0.2">
      <c r="Q1172" s="93">
        <v>55081</v>
      </c>
      <c r="R1172" s="94" t="s">
        <v>3485</v>
      </c>
      <c r="S1172" s="93">
        <v>55081</v>
      </c>
    </row>
    <row r="1173" spans="17:19" x14ac:dyDescent="0.2">
      <c r="Q1173" s="93">
        <v>55082</v>
      </c>
      <c r="R1173" s="94" t="s">
        <v>141</v>
      </c>
      <c r="S1173" s="93">
        <v>55082</v>
      </c>
    </row>
    <row r="1174" spans="17:19" x14ac:dyDescent="0.2">
      <c r="Q1174" s="93">
        <v>55083</v>
      </c>
      <c r="R1174" s="94" t="s">
        <v>3486</v>
      </c>
      <c r="S1174" s="93">
        <v>55083</v>
      </c>
    </row>
    <row r="1175" spans="17:19" x14ac:dyDescent="0.2">
      <c r="Q1175" s="93">
        <v>55084</v>
      </c>
      <c r="R1175" s="94" t="s">
        <v>3487</v>
      </c>
      <c r="S1175" s="93">
        <v>55084</v>
      </c>
    </row>
    <row r="1176" spans="17:19" x14ac:dyDescent="0.2">
      <c r="Q1176" s="93">
        <v>55085</v>
      </c>
      <c r="R1176" s="94" t="s">
        <v>3488</v>
      </c>
      <c r="S1176" s="93">
        <v>55085</v>
      </c>
    </row>
    <row r="1177" spans="17:19" x14ac:dyDescent="0.2">
      <c r="Q1177" s="93">
        <v>55086</v>
      </c>
      <c r="R1177" s="94" t="s">
        <v>3489</v>
      </c>
      <c r="S1177" s="93">
        <v>55086</v>
      </c>
    </row>
    <row r="1178" spans="17:19" x14ac:dyDescent="0.2">
      <c r="Q1178" s="93">
        <v>55087</v>
      </c>
      <c r="R1178" s="94" t="s">
        <v>3490</v>
      </c>
      <c r="S1178" s="93">
        <v>55087</v>
      </c>
    </row>
    <row r="1179" spans="17:19" x14ac:dyDescent="0.2">
      <c r="Q1179" s="93">
        <v>55088</v>
      </c>
      <c r="R1179" s="94" t="s">
        <v>3491</v>
      </c>
      <c r="S1179" s="93">
        <v>55088</v>
      </c>
    </row>
    <row r="1180" spans="17:19" x14ac:dyDescent="0.2">
      <c r="Q1180" s="93">
        <v>55089</v>
      </c>
      <c r="R1180" s="94" t="s">
        <v>3492</v>
      </c>
      <c r="S1180" s="93">
        <v>55089</v>
      </c>
    </row>
    <row r="1181" spans="17:19" x14ac:dyDescent="0.2">
      <c r="Q1181" s="93">
        <v>55090</v>
      </c>
      <c r="R1181" s="94" t="s">
        <v>3493</v>
      </c>
      <c r="S1181" s="93">
        <v>55090</v>
      </c>
    </row>
    <row r="1182" spans="17:19" x14ac:dyDescent="0.2">
      <c r="Q1182" s="93">
        <v>55091</v>
      </c>
      <c r="R1182" s="94" t="s">
        <v>3494</v>
      </c>
      <c r="S1182" s="93">
        <v>55091</v>
      </c>
    </row>
    <row r="1183" spans="17:19" x14ac:dyDescent="0.2">
      <c r="Q1183" s="93">
        <v>55092</v>
      </c>
      <c r="R1183" s="94" t="s">
        <v>3495</v>
      </c>
      <c r="S1183" s="93">
        <v>55092</v>
      </c>
    </row>
    <row r="1184" spans="17:19" x14ac:dyDescent="0.2">
      <c r="Q1184" s="93">
        <v>55093</v>
      </c>
      <c r="R1184" s="94" t="s">
        <v>3496</v>
      </c>
      <c r="S1184" s="93">
        <v>55093</v>
      </c>
    </row>
    <row r="1185" spans="17:19" x14ac:dyDescent="0.2">
      <c r="Q1185" s="93">
        <v>55094</v>
      </c>
      <c r="R1185" s="94" t="s">
        <v>3497</v>
      </c>
      <c r="S1185" s="93">
        <v>55094</v>
      </c>
    </row>
    <row r="1186" spans="17:19" x14ac:dyDescent="0.2">
      <c r="Q1186" s="93">
        <v>55095</v>
      </c>
      <c r="R1186" s="94" t="s">
        <v>3498</v>
      </c>
      <c r="S1186" s="93">
        <v>55095</v>
      </c>
    </row>
    <row r="1187" spans="17:19" x14ac:dyDescent="0.2">
      <c r="Q1187" s="93">
        <v>55096</v>
      </c>
      <c r="R1187" s="94" t="s">
        <v>3499</v>
      </c>
      <c r="S1187" s="93">
        <v>55096</v>
      </c>
    </row>
    <row r="1188" spans="17:19" x14ac:dyDescent="0.2">
      <c r="Q1188" s="93">
        <v>55098</v>
      </c>
      <c r="R1188" s="94" t="s">
        <v>3500</v>
      </c>
      <c r="S1188" s="93">
        <v>55098</v>
      </c>
    </row>
    <row r="1189" spans="17:19" x14ac:dyDescent="0.2">
      <c r="Q1189" s="93">
        <v>55099</v>
      </c>
      <c r="R1189" s="94" t="s">
        <v>3501</v>
      </c>
      <c r="S1189" s="93">
        <v>55099</v>
      </c>
    </row>
    <row r="1190" spans="17:19" x14ac:dyDescent="0.2">
      <c r="Q1190" s="93">
        <v>55101</v>
      </c>
      <c r="R1190" s="94" t="s">
        <v>855</v>
      </c>
      <c r="S1190" s="93">
        <v>55101</v>
      </c>
    </row>
    <row r="1191" spans="17:19" x14ac:dyDescent="0.2">
      <c r="Q1191" s="93">
        <v>55102</v>
      </c>
      <c r="R1191" s="94" t="s">
        <v>144</v>
      </c>
      <c r="S1191" s="93">
        <v>55102</v>
      </c>
    </row>
    <row r="1192" spans="17:19" x14ac:dyDescent="0.2">
      <c r="Q1192" s="93">
        <v>55103</v>
      </c>
      <c r="R1192" s="94" t="s">
        <v>867</v>
      </c>
      <c r="S1192" s="93">
        <v>55103</v>
      </c>
    </row>
    <row r="1193" spans="17:19" x14ac:dyDescent="0.2">
      <c r="Q1193" s="93">
        <v>55105</v>
      </c>
      <c r="R1193" s="94" t="s">
        <v>877</v>
      </c>
      <c r="S1193" s="93">
        <v>55105</v>
      </c>
    </row>
    <row r="1194" spans="17:19" x14ac:dyDescent="0.2">
      <c r="Q1194" s="93">
        <v>55106</v>
      </c>
      <c r="R1194" s="94" t="s">
        <v>3502</v>
      </c>
      <c r="S1194" s="93">
        <v>55106</v>
      </c>
    </row>
    <row r="1195" spans="17:19" x14ac:dyDescent="0.2">
      <c r="Q1195" s="93">
        <v>55107</v>
      </c>
      <c r="R1195" s="94" t="s">
        <v>3503</v>
      </c>
      <c r="S1195" s="93">
        <v>55107</v>
      </c>
    </row>
    <row r="1196" spans="17:19" x14ac:dyDescent="0.2">
      <c r="Q1196" s="93">
        <v>55108</v>
      </c>
      <c r="R1196" s="94" t="s">
        <v>3504</v>
      </c>
      <c r="S1196" s="93">
        <v>55108</v>
      </c>
    </row>
    <row r="1197" spans="17:19" x14ac:dyDescent="0.2">
      <c r="Q1197" s="93">
        <v>55109</v>
      </c>
      <c r="R1197" s="94" t="s">
        <v>3505</v>
      </c>
      <c r="S1197" s="93">
        <v>55109</v>
      </c>
    </row>
    <row r="1198" spans="17:19" x14ac:dyDescent="0.2">
      <c r="Q1198" s="93">
        <v>55110</v>
      </c>
      <c r="R1198" s="94" t="s">
        <v>147</v>
      </c>
      <c r="S1198" s="93">
        <v>55110</v>
      </c>
    </row>
    <row r="1199" spans="17:19" x14ac:dyDescent="0.2">
      <c r="Q1199" s="93">
        <v>55111</v>
      </c>
      <c r="R1199" s="94" t="s">
        <v>3506</v>
      </c>
      <c r="S1199" s="93">
        <v>55111</v>
      </c>
    </row>
    <row r="1200" spans="17:19" x14ac:dyDescent="0.2">
      <c r="Q1200" s="93">
        <v>55112</v>
      </c>
      <c r="R1200" s="94" t="s">
        <v>3507</v>
      </c>
      <c r="S1200" s="93">
        <v>55112</v>
      </c>
    </row>
    <row r="1201" spans="17:19" x14ac:dyDescent="0.2">
      <c r="Q1201" s="93">
        <v>55113</v>
      </c>
      <c r="R1201" s="94" t="s">
        <v>3508</v>
      </c>
      <c r="S1201" s="93">
        <v>55113</v>
      </c>
    </row>
    <row r="1202" spans="17:19" x14ac:dyDescent="0.2">
      <c r="Q1202" s="93">
        <v>55114</v>
      </c>
      <c r="R1202" s="94" t="s">
        <v>3509</v>
      </c>
      <c r="S1202" s="93">
        <v>55114</v>
      </c>
    </row>
    <row r="1203" spans="17:19" x14ac:dyDescent="0.2">
      <c r="Q1203" s="93">
        <v>55115</v>
      </c>
      <c r="R1203" s="94" t="s">
        <v>3510</v>
      </c>
      <c r="S1203" s="93">
        <v>55115</v>
      </c>
    </row>
    <row r="1204" spans="17:19" x14ac:dyDescent="0.2">
      <c r="Q1204" s="93">
        <v>55116</v>
      </c>
      <c r="R1204" s="94" t="s">
        <v>857</v>
      </c>
      <c r="S1204" s="93">
        <v>55116</v>
      </c>
    </row>
    <row r="1205" spans="17:19" x14ac:dyDescent="0.2">
      <c r="Q1205" s="93">
        <v>55117</v>
      </c>
      <c r="R1205" s="94" t="s">
        <v>150</v>
      </c>
      <c r="S1205" s="93">
        <v>55117</v>
      </c>
    </row>
    <row r="1206" spans="17:19" x14ac:dyDescent="0.2">
      <c r="Q1206" s="93">
        <v>55118</v>
      </c>
      <c r="R1206" s="94" t="s">
        <v>869</v>
      </c>
      <c r="S1206" s="93">
        <v>55118</v>
      </c>
    </row>
    <row r="1207" spans="17:19" x14ac:dyDescent="0.2">
      <c r="Q1207" s="93">
        <v>55119</v>
      </c>
      <c r="R1207" s="94" t="s">
        <v>878</v>
      </c>
      <c r="S1207" s="93">
        <v>55119</v>
      </c>
    </row>
    <row r="1208" spans="17:19" x14ac:dyDescent="0.2">
      <c r="Q1208" s="93">
        <v>55120</v>
      </c>
      <c r="R1208" s="94" t="s">
        <v>3511</v>
      </c>
      <c r="S1208" s="93">
        <v>55120</v>
      </c>
    </row>
    <row r="1209" spans="17:19" x14ac:dyDescent="0.2">
      <c r="Q1209" s="93">
        <v>55121</v>
      </c>
      <c r="R1209" s="94" t="s">
        <v>3512</v>
      </c>
      <c r="S1209" s="93">
        <v>55121</v>
      </c>
    </row>
    <row r="1210" spans="17:19" x14ac:dyDescent="0.2">
      <c r="Q1210" s="93">
        <v>55122</v>
      </c>
      <c r="R1210" s="94" t="s">
        <v>3513</v>
      </c>
      <c r="S1210" s="93">
        <v>55122</v>
      </c>
    </row>
    <row r="1211" spans="17:19" x14ac:dyDescent="0.2">
      <c r="Q1211" s="93">
        <v>55123</v>
      </c>
      <c r="R1211" s="94" t="s">
        <v>3514</v>
      </c>
      <c r="S1211" s="93">
        <v>55123</v>
      </c>
    </row>
    <row r="1212" spans="17:19" x14ac:dyDescent="0.2">
      <c r="Q1212" s="93">
        <v>55124</v>
      </c>
      <c r="R1212" s="94" t="s">
        <v>3515</v>
      </c>
      <c r="S1212" s="93">
        <v>55124</v>
      </c>
    </row>
    <row r="1213" spans="17:19" x14ac:dyDescent="0.2">
      <c r="Q1213" s="93">
        <v>55125</v>
      </c>
      <c r="R1213" s="94" t="s">
        <v>3516</v>
      </c>
      <c r="S1213" s="93">
        <v>55125</v>
      </c>
    </row>
    <row r="1214" spans="17:19" x14ac:dyDescent="0.2">
      <c r="Q1214" s="93">
        <v>55126</v>
      </c>
      <c r="R1214" s="94" t="s">
        <v>3517</v>
      </c>
      <c r="S1214" s="93">
        <v>55126</v>
      </c>
    </row>
    <row r="1215" spans="17:19" x14ac:dyDescent="0.2">
      <c r="Q1215" s="93">
        <v>55127</v>
      </c>
      <c r="R1215" s="94" t="s">
        <v>3518</v>
      </c>
      <c r="S1215" s="93">
        <v>55127</v>
      </c>
    </row>
    <row r="1216" spans="17:19" x14ac:dyDescent="0.2">
      <c r="Q1216" s="93">
        <v>55130</v>
      </c>
      <c r="R1216" s="94" t="s">
        <v>3519</v>
      </c>
      <c r="S1216" s="93">
        <v>55130</v>
      </c>
    </row>
    <row r="1217" spans="17:19" x14ac:dyDescent="0.2">
      <c r="Q1217" s="93">
        <v>55131</v>
      </c>
      <c r="R1217" s="94" t="s">
        <v>859</v>
      </c>
      <c r="S1217" s="93">
        <v>55131</v>
      </c>
    </row>
    <row r="1218" spans="17:19" x14ac:dyDescent="0.2">
      <c r="Q1218" s="93">
        <v>55132</v>
      </c>
      <c r="R1218" s="94" t="s">
        <v>153</v>
      </c>
      <c r="S1218" s="93">
        <v>55132</v>
      </c>
    </row>
    <row r="1219" spans="17:19" x14ac:dyDescent="0.2">
      <c r="Q1219" s="93">
        <v>55133</v>
      </c>
      <c r="R1219" s="94" t="s">
        <v>871</v>
      </c>
      <c r="S1219" s="93">
        <v>55133</v>
      </c>
    </row>
    <row r="1220" spans="17:19" x14ac:dyDescent="0.2">
      <c r="Q1220" s="93">
        <v>55134</v>
      </c>
      <c r="R1220" s="94" t="s">
        <v>3520</v>
      </c>
      <c r="S1220" s="93">
        <v>55134</v>
      </c>
    </row>
    <row r="1221" spans="17:19" x14ac:dyDescent="0.2">
      <c r="Q1221" s="93">
        <v>55135</v>
      </c>
      <c r="R1221" s="94" t="s">
        <v>880</v>
      </c>
      <c r="S1221" s="93">
        <v>55135</v>
      </c>
    </row>
    <row r="1222" spans="17:19" x14ac:dyDescent="0.2">
      <c r="Q1222" s="93">
        <v>55136</v>
      </c>
      <c r="R1222" s="94" t="s">
        <v>3521</v>
      </c>
      <c r="S1222" s="93">
        <v>55136</v>
      </c>
    </row>
    <row r="1223" spans="17:19" x14ac:dyDescent="0.2">
      <c r="Q1223" s="93">
        <v>55137</v>
      </c>
      <c r="R1223" s="94" t="s">
        <v>3522</v>
      </c>
      <c r="S1223" s="93">
        <v>55137</v>
      </c>
    </row>
    <row r="1224" spans="17:19" x14ac:dyDescent="0.2">
      <c r="Q1224" s="93">
        <v>55138</v>
      </c>
      <c r="R1224" s="94" t="s">
        <v>3523</v>
      </c>
      <c r="S1224" s="93">
        <v>55138</v>
      </c>
    </row>
    <row r="1225" spans="17:19" x14ac:dyDescent="0.2">
      <c r="Q1225" s="93">
        <v>55139</v>
      </c>
      <c r="R1225" s="94" t="s">
        <v>3524</v>
      </c>
      <c r="S1225" s="93">
        <v>55139</v>
      </c>
    </row>
    <row r="1226" spans="17:19" x14ac:dyDescent="0.2">
      <c r="Q1226" s="93">
        <v>55140</v>
      </c>
      <c r="R1226" s="94" t="s">
        <v>3525</v>
      </c>
      <c r="S1226" s="93">
        <v>55140</v>
      </c>
    </row>
    <row r="1227" spans="17:19" x14ac:dyDescent="0.2">
      <c r="Q1227" s="93">
        <v>55141</v>
      </c>
      <c r="R1227" s="94" t="s">
        <v>3526</v>
      </c>
      <c r="S1227" s="93">
        <v>55141</v>
      </c>
    </row>
    <row r="1228" spans="17:19" x14ac:dyDescent="0.2">
      <c r="Q1228" s="93">
        <v>55142</v>
      </c>
      <c r="R1228" s="94" t="s">
        <v>3527</v>
      </c>
      <c r="S1228" s="93">
        <v>55142</v>
      </c>
    </row>
    <row r="1229" spans="17:19" x14ac:dyDescent="0.2">
      <c r="Q1229" s="93">
        <v>55143</v>
      </c>
      <c r="R1229" s="94" t="s">
        <v>3528</v>
      </c>
      <c r="S1229" s="93">
        <v>55143</v>
      </c>
    </row>
    <row r="1230" spans="17:19" x14ac:dyDescent="0.2">
      <c r="Q1230" s="93">
        <v>55144</v>
      </c>
      <c r="R1230" s="94" t="s">
        <v>3529</v>
      </c>
      <c r="S1230" s="93">
        <v>55144</v>
      </c>
    </row>
    <row r="1231" spans="17:19" x14ac:dyDescent="0.2">
      <c r="Q1231" s="93">
        <v>55145</v>
      </c>
      <c r="R1231" s="94" t="s">
        <v>3530</v>
      </c>
      <c r="S1231" s="93">
        <v>55145</v>
      </c>
    </row>
    <row r="1232" spans="17:19" x14ac:dyDescent="0.2">
      <c r="Q1232" s="93">
        <v>55146</v>
      </c>
      <c r="R1232" s="94" t="s">
        <v>3531</v>
      </c>
      <c r="S1232" s="93">
        <v>55146</v>
      </c>
    </row>
    <row r="1233" spans="17:19" x14ac:dyDescent="0.2">
      <c r="Q1233" s="93">
        <v>55147</v>
      </c>
      <c r="R1233" s="94" t="s">
        <v>156</v>
      </c>
      <c r="S1233" s="93">
        <v>55147</v>
      </c>
    </row>
    <row r="1234" spans="17:19" x14ac:dyDescent="0.2">
      <c r="Q1234" s="93">
        <v>55148</v>
      </c>
      <c r="R1234" s="94" t="s">
        <v>3532</v>
      </c>
      <c r="S1234" s="93">
        <v>55148</v>
      </c>
    </row>
    <row r="1235" spans="17:19" x14ac:dyDescent="0.2">
      <c r="Q1235" s="93">
        <v>55149</v>
      </c>
      <c r="R1235" s="94" t="s">
        <v>3533</v>
      </c>
      <c r="S1235" s="93">
        <v>55149</v>
      </c>
    </row>
    <row r="1236" spans="17:19" x14ac:dyDescent="0.2">
      <c r="Q1236" s="93">
        <v>55150</v>
      </c>
      <c r="R1236" s="94" t="s">
        <v>3534</v>
      </c>
      <c r="S1236" s="93">
        <v>55150</v>
      </c>
    </row>
    <row r="1237" spans="17:19" x14ac:dyDescent="0.2">
      <c r="Q1237" s="93">
        <v>55151</v>
      </c>
      <c r="R1237" s="94" t="s">
        <v>3535</v>
      </c>
      <c r="S1237" s="93">
        <v>55151</v>
      </c>
    </row>
    <row r="1238" spans="17:19" x14ac:dyDescent="0.2">
      <c r="Q1238" s="93">
        <v>55152</v>
      </c>
      <c r="R1238" s="94" t="s">
        <v>3536</v>
      </c>
      <c r="S1238" s="93">
        <v>55152</v>
      </c>
    </row>
    <row r="1239" spans="17:19" x14ac:dyDescent="0.2">
      <c r="Q1239" s="93">
        <v>55153</v>
      </c>
      <c r="R1239" s="94" t="s">
        <v>3537</v>
      </c>
      <c r="S1239" s="93">
        <v>55153</v>
      </c>
    </row>
    <row r="1240" spans="17:19" x14ac:dyDescent="0.2">
      <c r="Q1240" s="93">
        <v>55154</v>
      </c>
      <c r="R1240" s="94" t="s">
        <v>3538</v>
      </c>
      <c r="S1240" s="93">
        <v>55154</v>
      </c>
    </row>
    <row r="1241" spans="17:19" x14ac:dyDescent="0.2">
      <c r="Q1241" s="93">
        <v>55155</v>
      </c>
      <c r="R1241" s="94" t="s">
        <v>3539</v>
      </c>
      <c r="S1241" s="93">
        <v>55155</v>
      </c>
    </row>
    <row r="1242" spans="17:19" x14ac:dyDescent="0.2">
      <c r="Q1242" s="93">
        <v>55156</v>
      </c>
      <c r="R1242" s="94" t="s">
        <v>3540</v>
      </c>
      <c r="S1242" s="93">
        <v>55156</v>
      </c>
    </row>
    <row r="1243" spans="17:19" x14ac:dyDescent="0.2">
      <c r="Q1243" s="93">
        <v>55157</v>
      </c>
      <c r="R1243" s="94" t="s">
        <v>3541</v>
      </c>
      <c r="S1243" s="93">
        <v>55157</v>
      </c>
    </row>
    <row r="1244" spans="17:19" x14ac:dyDescent="0.2">
      <c r="Q1244" s="93">
        <v>55158</v>
      </c>
      <c r="R1244" s="94" t="s">
        <v>3542</v>
      </c>
      <c r="S1244" s="93">
        <v>55158</v>
      </c>
    </row>
    <row r="1245" spans="17:19" x14ac:dyDescent="0.2">
      <c r="Q1245" s="93">
        <v>55159</v>
      </c>
      <c r="R1245" s="94" t="s">
        <v>3543</v>
      </c>
      <c r="S1245" s="93">
        <v>55159</v>
      </c>
    </row>
    <row r="1246" spans="17:19" x14ac:dyDescent="0.2">
      <c r="Q1246" s="93">
        <v>55160</v>
      </c>
      <c r="R1246" s="94" t="s">
        <v>3544</v>
      </c>
      <c r="S1246" s="93">
        <v>55160</v>
      </c>
    </row>
    <row r="1247" spans="17:19" x14ac:dyDescent="0.2">
      <c r="Q1247" s="93">
        <v>55161</v>
      </c>
      <c r="R1247" s="94" t="s">
        <v>3545</v>
      </c>
      <c r="S1247" s="93">
        <v>55161</v>
      </c>
    </row>
    <row r="1248" spans="17:19" x14ac:dyDescent="0.2">
      <c r="Q1248" s="93">
        <v>55162</v>
      </c>
      <c r="R1248" s="94" t="s">
        <v>159</v>
      </c>
      <c r="S1248" s="93">
        <v>55162</v>
      </c>
    </row>
    <row r="1249" spans="17:19" x14ac:dyDescent="0.2">
      <c r="Q1249" s="93">
        <v>55163</v>
      </c>
      <c r="R1249" s="94" t="s">
        <v>3546</v>
      </c>
      <c r="S1249" s="93">
        <v>55163</v>
      </c>
    </row>
    <row r="1250" spans="17:19" x14ac:dyDescent="0.2">
      <c r="Q1250" s="93">
        <v>55164</v>
      </c>
      <c r="R1250" s="94" t="s">
        <v>3547</v>
      </c>
      <c r="S1250" s="93">
        <v>55164</v>
      </c>
    </row>
    <row r="1251" spans="17:19" x14ac:dyDescent="0.2">
      <c r="Q1251" s="93">
        <v>55165</v>
      </c>
      <c r="R1251" s="94" t="s">
        <v>3548</v>
      </c>
      <c r="S1251" s="93">
        <v>55165</v>
      </c>
    </row>
    <row r="1252" spans="17:19" x14ac:dyDescent="0.2">
      <c r="Q1252" s="93">
        <v>55166</v>
      </c>
      <c r="R1252" s="94" t="s">
        <v>3549</v>
      </c>
      <c r="S1252" s="93">
        <v>55166</v>
      </c>
    </row>
    <row r="1253" spans="17:19" x14ac:dyDescent="0.2">
      <c r="Q1253" s="93">
        <v>55167</v>
      </c>
      <c r="R1253" s="94" t="s">
        <v>3550</v>
      </c>
      <c r="S1253" s="93">
        <v>55167</v>
      </c>
    </row>
    <row r="1254" spans="17:19" x14ac:dyDescent="0.2">
      <c r="Q1254" s="93">
        <v>55168</v>
      </c>
      <c r="R1254" s="94" t="s">
        <v>3551</v>
      </c>
      <c r="S1254" s="93">
        <v>55168</v>
      </c>
    </row>
    <row r="1255" spans="17:19" x14ac:dyDescent="0.2">
      <c r="Q1255" s="93">
        <v>55169</v>
      </c>
      <c r="R1255" s="94" t="s">
        <v>3552</v>
      </c>
      <c r="S1255" s="93">
        <v>55169</v>
      </c>
    </row>
    <row r="1256" spans="17:19" x14ac:dyDescent="0.2">
      <c r="Q1256" s="93">
        <v>55170</v>
      </c>
      <c r="R1256" s="94" t="s">
        <v>3553</v>
      </c>
      <c r="S1256" s="93">
        <v>55170</v>
      </c>
    </row>
    <row r="1257" spans="17:19" x14ac:dyDescent="0.2">
      <c r="Q1257" s="93">
        <v>55171</v>
      </c>
      <c r="R1257" s="94" t="s">
        <v>3554</v>
      </c>
      <c r="S1257" s="93">
        <v>55171</v>
      </c>
    </row>
    <row r="1258" spans="17:19" x14ac:dyDescent="0.2">
      <c r="Q1258" s="93">
        <v>55172</v>
      </c>
      <c r="R1258" s="94" t="s">
        <v>3555</v>
      </c>
      <c r="S1258" s="93">
        <v>55172</v>
      </c>
    </row>
    <row r="1259" spans="17:19" x14ac:dyDescent="0.2">
      <c r="Q1259" s="93">
        <v>55173</v>
      </c>
      <c r="R1259" s="94" t="s">
        <v>3556</v>
      </c>
      <c r="S1259" s="93">
        <v>55173</v>
      </c>
    </row>
    <row r="1260" spans="17:19" x14ac:dyDescent="0.2">
      <c r="Q1260" s="93">
        <v>55174</v>
      </c>
      <c r="R1260" s="94" t="s">
        <v>3557</v>
      </c>
      <c r="S1260" s="93">
        <v>55174</v>
      </c>
    </row>
    <row r="1261" spans="17:19" x14ac:dyDescent="0.2">
      <c r="Q1261" s="93">
        <v>55175</v>
      </c>
      <c r="R1261" s="94" t="s">
        <v>3558</v>
      </c>
      <c r="S1261" s="93">
        <v>55175</v>
      </c>
    </row>
    <row r="1262" spans="17:19" x14ac:dyDescent="0.2">
      <c r="Q1262" s="93">
        <v>55176</v>
      </c>
      <c r="R1262" s="94" t="s">
        <v>3559</v>
      </c>
      <c r="S1262" s="93">
        <v>55176</v>
      </c>
    </row>
    <row r="1263" spans="17:19" x14ac:dyDescent="0.2">
      <c r="Q1263" s="93">
        <v>55177</v>
      </c>
      <c r="R1263" s="94" t="s">
        <v>3560</v>
      </c>
      <c r="S1263" s="93">
        <v>55177</v>
      </c>
    </row>
    <row r="1264" spans="17:19" x14ac:dyDescent="0.2">
      <c r="Q1264" s="93">
        <v>55178</v>
      </c>
      <c r="R1264" s="94" t="s">
        <v>3561</v>
      </c>
      <c r="S1264" s="93">
        <v>55178</v>
      </c>
    </row>
    <row r="1265" spans="17:19" x14ac:dyDescent="0.2">
      <c r="Q1265" s="93">
        <v>55179</v>
      </c>
      <c r="R1265" s="94" t="s">
        <v>3562</v>
      </c>
      <c r="S1265" s="93">
        <v>55179</v>
      </c>
    </row>
    <row r="1266" spans="17:19" x14ac:dyDescent="0.2">
      <c r="Q1266" s="93">
        <v>55180</v>
      </c>
      <c r="R1266" s="94" t="s">
        <v>3563</v>
      </c>
      <c r="S1266" s="93">
        <v>55180</v>
      </c>
    </row>
    <row r="1267" spans="17:19" x14ac:dyDescent="0.2">
      <c r="Q1267" s="93">
        <v>55181</v>
      </c>
      <c r="R1267" s="94" t="s">
        <v>3564</v>
      </c>
      <c r="S1267" s="93">
        <v>55181</v>
      </c>
    </row>
    <row r="1268" spans="17:19" x14ac:dyDescent="0.2">
      <c r="Q1268" s="93">
        <v>55182</v>
      </c>
      <c r="R1268" s="94" t="s">
        <v>3565</v>
      </c>
      <c r="S1268" s="93">
        <v>55182</v>
      </c>
    </row>
    <row r="1269" spans="17:19" x14ac:dyDescent="0.2">
      <c r="Q1269" s="93">
        <v>55183</v>
      </c>
      <c r="R1269" s="94" t="s">
        <v>3566</v>
      </c>
      <c r="S1269" s="93">
        <v>55183</v>
      </c>
    </row>
    <row r="1270" spans="17:19" x14ac:dyDescent="0.2">
      <c r="Q1270" s="93">
        <v>55184</v>
      </c>
      <c r="R1270" s="94" t="s">
        <v>3567</v>
      </c>
      <c r="S1270" s="93">
        <v>55184</v>
      </c>
    </row>
    <row r="1271" spans="17:19" x14ac:dyDescent="0.2">
      <c r="Q1271" s="93">
        <v>55185</v>
      </c>
      <c r="R1271" s="94" t="s">
        <v>3568</v>
      </c>
      <c r="S1271" s="93">
        <v>55185</v>
      </c>
    </row>
    <row r="1272" spans="17:19" x14ac:dyDescent="0.2">
      <c r="Q1272" s="93">
        <v>55186</v>
      </c>
      <c r="R1272" s="94" t="s">
        <v>3569</v>
      </c>
      <c r="S1272" s="93">
        <v>55186</v>
      </c>
    </row>
    <row r="1273" spans="17:19" x14ac:dyDescent="0.2">
      <c r="Q1273" s="93">
        <v>55187</v>
      </c>
      <c r="R1273" s="94" t="s">
        <v>3570</v>
      </c>
      <c r="S1273" s="93">
        <v>55187</v>
      </c>
    </row>
    <row r="1274" spans="17:19" x14ac:dyDescent="0.2">
      <c r="Q1274" s="93">
        <v>55188</v>
      </c>
      <c r="R1274" s="94" t="s">
        <v>3571</v>
      </c>
      <c r="S1274" s="93">
        <v>55188</v>
      </c>
    </row>
    <row r="1275" spans="17:19" x14ac:dyDescent="0.2">
      <c r="Q1275" s="93">
        <v>55189</v>
      </c>
      <c r="R1275" s="94" t="s">
        <v>3572</v>
      </c>
      <c r="S1275" s="93">
        <v>55189</v>
      </c>
    </row>
    <row r="1276" spans="17:19" x14ac:dyDescent="0.2">
      <c r="Q1276" s="93">
        <v>55190</v>
      </c>
      <c r="R1276" s="94" t="s">
        <v>3573</v>
      </c>
      <c r="S1276" s="93">
        <v>55190</v>
      </c>
    </row>
    <row r="1277" spans="17:19" x14ac:dyDescent="0.2">
      <c r="Q1277" s="93">
        <v>55191</v>
      </c>
      <c r="R1277" s="94" t="s">
        <v>3574</v>
      </c>
      <c r="S1277" s="93">
        <v>55191</v>
      </c>
    </row>
    <row r="1278" spans="17:19" x14ac:dyDescent="0.2">
      <c r="Q1278" s="93">
        <v>55192</v>
      </c>
      <c r="R1278" s="94" t="s">
        <v>3575</v>
      </c>
      <c r="S1278" s="93">
        <v>55192</v>
      </c>
    </row>
    <row r="1279" spans="17:19" x14ac:dyDescent="0.2">
      <c r="Q1279" s="93">
        <v>55193</v>
      </c>
      <c r="R1279" s="94" t="s">
        <v>3576</v>
      </c>
      <c r="S1279" s="93">
        <v>55193</v>
      </c>
    </row>
    <row r="1280" spans="17:19" x14ac:dyDescent="0.2">
      <c r="Q1280" s="93">
        <v>55194</v>
      </c>
      <c r="R1280" s="94" t="s">
        <v>3577</v>
      </c>
      <c r="S1280" s="93">
        <v>55194</v>
      </c>
    </row>
    <row r="1281" spans="17:19" x14ac:dyDescent="0.2">
      <c r="Q1281" s="93">
        <v>55195</v>
      </c>
      <c r="R1281" s="94" t="s">
        <v>3578</v>
      </c>
      <c r="S1281" s="93">
        <v>55195</v>
      </c>
    </row>
    <row r="1282" spans="17:19" x14ac:dyDescent="0.2">
      <c r="Q1282" s="93">
        <v>55196</v>
      </c>
      <c r="R1282" s="94" t="s">
        <v>3579</v>
      </c>
      <c r="S1282" s="93">
        <v>55196</v>
      </c>
    </row>
    <row r="1283" spans="17:19" x14ac:dyDescent="0.2">
      <c r="Q1283" s="93">
        <v>55197</v>
      </c>
      <c r="R1283" s="94" t="s">
        <v>3580</v>
      </c>
      <c r="S1283" s="93">
        <v>55197</v>
      </c>
    </row>
    <row r="1284" spans="17:19" x14ac:dyDescent="0.2">
      <c r="Q1284" s="93">
        <v>55198</v>
      </c>
      <c r="R1284" s="94" t="s">
        <v>3581</v>
      </c>
      <c r="S1284" s="93">
        <v>55198</v>
      </c>
    </row>
    <row r="1285" spans="17:19" x14ac:dyDescent="0.2">
      <c r="Q1285" s="93">
        <v>55199</v>
      </c>
      <c r="R1285" s="94" t="s">
        <v>3582</v>
      </c>
      <c r="S1285" s="93">
        <v>55199</v>
      </c>
    </row>
    <row r="1286" spans="17:19" x14ac:dyDescent="0.2">
      <c r="Q1286" s="93">
        <v>55200</v>
      </c>
      <c r="R1286" s="94" t="s">
        <v>3583</v>
      </c>
      <c r="S1286" s="93">
        <v>55200</v>
      </c>
    </row>
    <row r="1287" spans="17:19" x14ac:dyDescent="0.2">
      <c r="Q1287" s="93">
        <v>55201</v>
      </c>
      <c r="R1287" s="94" t="s">
        <v>3584</v>
      </c>
      <c r="S1287" s="93">
        <v>55201</v>
      </c>
    </row>
    <row r="1288" spans="17:19" x14ac:dyDescent="0.2">
      <c r="Q1288" s="93">
        <v>55202</v>
      </c>
      <c r="R1288" s="94" t="s">
        <v>3585</v>
      </c>
      <c r="S1288" s="93">
        <v>55202</v>
      </c>
    </row>
    <row r="1289" spans="17:19" x14ac:dyDescent="0.2">
      <c r="Q1289" s="93">
        <v>55203</v>
      </c>
      <c r="R1289" s="94" t="s">
        <v>3586</v>
      </c>
      <c r="S1289" s="93">
        <v>55203</v>
      </c>
    </row>
    <row r="1290" spans="17:19" x14ac:dyDescent="0.2">
      <c r="Q1290" s="93">
        <v>55204</v>
      </c>
      <c r="R1290" s="94" t="s">
        <v>3587</v>
      </c>
      <c r="S1290" s="93">
        <v>55204</v>
      </c>
    </row>
    <row r="1291" spans="17:19" x14ac:dyDescent="0.2">
      <c r="Q1291" s="93">
        <v>55205</v>
      </c>
      <c r="R1291" s="94" t="s">
        <v>3588</v>
      </c>
      <c r="S1291" s="93">
        <v>55205</v>
      </c>
    </row>
    <row r="1292" spans="17:19" x14ac:dyDescent="0.2">
      <c r="Q1292" s="93">
        <v>55206</v>
      </c>
      <c r="R1292" s="94" t="s">
        <v>3589</v>
      </c>
      <c r="S1292" s="93">
        <v>55206</v>
      </c>
    </row>
    <row r="1293" spans="17:19" x14ac:dyDescent="0.2">
      <c r="Q1293" s="93">
        <v>55207</v>
      </c>
      <c r="R1293" s="94" t="s">
        <v>3590</v>
      </c>
      <c r="S1293" s="93">
        <v>55207</v>
      </c>
    </row>
    <row r="1294" spans="17:19" x14ac:dyDescent="0.2">
      <c r="Q1294" s="93">
        <v>55208</v>
      </c>
      <c r="R1294" s="94" t="s">
        <v>3591</v>
      </c>
      <c r="S1294" s="93">
        <v>55208</v>
      </c>
    </row>
    <row r="1295" spans="17:19" x14ac:dyDescent="0.2">
      <c r="Q1295" s="93">
        <v>55209</v>
      </c>
      <c r="R1295" s="94" t="s">
        <v>3592</v>
      </c>
      <c r="S1295" s="93">
        <v>55209</v>
      </c>
    </row>
    <row r="1296" spans="17:19" x14ac:dyDescent="0.2">
      <c r="Q1296" s="93">
        <v>55210</v>
      </c>
      <c r="R1296" s="94" t="s">
        <v>3593</v>
      </c>
      <c r="S1296" s="93">
        <v>55210</v>
      </c>
    </row>
    <row r="1297" spans="17:19" x14ac:dyDescent="0.2">
      <c r="Q1297" s="93">
        <v>55211</v>
      </c>
      <c r="R1297" s="94" t="s">
        <v>3594</v>
      </c>
      <c r="S1297" s="93">
        <v>55211</v>
      </c>
    </row>
    <row r="1298" spans="17:19" x14ac:dyDescent="0.2">
      <c r="Q1298" s="93">
        <v>55212</v>
      </c>
      <c r="R1298" s="94" t="s">
        <v>3595</v>
      </c>
      <c r="S1298" s="93">
        <v>55212</v>
      </c>
    </row>
    <row r="1299" spans="17:19" x14ac:dyDescent="0.2">
      <c r="Q1299" s="93">
        <v>55213</v>
      </c>
      <c r="R1299" s="94" t="s">
        <v>3596</v>
      </c>
      <c r="S1299" s="93">
        <v>55213</v>
      </c>
    </row>
    <row r="1300" spans="17:19" x14ac:dyDescent="0.2">
      <c r="Q1300" s="93">
        <v>55214</v>
      </c>
      <c r="R1300" s="94" t="s">
        <v>3597</v>
      </c>
      <c r="S1300" s="93">
        <v>55214</v>
      </c>
    </row>
    <row r="1301" spans="17:19" x14ac:dyDescent="0.2">
      <c r="Q1301" s="93">
        <v>55215</v>
      </c>
      <c r="R1301" s="94" t="s">
        <v>3598</v>
      </c>
      <c r="S1301" s="93">
        <v>55215</v>
      </c>
    </row>
    <row r="1302" spans="17:19" x14ac:dyDescent="0.2">
      <c r="Q1302" s="93">
        <v>55216</v>
      </c>
      <c r="R1302" s="94" t="s">
        <v>3599</v>
      </c>
      <c r="S1302" s="93">
        <v>55216</v>
      </c>
    </row>
    <row r="1303" spans="17:19" x14ac:dyDescent="0.2">
      <c r="Q1303" s="93">
        <v>55217</v>
      </c>
      <c r="R1303" s="94" t="s">
        <v>3600</v>
      </c>
      <c r="S1303" s="93">
        <v>55217</v>
      </c>
    </row>
    <row r="1304" spans="17:19" x14ac:dyDescent="0.2">
      <c r="Q1304" s="93">
        <v>55218</v>
      </c>
      <c r="R1304" s="94" t="s">
        <v>3601</v>
      </c>
      <c r="S1304" s="93">
        <v>55218</v>
      </c>
    </row>
    <row r="1305" spans="17:19" x14ac:dyDescent="0.2">
      <c r="Q1305" s="93">
        <v>55219</v>
      </c>
      <c r="R1305" s="94" t="s">
        <v>3602</v>
      </c>
      <c r="S1305" s="93">
        <v>55219</v>
      </c>
    </row>
    <row r="1306" spans="17:19" x14ac:dyDescent="0.2">
      <c r="Q1306" s="93">
        <v>55220</v>
      </c>
      <c r="R1306" s="94" t="s">
        <v>3603</v>
      </c>
      <c r="S1306" s="93">
        <v>55220</v>
      </c>
    </row>
    <row r="1307" spans="17:19" x14ac:dyDescent="0.2">
      <c r="Q1307" s="93">
        <v>55221</v>
      </c>
      <c r="R1307" s="94" t="s">
        <v>3604</v>
      </c>
      <c r="S1307" s="93">
        <v>55221</v>
      </c>
    </row>
    <row r="1308" spans="17:19" x14ac:dyDescent="0.2">
      <c r="Q1308" s="93">
        <v>55222</v>
      </c>
      <c r="R1308" s="94" t="s">
        <v>3605</v>
      </c>
      <c r="S1308" s="93">
        <v>55222</v>
      </c>
    </row>
    <row r="1309" spans="17:19" x14ac:dyDescent="0.2">
      <c r="Q1309" s="93">
        <v>55223</v>
      </c>
      <c r="R1309" s="94" t="s">
        <v>3606</v>
      </c>
      <c r="S1309" s="93">
        <v>55223</v>
      </c>
    </row>
    <row r="1310" spans="17:19" x14ac:dyDescent="0.2">
      <c r="Q1310" s="93">
        <v>55224</v>
      </c>
      <c r="R1310" s="94" t="s">
        <v>3607</v>
      </c>
      <c r="S1310" s="93">
        <v>55224</v>
      </c>
    </row>
    <row r="1311" spans="17:19" x14ac:dyDescent="0.2">
      <c r="Q1311" s="93">
        <v>55225</v>
      </c>
      <c r="R1311" s="94" t="s">
        <v>3608</v>
      </c>
      <c r="S1311" s="93">
        <v>55225</v>
      </c>
    </row>
    <row r="1312" spans="17:19" x14ac:dyDescent="0.2">
      <c r="Q1312" s="93">
        <v>55226</v>
      </c>
      <c r="R1312" s="94" t="s">
        <v>3609</v>
      </c>
      <c r="S1312" s="93">
        <v>55226</v>
      </c>
    </row>
    <row r="1313" spans="17:19" x14ac:dyDescent="0.2">
      <c r="Q1313" s="93">
        <v>55227</v>
      </c>
      <c r="R1313" s="94" t="s">
        <v>3610</v>
      </c>
      <c r="S1313" s="93">
        <v>55227</v>
      </c>
    </row>
    <row r="1314" spans="17:19" x14ac:dyDescent="0.2">
      <c r="Q1314" s="93">
        <v>55228</v>
      </c>
      <c r="R1314" s="94" t="s">
        <v>3611</v>
      </c>
      <c r="S1314" s="93">
        <v>55228</v>
      </c>
    </row>
    <row r="1315" spans="17:19" x14ac:dyDescent="0.2">
      <c r="Q1315" s="93">
        <v>55229</v>
      </c>
      <c r="R1315" s="94" t="s">
        <v>3612</v>
      </c>
      <c r="S1315" s="93">
        <v>55229</v>
      </c>
    </row>
    <row r="1316" spans="17:19" x14ac:dyDescent="0.2">
      <c r="Q1316" s="93">
        <v>55230</v>
      </c>
      <c r="R1316" s="94" t="s">
        <v>3613</v>
      </c>
      <c r="S1316" s="93">
        <v>55230</v>
      </c>
    </row>
    <row r="1317" spans="17:19" x14ac:dyDescent="0.2">
      <c r="Q1317" s="93">
        <v>55231</v>
      </c>
      <c r="R1317" s="94" t="s">
        <v>3614</v>
      </c>
      <c r="S1317" s="93">
        <v>55231</v>
      </c>
    </row>
    <row r="1318" spans="17:19" x14ac:dyDescent="0.2">
      <c r="Q1318" s="93">
        <v>55232</v>
      </c>
      <c r="R1318" s="94" t="s">
        <v>3615</v>
      </c>
      <c r="S1318" s="93">
        <v>55232</v>
      </c>
    </row>
    <row r="1319" spans="17:19" x14ac:dyDescent="0.2">
      <c r="Q1319" s="93">
        <v>55233</v>
      </c>
      <c r="R1319" s="94" t="s">
        <v>3616</v>
      </c>
      <c r="S1319" s="93">
        <v>55233</v>
      </c>
    </row>
    <row r="1320" spans="17:19" x14ac:dyDescent="0.2">
      <c r="Q1320" s="93">
        <v>55234</v>
      </c>
      <c r="R1320" s="94" t="s">
        <v>3617</v>
      </c>
      <c r="S1320" s="93">
        <v>55234</v>
      </c>
    </row>
    <row r="1321" spans="17:19" x14ac:dyDescent="0.2">
      <c r="Q1321" s="93">
        <v>55235</v>
      </c>
      <c r="R1321" s="94" t="s">
        <v>3618</v>
      </c>
      <c r="S1321" s="93">
        <v>55235</v>
      </c>
    </row>
    <row r="1322" spans="17:19" x14ac:dyDescent="0.2">
      <c r="Q1322" s="93">
        <v>55236</v>
      </c>
      <c r="R1322" s="94" t="s">
        <v>3619</v>
      </c>
      <c r="S1322" s="93">
        <v>55236</v>
      </c>
    </row>
    <row r="1323" spans="17:19" x14ac:dyDescent="0.2">
      <c r="Q1323" s="93">
        <v>55237</v>
      </c>
      <c r="R1323" s="94" t="s">
        <v>3620</v>
      </c>
      <c r="S1323" s="93">
        <v>55237</v>
      </c>
    </row>
    <row r="1324" spans="17:19" x14ac:dyDescent="0.2">
      <c r="Q1324" s="93">
        <v>55238</v>
      </c>
      <c r="R1324" s="94" t="s">
        <v>3621</v>
      </c>
      <c r="S1324" s="93">
        <v>55238</v>
      </c>
    </row>
    <row r="1325" spans="17:19" x14ac:dyDescent="0.2">
      <c r="Q1325" s="93">
        <v>55239</v>
      </c>
      <c r="R1325" s="94" t="s">
        <v>3622</v>
      </c>
      <c r="S1325" s="93">
        <v>55239</v>
      </c>
    </row>
    <row r="1326" spans="17:19" x14ac:dyDescent="0.2">
      <c r="Q1326" s="93">
        <v>55240</v>
      </c>
      <c r="R1326" s="94" t="s">
        <v>3623</v>
      </c>
      <c r="S1326" s="93">
        <v>55240</v>
      </c>
    </row>
    <row r="1327" spans="17:19" x14ac:dyDescent="0.2">
      <c r="Q1327" s="93">
        <v>55241</v>
      </c>
      <c r="R1327" s="94" t="s">
        <v>3624</v>
      </c>
      <c r="S1327" s="93">
        <v>55241</v>
      </c>
    </row>
    <row r="1328" spans="17:19" x14ac:dyDescent="0.2">
      <c r="Q1328" s="93">
        <v>55242</v>
      </c>
      <c r="R1328" s="94" t="s">
        <v>3625</v>
      </c>
      <c r="S1328" s="93">
        <v>55242</v>
      </c>
    </row>
    <row r="1329" spans="17:19" x14ac:dyDescent="0.2">
      <c r="Q1329" s="93">
        <v>55243</v>
      </c>
      <c r="R1329" s="94" t="s">
        <v>3626</v>
      </c>
      <c r="S1329" s="93">
        <v>55243</v>
      </c>
    </row>
    <row r="1330" spans="17:19" x14ac:dyDescent="0.2">
      <c r="Q1330" s="93">
        <v>55244</v>
      </c>
      <c r="R1330" s="94" t="s">
        <v>3627</v>
      </c>
      <c r="S1330" s="93">
        <v>55244</v>
      </c>
    </row>
    <row r="1331" spans="17:19" x14ac:dyDescent="0.2">
      <c r="Q1331" s="93">
        <v>55245</v>
      </c>
      <c r="R1331" s="94" t="s">
        <v>3628</v>
      </c>
      <c r="S1331" s="93">
        <v>55245</v>
      </c>
    </row>
    <row r="1332" spans="17:19" x14ac:dyDescent="0.2">
      <c r="Q1332" s="93">
        <v>55246</v>
      </c>
      <c r="R1332" s="94" t="s">
        <v>3629</v>
      </c>
      <c r="S1332" s="93">
        <v>55246</v>
      </c>
    </row>
    <row r="1333" spans="17:19" x14ac:dyDescent="0.2">
      <c r="Q1333" s="93">
        <v>55247</v>
      </c>
      <c r="R1333" s="94" t="s">
        <v>3630</v>
      </c>
      <c r="S1333" s="93">
        <v>55247</v>
      </c>
    </row>
    <row r="1334" spans="17:19" x14ac:dyDescent="0.2">
      <c r="Q1334" s="93">
        <v>55248</v>
      </c>
      <c r="R1334" s="94" t="s">
        <v>3631</v>
      </c>
      <c r="S1334" s="93">
        <v>55248</v>
      </c>
    </row>
    <row r="1335" spans="17:19" x14ac:dyDescent="0.2">
      <c r="Q1335" s="93">
        <v>55249</v>
      </c>
      <c r="R1335" s="94" t="s">
        <v>3632</v>
      </c>
      <c r="S1335" s="93">
        <v>55249</v>
      </c>
    </row>
    <row r="1336" spans="17:19" x14ac:dyDescent="0.2">
      <c r="Q1336" s="93">
        <v>55250</v>
      </c>
      <c r="R1336" s="94" t="s">
        <v>3633</v>
      </c>
      <c r="S1336" s="93">
        <v>55250</v>
      </c>
    </row>
    <row r="1337" spans="17:19" x14ac:dyDescent="0.2">
      <c r="Q1337" s="93">
        <v>55251</v>
      </c>
      <c r="R1337" s="94" t="s">
        <v>3634</v>
      </c>
      <c r="S1337" s="93">
        <v>55251</v>
      </c>
    </row>
    <row r="1338" spans="17:19" x14ac:dyDescent="0.2">
      <c r="Q1338" s="93">
        <v>55252</v>
      </c>
      <c r="R1338" s="94" t="s">
        <v>3635</v>
      </c>
      <c r="S1338" s="93">
        <v>55252</v>
      </c>
    </row>
    <row r="1339" spans="17:19" x14ac:dyDescent="0.2">
      <c r="Q1339" s="93">
        <v>55253</v>
      </c>
      <c r="R1339" s="94" t="s">
        <v>3636</v>
      </c>
      <c r="S1339" s="93">
        <v>55253</v>
      </c>
    </row>
    <row r="1340" spans="17:19" x14ac:dyDescent="0.2">
      <c r="Q1340" s="93">
        <v>55254</v>
      </c>
      <c r="R1340" s="94" t="s">
        <v>3637</v>
      </c>
      <c r="S1340" s="93">
        <v>55254</v>
      </c>
    </row>
    <row r="1341" spans="17:19" x14ac:dyDescent="0.2">
      <c r="Q1341" s="93">
        <v>55255</v>
      </c>
      <c r="R1341" s="94" t="s">
        <v>3638</v>
      </c>
      <c r="S1341" s="93">
        <v>55255</v>
      </c>
    </row>
    <row r="1342" spans="17:19" x14ac:dyDescent="0.2">
      <c r="Q1342" s="93">
        <v>55256</v>
      </c>
      <c r="R1342" s="94" t="s">
        <v>3639</v>
      </c>
      <c r="S1342" s="93">
        <v>55256</v>
      </c>
    </row>
    <row r="1343" spans="17:19" x14ac:dyDescent="0.2">
      <c r="Q1343" s="93">
        <v>55257</v>
      </c>
      <c r="R1343" s="94" t="s">
        <v>3640</v>
      </c>
      <c r="S1343" s="93">
        <v>55257</v>
      </c>
    </row>
    <row r="1344" spans="17:19" x14ac:dyDescent="0.2">
      <c r="Q1344" s="93">
        <v>55258</v>
      </c>
      <c r="R1344" s="94" t="s">
        <v>3641</v>
      </c>
      <c r="S1344" s="93">
        <v>55258</v>
      </c>
    </row>
    <row r="1345" spans="17:19" x14ac:dyDescent="0.2">
      <c r="Q1345" s="93">
        <v>55259</v>
      </c>
      <c r="R1345" s="94" t="s">
        <v>3642</v>
      </c>
      <c r="S1345" s="93">
        <v>55259</v>
      </c>
    </row>
    <row r="1346" spans="17:19" x14ac:dyDescent="0.2">
      <c r="Q1346" s="93">
        <v>55260</v>
      </c>
      <c r="R1346" s="94" t="s">
        <v>3643</v>
      </c>
      <c r="S1346" s="93">
        <v>55260</v>
      </c>
    </row>
    <row r="1347" spans="17:19" x14ac:dyDescent="0.2">
      <c r="Q1347" s="93">
        <v>55261</v>
      </c>
      <c r="R1347" s="94" t="s">
        <v>3644</v>
      </c>
      <c r="S1347" s="93">
        <v>55261</v>
      </c>
    </row>
    <row r="1348" spans="17:19" x14ac:dyDescent="0.2">
      <c r="Q1348" s="93">
        <v>55262</v>
      </c>
      <c r="R1348" s="94" t="s">
        <v>3645</v>
      </c>
      <c r="S1348" s="93">
        <v>55262</v>
      </c>
    </row>
    <row r="1349" spans="17:19" x14ac:dyDescent="0.2">
      <c r="Q1349" s="93">
        <v>55263</v>
      </c>
      <c r="R1349" s="94" t="s">
        <v>3646</v>
      </c>
      <c r="S1349" s="93">
        <v>55263</v>
      </c>
    </row>
    <row r="1350" spans="17:19" x14ac:dyDescent="0.2">
      <c r="Q1350" s="93">
        <v>55264</v>
      </c>
      <c r="R1350" s="94" t="s">
        <v>3647</v>
      </c>
      <c r="S1350" s="93">
        <v>55264</v>
      </c>
    </row>
    <row r="1351" spans="17:19" x14ac:dyDescent="0.2">
      <c r="Q1351" s="93">
        <v>55265</v>
      </c>
      <c r="R1351" s="94" t="s">
        <v>3648</v>
      </c>
      <c r="S1351" s="93">
        <v>55265</v>
      </c>
    </row>
    <row r="1352" spans="17:19" x14ac:dyDescent="0.2">
      <c r="Q1352" s="93">
        <v>55266</v>
      </c>
      <c r="R1352" s="94" t="s">
        <v>3649</v>
      </c>
      <c r="S1352" s="93">
        <v>55266</v>
      </c>
    </row>
    <row r="1353" spans="17:19" x14ac:dyDescent="0.2">
      <c r="Q1353" s="93">
        <v>55267</v>
      </c>
      <c r="R1353" s="94" t="s">
        <v>3650</v>
      </c>
      <c r="S1353" s="93">
        <v>55267</v>
      </c>
    </row>
    <row r="1354" spans="17:19" x14ac:dyDescent="0.2">
      <c r="Q1354" s="93">
        <v>55268</v>
      </c>
      <c r="R1354" s="94" t="s">
        <v>1532</v>
      </c>
      <c r="S1354" s="93">
        <v>55268</v>
      </c>
    </row>
    <row r="1355" spans="17:19" x14ac:dyDescent="0.2">
      <c r="Q1355" s="93">
        <v>55269</v>
      </c>
      <c r="R1355" s="94" t="s">
        <v>3651</v>
      </c>
      <c r="S1355" s="93">
        <v>55269</v>
      </c>
    </row>
    <row r="1356" spans="17:19" x14ac:dyDescent="0.2">
      <c r="Q1356" s="93">
        <v>55270</v>
      </c>
      <c r="R1356" s="94" t="s">
        <v>2485</v>
      </c>
      <c r="S1356" s="93">
        <v>55270</v>
      </c>
    </row>
    <row r="1357" spans="17:19" x14ac:dyDescent="0.2">
      <c r="Q1357" s="93">
        <v>55271</v>
      </c>
      <c r="R1357" s="94" t="s">
        <v>3652</v>
      </c>
      <c r="S1357" s="93">
        <v>55271</v>
      </c>
    </row>
    <row r="1358" spans="17:19" x14ac:dyDescent="0.2">
      <c r="Q1358" s="93">
        <v>55272</v>
      </c>
      <c r="R1358" s="94" t="s">
        <v>3653</v>
      </c>
      <c r="S1358" s="93">
        <v>55272</v>
      </c>
    </row>
    <row r="1359" spans="17:19" x14ac:dyDescent="0.2">
      <c r="Q1359" s="93">
        <v>55273</v>
      </c>
      <c r="R1359" s="94" t="s">
        <v>3654</v>
      </c>
      <c r="S1359" s="93">
        <v>55273</v>
      </c>
    </row>
    <row r="1360" spans="17:19" x14ac:dyDescent="0.2">
      <c r="Q1360" s="93">
        <v>55274</v>
      </c>
      <c r="R1360" s="94" t="s">
        <v>3655</v>
      </c>
      <c r="S1360" s="93">
        <v>55274</v>
      </c>
    </row>
    <row r="1361" spans="17:19" x14ac:dyDescent="0.2">
      <c r="Q1361" s="93">
        <v>55275</v>
      </c>
      <c r="R1361" s="94" t="s">
        <v>3656</v>
      </c>
      <c r="S1361" s="93">
        <v>55275</v>
      </c>
    </row>
    <row r="1362" spans="17:19" x14ac:dyDescent="0.2">
      <c r="Q1362" s="93">
        <v>55276</v>
      </c>
      <c r="R1362" s="94" t="s">
        <v>3657</v>
      </c>
      <c r="S1362" s="93">
        <v>55276</v>
      </c>
    </row>
    <row r="1363" spans="17:19" x14ac:dyDescent="0.2">
      <c r="Q1363" s="93">
        <v>55277</v>
      </c>
      <c r="R1363" s="94" t="s">
        <v>3658</v>
      </c>
      <c r="S1363" s="93">
        <v>55277</v>
      </c>
    </row>
    <row r="1364" spans="17:19" x14ac:dyDescent="0.2">
      <c r="Q1364" s="93">
        <v>55278</v>
      </c>
      <c r="R1364" s="94" t="s">
        <v>3659</v>
      </c>
      <c r="S1364" s="93">
        <v>55278</v>
      </c>
    </row>
    <row r="1365" spans="17:19" x14ac:dyDescent="0.2">
      <c r="Q1365" s="93">
        <v>55279</v>
      </c>
      <c r="R1365" s="94" t="s">
        <v>3660</v>
      </c>
      <c r="S1365" s="93">
        <v>55279</v>
      </c>
    </row>
    <row r="1366" spans="17:19" x14ac:dyDescent="0.2">
      <c r="Q1366" s="93">
        <v>55280</v>
      </c>
      <c r="R1366" s="94" t="s">
        <v>3661</v>
      </c>
      <c r="S1366" s="93">
        <v>55280</v>
      </c>
    </row>
    <row r="1367" spans="17:19" x14ac:dyDescent="0.2">
      <c r="Q1367" s="93">
        <v>55281</v>
      </c>
      <c r="R1367" s="94" t="s">
        <v>3662</v>
      </c>
      <c r="S1367" s="93">
        <v>55281</v>
      </c>
    </row>
    <row r="1368" spans="17:19" x14ac:dyDescent="0.2">
      <c r="Q1368" s="93">
        <v>55282</v>
      </c>
      <c r="R1368" s="94" t="s">
        <v>3663</v>
      </c>
      <c r="S1368" s="93">
        <v>55282</v>
      </c>
    </row>
    <row r="1369" spans="17:19" x14ac:dyDescent="0.2">
      <c r="Q1369" s="93">
        <v>55283</v>
      </c>
      <c r="R1369" s="94" t="s">
        <v>3664</v>
      </c>
      <c r="S1369" s="93">
        <v>55283</v>
      </c>
    </row>
    <row r="1370" spans="17:19" x14ac:dyDescent="0.2">
      <c r="Q1370" s="93">
        <v>55284</v>
      </c>
      <c r="R1370" s="94" t="s">
        <v>3665</v>
      </c>
      <c r="S1370" s="93">
        <v>55284</v>
      </c>
    </row>
    <row r="1371" spans="17:19" x14ac:dyDescent="0.2">
      <c r="Q1371" s="93">
        <v>55285</v>
      </c>
      <c r="R1371" s="94" t="s">
        <v>3666</v>
      </c>
      <c r="S1371" s="93">
        <v>55285</v>
      </c>
    </row>
    <row r="1372" spans="17:19" x14ac:dyDescent="0.2">
      <c r="Q1372" s="93">
        <v>55286</v>
      </c>
      <c r="R1372" s="94" t="s">
        <v>3667</v>
      </c>
      <c r="S1372" s="93">
        <v>55286</v>
      </c>
    </row>
    <row r="1373" spans="17:19" x14ac:dyDescent="0.2">
      <c r="Q1373" s="93">
        <v>55287</v>
      </c>
      <c r="R1373" s="94" t="s">
        <v>3668</v>
      </c>
      <c r="S1373" s="93">
        <v>55287</v>
      </c>
    </row>
    <row r="1374" spans="17:19" x14ac:dyDescent="0.2">
      <c r="Q1374" s="93">
        <v>55288</v>
      </c>
      <c r="R1374" s="94" t="s">
        <v>855</v>
      </c>
      <c r="S1374" s="93">
        <v>55288</v>
      </c>
    </row>
    <row r="1375" spans="17:19" x14ac:dyDescent="0.2">
      <c r="Q1375" s="93">
        <v>55289</v>
      </c>
      <c r="R1375" s="94" t="s">
        <v>144</v>
      </c>
      <c r="S1375" s="93">
        <v>55289</v>
      </c>
    </row>
    <row r="1376" spans="17:19" x14ac:dyDescent="0.2">
      <c r="Q1376" s="93">
        <v>55290</v>
      </c>
      <c r="R1376" s="94" t="s">
        <v>867</v>
      </c>
      <c r="S1376" s="93">
        <v>55290</v>
      </c>
    </row>
    <row r="1377" spans="17:19" x14ac:dyDescent="0.2">
      <c r="Q1377" s="93">
        <v>55291</v>
      </c>
      <c r="R1377" s="94" t="s">
        <v>877</v>
      </c>
      <c r="S1377" s="93">
        <v>55291</v>
      </c>
    </row>
    <row r="1378" spans="17:19" x14ac:dyDescent="0.2">
      <c r="Q1378" s="93">
        <v>55292</v>
      </c>
      <c r="R1378" s="94" t="s">
        <v>3502</v>
      </c>
      <c r="S1378" s="93">
        <v>55292</v>
      </c>
    </row>
    <row r="1379" spans="17:19" x14ac:dyDescent="0.2">
      <c r="Q1379" s="93">
        <v>55293</v>
      </c>
      <c r="R1379" s="94" t="s">
        <v>3503</v>
      </c>
      <c r="S1379" s="93">
        <v>55293</v>
      </c>
    </row>
    <row r="1380" spans="17:19" x14ac:dyDescent="0.2">
      <c r="Q1380" s="93">
        <v>55294</v>
      </c>
      <c r="R1380" s="94" t="s">
        <v>3504</v>
      </c>
      <c r="S1380" s="93">
        <v>55294</v>
      </c>
    </row>
    <row r="1381" spans="17:19" x14ac:dyDescent="0.2">
      <c r="Q1381" s="93">
        <v>55295</v>
      </c>
      <c r="R1381" s="94" t="s">
        <v>3505</v>
      </c>
      <c r="S1381" s="93">
        <v>55295</v>
      </c>
    </row>
    <row r="1382" spans="17:19" x14ac:dyDescent="0.2">
      <c r="Q1382" s="93">
        <v>55296</v>
      </c>
      <c r="R1382" s="94" t="s">
        <v>147</v>
      </c>
      <c r="S1382" s="93">
        <v>55296</v>
      </c>
    </row>
    <row r="1383" spans="17:19" x14ac:dyDescent="0.2">
      <c r="Q1383" s="93">
        <v>55297</v>
      </c>
      <c r="R1383" s="94" t="s">
        <v>3506</v>
      </c>
      <c r="S1383" s="93">
        <v>55297</v>
      </c>
    </row>
    <row r="1384" spans="17:19" x14ac:dyDescent="0.2">
      <c r="Q1384" s="93">
        <v>55298</v>
      </c>
      <c r="R1384" s="94" t="s">
        <v>3507</v>
      </c>
      <c r="S1384" s="93">
        <v>55298</v>
      </c>
    </row>
    <row r="1385" spans="17:19" x14ac:dyDescent="0.2">
      <c r="Q1385" s="93">
        <v>55299</v>
      </c>
      <c r="R1385" s="94" t="s">
        <v>3508</v>
      </c>
      <c r="S1385" s="93">
        <v>55299</v>
      </c>
    </row>
    <row r="1386" spans="17:19" x14ac:dyDescent="0.2">
      <c r="Q1386" s="93">
        <v>55300</v>
      </c>
      <c r="R1386" s="94" t="s">
        <v>3509</v>
      </c>
      <c r="S1386" s="93">
        <v>55300</v>
      </c>
    </row>
    <row r="1387" spans="17:19" x14ac:dyDescent="0.2">
      <c r="Q1387" s="93">
        <v>55301</v>
      </c>
      <c r="R1387" s="94" t="s">
        <v>3510</v>
      </c>
      <c r="S1387" s="93">
        <v>55301</v>
      </c>
    </row>
    <row r="1388" spans="17:19" x14ac:dyDescent="0.2">
      <c r="Q1388" s="93">
        <v>55302</v>
      </c>
      <c r="R1388" s="94" t="s">
        <v>3649</v>
      </c>
      <c r="S1388" s="93">
        <v>55302</v>
      </c>
    </row>
    <row r="1389" spans="17:19" x14ac:dyDescent="0.2">
      <c r="Q1389" s="93">
        <v>55303</v>
      </c>
      <c r="R1389" s="94" t="s">
        <v>3650</v>
      </c>
      <c r="S1389" s="93">
        <v>55303</v>
      </c>
    </row>
    <row r="1390" spans="17:19" x14ac:dyDescent="0.2">
      <c r="Q1390" s="93">
        <v>55304</v>
      </c>
      <c r="R1390" s="94" t="s">
        <v>1532</v>
      </c>
      <c r="S1390" s="93">
        <v>55304</v>
      </c>
    </row>
    <row r="1391" spans="17:19" x14ac:dyDescent="0.2">
      <c r="Q1391" s="93">
        <v>55305</v>
      </c>
      <c r="R1391" s="94" t="s">
        <v>3651</v>
      </c>
      <c r="S1391" s="93">
        <v>55305</v>
      </c>
    </row>
    <row r="1392" spans="17:19" x14ac:dyDescent="0.2">
      <c r="Q1392" s="93">
        <v>55306</v>
      </c>
      <c r="R1392" s="94" t="s">
        <v>2485</v>
      </c>
      <c r="S1392" s="93">
        <v>55306</v>
      </c>
    </row>
    <row r="1393" spans="17:19" x14ac:dyDescent="0.2">
      <c r="Q1393" s="93">
        <v>55307</v>
      </c>
      <c r="R1393" s="94" t="s">
        <v>3652</v>
      </c>
      <c r="S1393" s="93">
        <v>55307</v>
      </c>
    </row>
    <row r="1394" spans="17:19" x14ac:dyDescent="0.2">
      <c r="Q1394" s="93">
        <v>55308</v>
      </c>
      <c r="R1394" s="94" t="s">
        <v>3653</v>
      </c>
      <c r="S1394" s="93">
        <v>55308</v>
      </c>
    </row>
    <row r="1395" spans="17:19" x14ac:dyDescent="0.2">
      <c r="Q1395" s="93">
        <v>55309</v>
      </c>
      <c r="R1395" s="94" t="s">
        <v>3654</v>
      </c>
      <c r="S1395" s="93">
        <v>55309</v>
      </c>
    </row>
    <row r="1396" spans="17:19" x14ac:dyDescent="0.2">
      <c r="Q1396" s="93">
        <v>55310</v>
      </c>
      <c r="R1396" s="94" t="s">
        <v>3655</v>
      </c>
      <c r="S1396" s="93">
        <v>55310</v>
      </c>
    </row>
    <row r="1397" spans="17:19" x14ac:dyDescent="0.2">
      <c r="Q1397" s="93">
        <v>55311</v>
      </c>
      <c r="R1397" s="94" t="s">
        <v>3656</v>
      </c>
      <c r="S1397" s="93">
        <v>55311</v>
      </c>
    </row>
    <row r="1398" spans="17:19" x14ac:dyDescent="0.2">
      <c r="Q1398" s="93">
        <v>55312</v>
      </c>
      <c r="R1398" s="94" t="s">
        <v>3657</v>
      </c>
      <c r="S1398" s="93">
        <v>55312</v>
      </c>
    </row>
    <row r="1399" spans="17:19" x14ac:dyDescent="0.2">
      <c r="Q1399" s="93">
        <v>55313</v>
      </c>
      <c r="R1399" s="94" t="s">
        <v>3658</v>
      </c>
      <c r="S1399" s="93">
        <v>55313</v>
      </c>
    </row>
    <row r="1400" spans="17:19" x14ac:dyDescent="0.2">
      <c r="Q1400" s="93">
        <v>55314</v>
      </c>
      <c r="R1400" s="94" t="s">
        <v>3659</v>
      </c>
      <c r="S1400" s="93">
        <v>55314</v>
      </c>
    </row>
    <row r="1401" spans="17:19" x14ac:dyDescent="0.2">
      <c r="Q1401" s="93">
        <v>55315</v>
      </c>
      <c r="R1401" s="94" t="s">
        <v>3660</v>
      </c>
      <c r="S1401" s="93">
        <v>55315</v>
      </c>
    </row>
    <row r="1402" spans="17:19" x14ac:dyDescent="0.2">
      <c r="Q1402" s="93">
        <v>55316</v>
      </c>
      <c r="R1402" s="94" t="s">
        <v>3661</v>
      </c>
      <c r="S1402" s="93">
        <v>55316</v>
      </c>
    </row>
    <row r="1403" spans="17:19" x14ac:dyDescent="0.2">
      <c r="Q1403" s="93">
        <v>55317</v>
      </c>
      <c r="R1403" s="94" t="s">
        <v>3662</v>
      </c>
      <c r="S1403" s="93">
        <v>55317</v>
      </c>
    </row>
    <row r="1404" spans="17:19" x14ac:dyDescent="0.2">
      <c r="Q1404" s="93">
        <v>55318</v>
      </c>
      <c r="R1404" s="94" t="s">
        <v>3663</v>
      </c>
      <c r="S1404" s="93">
        <v>55318</v>
      </c>
    </row>
    <row r="1405" spans="17:19" x14ac:dyDescent="0.2">
      <c r="Q1405" s="93">
        <v>55319</v>
      </c>
      <c r="R1405" s="94" t="s">
        <v>3664</v>
      </c>
      <c r="S1405" s="93">
        <v>55319</v>
      </c>
    </row>
    <row r="1406" spans="17:19" x14ac:dyDescent="0.2">
      <c r="Q1406" s="93">
        <v>55320</v>
      </c>
      <c r="R1406" s="94" t="s">
        <v>3665</v>
      </c>
      <c r="S1406" s="93">
        <v>55320</v>
      </c>
    </row>
    <row r="1407" spans="17:19" x14ac:dyDescent="0.2">
      <c r="Q1407" s="93">
        <v>55321</v>
      </c>
      <c r="R1407" s="94" t="s">
        <v>3666</v>
      </c>
      <c r="S1407" s="93">
        <v>55321</v>
      </c>
    </row>
    <row r="1408" spans="17:19" x14ac:dyDescent="0.2">
      <c r="Q1408" s="93">
        <v>55322</v>
      </c>
      <c r="R1408" s="94" t="s">
        <v>3667</v>
      </c>
      <c r="S1408" s="93">
        <v>55322</v>
      </c>
    </row>
    <row r="1409" spans="17:19" x14ac:dyDescent="0.2">
      <c r="Q1409" s="93">
        <v>55323</v>
      </c>
      <c r="R1409" s="94" t="s">
        <v>3668</v>
      </c>
      <c r="S1409" s="93">
        <v>55323</v>
      </c>
    </row>
    <row r="1410" spans="17:19" x14ac:dyDescent="0.2">
      <c r="Q1410" s="93">
        <v>55324</v>
      </c>
      <c r="R1410" s="94" t="s">
        <v>3669</v>
      </c>
      <c r="S1410" s="93">
        <v>55324</v>
      </c>
    </row>
    <row r="1411" spans="17:19" x14ac:dyDescent="0.2">
      <c r="Q1411" s="93">
        <v>55325</v>
      </c>
      <c r="R1411" s="94" t="s">
        <v>3670</v>
      </c>
      <c r="S1411" s="93">
        <v>55325</v>
      </c>
    </row>
    <row r="1412" spans="17:19" x14ac:dyDescent="0.2">
      <c r="Q1412" s="93">
        <v>55326</v>
      </c>
      <c r="R1412" s="94" t="s">
        <v>3671</v>
      </c>
      <c r="S1412" s="93">
        <v>55326</v>
      </c>
    </row>
    <row r="1413" spans="17:19" x14ac:dyDescent="0.2">
      <c r="Q1413" s="93">
        <v>55327</v>
      </c>
      <c r="R1413" s="94" t="s">
        <v>3672</v>
      </c>
      <c r="S1413" s="93">
        <v>55327</v>
      </c>
    </row>
    <row r="1414" spans="17:19" x14ac:dyDescent="0.2">
      <c r="Q1414" s="93">
        <v>55328</v>
      </c>
      <c r="R1414" s="94" t="s">
        <v>3673</v>
      </c>
      <c r="S1414" s="93">
        <v>55328</v>
      </c>
    </row>
    <row r="1415" spans="17:19" x14ac:dyDescent="0.2">
      <c r="Q1415" s="93">
        <v>55329</v>
      </c>
      <c r="R1415" s="94" t="s">
        <v>3674</v>
      </c>
      <c r="S1415" s="93">
        <v>55329</v>
      </c>
    </row>
    <row r="1416" spans="17:19" x14ac:dyDescent="0.2">
      <c r="Q1416" s="93">
        <v>55330</v>
      </c>
      <c r="R1416" s="94" t="s">
        <v>3675</v>
      </c>
      <c r="S1416" s="93">
        <v>55330</v>
      </c>
    </row>
    <row r="1417" spans="17:19" x14ac:dyDescent="0.2">
      <c r="Q1417" s="93">
        <v>55331</v>
      </c>
      <c r="R1417" s="94" t="s">
        <v>3676</v>
      </c>
      <c r="S1417" s="93">
        <v>55331</v>
      </c>
    </row>
    <row r="1418" spans="17:19" x14ac:dyDescent="0.2">
      <c r="Q1418" s="93">
        <v>55332</v>
      </c>
      <c r="R1418" s="94" t="s">
        <v>3677</v>
      </c>
      <c r="S1418" s="93">
        <v>55332</v>
      </c>
    </row>
    <row r="1419" spans="17:19" x14ac:dyDescent="0.2">
      <c r="Q1419" s="93">
        <v>55333</v>
      </c>
      <c r="R1419" s="94" t="s">
        <v>3678</v>
      </c>
      <c r="S1419" s="93">
        <v>55333</v>
      </c>
    </row>
    <row r="1420" spans="17:19" x14ac:dyDescent="0.2">
      <c r="Q1420" s="93">
        <v>55334</v>
      </c>
      <c r="R1420" s="94" t="s">
        <v>3679</v>
      </c>
      <c r="S1420" s="93">
        <v>55334</v>
      </c>
    </row>
    <row r="1421" spans="17:19" x14ac:dyDescent="0.2">
      <c r="Q1421" s="93">
        <v>55335</v>
      </c>
      <c r="R1421" s="94" t="s">
        <v>3680</v>
      </c>
      <c r="S1421" s="93">
        <v>55335</v>
      </c>
    </row>
    <row r="1422" spans="17:19" x14ac:dyDescent="0.2">
      <c r="Q1422" s="93">
        <v>55336</v>
      </c>
      <c r="R1422" s="94" t="s">
        <v>3681</v>
      </c>
      <c r="S1422" s="93">
        <v>55336</v>
      </c>
    </row>
    <row r="1423" spans="17:19" x14ac:dyDescent="0.2">
      <c r="Q1423" s="93">
        <v>55337</v>
      </c>
      <c r="R1423" s="94" t="s">
        <v>3682</v>
      </c>
      <c r="S1423" s="93">
        <v>55337</v>
      </c>
    </row>
    <row r="1424" spans="17:19" x14ac:dyDescent="0.2">
      <c r="Q1424" s="93">
        <v>55338</v>
      </c>
      <c r="R1424" s="94" t="s">
        <v>3683</v>
      </c>
      <c r="S1424" s="93">
        <v>55338</v>
      </c>
    </row>
    <row r="1425" spans="17:19" x14ac:dyDescent="0.2">
      <c r="Q1425" s="93">
        <v>55339</v>
      </c>
      <c r="R1425" s="94" t="s">
        <v>3684</v>
      </c>
      <c r="S1425" s="93">
        <v>55339</v>
      </c>
    </row>
    <row r="1426" spans="17:19" x14ac:dyDescent="0.2">
      <c r="Q1426" s="93">
        <v>55340</v>
      </c>
      <c r="R1426" s="94" t="s">
        <v>3685</v>
      </c>
      <c r="S1426" s="93">
        <v>55340</v>
      </c>
    </row>
    <row r="1427" spans="17:19" x14ac:dyDescent="0.2">
      <c r="Q1427" s="93">
        <v>55341</v>
      </c>
      <c r="R1427" s="94" t="s">
        <v>3686</v>
      </c>
      <c r="S1427" s="93">
        <v>55341</v>
      </c>
    </row>
    <row r="1428" spans="17:19" x14ac:dyDescent="0.2">
      <c r="Q1428" s="93">
        <v>55342</v>
      </c>
      <c r="R1428" s="94" t="s">
        <v>1534</v>
      </c>
      <c r="S1428" s="93">
        <v>55342</v>
      </c>
    </row>
    <row r="1429" spans="17:19" x14ac:dyDescent="0.2">
      <c r="Q1429" s="93">
        <v>55343</v>
      </c>
      <c r="R1429" s="94" t="s">
        <v>3687</v>
      </c>
      <c r="S1429" s="93">
        <v>55343</v>
      </c>
    </row>
    <row r="1430" spans="17:19" x14ac:dyDescent="0.2">
      <c r="Q1430" s="93">
        <v>55344</v>
      </c>
      <c r="R1430" s="94" t="s">
        <v>2486</v>
      </c>
      <c r="S1430" s="93">
        <v>55344</v>
      </c>
    </row>
    <row r="1431" spans="17:19" x14ac:dyDescent="0.2">
      <c r="Q1431" s="93">
        <v>55345</v>
      </c>
      <c r="R1431" s="94" t="s">
        <v>3688</v>
      </c>
      <c r="S1431" s="93">
        <v>55345</v>
      </c>
    </row>
    <row r="1432" spans="17:19" x14ac:dyDescent="0.2">
      <c r="Q1432" s="93">
        <v>55346</v>
      </c>
      <c r="R1432" s="94" t="s">
        <v>3689</v>
      </c>
      <c r="S1432" s="93">
        <v>55346</v>
      </c>
    </row>
    <row r="1433" spans="17:19" x14ac:dyDescent="0.2">
      <c r="Q1433" s="93">
        <v>55347</v>
      </c>
      <c r="R1433" s="94" t="s">
        <v>3690</v>
      </c>
      <c r="S1433" s="93">
        <v>55347</v>
      </c>
    </row>
    <row r="1434" spans="17:19" x14ac:dyDescent="0.2">
      <c r="Q1434" s="93">
        <v>55348</v>
      </c>
      <c r="R1434" s="94" t="s">
        <v>3691</v>
      </c>
      <c r="S1434" s="93">
        <v>55348</v>
      </c>
    </row>
    <row r="1435" spans="17:19" x14ac:dyDescent="0.2">
      <c r="Q1435" s="93">
        <v>55349</v>
      </c>
      <c r="R1435" s="94" t="s">
        <v>3692</v>
      </c>
      <c r="S1435" s="93">
        <v>55349</v>
      </c>
    </row>
    <row r="1436" spans="17:19" x14ac:dyDescent="0.2">
      <c r="Q1436" s="93">
        <v>55350</v>
      </c>
      <c r="R1436" s="94" t="s">
        <v>3693</v>
      </c>
      <c r="S1436" s="93">
        <v>55350</v>
      </c>
    </row>
    <row r="1437" spans="17:19" x14ac:dyDescent="0.2">
      <c r="Q1437" s="93">
        <v>55351</v>
      </c>
      <c r="R1437" s="94" t="s">
        <v>3694</v>
      </c>
      <c r="S1437" s="93">
        <v>55351</v>
      </c>
    </row>
    <row r="1438" spans="17:19" x14ac:dyDescent="0.2">
      <c r="Q1438" s="93">
        <v>55352</v>
      </c>
      <c r="R1438" s="94" t="s">
        <v>3695</v>
      </c>
      <c r="S1438" s="93">
        <v>55352</v>
      </c>
    </row>
    <row r="1439" spans="17:19" x14ac:dyDescent="0.2">
      <c r="Q1439" s="93">
        <v>55353</v>
      </c>
      <c r="R1439" s="94" t="s">
        <v>3696</v>
      </c>
      <c r="S1439" s="93">
        <v>55353</v>
      </c>
    </row>
    <row r="1440" spans="17:19" x14ac:dyDescent="0.2">
      <c r="Q1440" s="93">
        <v>55354</v>
      </c>
      <c r="R1440" s="94" t="s">
        <v>3697</v>
      </c>
      <c r="S1440" s="93">
        <v>55354</v>
      </c>
    </row>
    <row r="1441" spans="17:19" x14ac:dyDescent="0.2">
      <c r="Q1441" s="93">
        <v>55355</v>
      </c>
      <c r="R1441" s="94" t="s">
        <v>3698</v>
      </c>
      <c r="S1441" s="93">
        <v>55355</v>
      </c>
    </row>
    <row r="1442" spans="17:19" x14ac:dyDescent="0.2">
      <c r="Q1442" s="93">
        <v>55356</v>
      </c>
      <c r="R1442" s="94" t="s">
        <v>3699</v>
      </c>
      <c r="S1442" s="93">
        <v>55356</v>
      </c>
    </row>
    <row r="1443" spans="17:19" x14ac:dyDescent="0.2">
      <c r="Q1443" s="93">
        <v>55357</v>
      </c>
      <c r="R1443" s="94" t="s">
        <v>3700</v>
      </c>
      <c r="S1443" s="93">
        <v>55357</v>
      </c>
    </row>
    <row r="1444" spans="17:19" x14ac:dyDescent="0.2">
      <c r="Q1444" s="93">
        <v>55358</v>
      </c>
      <c r="R1444" s="94" t="s">
        <v>3701</v>
      </c>
      <c r="S1444" s="93">
        <v>55358</v>
      </c>
    </row>
    <row r="1445" spans="17:19" x14ac:dyDescent="0.2">
      <c r="Q1445" s="93">
        <v>55359</v>
      </c>
      <c r="R1445" s="94" t="s">
        <v>3702</v>
      </c>
      <c r="S1445" s="93">
        <v>55359</v>
      </c>
    </row>
    <row r="1446" spans="17:19" x14ac:dyDescent="0.2">
      <c r="Q1446" s="93">
        <v>55360</v>
      </c>
      <c r="R1446" s="94" t="s">
        <v>3703</v>
      </c>
      <c r="S1446" s="93">
        <v>55360</v>
      </c>
    </row>
    <row r="1447" spans="17:19" x14ac:dyDescent="0.2">
      <c r="Q1447" s="93">
        <v>55361</v>
      </c>
      <c r="R1447" s="94" t="s">
        <v>3704</v>
      </c>
      <c r="S1447" s="93">
        <v>55361</v>
      </c>
    </row>
    <row r="1448" spans="17:19" x14ac:dyDescent="0.2">
      <c r="Q1448" s="93">
        <v>55362</v>
      </c>
      <c r="R1448" s="94" t="s">
        <v>3705</v>
      </c>
      <c r="S1448" s="93">
        <v>55362</v>
      </c>
    </row>
    <row r="1449" spans="17:19" x14ac:dyDescent="0.2">
      <c r="Q1449" s="93">
        <v>55363</v>
      </c>
      <c r="R1449" s="94" t="s">
        <v>1536</v>
      </c>
      <c r="S1449" s="93">
        <v>55363</v>
      </c>
    </row>
    <row r="1450" spans="17:19" x14ac:dyDescent="0.2">
      <c r="Q1450" s="93">
        <v>55364</v>
      </c>
      <c r="R1450" s="94" t="s">
        <v>3706</v>
      </c>
      <c r="S1450" s="93">
        <v>55364</v>
      </c>
    </row>
    <row r="1451" spans="17:19" x14ac:dyDescent="0.2">
      <c r="Q1451" s="93">
        <v>55365</v>
      </c>
      <c r="R1451" s="94" t="s">
        <v>2487</v>
      </c>
      <c r="S1451" s="93">
        <v>55365</v>
      </c>
    </row>
    <row r="1452" spans="17:19" x14ac:dyDescent="0.2">
      <c r="Q1452" s="93">
        <v>55366</v>
      </c>
      <c r="R1452" s="94" t="s">
        <v>3707</v>
      </c>
      <c r="S1452" s="93">
        <v>55366</v>
      </c>
    </row>
    <row r="1453" spans="17:19" x14ac:dyDescent="0.2">
      <c r="Q1453" s="93">
        <v>55367</v>
      </c>
      <c r="R1453" s="94" t="s">
        <v>3708</v>
      </c>
      <c r="S1453" s="93">
        <v>55367</v>
      </c>
    </row>
    <row r="1454" spans="17:19" x14ac:dyDescent="0.2">
      <c r="Q1454" s="93">
        <v>55368</v>
      </c>
      <c r="R1454" s="94" t="s">
        <v>3709</v>
      </c>
      <c r="S1454" s="93">
        <v>55368</v>
      </c>
    </row>
    <row r="1455" spans="17:19" x14ac:dyDescent="0.2">
      <c r="Q1455" s="93">
        <v>55369</v>
      </c>
      <c r="R1455" s="94" t="s">
        <v>3710</v>
      </c>
      <c r="S1455" s="93">
        <v>55369</v>
      </c>
    </row>
    <row r="1456" spans="17:19" x14ac:dyDescent="0.2">
      <c r="Q1456" s="93">
        <v>55370</v>
      </c>
      <c r="R1456" s="94" t="s">
        <v>3711</v>
      </c>
      <c r="S1456" s="93">
        <v>55370</v>
      </c>
    </row>
    <row r="1457" spans="17:19" x14ac:dyDescent="0.2">
      <c r="Q1457" s="93">
        <v>55371</v>
      </c>
      <c r="R1457" s="94" t="s">
        <v>3712</v>
      </c>
      <c r="S1457" s="93">
        <v>55371</v>
      </c>
    </row>
    <row r="1458" spans="17:19" x14ac:dyDescent="0.2">
      <c r="Q1458" s="93">
        <v>55372</v>
      </c>
      <c r="R1458" s="94" t="s">
        <v>3713</v>
      </c>
      <c r="S1458" s="93">
        <v>55372</v>
      </c>
    </row>
    <row r="1459" spans="17:19" x14ac:dyDescent="0.2">
      <c r="Q1459" s="93">
        <v>55373</v>
      </c>
      <c r="R1459" s="94" t="s">
        <v>3714</v>
      </c>
      <c r="S1459" s="93">
        <v>55373</v>
      </c>
    </row>
    <row r="1460" spans="17:19" x14ac:dyDescent="0.2">
      <c r="Q1460" s="93">
        <v>55374</v>
      </c>
      <c r="R1460" s="94" t="s">
        <v>3715</v>
      </c>
      <c r="S1460" s="93">
        <v>55374</v>
      </c>
    </row>
    <row r="1461" spans="17:19" x14ac:dyDescent="0.2">
      <c r="Q1461" s="93">
        <v>55375</v>
      </c>
      <c r="R1461" s="94" t="s">
        <v>3716</v>
      </c>
      <c r="S1461" s="93">
        <v>55375</v>
      </c>
    </row>
    <row r="1462" spans="17:19" x14ac:dyDescent="0.2">
      <c r="Q1462" s="93">
        <v>55376</v>
      </c>
      <c r="R1462" s="94" t="s">
        <v>3717</v>
      </c>
      <c r="S1462" s="93">
        <v>55376</v>
      </c>
    </row>
    <row r="1463" spans="17:19" x14ac:dyDescent="0.2">
      <c r="Q1463" s="93">
        <v>55377</v>
      </c>
      <c r="R1463" s="94" t="s">
        <v>3718</v>
      </c>
      <c r="S1463" s="93">
        <v>55377</v>
      </c>
    </row>
    <row r="1464" spans="17:19" x14ac:dyDescent="0.2">
      <c r="Q1464" s="93">
        <v>55378</v>
      </c>
      <c r="R1464" s="94" t="s">
        <v>3719</v>
      </c>
      <c r="S1464" s="93">
        <v>55378</v>
      </c>
    </row>
    <row r="1465" spans="17:19" x14ac:dyDescent="0.2">
      <c r="Q1465" s="93">
        <v>55379</v>
      </c>
      <c r="R1465" s="94" t="s">
        <v>3720</v>
      </c>
      <c r="S1465" s="93">
        <v>55379</v>
      </c>
    </row>
    <row r="1466" spans="17:19" x14ac:dyDescent="0.2">
      <c r="Q1466" s="93">
        <v>55380</v>
      </c>
      <c r="R1466" s="94" t="s">
        <v>3721</v>
      </c>
      <c r="S1466" s="93">
        <v>55380</v>
      </c>
    </row>
    <row r="1467" spans="17:19" x14ac:dyDescent="0.2">
      <c r="Q1467" s="93">
        <v>55381</v>
      </c>
      <c r="R1467" s="94" t="s">
        <v>3722</v>
      </c>
      <c r="S1467" s="93">
        <v>55381</v>
      </c>
    </row>
    <row r="1468" spans="17:19" x14ac:dyDescent="0.2">
      <c r="Q1468" s="93">
        <v>55382</v>
      </c>
      <c r="R1468" s="94" t="s">
        <v>3723</v>
      </c>
      <c r="S1468" s="93">
        <v>55382</v>
      </c>
    </row>
    <row r="1469" spans="17:19" x14ac:dyDescent="0.2">
      <c r="Q1469" s="93">
        <v>55383</v>
      </c>
      <c r="R1469" s="94" t="s">
        <v>3724</v>
      </c>
      <c r="S1469" s="93">
        <v>55383</v>
      </c>
    </row>
    <row r="1470" spans="17:19" x14ac:dyDescent="0.2">
      <c r="Q1470" s="93">
        <v>55384</v>
      </c>
      <c r="R1470" s="94" t="s">
        <v>3725</v>
      </c>
      <c r="S1470" s="93">
        <v>55384</v>
      </c>
    </row>
    <row r="1471" spans="17:19" x14ac:dyDescent="0.2">
      <c r="Q1471" s="93">
        <v>55385</v>
      </c>
      <c r="R1471" s="94" t="s">
        <v>3726</v>
      </c>
      <c r="S1471" s="93">
        <v>55385</v>
      </c>
    </row>
    <row r="1472" spans="17:19" x14ac:dyDescent="0.2">
      <c r="Q1472" s="93">
        <v>55386</v>
      </c>
      <c r="R1472" s="94" t="s">
        <v>3727</v>
      </c>
      <c r="S1472" s="93">
        <v>55386</v>
      </c>
    </row>
    <row r="1473" spans="17:19" x14ac:dyDescent="0.2">
      <c r="Q1473" s="93">
        <v>55387</v>
      </c>
      <c r="R1473" s="94" t="s">
        <v>3728</v>
      </c>
      <c r="S1473" s="93">
        <v>55387</v>
      </c>
    </row>
    <row r="1474" spans="17:19" x14ac:dyDescent="0.2">
      <c r="Q1474" s="93">
        <v>55388</v>
      </c>
      <c r="R1474" s="94" t="s">
        <v>3729</v>
      </c>
      <c r="S1474" s="93">
        <v>55388</v>
      </c>
    </row>
    <row r="1475" spans="17:19" x14ac:dyDescent="0.2">
      <c r="Q1475" s="93">
        <v>55389</v>
      </c>
      <c r="R1475" s="94" t="s">
        <v>3730</v>
      </c>
      <c r="S1475" s="93">
        <v>55389</v>
      </c>
    </row>
    <row r="1476" spans="17:19" x14ac:dyDescent="0.2">
      <c r="Q1476" s="93">
        <v>55390</v>
      </c>
      <c r="R1476" s="94" t="s">
        <v>3731</v>
      </c>
      <c r="S1476" s="93">
        <v>55390</v>
      </c>
    </row>
    <row r="1477" spans="17:19" x14ac:dyDescent="0.2">
      <c r="Q1477" s="93">
        <v>55391</v>
      </c>
      <c r="R1477" s="94" t="s">
        <v>3732</v>
      </c>
      <c r="S1477" s="93">
        <v>55391</v>
      </c>
    </row>
    <row r="1478" spans="17:19" x14ac:dyDescent="0.2">
      <c r="Q1478" s="93">
        <v>55392</v>
      </c>
      <c r="R1478" s="94" t="s">
        <v>3733</v>
      </c>
      <c r="S1478" s="93">
        <v>55392</v>
      </c>
    </row>
    <row r="1479" spans="17:19" x14ac:dyDescent="0.2">
      <c r="Q1479" s="93">
        <v>55393</v>
      </c>
      <c r="R1479" s="94" t="s">
        <v>3734</v>
      </c>
      <c r="S1479" s="93">
        <v>55393</v>
      </c>
    </row>
    <row r="1480" spans="17:19" x14ac:dyDescent="0.2">
      <c r="Q1480" s="93">
        <v>55394</v>
      </c>
      <c r="R1480" s="94" t="s">
        <v>3735</v>
      </c>
      <c r="S1480" s="93">
        <v>55394</v>
      </c>
    </row>
    <row r="1481" spans="17:19" x14ac:dyDescent="0.2">
      <c r="Q1481" s="93">
        <v>55395</v>
      </c>
      <c r="R1481" s="94" t="s">
        <v>3736</v>
      </c>
      <c r="S1481" s="93">
        <v>55395</v>
      </c>
    </row>
    <row r="1482" spans="17:19" x14ac:dyDescent="0.2">
      <c r="Q1482" s="93">
        <v>55396</v>
      </c>
      <c r="R1482" s="94" t="s">
        <v>3737</v>
      </c>
      <c r="S1482" s="93">
        <v>55396</v>
      </c>
    </row>
    <row r="1483" spans="17:19" x14ac:dyDescent="0.2">
      <c r="Q1483" s="93">
        <v>55397</v>
      </c>
      <c r="R1483" s="94" t="s">
        <v>3738</v>
      </c>
      <c r="S1483" s="93">
        <v>55397</v>
      </c>
    </row>
    <row r="1484" spans="17:19" x14ac:dyDescent="0.2">
      <c r="Q1484" s="93">
        <v>55398</v>
      </c>
      <c r="R1484" s="94" t="s">
        <v>3739</v>
      </c>
      <c r="S1484" s="93">
        <v>55398</v>
      </c>
    </row>
    <row r="1485" spans="17:19" x14ac:dyDescent="0.2">
      <c r="Q1485" s="93">
        <v>55399</v>
      </c>
      <c r="R1485" s="94" t="s">
        <v>3740</v>
      </c>
      <c r="S1485" s="93">
        <v>55399</v>
      </c>
    </row>
    <row r="1486" spans="17:19" x14ac:dyDescent="0.2">
      <c r="Q1486" s="93">
        <v>55400</v>
      </c>
      <c r="R1486" s="94" t="s">
        <v>3741</v>
      </c>
      <c r="S1486" s="93">
        <v>55400</v>
      </c>
    </row>
    <row r="1487" spans="17:19" x14ac:dyDescent="0.2">
      <c r="Q1487" s="93">
        <v>55401</v>
      </c>
      <c r="R1487" s="94" t="s">
        <v>3742</v>
      </c>
      <c r="S1487" s="93">
        <v>55401</v>
      </c>
    </row>
    <row r="1488" spans="17:19" x14ac:dyDescent="0.2">
      <c r="Q1488" s="93">
        <v>55402</v>
      </c>
      <c r="R1488" s="94" t="s">
        <v>3743</v>
      </c>
      <c r="S1488" s="93">
        <v>55402</v>
      </c>
    </row>
    <row r="1489" spans="17:19" x14ac:dyDescent="0.2">
      <c r="Q1489" s="93">
        <v>55403</v>
      </c>
      <c r="R1489" s="94" t="s">
        <v>3744</v>
      </c>
      <c r="S1489" s="93">
        <v>55403</v>
      </c>
    </row>
    <row r="1490" spans="17:19" x14ac:dyDescent="0.2">
      <c r="Q1490" s="93">
        <v>55404</v>
      </c>
      <c r="R1490" s="94" t="s">
        <v>3745</v>
      </c>
      <c r="S1490" s="93">
        <v>55404</v>
      </c>
    </row>
    <row r="1491" spans="17:19" x14ac:dyDescent="0.2">
      <c r="Q1491" s="93">
        <v>55405</v>
      </c>
      <c r="R1491" s="94" t="s">
        <v>3746</v>
      </c>
      <c r="S1491" s="93">
        <v>55405</v>
      </c>
    </row>
    <row r="1492" spans="17:19" x14ac:dyDescent="0.2">
      <c r="Q1492" s="93">
        <v>55406</v>
      </c>
      <c r="R1492" s="94" t="s">
        <v>3747</v>
      </c>
      <c r="S1492" s="93">
        <v>55406</v>
      </c>
    </row>
    <row r="1493" spans="17:19" x14ac:dyDescent="0.2">
      <c r="Q1493" s="93">
        <v>55407</v>
      </c>
      <c r="R1493" s="94" t="s">
        <v>3748</v>
      </c>
      <c r="S1493" s="93">
        <v>55407</v>
      </c>
    </row>
    <row r="1494" spans="17:19" x14ac:dyDescent="0.2">
      <c r="Q1494" s="93">
        <v>55408</v>
      </c>
      <c r="R1494" s="94" t="s">
        <v>3749</v>
      </c>
      <c r="S1494" s="93">
        <v>55408</v>
      </c>
    </row>
    <row r="1495" spans="17:19" x14ac:dyDescent="0.2">
      <c r="Q1495" s="93">
        <v>55409</v>
      </c>
      <c r="R1495" s="94" t="s">
        <v>3750</v>
      </c>
      <c r="S1495" s="93">
        <v>55409</v>
      </c>
    </row>
    <row r="1496" spans="17:19" x14ac:dyDescent="0.2">
      <c r="Q1496" s="93">
        <v>63001</v>
      </c>
      <c r="R1496" s="94" t="s">
        <v>3103</v>
      </c>
      <c r="S1496" s="93">
        <v>63001</v>
      </c>
    </row>
    <row r="1497" spans="17:19" x14ac:dyDescent="0.2">
      <c r="Q1497" s="93">
        <v>63015</v>
      </c>
      <c r="R1497" s="94" t="s">
        <v>3117</v>
      </c>
      <c r="S1497" s="93">
        <v>63015</v>
      </c>
    </row>
    <row r="1498" spans="17:19" x14ac:dyDescent="0.2">
      <c r="Q1498" s="93">
        <v>63029</v>
      </c>
      <c r="R1498" s="94" t="s">
        <v>801</v>
      </c>
      <c r="S1498" s="93">
        <v>63029</v>
      </c>
    </row>
    <row r="1499" spans="17:19" x14ac:dyDescent="0.2">
      <c r="Q1499" s="93">
        <v>63043</v>
      </c>
      <c r="R1499" s="94" t="s">
        <v>3117</v>
      </c>
      <c r="S1499" s="93">
        <v>63043</v>
      </c>
    </row>
    <row r="1500" spans="17:19" x14ac:dyDescent="0.2">
      <c r="Q1500" s="93">
        <v>63057</v>
      </c>
      <c r="R1500" s="94" t="s">
        <v>3103</v>
      </c>
      <c r="S1500" s="93">
        <v>63057</v>
      </c>
    </row>
    <row r="1501" spans="17:19" x14ac:dyDescent="0.2">
      <c r="Q1501" s="93">
        <v>63071</v>
      </c>
      <c r="R1501" s="94" t="s">
        <v>805</v>
      </c>
      <c r="S1501" s="93">
        <v>63071</v>
      </c>
    </row>
    <row r="1502" spans="17:19" x14ac:dyDescent="0.2">
      <c r="Q1502" s="93">
        <v>63076</v>
      </c>
      <c r="R1502" s="94" t="s">
        <v>3170</v>
      </c>
      <c r="S1502" s="93">
        <v>63076</v>
      </c>
    </row>
    <row r="1503" spans="17:19" x14ac:dyDescent="0.2">
      <c r="Q1503" s="93">
        <v>63082</v>
      </c>
      <c r="R1503" s="94" t="s">
        <v>807</v>
      </c>
      <c r="S1503" s="93">
        <v>63082</v>
      </c>
    </row>
    <row r="1504" spans="17:19" x14ac:dyDescent="0.2">
      <c r="Q1504" s="93">
        <v>63093</v>
      </c>
      <c r="R1504" s="94" t="s">
        <v>809</v>
      </c>
      <c r="S1504" s="93">
        <v>63093</v>
      </c>
    </row>
    <row r="1505" spans="17:19" x14ac:dyDescent="0.2">
      <c r="Q1505" s="93">
        <v>63104</v>
      </c>
      <c r="R1505" s="94" t="s">
        <v>3194</v>
      </c>
      <c r="S1505" s="93">
        <v>63104</v>
      </c>
    </row>
    <row r="1506" spans="17:19" x14ac:dyDescent="0.2">
      <c r="Q1506" s="93">
        <v>63115</v>
      </c>
      <c r="R1506" s="94" t="s">
        <v>3205</v>
      </c>
      <c r="S1506" s="93">
        <v>63115</v>
      </c>
    </row>
    <row r="1507" spans="17:19" x14ac:dyDescent="0.2">
      <c r="Q1507" s="93">
        <v>64001</v>
      </c>
      <c r="R1507" s="94" t="s">
        <v>3216</v>
      </c>
      <c r="S1507" s="93">
        <v>64001</v>
      </c>
    </row>
    <row r="1508" spans="17:19" x14ac:dyDescent="0.2">
      <c r="Q1508" s="93">
        <v>64015</v>
      </c>
      <c r="R1508" s="94" t="s">
        <v>3228</v>
      </c>
      <c r="S1508" s="93">
        <v>64015</v>
      </c>
    </row>
    <row r="1509" spans="17:19" x14ac:dyDescent="0.2">
      <c r="Q1509" s="93">
        <v>64029</v>
      </c>
      <c r="R1509" s="94" t="s">
        <v>821</v>
      </c>
      <c r="S1509" s="93">
        <v>64029</v>
      </c>
    </row>
    <row r="1510" spans="17:19" x14ac:dyDescent="0.2">
      <c r="Q1510" s="93">
        <v>64043</v>
      </c>
      <c r="R1510" s="94" t="s">
        <v>3249</v>
      </c>
      <c r="S1510" s="93">
        <v>64043</v>
      </c>
    </row>
    <row r="1511" spans="17:19" x14ac:dyDescent="0.2">
      <c r="Q1511" s="93">
        <v>64057</v>
      </c>
      <c r="R1511" s="94" t="s">
        <v>3751</v>
      </c>
      <c r="S1511" s="93">
        <v>64057</v>
      </c>
    </row>
    <row r="1512" spans="17:19" x14ac:dyDescent="0.2">
      <c r="Q1512" s="93">
        <v>64071</v>
      </c>
      <c r="R1512" s="94" t="s">
        <v>3273</v>
      </c>
      <c r="S1512" s="93">
        <v>64071</v>
      </c>
    </row>
    <row r="1513" spans="17:19" x14ac:dyDescent="0.2">
      <c r="Q1513" s="93">
        <v>64075</v>
      </c>
      <c r="R1513" s="94" t="s">
        <v>3277</v>
      </c>
      <c r="S1513" s="93">
        <v>64075</v>
      </c>
    </row>
    <row r="1514" spans="17:19" x14ac:dyDescent="0.2">
      <c r="Q1514" s="93">
        <v>64080</v>
      </c>
      <c r="R1514" s="94" t="s">
        <v>827</v>
      </c>
      <c r="S1514" s="93">
        <v>64080</v>
      </c>
    </row>
    <row r="1515" spans="17:19" x14ac:dyDescent="0.2">
      <c r="Q1515" s="93">
        <v>64093</v>
      </c>
      <c r="R1515" s="94" t="s">
        <v>829</v>
      </c>
      <c r="S1515" s="93">
        <v>64093</v>
      </c>
    </row>
    <row r="1516" spans="17:19" x14ac:dyDescent="0.2">
      <c r="Q1516" s="93">
        <v>64104</v>
      </c>
      <c r="R1516" s="94" t="s">
        <v>3297</v>
      </c>
      <c r="S1516" s="93">
        <v>64104</v>
      </c>
    </row>
    <row r="1517" spans="17:19" x14ac:dyDescent="0.2">
      <c r="Q1517" s="93">
        <v>64115</v>
      </c>
      <c r="R1517" s="94" t="s">
        <v>3307</v>
      </c>
      <c r="S1517" s="93">
        <v>64115</v>
      </c>
    </row>
    <row r="1518" spans="17:19" x14ac:dyDescent="0.2">
      <c r="Q1518" s="93">
        <v>65001</v>
      </c>
      <c r="R1518" s="94" t="s">
        <v>3422</v>
      </c>
      <c r="S1518" s="93">
        <v>65001</v>
      </c>
    </row>
    <row r="1519" spans="17:19" x14ac:dyDescent="0.2">
      <c r="Q1519" s="93">
        <v>65021</v>
      </c>
      <c r="R1519" s="94" t="s">
        <v>3439</v>
      </c>
      <c r="S1519" s="93">
        <v>65021</v>
      </c>
    </row>
    <row r="1520" spans="17:19" x14ac:dyDescent="0.2">
      <c r="Q1520" s="93">
        <v>65041</v>
      </c>
      <c r="R1520" s="94" t="s">
        <v>851</v>
      </c>
      <c r="S1520" s="93">
        <v>65041</v>
      </c>
    </row>
    <row r="1521" spans="17:19" x14ac:dyDescent="0.2">
      <c r="Q1521" s="93">
        <v>65061</v>
      </c>
      <c r="R1521" s="94" t="s">
        <v>3468</v>
      </c>
      <c r="S1521" s="93">
        <v>65061</v>
      </c>
    </row>
    <row r="1522" spans="17:19" x14ac:dyDescent="0.2">
      <c r="Q1522" s="93">
        <v>65081</v>
      </c>
      <c r="R1522" s="94" t="s">
        <v>3485</v>
      </c>
      <c r="S1522" s="93">
        <v>65081</v>
      </c>
    </row>
    <row r="1523" spans="17:19" x14ac:dyDescent="0.2">
      <c r="Q1523" s="93">
        <v>65101</v>
      </c>
      <c r="R1523" s="94" t="s">
        <v>855</v>
      </c>
      <c r="S1523" s="93">
        <v>65101</v>
      </c>
    </row>
    <row r="1524" spans="17:19" x14ac:dyDescent="0.2">
      <c r="Q1524" s="93">
        <v>65106</v>
      </c>
      <c r="R1524" s="95" t="s">
        <v>3502</v>
      </c>
      <c r="S1524" s="93">
        <v>65106</v>
      </c>
    </row>
    <row r="1525" spans="17:19" x14ac:dyDescent="0.2">
      <c r="Q1525" s="93">
        <v>65116</v>
      </c>
      <c r="R1525" s="94" t="s">
        <v>3752</v>
      </c>
      <c r="S1525" s="93">
        <v>65116</v>
      </c>
    </row>
    <row r="1526" spans="17:19" x14ac:dyDescent="0.2">
      <c r="Q1526" s="93">
        <v>65131</v>
      </c>
      <c r="R1526" s="94" t="s">
        <v>3753</v>
      </c>
      <c r="S1526" s="93">
        <v>65131</v>
      </c>
    </row>
    <row r="1527" spans="17:19" x14ac:dyDescent="0.2">
      <c r="Q1527" s="93">
        <v>65146</v>
      </c>
      <c r="R1527" s="94" t="s">
        <v>3754</v>
      </c>
      <c r="S1527" s="93">
        <v>65146</v>
      </c>
    </row>
    <row r="1528" spans="17:19" x14ac:dyDescent="0.2">
      <c r="Q1528" s="93">
        <v>65161</v>
      </c>
      <c r="R1528" s="94" t="s">
        <v>3755</v>
      </c>
      <c r="S1528" s="93">
        <v>65161</v>
      </c>
    </row>
    <row r="1529" spans="17:19" x14ac:dyDescent="0.2">
      <c r="Q1529" s="93">
        <v>60001</v>
      </c>
      <c r="R1529" s="94" t="s">
        <v>3605</v>
      </c>
      <c r="S1529" s="93">
        <v>60001</v>
      </c>
    </row>
    <row r="1530" spans="17:19" x14ac:dyDescent="0.2">
      <c r="Q1530" s="93">
        <v>60002</v>
      </c>
      <c r="R1530" s="94" t="s">
        <v>3330</v>
      </c>
      <c r="S1530" s="93">
        <v>60002</v>
      </c>
    </row>
    <row r="1531" spans="17:19" x14ac:dyDescent="0.2">
      <c r="Q1531" s="93">
        <v>60003</v>
      </c>
      <c r="R1531" s="94" t="s">
        <v>3320</v>
      </c>
      <c r="S1531" s="93">
        <v>60003</v>
      </c>
    </row>
    <row r="1532" spans="17:19" x14ac:dyDescent="0.2">
      <c r="Q1532" s="93">
        <v>60004</v>
      </c>
      <c r="R1532" s="94" t="s">
        <v>3350</v>
      </c>
      <c r="S1532" s="93">
        <v>60004</v>
      </c>
    </row>
    <row r="1533" spans="17:19" x14ac:dyDescent="0.2">
      <c r="Q1533" s="93">
        <v>60005</v>
      </c>
      <c r="R1533" s="94" t="s">
        <v>3360</v>
      </c>
      <c r="S1533" s="93">
        <v>60005</v>
      </c>
    </row>
    <row r="1534" spans="17:19" x14ac:dyDescent="0.2">
      <c r="Q1534" s="93">
        <v>60006</v>
      </c>
      <c r="R1534" s="94" t="s">
        <v>3606</v>
      </c>
      <c r="S1534" s="93">
        <v>60006</v>
      </c>
    </row>
    <row r="1535" spans="17:19" x14ac:dyDescent="0.2">
      <c r="Q1535" s="93">
        <v>60007</v>
      </c>
      <c r="R1535" s="94" t="s">
        <v>3331</v>
      </c>
      <c r="S1535" s="93">
        <v>60007</v>
      </c>
    </row>
    <row r="1536" spans="17:19" x14ac:dyDescent="0.2">
      <c r="Q1536" s="93">
        <v>60008</v>
      </c>
      <c r="R1536" s="94" t="s">
        <v>3321</v>
      </c>
      <c r="S1536" s="93">
        <v>60008</v>
      </c>
    </row>
    <row r="1537" spans="17:19" x14ac:dyDescent="0.2">
      <c r="Q1537" s="93">
        <v>60009</v>
      </c>
      <c r="R1537" s="94" t="s">
        <v>3351</v>
      </c>
      <c r="S1537" s="93">
        <v>60009</v>
      </c>
    </row>
    <row r="1538" spans="17:19" x14ac:dyDescent="0.2">
      <c r="Q1538" s="93">
        <v>60010</v>
      </c>
      <c r="R1538" s="94" t="s">
        <v>3361</v>
      </c>
      <c r="S1538" s="93">
        <v>60010</v>
      </c>
    </row>
    <row r="1539" spans="17:19" x14ac:dyDescent="0.2">
      <c r="Q1539" s="93">
        <v>60011</v>
      </c>
      <c r="R1539" s="94" t="s">
        <v>3607</v>
      </c>
      <c r="S1539" s="93">
        <v>60011</v>
      </c>
    </row>
    <row r="1540" spans="17:19" x14ac:dyDescent="0.2">
      <c r="Q1540" s="93">
        <v>60012</v>
      </c>
      <c r="R1540" s="94" t="s">
        <v>3332</v>
      </c>
      <c r="S1540" s="93">
        <v>60012</v>
      </c>
    </row>
    <row r="1541" spans="17:19" x14ac:dyDescent="0.2">
      <c r="Q1541" s="93">
        <v>60013</v>
      </c>
      <c r="R1541" s="94" t="s">
        <v>3322</v>
      </c>
      <c r="S1541" s="93">
        <v>60013</v>
      </c>
    </row>
    <row r="1542" spans="17:19" x14ac:dyDescent="0.2">
      <c r="Q1542" s="93">
        <v>60014</v>
      </c>
      <c r="R1542" s="94" t="s">
        <v>3352</v>
      </c>
      <c r="S1542" s="93">
        <v>60014</v>
      </c>
    </row>
    <row r="1543" spans="17:19" x14ac:dyDescent="0.2">
      <c r="Q1543" s="93">
        <v>60015</v>
      </c>
      <c r="R1543" s="94" t="s">
        <v>3362</v>
      </c>
      <c r="S1543" s="93">
        <v>60015</v>
      </c>
    </row>
    <row r="1544" spans="17:19" x14ac:dyDescent="0.2">
      <c r="Q1544" s="93">
        <v>60016</v>
      </c>
      <c r="R1544" s="94" t="s">
        <v>3661</v>
      </c>
      <c r="S1544" s="93">
        <v>60016</v>
      </c>
    </row>
    <row r="1545" spans="17:19" x14ac:dyDescent="0.2">
      <c r="Q1545" s="93">
        <v>60017</v>
      </c>
      <c r="R1545" s="94" t="s">
        <v>3662</v>
      </c>
      <c r="S1545" s="93">
        <v>60017</v>
      </c>
    </row>
    <row r="1546" spans="17:19" x14ac:dyDescent="0.2">
      <c r="Q1546" s="93">
        <v>60018</v>
      </c>
      <c r="R1546" s="94" t="s">
        <v>3663</v>
      </c>
      <c r="S1546" s="93">
        <v>60018</v>
      </c>
    </row>
    <row r="1547" spans="17:19" x14ac:dyDescent="0.2">
      <c r="Q1547" s="93">
        <v>60019</v>
      </c>
      <c r="R1547" s="94" t="s">
        <v>3661</v>
      </c>
      <c r="S1547" s="93">
        <v>60019</v>
      </c>
    </row>
    <row r="1548" spans="17:19" x14ac:dyDescent="0.2">
      <c r="Q1548" s="93">
        <v>60020</v>
      </c>
      <c r="R1548" s="94" t="s">
        <v>3662</v>
      </c>
      <c r="S1548" s="93">
        <v>60020</v>
      </c>
    </row>
    <row r="1549" spans="17:19" x14ac:dyDescent="0.2">
      <c r="Q1549" s="93">
        <v>60021</v>
      </c>
      <c r="R1549" s="94" t="s">
        <v>3663</v>
      </c>
      <c r="S1549" s="93">
        <v>60021</v>
      </c>
    </row>
    <row r="1550" spans="17:19" x14ac:dyDescent="0.2">
      <c r="Q1550" s="93">
        <v>60022</v>
      </c>
      <c r="R1550" s="94" t="s">
        <v>3382</v>
      </c>
      <c r="S1550" s="93">
        <v>60022</v>
      </c>
    </row>
    <row r="1551" spans="17:19" x14ac:dyDescent="0.2">
      <c r="Q1551" s="93">
        <v>60023</v>
      </c>
      <c r="R1551" s="94" t="s">
        <v>3383</v>
      </c>
      <c r="S1551" s="93">
        <v>60023</v>
      </c>
    </row>
    <row r="1552" spans="17:19" x14ac:dyDescent="0.2">
      <c r="Q1552" s="93">
        <v>60024</v>
      </c>
      <c r="R1552" s="94" t="s">
        <v>3384</v>
      </c>
      <c r="S1552" s="93">
        <v>60024</v>
      </c>
    </row>
    <row r="1553" spans="17:19" x14ac:dyDescent="0.2">
      <c r="Q1553" s="93">
        <v>60025</v>
      </c>
      <c r="R1553" s="94" t="s">
        <v>3393</v>
      </c>
      <c r="S1553" s="93">
        <v>60025</v>
      </c>
    </row>
    <row r="1554" spans="17:19" x14ac:dyDescent="0.2">
      <c r="Q1554" s="93">
        <v>60026</v>
      </c>
      <c r="R1554" s="94" t="s">
        <v>3394</v>
      </c>
      <c r="S1554" s="93">
        <v>60026</v>
      </c>
    </row>
    <row r="1555" spans="17:19" x14ac:dyDescent="0.2">
      <c r="Q1555" s="93">
        <v>60027</v>
      </c>
      <c r="R1555" s="94" t="s">
        <v>3395</v>
      </c>
      <c r="S1555" s="93">
        <v>60027</v>
      </c>
    </row>
    <row r="1556" spans="17:19" x14ac:dyDescent="0.2">
      <c r="Q1556" s="93">
        <v>60028</v>
      </c>
      <c r="R1556" s="94" t="s">
        <v>3404</v>
      </c>
      <c r="S1556" s="93">
        <v>60028</v>
      </c>
    </row>
    <row r="1557" spans="17:19" x14ac:dyDescent="0.2">
      <c r="Q1557" s="93">
        <v>60029</v>
      </c>
      <c r="R1557" s="94" t="s">
        <v>3405</v>
      </c>
      <c r="S1557" s="93">
        <v>60029</v>
      </c>
    </row>
    <row r="1558" spans="17:19" x14ac:dyDescent="0.2">
      <c r="Q1558" s="93">
        <v>60030</v>
      </c>
      <c r="R1558" s="94" t="s">
        <v>3406</v>
      </c>
      <c r="S1558" s="93">
        <v>60030</v>
      </c>
    </row>
    <row r="1559" spans="17:19" x14ac:dyDescent="0.2">
      <c r="Q1559" s="93">
        <v>60031</v>
      </c>
      <c r="R1559" s="94" t="s">
        <v>3415</v>
      </c>
      <c r="S1559" s="93">
        <v>60031</v>
      </c>
    </row>
    <row r="1560" spans="17:19" x14ac:dyDescent="0.2">
      <c r="Q1560" s="93">
        <v>60032</v>
      </c>
      <c r="R1560" s="94" t="s">
        <v>3416</v>
      </c>
      <c r="S1560" s="93">
        <v>60032</v>
      </c>
    </row>
    <row r="1561" spans="17:19" x14ac:dyDescent="0.2">
      <c r="Q1561" s="93">
        <v>60033</v>
      </c>
      <c r="R1561" s="94" t="s">
        <v>3417</v>
      </c>
      <c r="S1561" s="93">
        <v>60033</v>
      </c>
    </row>
    <row r="1562" spans="17:19" x14ac:dyDescent="0.2">
      <c r="Q1562" s="93">
        <v>70001</v>
      </c>
      <c r="R1562" s="94" t="s">
        <v>3340</v>
      </c>
      <c r="S1562" s="93">
        <v>70001</v>
      </c>
    </row>
    <row r="1563" spans="17:19" x14ac:dyDescent="0.2">
      <c r="Q1563" s="93">
        <v>70002</v>
      </c>
      <c r="R1563" s="94" t="s">
        <v>3587</v>
      </c>
      <c r="S1563" s="93">
        <v>70002</v>
      </c>
    </row>
    <row r="1564" spans="17:19" x14ac:dyDescent="0.2">
      <c r="Q1564" s="93">
        <v>70003</v>
      </c>
      <c r="R1564" s="94" t="s">
        <v>3569</v>
      </c>
      <c r="S1564" s="93">
        <v>70003</v>
      </c>
    </row>
    <row r="1565" spans="17:19" x14ac:dyDescent="0.2">
      <c r="Q1565" s="93">
        <v>70004</v>
      </c>
      <c r="R1565" s="94" t="s">
        <v>3623</v>
      </c>
      <c r="S1565" s="93">
        <v>70004</v>
      </c>
    </row>
    <row r="1566" spans="17:19" x14ac:dyDescent="0.2">
      <c r="Q1566" s="93">
        <v>70005</v>
      </c>
      <c r="R1566" s="94" t="s">
        <v>3641</v>
      </c>
      <c r="S1566" s="93">
        <v>70005</v>
      </c>
    </row>
    <row r="1567" spans="17:19" x14ac:dyDescent="0.2">
      <c r="Q1567" s="93">
        <v>70006</v>
      </c>
      <c r="R1567" s="94" t="s">
        <v>3341</v>
      </c>
      <c r="S1567" s="93">
        <v>70006</v>
      </c>
    </row>
    <row r="1568" spans="17:19" x14ac:dyDescent="0.2">
      <c r="Q1568" s="93">
        <v>70007</v>
      </c>
      <c r="R1568" s="94" t="s">
        <v>3588</v>
      </c>
      <c r="S1568" s="93">
        <v>70007</v>
      </c>
    </row>
    <row r="1569" spans="17:19" x14ac:dyDescent="0.2">
      <c r="Q1569" s="93">
        <v>70008</v>
      </c>
      <c r="R1569" s="94" t="s">
        <v>3570</v>
      </c>
      <c r="S1569" s="93">
        <v>70008</v>
      </c>
    </row>
    <row r="1570" spans="17:19" x14ac:dyDescent="0.2">
      <c r="Q1570" s="93">
        <v>70009</v>
      </c>
      <c r="R1570" s="94" t="s">
        <v>3624</v>
      </c>
      <c r="S1570" s="93">
        <v>70009</v>
      </c>
    </row>
    <row r="1571" spans="17:19" x14ac:dyDescent="0.2">
      <c r="Q1571" s="93">
        <v>70010</v>
      </c>
      <c r="R1571" s="94" t="s">
        <v>3642</v>
      </c>
      <c r="S1571" s="93">
        <v>70010</v>
      </c>
    </row>
    <row r="1572" spans="17:19" x14ac:dyDescent="0.2">
      <c r="Q1572" s="93">
        <v>70011</v>
      </c>
      <c r="R1572" s="94" t="s">
        <v>3342</v>
      </c>
      <c r="S1572" s="93">
        <v>70011</v>
      </c>
    </row>
    <row r="1573" spans="17:19" x14ac:dyDescent="0.2">
      <c r="Q1573" s="93">
        <v>70012</v>
      </c>
      <c r="R1573" s="94" t="s">
        <v>3589</v>
      </c>
      <c r="S1573" s="93">
        <v>70012</v>
      </c>
    </row>
    <row r="1574" spans="17:19" x14ac:dyDescent="0.2">
      <c r="Q1574" s="93">
        <v>70013</v>
      </c>
      <c r="R1574" s="94" t="s">
        <v>3571</v>
      </c>
      <c r="S1574" s="93">
        <v>70013</v>
      </c>
    </row>
    <row r="1575" spans="17:19" x14ac:dyDescent="0.2">
      <c r="Q1575" s="93">
        <v>70014</v>
      </c>
      <c r="R1575" s="94" t="s">
        <v>3625</v>
      </c>
      <c r="S1575" s="93">
        <v>70014</v>
      </c>
    </row>
    <row r="1576" spans="17:19" x14ac:dyDescent="0.2">
      <c r="Q1576" s="93">
        <v>70015</v>
      </c>
      <c r="R1576" s="94" t="s">
        <v>3643</v>
      </c>
      <c r="S1576" s="93">
        <v>70015</v>
      </c>
    </row>
    <row r="1577" spans="17:19" x14ac:dyDescent="0.2">
      <c r="Q1577" s="93">
        <v>70016</v>
      </c>
      <c r="R1577" s="94" t="s">
        <v>3661</v>
      </c>
      <c r="S1577" s="93">
        <v>70016</v>
      </c>
    </row>
    <row r="1578" spans="17:19" x14ac:dyDescent="0.2">
      <c r="Q1578" s="93">
        <v>70017</v>
      </c>
      <c r="R1578" s="94" t="s">
        <v>3662</v>
      </c>
      <c r="S1578" s="93">
        <v>70017</v>
      </c>
    </row>
    <row r="1579" spans="17:19" x14ac:dyDescent="0.2">
      <c r="Q1579" s="93">
        <v>70018</v>
      </c>
      <c r="R1579" s="94" t="s">
        <v>3663</v>
      </c>
      <c r="S1579" s="93">
        <v>70018</v>
      </c>
    </row>
    <row r="1580" spans="17:19" x14ac:dyDescent="0.2">
      <c r="Q1580" s="93">
        <v>70019</v>
      </c>
      <c r="R1580" s="94" t="s">
        <v>3661</v>
      </c>
      <c r="S1580" s="93">
        <v>70019</v>
      </c>
    </row>
    <row r="1581" spans="17:19" x14ac:dyDescent="0.2">
      <c r="Q1581" s="93">
        <v>70020</v>
      </c>
      <c r="R1581" s="94" t="s">
        <v>3662</v>
      </c>
      <c r="S1581" s="93">
        <v>70020</v>
      </c>
    </row>
    <row r="1582" spans="17:19" x14ac:dyDescent="0.2">
      <c r="Q1582" s="93">
        <v>70021</v>
      </c>
      <c r="R1582" s="94" t="s">
        <v>3663</v>
      </c>
      <c r="S1582" s="93">
        <v>70021</v>
      </c>
    </row>
    <row r="1583" spans="17:19" x14ac:dyDescent="0.2">
      <c r="Q1583" s="93">
        <v>70022</v>
      </c>
      <c r="R1583" s="94" t="s">
        <v>3684</v>
      </c>
      <c r="S1583" s="93">
        <v>70022</v>
      </c>
    </row>
    <row r="1584" spans="17:19" x14ac:dyDescent="0.2">
      <c r="Q1584" s="93">
        <v>70023</v>
      </c>
      <c r="R1584" s="94" t="s">
        <v>3685</v>
      </c>
      <c r="S1584" s="93">
        <v>70023</v>
      </c>
    </row>
    <row r="1585" spans="17:19" x14ac:dyDescent="0.2">
      <c r="Q1585" s="93">
        <v>70024</v>
      </c>
      <c r="R1585" s="94" t="s">
        <v>3686</v>
      </c>
      <c r="S1585" s="93">
        <v>70024</v>
      </c>
    </row>
    <row r="1586" spans="17:19" x14ac:dyDescent="0.2">
      <c r="Q1586" s="93">
        <v>70025</v>
      </c>
      <c r="R1586" s="94" t="s">
        <v>3703</v>
      </c>
      <c r="S1586" s="93">
        <v>70025</v>
      </c>
    </row>
    <row r="1587" spans="17:19" x14ac:dyDescent="0.2">
      <c r="Q1587" s="93">
        <v>70026</v>
      </c>
      <c r="R1587" s="94" t="s">
        <v>3704</v>
      </c>
      <c r="S1587" s="93">
        <v>70026</v>
      </c>
    </row>
    <row r="1588" spans="17:19" x14ac:dyDescent="0.2">
      <c r="Q1588" s="93">
        <v>70027</v>
      </c>
      <c r="R1588" s="94" t="s">
        <v>3705</v>
      </c>
      <c r="S1588" s="93">
        <v>70027</v>
      </c>
    </row>
    <row r="1589" spans="17:19" x14ac:dyDescent="0.2">
      <c r="Q1589" s="93">
        <v>70028</v>
      </c>
      <c r="R1589" s="94" t="s">
        <v>3722</v>
      </c>
      <c r="S1589" s="93">
        <v>70028</v>
      </c>
    </row>
    <row r="1590" spans="17:19" x14ac:dyDescent="0.2">
      <c r="Q1590" s="93">
        <v>70029</v>
      </c>
      <c r="R1590" s="94" t="s">
        <v>3723</v>
      </c>
      <c r="S1590" s="93">
        <v>70029</v>
      </c>
    </row>
    <row r="1591" spans="17:19" x14ac:dyDescent="0.2">
      <c r="Q1591" s="93">
        <v>70030</v>
      </c>
      <c r="R1591" s="94" t="s">
        <v>3724</v>
      </c>
      <c r="S1591" s="93">
        <v>70030</v>
      </c>
    </row>
    <row r="1592" spans="17:19" x14ac:dyDescent="0.2">
      <c r="Q1592" s="93">
        <v>70031</v>
      </c>
      <c r="R1592" s="94" t="s">
        <v>3743</v>
      </c>
      <c r="S1592" s="93">
        <v>70031</v>
      </c>
    </row>
    <row r="1593" spans="17:19" x14ac:dyDescent="0.2">
      <c r="Q1593" s="93">
        <v>70032</v>
      </c>
      <c r="R1593" s="94" t="s">
        <v>3744</v>
      </c>
      <c r="S1593" s="93">
        <v>70032</v>
      </c>
    </row>
    <row r="1594" spans="17:19" x14ac:dyDescent="0.2">
      <c r="Q1594" s="93">
        <v>70033</v>
      </c>
      <c r="R1594" s="94" t="s">
        <v>3745</v>
      </c>
      <c r="S1594" s="93">
        <v>70033</v>
      </c>
    </row>
    <row r="1595" spans="17:19" x14ac:dyDescent="0.2">
      <c r="Q1595" s="96">
        <v>70034</v>
      </c>
      <c r="R1595" s="97" t="s">
        <v>3756</v>
      </c>
      <c r="S1595" s="96">
        <v>70034</v>
      </c>
    </row>
    <row r="1596" spans="17:19" x14ac:dyDescent="0.2">
      <c r="Q1596" s="96">
        <v>70035</v>
      </c>
      <c r="R1596" s="97" t="s">
        <v>3757</v>
      </c>
      <c r="S1596" s="96">
        <v>70035</v>
      </c>
    </row>
    <row r="1597" spans="17:19" x14ac:dyDescent="0.2">
      <c r="Q1597" s="96">
        <v>70036</v>
      </c>
      <c r="R1597" s="97" t="s">
        <v>3758</v>
      </c>
      <c r="S1597" s="96">
        <v>70036</v>
      </c>
    </row>
    <row r="1598" spans="17:19" x14ac:dyDescent="0.2">
      <c r="Q1598" s="10">
        <v>70101</v>
      </c>
      <c r="R1598" s="12" t="s">
        <v>3759</v>
      </c>
      <c r="S1598" s="10">
        <v>70101</v>
      </c>
    </row>
    <row r="1599" spans="17:19" x14ac:dyDescent="0.2">
      <c r="Q1599" s="10">
        <v>70201</v>
      </c>
      <c r="R1599" s="12" t="s">
        <v>3760</v>
      </c>
      <c r="S1599" s="10">
        <v>70201</v>
      </c>
    </row>
    <row r="1600" spans="17:19" x14ac:dyDescent="0.2">
      <c r="Q1600" s="10">
        <v>70301</v>
      </c>
      <c r="R1600" s="12" t="s">
        <v>3761</v>
      </c>
      <c r="S1600" s="10">
        <v>70301</v>
      </c>
    </row>
    <row r="1601" spans="17:19" x14ac:dyDescent="0.2">
      <c r="Q1601" s="10">
        <v>70401</v>
      </c>
      <c r="R1601" s="12" t="s">
        <v>3762</v>
      </c>
      <c r="S1601" s="10">
        <v>70401</v>
      </c>
    </row>
    <row r="1602" spans="17:19" x14ac:dyDescent="0.2">
      <c r="Q1602" s="10">
        <v>70501</v>
      </c>
      <c r="R1602" s="12" t="s">
        <v>3763</v>
      </c>
      <c r="S1602" s="10">
        <v>70501</v>
      </c>
    </row>
    <row r="1603" spans="17:19" x14ac:dyDescent="0.2">
      <c r="Q1603" s="10">
        <v>70102</v>
      </c>
      <c r="R1603" s="12" t="s">
        <v>3764</v>
      </c>
      <c r="S1603" s="10">
        <v>70102</v>
      </c>
    </row>
    <row r="1604" spans="17:19" x14ac:dyDescent="0.2">
      <c r="Q1604" s="10">
        <v>70202</v>
      </c>
      <c r="R1604" s="12" t="s">
        <v>3765</v>
      </c>
      <c r="S1604" s="10">
        <v>70202</v>
      </c>
    </row>
    <row r="1605" spans="17:19" x14ac:dyDescent="0.2">
      <c r="Q1605" s="10">
        <v>70302</v>
      </c>
      <c r="R1605" s="12" t="s">
        <v>3766</v>
      </c>
      <c r="S1605" s="10">
        <v>70302</v>
      </c>
    </row>
    <row r="1606" spans="17:19" x14ac:dyDescent="0.2">
      <c r="Q1606" s="10">
        <v>70402</v>
      </c>
      <c r="R1606" s="12" t="s">
        <v>3767</v>
      </c>
      <c r="S1606" s="10">
        <v>70402</v>
      </c>
    </row>
    <row r="1607" spans="17:19" x14ac:dyDescent="0.2">
      <c r="Q1607" s="10">
        <v>70502</v>
      </c>
      <c r="R1607" s="12" t="s">
        <v>3768</v>
      </c>
      <c r="S1607" s="10">
        <v>70502</v>
      </c>
    </row>
    <row r="1608" spans="17:19" x14ac:dyDescent="0.2">
      <c r="Q1608" s="10">
        <v>70103</v>
      </c>
      <c r="R1608" s="12" t="s">
        <v>3764</v>
      </c>
      <c r="S1608" s="10">
        <v>70103</v>
      </c>
    </row>
    <row r="1609" spans="17:19" x14ac:dyDescent="0.2">
      <c r="Q1609" s="10">
        <v>70203</v>
      </c>
      <c r="R1609" s="12" t="s">
        <v>3765</v>
      </c>
      <c r="S1609" s="10">
        <v>70203</v>
      </c>
    </row>
    <row r="1610" spans="17:19" x14ac:dyDescent="0.2">
      <c r="Q1610" s="10">
        <v>70303</v>
      </c>
      <c r="R1610" s="12" t="s">
        <v>3766</v>
      </c>
      <c r="S1610" s="10">
        <v>70303</v>
      </c>
    </row>
    <row r="1611" spans="17:19" x14ac:dyDescent="0.2">
      <c r="Q1611" s="10">
        <v>70403</v>
      </c>
      <c r="R1611" s="12" t="s">
        <v>3767</v>
      </c>
      <c r="S1611" s="10">
        <v>70403</v>
      </c>
    </row>
    <row r="1612" spans="17:19" x14ac:dyDescent="0.2">
      <c r="Q1612" s="10">
        <v>70503</v>
      </c>
      <c r="R1612" s="12" t="s">
        <v>3768</v>
      </c>
      <c r="S1612" s="10">
        <v>70503</v>
      </c>
    </row>
    <row r="1613" spans="17:19" x14ac:dyDescent="0.2">
      <c r="Q1613" s="10">
        <v>70104</v>
      </c>
      <c r="R1613" s="12" t="s">
        <v>3764</v>
      </c>
      <c r="S1613" s="10">
        <v>70104</v>
      </c>
    </row>
    <row r="1614" spans="17:19" x14ac:dyDescent="0.2">
      <c r="Q1614" s="10">
        <v>70204</v>
      </c>
      <c r="R1614" s="12" t="s">
        <v>3765</v>
      </c>
      <c r="S1614" s="10">
        <v>70204</v>
      </c>
    </row>
    <row r="1615" spans="17:19" x14ac:dyDescent="0.2">
      <c r="Q1615" s="10">
        <v>70304</v>
      </c>
      <c r="R1615" s="12" t="s">
        <v>3766</v>
      </c>
      <c r="S1615" s="10">
        <v>70304</v>
      </c>
    </row>
    <row r="1616" spans="17:19" x14ac:dyDescent="0.2">
      <c r="Q1616" s="10">
        <v>70404</v>
      </c>
      <c r="R1616" s="12" t="s">
        <v>3767</v>
      </c>
      <c r="S1616" s="10">
        <v>70404</v>
      </c>
    </row>
    <row r="1617" spans="17:19" x14ac:dyDescent="0.2">
      <c r="Q1617" s="10">
        <v>70504</v>
      </c>
      <c r="R1617" s="12" t="s">
        <v>3768</v>
      </c>
      <c r="S1617" s="10">
        <v>70504</v>
      </c>
    </row>
    <row r="1618" spans="17:19" x14ac:dyDescent="0.2">
      <c r="Q1618" s="10">
        <v>70105</v>
      </c>
      <c r="R1618" s="12" t="s">
        <v>3764</v>
      </c>
      <c r="S1618" s="10">
        <v>70105</v>
      </c>
    </row>
    <row r="1619" spans="17:19" x14ac:dyDescent="0.2">
      <c r="Q1619" s="10">
        <v>70205</v>
      </c>
      <c r="R1619" s="12" t="s">
        <v>3765</v>
      </c>
      <c r="S1619" s="10">
        <v>70205</v>
      </c>
    </row>
    <row r="1620" spans="17:19" x14ac:dyDescent="0.2">
      <c r="Q1620" s="10">
        <v>70305</v>
      </c>
      <c r="R1620" s="12" t="s">
        <v>3766</v>
      </c>
      <c r="S1620" s="10">
        <v>70305</v>
      </c>
    </row>
    <row r="1621" spans="17:19" x14ac:dyDescent="0.2">
      <c r="Q1621" s="10">
        <v>70405</v>
      </c>
      <c r="R1621" s="12" t="s">
        <v>3767</v>
      </c>
      <c r="S1621" s="10">
        <v>70405</v>
      </c>
    </row>
    <row r="1622" spans="17:19" x14ac:dyDescent="0.2">
      <c r="Q1622" s="10">
        <v>70505</v>
      </c>
      <c r="R1622" s="12" t="s">
        <v>3768</v>
      </c>
      <c r="S1622" s="10">
        <v>70505</v>
      </c>
    </row>
    <row r="1623" spans="17:19" x14ac:dyDescent="0.2">
      <c r="Q1623" s="10">
        <v>70106</v>
      </c>
      <c r="R1623" s="12" t="s">
        <v>3769</v>
      </c>
      <c r="S1623" s="10">
        <v>70106</v>
      </c>
    </row>
    <row r="1624" spans="17:19" x14ac:dyDescent="0.2">
      <c r="Q1624" s="10">
        <v>70206</v>
      </c>
      <c r="R1624" s="12" t="s">
        <v>3770</v>
      </c>
      <c r="S1624" s="10">
        <v>70206</v>
      </c>
    </row>
    <row r="1625" spans="17:19" x14ac:dyDescent="0.2">
      <c r="Q1625" s="10">
        <v>70306</v>
      </c>
      <c r="R1625" s="12" t="s">
        <v>3771</v>
      </c>
      <c r="S1625" s="10">
        <v>70306</v>
      </c>
    </row>
    <row r="1626" spans="17:19" x14ac:dyDescent="0.2">
      <c r="Q1626" s="10">
        <v>70406</v>
      </c>
      <c r="R1626" s="12" t="s">
        <v>3772</v>
      </c>
      <c r="S1626" s="10">
        <v>70406</v>
      </c>
    </row>
    <row r="1627" spans="17:19" x14ac:dyDescent="0.2">
      <c r="Q1627" s="10">
        <v>70506</v>
      </c>
      <c r="R1627" s="12" t="s">
        <v>3773</v>
      </c>
      <c r="S1627" s="10">
        <v>70506</v>
      </c>
    </row>
    <row r="1628" spans="17:19" x14ac:dyDescent="0.2">
      <c r="Q1628" s="10">
        <v>70107</v>
      </c>
      <c r="R1628" s="12" t="s">
        <v>3769</v>
      </c>
      <c r="S1628" s="10">
        <v>70107</v>
      </c>
    </row>
    <row r="1629" spans="17:19" x14ac:dyDescent="0.2">
      <c r="Q1629" s="10">
        <v>70207</v>
      </c>
      <c r="R1629" s="12" t="s">
        <v>3770</v>
      </c>
      <c r="S1629" s="10">
        <v>70207</v>
      </c>
    </row>
    <row r="1630" spans="17:19" x14ac:dyDescent="0.2">
      <c r="Q1630" s="10">
        <v>70307</v>
      </c>
      <c r="R1630" s="12" t="s">
        <v>3771</v>
      </c>
      <c r="S1630" s="10">
        <v>70307</v>
      </c>
    </row>
    <row r="1631" spans="17:19" x14ac:dyDescent="0.2">
      <c r="Q1631" s="10">
        <v>70407</v>
      </c>
      <c r="R1631" s="12" t="s">
        <v>3772</v>
      </c>
      <c r="S1631" s="10">
        <v>70407</v>
      </c>
    </row>
    <row r="1632" spans="17:19" x14ac:dyDescent="0.2">
      <c r="Q1632" s="10">
        <v>70507</v>
      </c>
      <c r="R1632" s="12" t="s">
        <v>3773</v>
      </c>
      <c r="S1632" s="10">
        <v>70507</v>
      </c>
    </row>
    <row r="1633" spans="17:19" x14ac:dyDescent="0.2">
      <c r="Q1633" s="10">
        <v>70108</v>
      </c>
      <c r="R1633" s="12" t="s">
        <v>3769</v>
      </c>
      <c r="S1633" s="10">
        <v>70108</v>
      </c>
    </row>
    <row r="1634" spans="17:19" x14ac:dyDescent="0.2">
      <c r="Q1634" s="10">
        <v>70208</v>
      </c>
      <c r="R1634" s="12" t="s">
        <v>3770</v>
      </c>
      <c r="S1634" s="10">
        <v>70208</v>
      </c>
    </row>
    <row r="1635" spans="17:19" x14ac:dyDescent="0.2">
      <c r="Q1635" s="10">
        <v>70308</v>
      </c>
      <c r="R1635" s="12" t="s">
        <v>3771</v>
      </c>
      <c r="S1635" s="10">
        <v>70308</v>
      </c>
    </row>
    <row r="1636" spans="17:19" x14ac:dyDescent="0.2">
      <c r="Q1636" s="10">
        <v>70408</v>
      </c>
      <c r="R1636" s="12" t="s">
        <v>3772</v>
      </c>
      <c r="S1636" s="10">
        <v>70408</v>
      </c>
    </row>
    <row r="1637" spans="17:19" x14ac:dyDescent="0.2">
      <c r="Q1637" s="10">
        <v>70508</v>
      </c>
      <c r="R1637" s="12" t="s">
        <v>3773</v>
      </c>
      <c r="S1637" s="10">
        <v>70508</v>
      </c>
    </row>
    <row r="1638" spans="17:19" x14ac:dyDescent="0.2">
      <c r="Q1638" s="10">
        <v>70109</v>
      </c>
      <c r="R1638" s="12" t="s">
        <v>3769</v>
      </c>
      <c r="S1638" s="10">
        <v>70109</v>
      </c>
    </row>
    <row r="1639" spans="17:19" x14ac:dyDescent="0.2">
      <c r="Q1639" s="10">
        <v>70209</v>
      </c>
      <c r="R1639" s="12" t="s">
        <v>3770</v>
      </c>
      <c r="S1639" s="10">
        <v>70209</v>
      </c>
    </row>
    <row r="1640" spans="17:19" x14ac:dyDescent="0.2">
      <c r="Q1640" s="10">
        <v>70309</v>
      </c>
      <c r="R1640" s="12" t="s">
        <v>3771</v>
      </c>
      <c r="S1640" s="10">
        <v>70309</v>
      </c>
    </row>
    <row r="1641" spans="17:19" x14ac:dyDescent="0.2">
      <c r="Q1641" s="10">
        <v>70409</v>
      </c>
      <c r="R1641" s="12" t="s">
        <v>3772</v>
      </c>
      <c r="S1641" s="10">
        <v>70409</v>
      </c>
    </row>
    <row r="1642" spans="17:19" x14ac:dyDescent="0.2">
      <c r="Q1642" s="10">
        <v>70509</v>
      </c>
      <c r="R1642" s="12" t="s">
        <v>3773</v>
      </c>
      <c r="S1642" s="10">
        <v>70509</v>
      </c>
    </row>
    <row r="1643" spans="17:19" x14ac:dyDescent="0.2">
      <c r="Q1643" s="10">
        <v>70110</v>
      </c>
      <c r="R1643" s="12" t="s">
        <v>3769</v>
      </c>
      <c r="S1643" s="10">
        <v>70110</v>
      </c>
    </row>
    <row r="1644" spans="17:19" x14ac:dyDescent="0.2">
      <c r="Q1644" s="10">
        <v>70210</v>
      </c>
      <c r="R1644" s="12" t="s">
        <v>3770</v>
      </c>
      <c r="S1644" s="10">
        <v>70210</v>
      </c>
    </row>
    <row r="1645" spans="17:19" x14ac:dyDescent="0.2">
      <c r="Q1645" s="10">
        <v>70310</v>
      </c>
      <c r="R1645" s="12" t="s">
        <v>3771</v>
      </c>
      <c r="S1645" s="10">
        <v>70310</v>
      </c>
    </row>
    <row r="1646" spans="17:19" x14ac:dyDescent="0.2">
      <c r="Q1646" s="10">
        <v>70410</v>
      </c>
      <c r="R1646" s="12" t="s">
        <v>3772</v>
      </c>
      <c r="S1646" s="10">
        <v>70410</v>
      </c>
    </row>
    <row r="1647" spans="17:19" x14ac:dyDescent="0.2">
      <c r="Q1647" s="10">
        <v>70510</v>
      </c>
      <c r="R1647" s="12" t="s">
        <v>3773</v>
      </c>
      <c r="S1647" s="10">
        <v>70510</v>
      </c>
    </row>
    <row r="1648" spans="17:19" x14ac:dyDescent="0.2">
      <c r="Q1648" s="71">
        <v>70111</v>
      </c>
      <c r="R1648" s="12" t="s">
        <v>3774</v>
      </c>
      <c r="S1648" s="71">
        <v>70111</v>
      </c>
    </row>
    <row r="1649" spans="17:19" x14ac:dyDescent="0.2">
      <c r="Q1649" s="10">
        <v>70211</v>
      </c>
      <c r="R1649" s="12" t="s">
        <v>3775</v>
      </c>
      <c r="S1649" s="10">
        <v>70211</v>
      </c>
    </row>
    <row r="1650" spans="17:19" x14ac:dyDescent="0.2">
      <c r="Q1650" s="10">
        <v>70311</v>
      </c>
      <c r="R1650" s="12" t="s">
        <v>3776</v>
      </c>
      <c r="S1650" s="10">
        <v>70311</v>
      </c>
    </row>
    <row r="1651" spans="17:19" x14ac:dyDescent="0.2">
      <c r="Q1651" s="10">
        <v>70411</v>
      </c>
      <c r="R1651" s="12" t="s">
        <v>3777</v>
      </c>
      <c r="S1651" s="10">
        <v>70411</v>
      </c>
    </row>
    <row r="1652" spans="17:19" x14ac:dyDescent="0.2">
      <c r="Q1652" s="10">
        <v>70511</v>
      </c>
      <c r="R1652" s="12" t="s">
        <v>3778</v>
      </c>
      <c r="S1652" s="10">
        <v>70511</v>
      </c>
    </row>
    <row r="1653" spans="17:19" x14ac:dyDescent="0.2">
      <c r="Q1653" s="10">
        <v>70112</v>
      </c>
      <c r="R1653" s="12" t="s">
        <v>3774</v>
      </c>
      <c r="S1653" s="10">
        <v>70112</v>
      </c>
    </row>
    <row r="1654" spans="17:19" x14ac:dyDescent="0.2">
      <c r="Q1654" s="10">
        <v>70212</v>
      </c>
      <c r="R1654" s="12" t="s">
        <v>3775</v>
      </c>
      <c r="S1654" s="10">
        <v>70212</v>
      </c>
    </row>
    <row r="1655" spans="17:19" x14ac:dyDescent="0.2">
      <c r="Q1655" s="10">
        <v>70312</v>
      </c>
      <c r="R1655" s="12" t="s">
        <v>3776</v>
      </c>
      <c r="S1655" s="10">
        <v>70312</v>
      </c>
    </row>
    <row r="1656" spans="17:19" x14ac:dyDescent="0.2">
      <c r="Q1656" s="10">
        <v>70412</v>
      </c>
      <c r="R1656" s="12" t="s">
        <v>3777</v>
      </c>
      <c r="S1656" s="10">
        <v>70412</v>
      </c>
    </row>
    <row r="1657" spans="17:19" x14ac:dyDescent="0.2">
      <c r="Q1657" s="10">
        <v>70512</v>
      </c>
      <c r="R1657" s="12" t="s">
        <v>3778</v>
      </c>
      <c r="S1657" s="10">
        <v>70512</v>
      </c>
    </row>
    <row r="1658" spans="17:19" x14ac:dyDescent="0.2">
      <c r="Q1658" s="10">
        <v>70113</v>
      </c>
      <c r="R1658" s="12" t="s">
        <v>3774</v>
      </c>
      <c r="S1658" s="10">
        <v>70113</v>
      </c>
    </row>
    <row r="1659" spans="17:19" x14ac:dyDescent="0.2">
      <c r="Q1659" s="10">
        <v>70213</v>
      </c>
      <c r="R1659" s="12" t="s">
        <v>3775</v>
      </c>
      <c r="S1659" s="10">
        <v>70213</v>
      </c>
    </row>
    <row r="1660" spans="17:19" x14ac:dyDescent="0.2">
      <c r="Q1660" s="10">
        <v>70313</v>
      </c>
      <c r="R1660" s="12" t="s">
        <v>3776</v>
      </c>
      <c r="S1660" s="10">
        <v>70313</v>
      </c>
    </row>
    <row r="1661" spans="17:19" x14ac:dyDescent="0.2">
      <c r="Q1661" s="10">
        <v>70413</v>
      </c>
      <c r="R1661" s="12" t="s">
        <v>3777</v>
      </c>
      <c r="S1661" s="10">
        <v>70413</v>
      </c>
    </row>
    <row r="1662" spans="17:19" x14ac:dyDescent="0.2">
      <c r="Q1662" s="10">
        <v>70513</v>
      </c>
      <c r="R1662" s="12" t="s">
        <v>3778</v>
      </c>
      <c r="S1662" s="10">
        <v>70513</v>
      </c>
    </row>
    <row r="1663" spans="17:19" x14ac:dyDescent="0.2">
      <c r="Q1663" s="10">
        <v>70114</v>
      </c>
      <c r="R1663" s="12" t="s">
        <v>3774</v>
      </c>
      <c r="S1663" s="10">
        <v>70114</v>
      </c>
    </row>
    <row r="1664" spans="17:19" x14ac:dyDescent="0.2">
      <c r="Q1664" s="10">
        <v>70214</v>
      </c>
      <c r="R1664" s="12" t="s">
        <v>3775</v>
      </c>
      <c r="S1664" s="10">
        <v>70214</v>
      </c>
    </row>
    <row r="1665" spans="17:19" x14ac:dyDescent="0.2">
      <c r="Q1665" s="10">
        <v>70314</v>
      </c>
      <c r="R1665" s="12" t="s">
        <v>3776</v>
      </c>
      <c r="S1665" s="10">
        <v>70314</v>
      </c>
    </row>
    <row r="1666" spans="17:19" x14ac:dyDescent="0.2">
      <c r="Q1666" s="10">
        <v>70414</v>
      </c>
      <c r="R1666" s="12" t="s">
        <v>3777</v>
      </c>
      <c r="S1666" s="10">
        <v>70414</v>
      </c>
    </row>
    <row r="1667" spans="17:19" x14ac:dyDescent="0.2">
      <c r="Q1667" s="10">
        <v>70514</v>
      </c>
      <c r="R1667" s="12" t="s">
        <v>3778</v>
      </c>
      <c r="S1667" s="10">
        <v>70514</v>
      </c>
    </row>
    <row r="1668" spans="17:19" x14ac:dyDescent="0.2">
      <c r="Q1668" s="10">
        <v>70115</v>
      </c>
      <c r="R1668" s="12" t="s">
        <v>3774</v>
      </c>
      <c r="S1668" s="10">
        <v>70115</v>
      </c>
    </row>
    <row r="1669" spans="17:19" x14ac:dyDescent="0.2">
      <c r="Q1669" s="10">
        <v>70215</v>
      </c>
      <c r="R1669" s="12" t="s">
        <v>3775</v>
      </c>
      <c r="S1669" s="10">
        <v>70215</v>
      </c>
    </row>
    <row r="1670" spans="17:19" x14ac:dyDescent="0.2">
      <c r="Q1670" s="10">
        <v>70315</v>
      </c>
      <c r="R1670" s="12" t="s">
        <v>3776</v>
      </c>
      <c r="S1670" s="10">
        <v>70315</v>
      </c>
    </row>
    <row r="1671" spans="17:19" x14ac:dyDescent="0.2">
      <c r="Q1671" s="10">
        <v>70415</v>
      </c>
      <c r="R1671" s="12" t="s">
        <v>3777</v>
      </c>
      <c r="S1671" s="10">
        <v>70415</v>
      </c>
    </row>
    <row r="1672" spans="17:19" x14ac:dyDescent="0.2">
      <c r="Q1672" s="10">
        <v>70515</v>
      </c>
      <c r="R1672" s="12" t="s">
        <v>3778</v>
      </c>
      <c r="S1672" s="10">
        <v>70515</v>
      </c>
    </row>
    <row r="1673" spans="17:19" x14ac:dyDescent="0.2">
      <c r="Q1673" s="10">
        <v>70116</v>
      </c>
      <c r="R1673" s="12" t="s">
        <v>3774</v>
      </c>
      <c r="S1673" s="10">
        <v>70116</v>
      </c>
    </row>
    <row r="1674" spans="17:19" x14ac:dyDescent="0.2">
      <c r="Q1674" s="10">
        <v>70216</v>
      </c>
      <c r="R1674" s="12" t="s">
        <v>3775</v>
      </c>
      <c r="S1674" s="10">
        <v>70216</v>
      </c>
    </row>
    <row r="1675" spans="17:19" x14ac:dyDescent="0.2">
      <c r="Q1675" s="10">
        <v>70316</v>
      </c>
      <c r="R1675" s="12" t="s">
        <v>3776</v>
      </c>
      <c r="S1675" s="10">
        <v>70316</v>
      </c>
    </row>
    <row r="1676" spans="17:19" x14ac:dyDescent="0.2">
      <c r="Q1676" s="10">
        <v>70416</v>
      </c>
      <c r="R1676" s="12" t="s">
        <v>3777</v>
      </c>
      <c r="S1676" s="10">
        <v>70416</v>
      </c>
    </row>
    <row r="1677" spans="17:19" x14ac:dyDescent="0.2">
      <c r="Q1677" s="10">
        <v>70516</v>
      </c>
      <c r="R1677" s="12" t="s">
        <v>3778</v>
      </c>
      <c r="S1677" s="10">
        <v>70516</v>
      </c>
    </row>
    <row r="1678" spans="17:19" x14ac:dyDescent="0.2">
      <c r="Q1678" s="10">
        <v>70117</v>
      </c>
      <c r="R1678" s="12" t="s">
        <v>3774</v>
      </c>
      <c r="S1678" s="10">
        <v>70117</v>
      </c>
    </row>
    <row r="1679" spans="17:19" x14ac:dyDescent="0.2">
      <c r="Q1679" s="10">
        <v>70217</v>
      </c>
      <c r="R1679" s="12" t="s">
        <v>3775</v>
      </c>
      <c r="S1679" s="10">
        <v>70217</v>
      </c>
    </row>
    <row r="1680" spans="17:19" x14ac:dyDescent="0.2">
      <c r="Q1680" s="10">
        <v>70317</v>
      </c>
      <c r="R1680" s="12" t="s">
        <v>3776</v>
      </c>
      <c r="S1680" s="10">
        <v>70317</v>
      </c>
    </row>
    <row r="1681" spans="17:19" x14ac:dyDescent="0.2">
      <c r="Q1681" s="10">
        <v>70417</v>
      </c>
      <c r="R1681" s="12" t="s">
        <v>3777</v>
      </c>
      <c r="S1681" s="10">
        <v>70417</v>
      </c>
    </row>
    <row r="1682" spans="17:19" x14ac:dyDescent="0.2">
      <c r="Q1682" s="10">
        <v>70517</v>
      </c>
      <c r="R1682" s="12" t="s">
        <v>3778</v>
      </c>
      <c r="S1682" s="10">
        <v>70517</v>
      </c>
    </row>
    <row r="1683" spans="17:19" x14ac:dyDescent="0.2">
      <c r="Q1683" s="10">
        <v>70118</v>
      </c>
      <c r="R1683" s="12" t="s">
        <v>3779</v>
      </c>
      <c r="S1683" s="10">
        <v>70118</v>
      </c>
    </row>
    <row r="1684" spans="17:19" x14ac:dyDescent="0.2">
      <c r="Q1684" s="10">
        <v>70218</v>
      </c>
      <c r="R1684" s="12" t="s">
        <v>3780</v>
      </c>
      <c r="S1684" s="10">
        <v>70218</v>
      </c>
    </row>
    <row r="1685" spans="17:19" x14ac:dyDescent="0.2">
      <c r="Q1685" s="10">
        <v>70318</v>
      </c>
      <c r="R1685" s="12" t="s">
        <v>3781</v>
      </c>
      <c r="S1685" s="10">
        <v>70318</v>
      </c>
    </row>
    <row r="1686" spans="17:19" x14ac:dyDescent="0.2">
      <c r="Q1686" s="10">
        <v>70418</v>
      </c>
      <c r="R1686" s="12" t="s">
        <v>3782</v>
      </c>
      <c r="S1686" s="10">
        <v>70418</v>
      </c>
    </row>
    <row r="1687" spans="17:19" x14ac:dyDescent="0.2">
      <c r="Q1687" s="10">
        <v>70518</v>
      </c>
      <c r="R1687" s="12" t="s">
        <v>3783</v>
      </c>
      <c r="S1687" s="10">
        <v>70518</v>
      </c>
    </row>
    <row r="1688" spans="17:19" x14ac:dyDescent="0.2">
      <c r="Q1688" s="10">
        <v>70119</v>
      </c>
      <c r="R1688" s="12" t="s">
        <v>3779</v>
      </c>
      <c r="S1688" s="10">
        <v>70119</v>
      </c>
    </row>
    <row r="1689" spans="17:19" x14ac:dyDescent="0.2">
      <c r="Q1689" s="10">
        <v>70219</v>
      </c>
      <c r="R1689" s="12" t="s">
        <v>3780</v>
      </c>
      <c r="S1689" s="10">
        <v>70219</v>
      </c>
    </row>
    <row r="1690" spans="17:19" x14ac:dyDescent="0.2">
      <c r="Q1690" s="10">
        <v>70319</v>
      </c>
      <c r="R1690" s="12" t="s">
        <v>3781</v>
      </c>
      <c r="S1690" s="10">
        <v>70319</v>
      </c>
    </row>
    <row r="1691" spans="17:19" x14ac:dyDescent="0.2">
      <c r="Q1691" s="10">
        <v>70419</v>
      </c>
      <c r="R1691" s="12" t="s">
        <v>3782</v>
      </c>
      <c r="S1691" s="10">
        <v>70419</v>
      </c>
    </row>
    <row r="1692" spans="17:19" x14ac:dyDescent="0.2">
      <c r="Q1692" s="10">
        <v>70519</v>
      </c>
      <c r="R1692" s="12" t="s">
        <v>3783</v>
      </c>
      <c r="S1692" s="10">
        <v>70519</v>
      </c>
    </row>
    <row r="1693" spans="17:19" x14ac:dyDescent="0.2">
      <c r="Q1693" s="10">
        <v>70120</v>
      </c>
      <c r="R1693" s="12" t="s">
        <v>3779</v>
      </c>
      <c r="S1693" s="10">
        <v>70120</v>
      </c>
    </row>
    <row r="1694" spans="17:19" x14ac:dyDescent="0.2">
      <c r="Q1694" s="10">
        <v>70220</v>
      </c>
      <c r="R1694" s="12" t="s">
        <v>3780</v>
      </c>
      <c r="S1694" s="10">
        <v>70220</v>
      </c>
    </row>
    <row r="1695" spans="17:19" x14ac:dyDescent="0.2">
      <c r="Q1695" s="10">
        <v>70320</v>
      </c>
      <c r="R1695" s="12" t="s">
        <v>3781</v>
      </c>
      <c r="S1695" s="10">
        <v>70320</v>
      </c>
    </row>
    <row r="1696" spans="17:19" x14ac:dyDescent="0.2">
      <c r="Q1696" s="10">
        <v>70420</v>
      </c>
      <c r="R1696" s="12" t="s">
        <v>3782</v>
      </c>
      <c r="S1696" s="10">
        <v>70420</v>
      </c>
    </row>
    <row r="1697" spans="17:19" x14ac:dyDescent="0.2">
      <c r="Q1697" s="10">
        <v>70520</v>
      </c>
      <c r="R1697" s="12" t="s">
        <v>3783</v>
      </c>
      <c r="S1697" s="10">
        <v>70520</v>
      </c>
    </row>
    <row r="1698" spans="17:19" x14ac:dyDescent="0.2">
      <c r="Q1698" s="10">
        <v>70121</v>
      </c>
      <c r="R1698" s="12" t="s">
        <v>3779</v>
      </c>
      <c r="S1698" s="10">
        <v>70121</v>
      </c>
    </row>
    <row r="1699" spans="17:19" x14ac:dyDescent="0.2">
      <c r="Q1699" s="10">
        <v>70221</v>
      </c>
      <c r="R1699" s="12" t="s">
        <v>3780</v>
      </c>
      <c r="S1699" s="10">
        <v>70221</v>
      </c>
    </row>
    <row r="1700" spans="17:19" x14ac:dyDescent="0.2">
      <c r="Q1700" s="10">
        <v>70321</v>
      </c>
      <c r="R1700" s="12" t="s">
        <v>3781</v>
      </c>
      <c r="S1700" s="10">
        <v>70321</v>
      </c>
    </row>
    <row r="1701" spans="17:19" x14ac:dyDescent="0.2">
      <c r="Q1701" s="10">
        <v>70421</v>
      </c>
      <c r="R1701" s="12" t="s">
        <v>3782</v>
      </c>
      <c r="S1701" s="10">
        <v>70421</v>
      </c>
    </row>
    <row r="1702" spans="17:19" x14ac:dyDescent="0.2">
      <c r="Q1702" s="10">
        <v>70521</v>
      </c>
      <c r="R1702" s="12" t="s">
        <v>3783</v>
      </c>
      <c r="S1702" s="10">
        <v>70521</v>
      </c>
    </row>
    <row r="1703" spans="17:19" x14ac:dyDescent="0.2">
      <c r="Q1703" s="10">
        <v>70122</v>
      </c>
      <c r="R1703" s="12" t="s">
        <v>3779</v>
      </c>
      <c r="S1703" s="10">
        <v>70122</v>
      </c>
    </row>
    <row r="1704" spans="17:19" x14ac:dyDescent="0.2">
      <c r="Q1704" s="10">
        <v>70222</v>
      </c>
      <c r="R1704" s="12" t="s">
        <v>3780</v>
      </c>
      <c r="S1704" s="10">
        <v>70222</v>
      </c>
    </row>
    <row r="1705" spans="17:19" x14ac:dyDescent="0.2">
      <c r="Q1705" s="10">
        <v>70322</v>
      </c>
      <c r="R1705" s="12" t="s">
        <v>3781</v>
      </c>
      <c r="S1705" s="10">
        <v>70322</v>
      </c>
    </row>
    <row r="1706" spans="17:19" x14ac:dyDescent="0.2">
      <c r="Q1706" s="10">
        <v>70422</v>
      </c>
      <c r="R1706" s="12" t="s">
        <v>3782</v>
      </c>
      <c r="S1706" s="10">
        <v>70422</v>
      </c>
    </row>
    <row r="1707" spans="17:19" x14ac:dyDescent="0.2">
      <c r="Q1707" s="10">
        <v>70522</v>
      </c>
      <c r="R1707" s="12" t="s">
        <v>3783</v>
      </c>
      <c r="S1707" s="10">
        <v>70522</v>
      </c>
    </row>
    <row r="1708" spans="17:19" x14ac:dyDescent="0.2">
      <c r="Q1708" s="10">
        <v>70123</v>
      </c>
      <c r="R1708" s="12" t="s">
        <v>3779</v>
      </c>
      <c r="S1708" s="10">
        <v>70123</v>
      </c>
    </row>
    <row r="1709" spans="17:19" x14ac:dyDescent="0.2">
      <c r="Q1709" s="10">
        <v>70223</v>
      </c>
      <c r="R1709" s="12" t="s">
        <v>3780</v>
      </c>
      <c r="S1709" s="10">
        <v>70223</v>
      </c>
    </row>
    <row r="1710" spans="17:19" x14ac:dyDescent="0.2">
      <c r="Q1710" s="10">
        <v>70323</v>
      </c>
      <c r="R1710" s="12" t="s">
        <v>3781</v>
      </c>
      <c r="S1710" s="10">
        <v>70323</v>
      </c>
    </row>
    <row r="1711" spans="17:19" x14ac:dyDescent="0.2">
      <c r="Q1711" s="10">
        <v>70423</v>
      </c>
      <c r="R1711" s="12" t="s">
        <v>3782</v>
      </c>
      <c r="S1711" s="10">
        <v>70423</v>
      </c>
    </row>
    <row r="1712" spans="17:19" x14ac:dyDescent="0.2">
      <c r="Q1712" s="10">
        <v>70523</v>
      </c>
      <c r="R1712" s="12" t="s">
        <v>3783</v>
      </c>
      <c r="S1712" s="10">
        <v>70523</v>
      </c>
    </row>
    <row r="1713" spans="17:19" x14ac:dyDescent="0.2">
      <c r="Q1713" s="10">
        <v>70124</v>
      </c>
      <c r="R1713" s="12" t="s">
        <v>3779</v>
      </c>
      <c r="S1713" s="10">
        <v>70124</v>
      </c>
    </row>
    <row r="1714" spans="17:19" x14ac:dyDescent="0.2">
      <c r="Q1714" s="10">
        <v>70224</v>
      </c>
      <c r="R1714" s="12" t="s">
        <v>3780</v>
      </c>
      <c r="S1714" s="10">
        <v>70224</v>
      </c>
    </row>
    <row r="1715" spans="17:19" x14ac:dyDescent="0.2">
      <c r="Q1715" s="10">
        <v>70324</v>
      </c>
      <c r="R1715" s="12" t="s">
        <v>3781</v>
      </c>
      <c r="S1715" s="10">
        <v>70324</v>
      </c>
    </row>
    <row r="1716" spans="17:19" x14ac:dyDescent="0.2">
      <c r="Q1716" s="10">
        <v>70424</v>
      </c>
      <c r="R1716" s="12" t="s">
        <v>3782</v>
      </c>
      <c r="S1716" s="10">
        <v>70424</v>
      </c>
    </row>
    <row r="1717" spans="17:19" x14ac:dyDescent="0.2">
      <c r="Q1717" s="10">
        <v>70524</v>
      </c>
      <c r="R1717" s="12" t="s">
        <v>3783</v>
      </c>
      <c r="S1717" s="10">
        <v>70524</v>
      </c>
    </row>
    <row r="1718" spans="17:19" x14ac:dyDescent="0.2">
      <c r="Q1718" s="10">
        <v>70125</v>
      </c>
      <c r="R1718" s="12" t="s">
        <v>3779</v>
      </c>
      <c r="S1718" s="10">
        <v>70125</v>
      </c>
    </row>
    <row r="1719" spans="17:19" x14ac:dyDescent="0.2">
      <c r="Q1719" s="10">
        <v>70225</v>
      </c>
      <c r="R1719" s="12" t="s">
        <v>3780</v>
      </c>
      <c r="S1719" s="10">
        <v>70225</v>
      </c>
    </row>
    <row r="1720" spans="17:19" x14ac:dyDescent="0.2">
      <c r="Q1720" s="10">
        <v>70325</v>
      </c>
      <c r="R1720" s="12" t="s">
        <v>3781</v>
      </c>
      <c r="S1720" s="10">
        <v>70325</v>
      </c>
    </row>
    <row r="1721" spans="17:19" x14ac:dyDescent="0.2">
      <c r="Q1721" s="10">
        <v>70425</v>
      </c>
      <c r="R1721" s="12" t="s">
        <v>3782</v>
      </c>
      <c r="S1721" s="10">
        <v>70425</v>
      </c>
    </row>
    <row r="1722" spans="17:19" x14ac:dyDescent="0.2">
      <c r="Q1722" s="10">
        <v>70525</v>
      </c>
      <c r="R1722" s="12" t="s">
        <v>3783</v>
      </c>
      <c r="S1722" s="10">
        <v>70525</v>
      </c>
    </row>
    <row r="1723" spans="17:19" x14ac:dyDescent="0.2">
      <c r="Q1723" s="10">
        <v>70126</v>
      </c>
      <c r="R1723" s="12" t="s">
        <v>3779</v>
      </c>
      <c r="S1723" s="10">
        <v>70126</v>
      </c>
    </row>
    <row r="1724" spans="17:19" x14ac:dyDescent="0.2">
      <c r="Q1724" s="10">
        <v>70226</v>
      </c>
      <c r="R1724" s="12" t="s">
        <v>3780</v>
      </c>
      <c r="S1724" s="10">
        <v>70226</v>
      </c>
    </row>
    <row r="1725" spans="17:19" x14ac:dyDescent="0.2">
      <c r="Q1725" s="10">
        <v>70326</v>
      </c>
      <c r="R1725" s="12" t="s">
        <v>3781</v>
      </c>
      <c r="S1725" s="10">
        <v>70326</v>
      </c>
    </row>
    <row r="1726" spans="17:19" x14ac:dyDescent="0.2">
      <c r="Q1726" s="10">
        <v>70426</v>
      </c>
      <c r="R1726" s="12" t="s">
        <v>3782</v>
      </c>
      <c r="S1726" s="10">
        <v>70426</v>
      </c>
    </row>
    <row r="1727" spans="17:19" x14ac:dyDescent="0.2">
      <c r="Q1727" s="10">
        <v>70526</v>
      </c>
      <c r="R1727" s="12" t="s">
        <v>3783</v>
      </c>
      <c r="S1727" s="10">
        <v>70526</v>
      </c>
    </row>
    <row r="1728" spans="17:19" x14ac:dyDescent="0.2">
      <c r="Q1728" s="10">
        <v>80000</v>
      </c>
      <c r="R1728" s="12" t="s">
        <v>3784</v>
      </c>
      <c r="S1728" s="10">
        <v>80000</v>
      </c>
    </row>
    <row r="1729" spans="17:19" x14ac:dyDescent="0.2">
      <c r="Q1729" s="10">
        <v>80001</v>
      </c>
      <c r="R1729" s="12" t="s">
        <v>3785</v>
      </c>
      <c r="S1729" s="10">
        <v>80001</v>
      </c>
    </row>
    <row r="1730" spans="17:19" x14ac:dyDescent="0.2">
      <c r="Q1730" s="10">
        <v>80002</v>
      </c>
      <c r="R1730" s="12" t="s">
        <v>3786</v>
      </c>
      <c r="S1730" s="10">
        <v>80002</v>
      </c>
    </row>
    <row r="1731" spans="17:19" x14ac:dyDescent="0.2">
      <c r="Q1731" s="10">
        <v>80003</v>
      </c>
      <c r="R1731" s="12" t="s">
        <v>3787</v>
      </c>
      <c r="S1731" s="10">
        <v>80003</v>
      </c>
    </row>
    <row r="1732" spans="17:19" x14ac:dyDescent="0.2">
      <c r="Q1732" s="10">
        <v>80004</v>
      </c>
      <c r="R1732" s="12" t="s">
        <v>3788</v>
      </c>
      <c r="S1732" s="10">
        <v>80004</v>
      </c>
    </row>
    <row r="1733" spans="17:19" x14ac:dyDescent="0.2">
      <c r="Q1733" s="10">
        <v>80005</v>
      </c>
      <c r="R1733" s="12" t="s">
        <v>3789</v>
      </c>
      <c r="S1733" s="10">
        <v>80005</v>
      </c>
    </row>
    <row r="1734" spans="17:19" x14ac:dyDescent="0.2">
      <c r="Q1734" s="10">
        <v>80006</v>
      </c>
      <c r="R1734" s="12" t="s">
        <v>3790</v>
      </c>
      <c r="S1734" s="10">
        <v>80006</v>
      </c>
    </row>
    <row r="1735" spans="17:19" x14ac:dyDescent="0.2">
      <c r="Q1735" s="10">
        <v>81001</v>
      </c>
      <c r="R1735" s="12" t="s">
        <v>2632</v>
      </c>
      <c r="S1735" s="10">
        <v>81001</v>
      </c>
    </row>
    <row r="1736" spans="17:19" x14ac:dyDescent="0.2">
      <c r="Q1736" s="10">
        <v>81002</v>
      </c>
      <c r="R1736" s="12" t="s">
        <v>2633</v>
      </c>
      <c r="S1736" s="10">
        <v>81002</v>
      </c>
    </row>
  </sheetData>
  <phoneticPr fontId="21" type="noConversion"/>
  <conditionalFormatting sqref="Q1">
    <cfRule type="duplicateValues" dxfId="158" priority="138"/>
  </conditionalFormatting>
  <conditionalFormatting sqref="Q1:Q115 Q190:Q1523 Q122:Q165 Q1525:Q1527 Q1598:Q1048576">
    <cfRule type="duplicateValues" dxfId="157" priority="93"/>
  </conditionalFormatting>
  <conditionalFormatting sqref="Q4:Q26 Q1:Q2 Q53:Q73 Q563:Q1523 Q190:Q277 Q287:Q518 Q1525:Q1527 Q81:Q91">
    <cfRule type="duplicateValues" dxfId="156" priority="148"/>
    <cfRule type="duplicateValues" dxfId="155" priority="150"/>
    <cfRule type="duplicateValues" dxfId="154" priority="149"/>
  </conditionalFormatting>
  <conditionalFormatting sqref="Q8:Q26 Q81:Q91 Q190:Q277 Q287:Q518 Q53:Q73">
    <cfRule type="duplicateValues" dxfId="153" priority="139"/>
  </conditionalFormatting>
  <conditionalFormatting sqref="Q27:Q52">
    <cfRule type="duplicateValues" dxfId="152" priority="141"/>
    <cfRule type="duplicateValues" dxfId="151" priority="143"/>
    <cfRule type="duplicateValues" dxfId="150" priority="142"/>
    <cfRule type="duplicateValues" dxfId="149" priority="140"/>
  </conditionalFormatting>
  <conditionalFormatting sqref="Q74:Q80">
    <cfRule type="duplicateValues" dxfId="148" priority="135"/>
    <cfRule type="duplicateValues" dxfId="147" priority="133"/>
    <cfRule type="duplicateValues" dxfId="146" priority="132"/>
    <cfRule type="duplicateValues" dxfId="145" priority="134"/>
  </conditionalFormatting>
  <conditionalFormatting sqref="Q92:Q94">
    <cfRule type="duplicateValues" dxfId="144" priority="130"/>
    <cfRule type="duplicateValues" dxfId="143" priority="131"/>
    <cfRule type="duplicateValues" dxfId="142" priority="129"/>
    <cfRule type="duplicateValues" dxfId="141" priority="128"/>
  </conditionalFormatting>
  <conditionalFormatting sqref="Q95:Q96">
    <cfRule type="duplicateValues" dxfId="140" priority="124"/>
    <cfRule type="duplicateValues" dxfId="139" priority="125"/>
    <cfRule type="duplicateValues" dxfId="138" priority="127"/>
    <cfRule type="duplicateValues" dxfId="137" priority="126"/>
  </conditionalFormatting>
  <conditionalFormatting sqref="Q97:Q98">
    <cfRule type="duplicateValues" dxfId="136" priority="122"/>
    <cfRule type="duplicateValues" dxfId="135" priority="123"/>
    <cfRule type="duplicateValues" dxfId="134" priority="121"/>
    <cfRule type="duplicateValues" dxfId="133" priority="120"/>
  </conditionalFormatting>
  <conditionalFormatting sqref="Q99 Q102:Q106">
    <cfRule type="duplicateValues" dxfId="132" priority="144"/>
    <cfRule type="duplicateValues" dxfId="131" priority="145"/>
    <cfRule type="duplicateValues" dxfId="130" priority="147"/>
    <cfRule type="duplicateValues" dxfId="129" priority="146"/>
  </conditionalFormatting>
  <conditionalFormatting sqref="Q100:Q101">
    <cfRule type="duplicateValues" dxfId="128" priority="118"/>
    <cfRule type="duplicateValues" dxfId="127" priority="117"/>
    <cfRule type="duplicateValues" dxfId="126" priority="116"/>
    <cfRule type="duplicateValues" dxfId="125" priority="119"/>
  </conditionalFormatting>
  <conditionalFormatting sqref="Q107:Q112">
    <cfRule type="duplicateValues" dxfId="124" priority="114"/>
    <cfRule type="duplicateValues" dxfId="123" priority="115"/>
    <cfRule type="duplicateValues" dxfId="122" priority="113"/>
    <cfRule type="duplicateValues" dxfId="121" priority="112"/>
  </conditionalFormatting>
  <conditionalFormatting sqref="Q113">
    <cfRule type="duplicateValues" dxfId="120" priority="111"/>
    <cfRule type="duplicateValues" dxfId="119" priority="110"/>
    <cfRule type="duplicateValues" dxfId="118" priority="109"/>
    <cfRule type="duplicateValues" dxfId="117" priority="108"/>
  </conditionalFormatting>
  <conditionalFormatting sqref="Q114:Q115">
    <cfRule type="duplicateValues" dxfId="116" priority="105"/>
    <cfRule type="duplicateValues" dxfId="115" priority="107"/>
    <cfRule type="duplicateValues" dxfId="114" priority="106"/>
    <cfRule type="duplicateValues" dxfId="113" priority="104"/>
  </conditionalFormatting>
  <conditionalFormatting sqref="Q116:Q121">
    <cfRule type="duplicateValues" dxfId="112" priority="81"/>
    <cfRule type="duplicateValues" dxfId="111" priority="82"/>
    <cfRule type="duplicateValues" dxfId="110" priority="83"/>
    <cfRule type="duplicateValues" dxfId="109" priority="84"/>
    <cfRule type="duplicateValues" dxfId="108" priority="80"/>
  </conditionalFormatting>
  <conditionalFormatting sqref="Q122:Q165">
    <cfRule type="duplicateValues" dxfId="107" priority="103"/>
    <cfRule type="duplicateValues" dxfId="106" priority="102"/>
    <cfRule type="duplicateValues" dxfId="105" priority="101"/>
    <cfRule type="duplicateValues" dxfId="104" priority="100"/>
  </conditionalFormatting>
  <conditionalFormatting sqref="Q166:Q189">
    <cfRule type="duplicateValues" dxfId="103" priority="79"/>
    <cfRule type="duplicateValues" dxfId="102" priority="75"/>
    <cfRule type="duplicateValues" dxfId="101" priority="77"/>
    <cfRule type="duplicateValues" dxfId="100" priority="78"/>
    <cfRule type="duplicateValues" dxfId="99" priority="76"/>
  </conditionalFormatting>
  <conditionalFormatting sqref="Q519:Q529">
    <cfRule type="duplicateValues" dxfId="98" priority="97"/>
    <cfRule type="duplicateValues" dxfId="97" priority="98"/>
    <cfRule type="duplicateValues" dxfId="96" priority="99"/>
  </conditionalFormatting>
  <conditionalFormatting sqref="Q530:Q562">
    <cfRule type="duplicateValues" dxfId="95" priority="94"/>
    <cfRule type="duplicateValues" dxfId="94" priority="95"/>
    <cfRule type="duplicateValues" dxfId="93" priority="96"/>
  </conditionalFormatting>
  <conditionalFormatting sqref="Q1524">
    <cfRule type="duplicateValues" dxfId="92" priority="87"/>
    <cfRule type="duplicateValues" dxfId="91" priority="85"/>
    <cfRule type="duplicateValues" dxfId="90" priority="86"/>
    <cfRule type="duplicateValues" dxfId="89" priority="88"/>
  </conditionalFormatting>
  <conditionalFormatting sqref="Q1528:Q1597">
    <cfRule type="duplicateValues" dxfId="88" priority="89"/>
    <cfRule type="duplicateValues" dxfId="87" priority="90"/>
    <cfRule type="duplicateValues" dxfId="86" priority="91"/>
    <cfRule type="duplicateValues" dxfId="85" priority="92"/>
  </conditionalFormatting>
  <conditionalFormatting sqref="R274:R277">
    <cfRule type="duplicateValues" dxfId="84" priority="137"/>
    <cfRule type="duplicateValues" dxfId="83" priority="136"/>
  </conditionalFormatting>
  <conditionalFormatting sqref="S1">
    <cfRule type="duplicateValues" dxfId="82" priority="62"/>
  </conditionalFormatting>
  <conditionalFormatting sqref="S1:S115 S190:S1523 S122:S165 S1525:S1527 S1598:S1048576">
    <cfRule type="duplicateValues" dxfId="81" priority="19"/>
  </conditionalFormatting>
  <conditionalFormatting sqref="S4:S26 S1:S2 S53:S73 S563:S1523 S190:S277 S287:S518 S1525:S1527 S81:S91">
    <cfRule type="duplicateValues" dxfId="80" priority="74"/>
    <cfRule type="duplicateValues" dxfId="79" priority="73"/>
    <cfRule type="duplicateValues" dxfId="78" priority="72"/>
  </conditionalFormatting>
  <conditionalFormatting sqref="S8:S26 S81:S91 S190:S277 S287:S518 S53:S73">
    <cfRule type="duplicateValues" dxfId="77" priority="63"/>
  </conditionalFormatting>
  <conditionalFormatting sqref="S27:S52">
    <cfRule type="duplicateValues" dxfId="76" priority="65"/>
    <cfRule type="duplicateValues" dxfId="75" priority="64"/>
    <cfRule type="duplicateValues" dxfId="74" priority="67"/>
    <cfRule type="duplicateValues" dxfId="73" priority="66"/>
  </conditionalFormatting>
  <conditionalFormatting sqref="S74:S80">
    <cfRule type="duplicateValues" dxfId="72" priority="61"/>
    <cfRule type="duplicateValues" dxfId="71" priority="60"/>
    <cfRule type="duplicateValues" dxfId="70" priority="59"/>
    <cfRule type="duplicateValues" dxfId="69" priority="58"/>
  </conditionalFormatting>
  <conditionalFormatting sqref="S92:S94">
    <cfRule type="duplicateValues" dxfId="68" priority="57"/>
    <cfRule type="duplicateValues" dxfId="67" priority="56"/>
    <cfRule type="duplicateValues" dxfId="66" priority="55"/>
    <cfRule type="duplicateValues" dxfId="65" priority="54"/>
  </conditionalFormatting>
  <conditionalFormatting sqref="S95:S96">
    <cfRule type="duplicateValues" dxfId="64" priority="50"/>
    <cfRule type="duplicateValues" dxfId="63" priority="53"/>
    <cfRule type="duplicateValues" dxfId="62" priority="52"/>
    <cfRule type="duplicateValues" dxfId="61" priority="51"/>
  </conditionalFormatting>
  <conditionalFormatting sqref="S97:S98">
    <cfRule type="duplicateValues" dxfId="60" priority="49"/>
    <cfRule type="duplicateValues" dxfId="59" priority="48"/>
    <cfRule type="duplicateValues" dxfId="58" priority="47"/>
    <cfRule type="duplicateValues" dxfId="57" priority="46"/>
  </conditionalFormatting>
  <conditionalFormatting sqref="S99 S102:S106">
    <cfRule type="duplicateValues" dxfId="56" priority="69"/>
    <cfRule type="duplicateValues" dxfId="55" priority="71"/>
    <cfRule type="duplicateValues" dxfId="54" priority="70"/>
    <cfRule type="duplicateValues" dxfId="53" priority="68"/>
  </conditionalFormatting>
  <conditionalFormatting sqref="S100:S101">
    <cfRule type="duplicateValues" dxfId="52" priority="45"/>
    <cfRule type="duplicateValues" dxfId="51" priority="44"/>
    <cfRule type="duplicateValues" dxfId="50" priority="43"/>
    <cfRule type="duplicateValues" dxfId="49" priority="42"/>
  </conditionalFormatting>
  <conditionalFormatting sqref="S107:S112">
    <cfRule type="duplicateValues" dxfId="48" priority="40"/>
    <cfRule type="duplicateValues" dxfId="47" priority="39"/>
    <cfRule type="duplicateValues" dxfId="46" priority="38"/>
    <cfRule type="duplicateValues" dxfId="45" priority="41"/>
  </conditionalFormatting>
  <conditionalFormatting sqref="S113">
    <cfRule type="duplicateValues" dxfId="44" priority="36"/>
    <cfRule type="duplicateValues" dxfId="43" priority="35"/>
    <cfRule type="duplicateValues" dxfId="42" priority="34"/>
    <cfRule type="duplicateValues" dxfId="41" priority="37"/>
  </conditionalFormatting>
  <conditionalFormatting sqref="S114:S115">
    <cfRule type="duplicateValues" dxfId="40" priority="30"/>
    <cfRule type="duplicateValues" dxfId="39" priority="31"/>
    <cfRule type="duplicateValues" dxfId="38" priority="32"/>
    <cfRule type="duplicateValues" dxfId="37" priority="33"/>
  </conditionalFormatting>
  <conditionalFormatting sqref="S116:S121">
    <cfRule type="duplicateValues" dxfId="36" priority="9"/>
    <cfRule type="duplicateValues" dxfId="35" priority="10"/>
    <cfRule type="duplicateValues" dxfId="34" priority="8"/>
    <cfRule type="duplicateValues" dxfId="33" priority="6"/>
    <cfRule type="duplicateValues" dxfId="32" priority="7"/>
  </conditionalFormatting>
  <conditionalFormatting sqref="S122:S165">
    <cfRule type="duplicateValues" dxfId="31" priority="29"/>
    <cfRule type="duplicateValues" dxfId="30" priority="28"/>
    <cfRule type="duplicateValues" dxfId="29" priority="27"/>
    <cfRule type="duplicateValues" dxfId="28" priority="26"/>
  </conditionalFormatting>
  <conditionalFormatting sqref="S166:S189">
    <cfRule type="duplicateValues" dxfId="27" priority="5"/>
    <cfRule type="duplicateValues" dxfId="26" priority="4"/>
    <cfRule type="duplicateValues" dxfId="25" priority="3"/>
    <cfRule type="duplicateValues" dxfId="24" priority="1"/>
    <cfRule type="duplicateValues" dxfId="23" priority="2"/>
  </conditionalFormatting>
  <conditionalFormatting sqref="S519:S529">
    <cfRule type="duplicateValues" dxfId="22" priority="25"/>
    <cfRule type="duplicateValues" dxfId="21" priority="24"/>
    <cfRule type="duplicateValues" dxfId="20" priority="23"/>
  </conditionalFormatting>
  <conditionalFormatting sqref="S530:S562">
    <cfRule type="duplicateValues" dxfId="19" priority="22"/>
    <cfRule type="duplicateValues" dxfId="18" priority="21"/>
    <cfRule type="duplicateValues" dxfId="17" priority="20"/>
  </conditionalFormatting>
  <conditionalFormatting sqref="S1524">
    <cfRule type="duplicateValues" dxfId="16" priority="12"/>
    <cfRule type="duplicateValues" dxfId="15" priority="11"/>
    <cfRule type="duplicateValues" dxfId="14" priority="14"/>
    <cfRule type="duplicateValues" dxfId="13" priority="13"/>
  </conditionalFormatting>
  <conditionalFormatting sqref="S1528:S1597">
    <cfRule type="duplicateValues" dxfId="12" priority="18"/>
    <cfRule type="duplicateValues" dxfId="11" priority="17"/>
    <cfRule type="duplicateValues" dxfId="10" priority="16"/>
    <cfRule type="duplicateValues" dxfId="9" priority="15"/>
  </conditionalFormatting>
  <pageMargins left="0.75" right="0.75" top="1" bottom="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X2323"/>
  <sheetViews>
    <sheetView topLeftCell="I1" workbookViewId="0">
      <selection activeCell="N1" sqref="N1:N9"/>
    </sheetView>
  </sheetViews>
  <sheetFormatPr defaultColWidth="9" defaultRowHeight="14.25" x14ac:dyDescent="0.2"/>
  <cols>
    <col min="1" max="1" width="9.125" style="1" customWidth="1"/>
    <col min="2" max="2" width="12.25" style="1" customWidth="1"/>
    <col min="6" max="6" width="19" style="1" customWidth="1"/>
    <col min="7" max="7" width="12.25" style="1" customWidth="1"/>
    <col min="10" max="10" width="13.125" customWidth="1"/>
    <col min="13" max="14" width="14" customWidth="1"/>
  </cols>
  <sheetData>
    <row r="1" spans="1:24" x14ac:dyDescent="0.2">
      <c r="A1" s="1" t="s">
        <v>2</v>
      </c>
      <c r="B1" s="1" t="s">
        <v>6</v>
      </c>
      <c r="F1" s="1" t="s">
        <v>1</v>
      </c>
      <c r="G1" s="1" t="s">
        <v>6</v>
      </c>
      <c r="J1" s="1" t="s">
        <v>3791</v>
      </c>
      <c r="K1" s="1" t="s">
        <v>625</v>
      </c>
      <c r="L1" s="1" t="s">
        <v>343</v>
      </c>
      <c r="M1" s="1">
        <v>1</v>
      </c>
      <c r="N1" s="33" t="str">
        <f>$P$10&amp;S1</f>
        <v>69|0#0#0#200</v>
      </c>
      <c r="P1">
        <v>1</v>
      </c>
      <c r="Q1">
        <v>20</v>
      </c>
      <c r="R1">
        <f>Q1*P1</f>
        <v>20</v>
      </c>
      <c r="S1">
        <f>R1/0.1</f>
        <v>200</v>
      </c>
      <c r="T1" s="1">
        <v>5</v>
      </c>
      <c r="U1">
        <f>R1*T1/10</f>
        <v>10</v>
      </c>
      <c r="V1">
        <f>S1*T1/10</f>
        <v>100</v>
      </c>
      <c r="W1">
        <v>5</v>
      </c>
      <c r="X1">
        <f>V1*W1</f>
        <v>500</v>
      </c>
    </row>
    <row r="2" spans="1:24" x14ac:dyDescent="0.2">
      <c r="A2" s="1" t="s">
        <v>21</v>
      </c>
      <c r="B2" s="1" t="s">
        <v>3792</v>
      </c>
      <c r="F2" s="1" t="s">
        <v>22</v>
      </c>
      <c r="G2" s="1" t="s">
        <v>24</v>
      </c>
      <c r="J2" s="1" t="s">
        <v>1486</v>
      </c>
      <c r="K2" s="1" t="s">
        <v>625</v>
      </c>
      <c r="L2" s="1" t="s">
        <v>697</v>
      </c>
      <c r="M2" s="1">
        <v>1</v>
      </c>
      <c r="N2" s="33" t="str">
        <f t="shared" ref="N2:N9" si="0">$P$10&amp;S2</f>
        <v>69|0#0#0#500</v>
      </c>
      <c r="P2">
        <v>50</v>
      </c>
      <c r="Q2">
        <v>1</v>
      </c>
      <c r="R2">
        <f t="shared" ref="R2:R8" si="1">Q2*P2</f>
        <v>50</v>
      </c>
      <c r="S2">
        <f t="shared" ref="S2:S9" si="2">R2/0.1</f>
        <v>500</v>
      </c>
      <c r="T2" s="1">
        <v>2</v>
      </c>
      <c r="U2">
        <f t="shared" ref="U2:U8" si="3">R2*T2/10</f>
        <v>10</v>
      </c>
      <c r="V2">
        <f t="shared" ref="V2:V8" si="4">S2*T2/10</f>
        <v>100</v>
      </c>
      <c r="W2">
        <v>5</v>
      </c>
      <c r="X2">
        <f t="shared" ref="X2:X8" si="5">V2*W2</f>
        <v>500</v>
      </c>
    </row>
    <row r="3" spans="1:24" x14ac:dyDescent="0.2">
      <c r="A3" s="1">
        <v>2</v>
      </c>
      <c r="B3" s="1">
        <v>2</v>
      </c>
      <c r="F3" s="1">
        <v>2</v>
      </c>
      <c r="G3" s="1">
        <v>2</v>
      </c>
      <c r="J3" s="1" t="s">
        <v>1488</v>
      </c>
      <c r="K3" s="1" t="s">
        <v>625</v>
      </c>
      <c r="L3" s="1" t="s">
        <v>617</v>
      </c>
      <c r="M3" s="1">
        <v>1</v>
      </c>
      <c r="N3" s="33" t="str">
        <f t="shared" si="0"/>
        <v>69|0#0#0#100</v>
      </c>
      <c r="P3">
        <v>10</v>
      </c>
      <c r="Q3">
        <v>1</v>
      </c>
      <c r="R3">
        <f t="shared" si="1"/>
        <v>10</v>
      </c>
      <c r="S3">
        <f t="shared" si="2"/>
        <v>100</v>
      </c>
      <c r="T3" s="1">
        <v>4</v>
      </c>
      <c r="U3">
        <f t="shared" si="3"/>
        <v>4</v>
      </c>
      <c r="V3">
        <f t="shared" si="4"/>
        <v>40</v>
      </c>
      <c r="W3">
        <v>10</v>
      </c>
      <c r="X3">
        <f t="shared" si="5"/>
        <v>400</v>
      </c>
    </row>
    <row r="4" spans="1:24" x14ac:dyDescent="0.2">
      <c r="A4" s="1" t="s">
        <v>27</v>
      </c>
      <c r="B4" s="1" t="s">
        <v>3793</v>
      </c>
      <c r="F4" s="1" t="s">
        <v>26</v>
      </c>
      <c r="G4" s="1" t="s">
        <v>31</v>
      </c>
      <c r="J4" s="1" t="s">
        <v>3794</v>
      </c>
      <c r="K4" s="1" t="s">
        <v>1610</v>
      </c>
      <c r="L4" s="1" t="s">
        <v>3795</v>
      </c>
      <c r="M4" s="1">
        <v>1</v>
      </c>
      <c r="N4" s="33" t="str">
        <f t="shared" si="0"/>
        <v>69|0#0#0#1000</v>
      </c>
      <c r="P4">
        <v>1</v>
      </c>
      <c r="Q4">
        <v>100</v>
      </c>
      <c r="R4">
        <f t="shared" si="1"/>
        <v>100</v>
      </c>
      <c r="S4">
        <f t="shared" si="2"/>
        <v>1000</v>
      </c>
      <c r="T4" s="1">
        <v>5</v>
      </c>
      <c r="U4">
        <f t="shared" si="3"/>
        <v>50</v>
      </c>
    </row>
    <row r="5" spans="1:24" x14ac:dyDescent="0.2">
      <c r="A5" s="1">
        <v>0</v>
      </c>
      <c r="B5" s="1" t="s">
        <v>3796</v>
      </c>
      <c r="F5" s="1" t="s">
        <v>46</v>
      </c>
      <c r="G5" s="1" t="s">
        <v>3796</v>
      </c>
      <c r="J5" s="1" t="s">
        <v>436</v>
      </c>
      <c r="K5" s="1" t="s">
        <v>625</v>
      </c>
      <c r="L5" s="1" t="s">
        <v>319</v>
      </c>
      <c r="M5" s="1">
        <v>1</v>
      </c>
      <c r="N5" s="33" t="str">
        <f t="shared" si="0"/>
        <v>69|0#0#0#2000</v>
      </c>
      <c r="P5">
        <v>1</v>
      </c>
      <c r="Q5">
        <v>200</v>
      </c>
      <c r="R5">
        <f t="shared" si="1"/>
        <v>200</v>
      </c>
      <c r="S5">
        <f t="shared" si="2"/>
        <v>2000</v>
      </c>
      <c r="T5" s="1">
        <v>1</v>
      </c>
      <c r="U5">
        <f t="shared" si="3"/>
        <v>20</v>
      </c>
      <c r="V5">
        <f t="shared" si="4"/>
        <v>200</v>
      </c>
      <c r="W5">
        <v>1</v>
      </c>
      <c r="X5">
        <f t="shared" si="5"/>
        <v>200</v>
      </c>
    </row>
    <row r="6" spans="1:24" x14ac:dyDescent="0.2">
      <c r="A6"/>
      <c r="B6"/>
      <c r="F6"/>
      <c r="G6"/>
      <c r="J6" s="1" t="s">
        <v>434</v>
      </c>
      <c r="K6" s="1" t="s">
        <v>625</v>
      </c>
      <c r="L6" s="1" t="s">
        <v>435</v>
      </c>
      <c r="M6" s="1">
        <v>1</v>
      </c>
      <c r="N6" s="33" t="str">
        <f t="shared" si="0"/>
        <v>69|0#0#0#2000</v>
      </c>
      <c r="P6">
        <v>1</v>
      </c>
      <c r="Q6">
        <v>200</v>
      </c>
      <c r="R6">
        <f t="shared" si="1"/>
        <v>200</v>
      </c>
      <c r="S6">
        <f t="shared" si="2"/>
        <v>2000</v>
      </c>
      <c r="T6" s="1">
        <v>1</v>
      </c>
      <c r="U6">
        <f t="shared" si="3"/>
        <v>20</v>
      </c>
      <c r="V6">
        <f t="shared" si="4"/>
        <v>200</v>
      </c>
      <c r="W6">
        <v>1</v>
      </c>
      <c r="X6">
        <f t="shared" si="5"/>
        <v>200</v>
      </c>
    </row>
    <row r="7" spans="1:24" x14ac:dyDescent="0.2">
      <c r="A7"/>
      <c r="B7"/>
      <c r="F7"/>
      <c r="G7"/>
      <c r="J7" s="1" t="s">
        <v>3797</v>
      </c>
      <c r="K7" s="1" t="s">
        <v>1610</v>
      </c>
      <c r="L7" s="1" t="s">
        <v>499</v>
      </c>
      <c r="M7" s="1">
        <v>1</v>
      </c>
      <c r="N7" s="33" t="str">
        <f t="shared" si="0"/>
        <v>69|0#0#0#1000</v>
      </c>
      <c r="P7">
        <v>1</v>
      </c>
      <c r="Q7">
        <v>100</v>
      </c>
      <c r="R7">
        <f t="shared" si="1"/>
        <v>100</v>
      </c>
      <c r="S7">
        <f t="shared" si="2"/>
        <v>1000</v>
      </c>
      <c r="T7" s="1">
        <v>4</v>
      </c>
      <c r="U7">
        <f t="shared" si="3"/>
        <v>40</v>
      </c>
    </row>
    <row r="8" spans="1:24" x14ac:dyDescent="0.2">
      <c r="A8" s="11">
        <v>1</v>
      </c>
      <c r="B8" s="11">
        <v>11011</v>
      </c>
      <c r="C8" t="s">
        <v>891</v>
      </c>
      <c r="E8">
        <f>IF(C8=F8,0,99999)</f>
        <v>0</v>
      </c>
      <c r="F8" s="11" t="s">
        <v>891</v>
      </c>
      <c r="G8" s="11" t="s">
        <v>753</v>
      </c>
      <c r="J8" s="1" t="s">
        <v>3798</v>
      </c>
      <c r="K8" s="1" t="s">
        <v>625</v>
      </c>
      <c r="L8" s="1" t="s">
        <v>622</v>
      </c>
      <c r="M8" s="1">
        <v>1</v>
      </c>
      <c r="N8" s="33" t="str">
        <f t="shared" si="0"/>
        <v>69|0#0#0#1500</v>
      </c>
      <c r="P8">
        <v>5</v>
      </c>
      <c r="Q8">
        <v>30</v>
      </c>
      <c r="R8">
        <f t="shared" si="1"/>
        <v>150</v>
      </c>
      <c r="S8">
        <f t="shared" si="2"/>
        <v>1500</v>
      </c>
      <c r="T8" s="1">
        <v>2</v>
      </c>
      <c r="U8">
        <f t="shared" si="3"/>
        <v>30</v>
      </c>
      <c r="V8">
        <f t="shared" si="4"/>
        <v>300</v>
      </c>
      <c r="W8">
        <v>1</v>
      </c>
      <c r="X8">
        <f t="shared" si="5"/>
        <v>300</v>
      </c>
    </row>
    <row r="9" spans="1:24" x14ac:dyDescent="0.2">
      <c r="A9" s="11">
        <v>1</v>
      </c>
      <c r="B9" s="11">
        <v>11023</v>
      </c>
      <c r="C9" t="s">
        <v>1368</v>
      </c>
      <c r="E9">
        <f t="shared" ref="E9:E72" si="6">IF(C9=F9,0,99999)</f>
        <v>0</v>
      </c>
      <c r="F9" s="11" t="s">
        <v>1368</v>
      </c>
      <c r="G9" s="11" t="s">
        <v>1369</v>
      </c>
      <c r="J9" s="1" t="s">
        <v>3799</v>
      </c>
      <c r="K9" s="1" t="s">
        <v>1610</v>
      </c>
      <c r="L9" s="1" t="s">
        <v>3800</v>
      </c>
      <c r="M9" s="1">
        <v>1</v>
      </c>
      <c r="N9" s="33" t="str">
        <f t="shared" si="0"/>
        <v>69|0#0#0#0</v>
      </c>
      <c r="S9">
        <f t="shared" si="2"/>
        <v>0</v>
      </c>
      <c r="T9" s="1">
        <v>8</v>
      </c>
    </row>
    <row r="10" spans="1:24" x14ac:dyDescent="0.2">
      <c r="A10" s="11">
        <v>1</v>
      </c>
      <c r="B10" s="11">
        <v>11001</v>
      </c>
      <c r="C10" t="s">
        <v>3801</v>
      </c>
      <c r="E10">
        <f t="shared" si="6"/>
        <v>0</v>
      </c>
      <c r="F10" s="11" t="s">
        <v>3801</v>
      </c>
      <c r="G10" s="11" t="s">
        <v>1383</v>
      </c>
      <c r="K10" s="1"/>
      <c r="L10" s="1"/>
      <c r="M10" s="33"/>
      <c r="N10" s="1"/>
      <c r="P10" t="s">
        <v>3802</v>
      </c>
    </row>
    <row r="11" spans="1:24" x14ac:dyDescent="0.2">
      <c r="A11" s="11">
        <v>1</v>
      </c>
      <c r="B11" s="11">
        <v>11026</v>
      </c>
      <c r="C11" t="s">
        <v>528</v>
      </c>
      <c r="E11">
        <f t="shared" si="6"/>
        <v>0</v>
      </c>
      <c r="F11" s="11" t="s">
        <v>528</v>
      </c>
      <c r="G11" s="11" t="s">
        <v>1398</v>
      </c>
      <c r="K11" s="1"/>
      <c r="L11" s="1"/>
      <c r="M11" s="33"/>
      <c r="N11" s="1"/>
    </row>
    <row r="12" spans="1:24" x14ac:dyDescent="0.2">
      <c r="A12" s="11">
        <v>1</v>
      </c>
      <c r="B12" s="11">
        <v>11002</v>
      </c>
      <c r="C12" t="s">
        <v>1349</v>
      </c>
      <c r="E12">
        <f t="shared" si="6"/>
        <v>0</v>
      </c>
      <c r="F12" s="11" t="s">
        <v>1349</v>
      </c>
      <c r="G12" s="11" t="s">
        <v>708</v>
      </c>
      <c r="K12" s="1"/>
      <c r="L12" s="1"/>
      <c r="M12" s="33"/>
      <c r="N12" s="1"/>
    </row>
    <row r="13" spans="1:24" x14ac:dyDescent="0.2">
      <c r="A13" s="11">
        <v>1</v>
      </c>
      <c r="B13" s="11">
        <v>11015</v>
      </c>
      <c r="C13" t="s">
        <v>63</v>
      </c>
      <c r="E13">
        <f t="shared" si="6"/>
        <v>0</v>
      </c>
      <c r="F13" s="11" t="s">
        <v>63</v>
      </c>
      <c r="G13" s="11" t="s">
        <v>65</v>
      </c>
      <c r="T13">
        <v>800</v>
      </c>
    </row>
    <row r="14" spans="1:24" x14ac:dyDescent="0.2">
      <c r="A14" s="11">
        <v>1</v>
      </c>
      <c r="B14" s="11">
        <v>11017</v>
      </c>
      <c r="C14" t="s">
        <v>67</v>
      </c>
      <c r="E14">
        <f t="shared" si="6"/>
        <v>0</v>
      </c>
      <c r="F14" s="11" t="s">
        <v>67</v>
      </c>
      <c r="G14" s="11" t="s">
        <v>68</v>
      </c>
    </row>
    <row r="15" spans="1:24" x14ac:dyDescent="0.2">
      <c r="A15" s="11">
        <v>1</v>
      </c>
      <c r="B15" s="11">
        <v>11042</v>
      </c>
      <c r="C15" t="s">
        <v>69</v>
      </c>
      <c r="E15">
        <f t="shared" si="6"/>
        <v>0</v>
      </c>
      <c r="F15" s="11" t="s">
        <v>69</v>
      </c>
      <c r="G15" s="11" t="s">
        <v>70</v>
      </c>
    </row>
    <row r="16" spans="1:24" x14ac:dyDescent="0.2">
      <c r="A16" s="11">
        <v>1</v>
      </c>
      <c r="B16" s="11">
        <v>11045</v>
      </c>
      <c r="C16" t="s">
        <v>71</v>
      </c>
      <c r="E16">
        <f t="shared" si="6"/>
        <v>0</v>
      </c>
      <c r="F16" s="11" t="s">
        <v>71</v>
      </c>
      <c r="G16" s="11" t="s">
        <v>72</v>
      </c>
    </row>
    <row r="17" spans="1:7" x14ac:dyDescent="0.2">
      <c r="A17" s="11">
        <v>1</v>
      </c>
      <c r="B17" s="11">
        <v>11030</v>
      </c>
      <c r="C17" t="str">
        <f>F17</f>
        <v>焚天碎片</v>
      </c>
      <c r="E17">
        <f t="shared" si="6"/>
        <v>0</v>
      </c>
      <c r="F17" s="11" t="s">
        <v>74</v>
      </c>
      <c r="G17" s="11" t="s">
        <v>75</v>
      </c>
    </row>
    <row r="18" spans="1:7" x14ac:dyDescent="0.2">
      <c r="A18" s="11">
        <v>1</v>
      </c>
      <c r="B18" s="11">
        <v>11036</v>
      </c>
      <c r="C18" t="s">
        <v>76</v>
      </c>
      <c r="E18">
        <f t="shared" si="6"/>
        <v>0</v>
      </c>
      <c r="F18" s="11" t="s">
        <v>76</v>
      </c>
      <c r="G18" s="11" t="s">
        <v>77</v>
      </c>
    </row>
    <row r="19" spans="1:7" x14ac:dyDescent="0.2">
      <c r="A19" s="11">
        <v>1</v>
      </c>
      <c r="B19" s="11">
        <v>11038</v>
      </c>
      <c r="C19" t="s">
        <v>78</v>
      </c>
      <c r="E19">
        <f t="shared" si="6"/>
        <v>0</v>
      </c>
      <c r="F19" s="11" t="s">
        <v>78</v>
      </c>
      <c r="G19" s="11" t="s">
        <v>79</v>
      </c>
    </row>
    <row r="20" spans="1:7" x14ac:dyDescent="0.2">
      <c r="A20" s="8">
        <v>3</v>
      </c>
      <c r="B20" s="32">
        <v>90001</v>
      </c>
      <c r="C20" t="s">
        <v>2164</v>
      </c>
      <c r="E20">
        <f t="shared" si="6"/>
        <v>99999</v>
      </c>
      <c r="F20" s="8" t="s">
        <v>80</v>
      </c>
      <c r="G20" s="32" t="s">
        <v>82</v>
      </c>
    </row>
    <row r="21" spans="1:7" x14ac:dyDescent="0.2">
      <c r="A21" s="8">
        <v>3</v>
      </c>
      <c r="B21" s="32">
        <v>90002</v>
      </c>
      <c r="C21" t="s">
        <v>2166</v>
      </c>
      <c r="E21">
        <f t="shared" si="6"/>
        <v>99999</v>
      </c>
      <c r="F21" s="8" t="s">
        <v>85</v>
      </c>
      <c r="G21" s="32" t="s">
        <v>87</v>
      </c>
    </row>
    <row r="22" spans="1:7" x14ac:dyDescent="0.2">
      <c r="A22" s="8">
        <v>3</v>
      </c>
      <c r="B22" s="32">
        <v>90003</v>
      </c>
      <c r="C22" t="s">
        <v>3803</v>
      </c>
      <c r="E22">
        <f t="shared" si="6"/>
        <v>99999</v>
      </c>
      <c r="F22" s="8" t="s">
        <v>88</v>
      </c>
      <c r="G22" s="32" t="s">
        <v>90</v>
      </c>
    </row>
    <row r="23" spans="1:7" x14ac:dyDescent="0.2">
      <c r="A23" s="8">
        <v>3</v>
      </c>
      <c r="B23" s="32">
        <v>90004</v>
      </c>
      <c r="C23" t="s">
        <v>3804</v>
      </c>
      <c r="E23">
        <f t="shared" si="6"/>
        <v>99999</v>
      </c>
      <c r="F23" s="8" t="s">
        <v>91</v>
      </c>
      <c r="G23" s="32" t="s">
        <v>93</v>
      </c>
    </row>
    <row r="24" spans="1:7" x14ac:dyDescent="0.2">
      <c r="A24" s="8">
        <v>3</v>
      </c>
      <c r="B24" s="32">
        <v>90005</v>
      </c>
      <c r="C24" t="s">
        <v>2169</v>
      </c>
      <c r="E24">
        <f t="shared" si="6"/>
        <v>99999</v>
      </c>
      <c r="F24" s="8" t="s">
        <v>94</v>
      </c>
      <c r="G24" s="32" t="s">
        <v>96</v>
      </c>
    </row>
    <row r="25" spans="1:7" x14ac:dyDescent="0.2">
      <c r="A25" s="8">
        <v>3</v>
      </c>
      <c r="B25" s="32">
        <v>90001</v>
      </c>
      <c r="C25" t="s">
        <v>2164</v>
      </c>
      <c r="E25">
        <f t="shared" si="6"/>
        <v>99999</v>
      </c>
      <c r="F25" s="8" t="s">
        <v>80</v>
      </c>
      <c r="G25" s="32" t="s">
        <v>82</v>
      </c>
    </row>
    <row r="26" spans="1:7" x14ac:dyDescent="0.2">
      <c r="A26" s="8">
        <v>3</v>
      </c>
      <c r="B26" s="32">
        <v>90002</v>
      </c>
      <c r="C26" t="s">
        <v>2166</v>
      </c>
      <c r="E26">
        <f t="shared" si="6"/>
        <v>99999</v>
      </c>
      <c r="F26" s="8" t="s">
        <v>85</v>
      </c>
      <c r="G26" s="32" t="s">
        <v>87</v>
      </c>
    </row>
    <row r="27" spans="1:7" x14ac:dyDescent="0.2">
      <c r="A27" s="8">
        <v>3</v>
      </c>
      <c r="B27" s="32">
        <v>90003</v>
      </c>
      <c r="C27" t="s">
        <v>3803</v>
      </c>
      <c r="E27">
        <f t="shared" si="6"/>
        <v>99999</v>
      </c>
      <c r="F27" s="8" t="s">
        <v>88</v>
      </c>
      <c r="G27" s="32" t="s">
        <v>90</v>
      </c>
    </row>
    <row r="28" spans="1:7" x14ac:dyDescent="0.2">
      <c r="A28" s="8">
        <v>3</v>
      </c>
      <c r="B28" s="32">
        <v>90004</v>
      </c>
      <c r="C28" t="s">
        <v>3804</v>
      </c>
      <c r="E28">
        <f t="shared" si="6"/>
        <v>99999</v>
      </c>
      <c r="F28" s="8" t="s">
        <v>91</v>
      </c>
      <c r="G28" s="32" t="s">
        <v>93</v>
      </c>
    </row>
    <row r="29" spans="1:7" x14ac:dyDescent="0.2">
      <c r="A29" s="8">
        <v>3</v>
      </c>
      <c r="B29" s="32">
        <v>90005</v>
      </c>
      <c r="C29" t="s">
        <v>2169</v>
      </c>
      <c r="E29">
        <f t="shared" si="6"/>
        <v>99999</v>
      </c>
      <c r="F29" s="8" t="s">
        <v>94</v>
      </c>
      <c r="G29" s="32" t="s">
        <v>96</v>
      </c>
    </row>
    <row r="30" spans="1:7" x14ac:dyDescent="0.2">
      <c r="A30" s="8">
        <v>3</v>
      </c>
      <c r="B30" s="32">
        <v>90201</v>
      </c>
      <c r="C30" t="str">
        <f>F30</f>
        <v>破煞金刚杵</v>
      </c>
      <c r="E30">
        <f t="shared" si="6"/>
        <v>0</v>
      </c>
      <c r="F30" s="8" t="s">
        <v>101</v>
      </c>
      <c r="G30" s="32" t="s">
        <v>102</v>
      </c>
    </row>
    <row r="31" spans="1:7" x14ac:dyDescent="0.2">
      <c r="A31" s="8">
        <v>3</v>
      </c>
      <c r="B31" s="32">
        <v>90202</v>
      </c>
      <c r="C31" t="str">
        <f t="shared" ref="C31:C41" si="7">F31</f>
        <v>紫金铃</v>
      </c>
      <c r="E31">
        <f t="shared" si="6"/>
        <v>0</v>
      </c>
      <c r="F31" s="8" t="s">
        <v>104</v>
      </c>
      <c r="G31" s="32" t="s">
        <v>106</v>
      </c>
    </row>
    <row r="32" spans="1:7" x14ac:dyDescent="0.2">
      <c r="A32" s="8">
        <v>3</v>
      </c>
      <c r="B32" s="32">
        <v>90203</v>
      </c>
      <c r="C32" t="str">
        <f t="shared" si="7"/>
        <v>蟠龙令</v>
      </c>
      <c r="E32">
        <f t="shared" si="6"/>
        <v>0</v>
      </c>
      <c r="F32" s="8" t="s">
        <v>107</v>
      </c>
      <c r="G32" s="32" t="s">
        <v>109</v>
      </c>
    </row>
    <row r="33" spans="1:7" x14ac:dyDescent="0.2">
      <c r="A33" s="8">
        <v>3</v>
      </c>
      <c r="B33" s="32">
        <v>90204</v>
      </c>
      <c r="C33" t="str">
        <f t="shared" si="7"/>
        <v>摩尼符</v>
      </c>
      <c r="E33">
        <f t="shared" si="6"/>
        <v>0</v>
      </c>
      <c r="F33" s="8" t="s">
        <v>110</v>
      </c>
      <c r="G33" s="32" t="s">
        <v>112</v>
      </c>
    </row>
    <row r="34" spans="1:7" x14ac:dyDescent="0.2">
      <c r="A34" s="8">
        <v>3</v>
      </c>
      <c r="B34" s="32">
        <v>90205</v>
      </c>
      <c r="C34" t="str">
        <f t="shared" si="7"/>
        <v>无魔金轮</v>
      </c>
      <c r="E34">
        <f t="shared" si="6"/>
        <v>0</v>
      </c>
      <c r="F34" s="8" t="s">
        <v>113</v>
      </c>
      <c r="G34" s="32" t="s">
        <v>115</v>
      </c>
    </row>
    <row r="35" spans="1:7" x14ac:dyDescent="0.2">
      <c r="A35" s="8">
        <v>3</v>
      </c>
      <c r="B35" s="32">
        <v>90201</v>
      </c>
      <c r="C35" t="str">
        <f t="shared" si="7"/>
        <v>破煞金刚杵</v>
      </c>
      <c r="E35">
        <f t="shared" si="6"/>
        <v>0</v>
      </c>
      <c r="F35" s="8" t="s">
        <v>101</v>
      </c>
      <c r="G35" s="32" t="s">
        <v>102</v>
      </c>
    </row>
    <row r="36" spans="1:7" x14ac:dyDescent="0.2">
      <c r="A36" s="8">
        <v>3</v>
      </c>
      <c r="B36" s="32">
        <v>90202</v>
      </c>
      <c r="C36" t="str">
        <f t="shared" si="7"/>
        <v>紫金铃</v>
      </c>
      <c r="E36">
        <f t="shared" si="6"/>
        <v>0</v>
      </c>
      <c r="F36" s="8" t="s">
        <v>104</v>
      </c>
      <c r="G36" s="32" t="s">
        <v>106</v>
      </c>
    </row>
    <row r="37" spans="1:7" x14ac:dyDescent="0.2">
      <c r="A37" s="8">
        <v>3</v>
      </c>
      <c r="B37" s="32">
        <v>90203</v>
      </c>
      <c r="C37" t="str">
        <f t="shared" si="7"/>
        <v>蟠龙令</v>
      </c>
      <c r="E37">
        <f t="shared" si="6"/>
        <v>0</v>
      </c>
      <c r="F37" s="8" t="s">
        <v>107</v>
      </c>
      <c r="G37" s="32" t="s">
        <v>109</v>
      </c>
    </row>
    <row r="38" spans="1:7" x14ac:dyDescent="0.2">
      <c r="A38" s="8">
        <v>3</v>
      </c>
      <c r="B38" s="32">
        <v>90204</v>
      </c>
      <c r="C38" t="str">
        <f t="shared" si="7"/>
        <v>摩尼符</v>
      </c>
      <c r="E38">
        <f t="shared" si="6"/>
        <v>0</v>
      </c>
      <c r="F38" s="8" t="s">
        <v>110</v>
      </c>
      <c r="G38" s="32" t="s">
        <v>112</v>
      </c>
    </row>
    <row r="39" spans="1:7" x14ac:dyDescent="0.2">
      <c r="A39" s="8">
        <v>3</v>
      </c>
      <c r="B39" s="32">
        <v>90205</v>
      </c>
      <c r="C39" t="str">
        <f t="shared" si="7"/>
        <v>无魔金轮</v>
      </c>
      <c r="E39">
        <f t="shared" si="6"/>
        <v>0</v>
      </c>
      <c r="F39" s="8" t="s">
        <v>113</v>
      </c>
      <c r="G39" s="32" t="s">
        <v>115</v>
      </c>
    </row>
    <row r="40" spans="1:7" x14ac:dyDescent="0.2">
      <c r="A40" s="8">
        <v>3</v>
      </c>
      <c r="B40" s="8">
        <v>60095</v>
      </c>
      <c r="C40" t="str">
        <f t="shared" si="7"/>
        <v>乘风戒指</v>
      </c>
      <c r="E40">
        <f t="shared" si="6"/>
        <v>0</v>
      </c>
      <c r="F40" s="8" t="s">
        <v>121</v>
      </c>
      <c r="G40" s="8" t="s">
        <v>123</v>
      </c>
    </row>
    <row r="41" spans="1:7" x14ac:dyDescent="0.2">
      <c r="A41" s="8">
        <v>3</v>
      </c>
      <c r="B41" s="8">
        <v>60098</v>
      </c>
      <c r="C41" t="str">
        <f t="shared" si="7"/>
        <v>乘风束带</v>
      </c>
      <c r="E41">
        <f t="shared" si="6"/>
        <v>0</v>
      </c>
      <c r="F41" s="8" t="s">
        <v>125</v>
      </c>
      <c r="G41" s="8" t="s">
        <v>127</v>
      </c>
    </row>
    <row r="42" spans="1:7" x14ac:dyDescent="0.2">
      <c r="A42" s="8">
        <v>3</v>
      </c>
      <c r="B42" s="8">
        <v>60101</v>
      </c>
      <c r="C42" t="s">
        <v>128</v>
      </c>
      <c r="E42">
        <f t="shared" si="6"/>
        <v>0</v>
      </c>
      <c r="F42" s="8" t="s">
        <v>128</v>
      </c>
      <c r="G42" s="8" t="s">
        <v>130</v>
      </c>
    </row>
    <row r="43" spans="1:7" x14ac:dyDescent="0.2">
      <c r="A43" s="8">
        <v>3</v>
      </c>
      <c r="B43" s="32">
        <v>60106</v>
      </c>
      <c r="C43" t="str">
        <f t="shared" ref="C43:C46" si="8">F43</f>
        <v>斩尘神剑</v>
      </c>
      <c r="E43">
        <f t="shared" si="6"/>
        <v>0</v>
      </c>
      <c r="F43" s="8" t="s">
        <v>132</v>
      </c>
      <c r="G43" s="32" t="s">
        <v>134</v>
      </c>
    </row>
    <row r="44" spans="1:7" x14ac:dyDescent="0.2">
      <c r="A44" s="8">
        <v>3</v>
      </c>
      <c r="B44" s="32">
        <v>60111</v>
      </c>
      <c r="C44" t="str">
        <f t="shared" si="8"/>
        <v>斩尘神杖</v>
      </c>
      <c r="E44">
        <f t="shared" si="6"/>
        <v>0</v>
      </c>
      <c r="F44" s="8" t="s">
        <v>135</v>
      </c>
      <c r="G44" s="32" t="s">
        <v>137</v>
      </c>
    </row>
    <row r="45" spans="1:7" x14ac:dyDescent="0.2">
      <c r="A45" s="8">
        <v>3</v>
      </c>
      <c r="B45" s="32">
        <v>60116</v>
      </c>
      <c r="C45" t="str">
        <f t="shared" si="8"/>
        <v>斩尘古剑</v>
      </c>
      <c r="E45">
        <f t="shared" si="6"/>
        <v>0</v>
      </c>
      <c r="F45" s="8" t="s">
        <v>138</v>
      </c>
      <c r="G45" s="32" t="s">
        <v>140</v>
      </c>
    </row>
    <row r="46" spans="1:7" x14ac:dyDescent="0.2">
      <c r="A46" s="8">
        <v>3</v>
      </c>
      <c r="B46" s="32">
        <v>60121</v>
      </c>
      <c r="C46" t="str">
        <f t="shared" si="8"/>
        <v>斩尘圣铃</v>
      </c>
      <c r="E46">
        <f t="shared" si="6"/>
        <v>0</v>
      </c>
      <c r="F46" s="8" t="s">
        <v>141</v>
      </c>
      <c r="G46" s="32" t="s">
        <v>143</v>
      </c>
    </row>
    <row r="47" spans="1:7" x14ac:dyDescent="0.2">
      <c r="A47" s="8">
        <v>3</v>
      </c>
      <c r="B47" s="32">
        <v>60126</v>
      </c>
      <c r="C47" t="s">
        <v>144</v>
      </c>
      <c r="E47">
        <f t="shared" si="6"/>
        <v>0</v>
      </c>
      <c r="F47" s="8" t="s">
        <v>144</v>
      </c>
      <c r="G47" s="32" t="s">
        <v>146</v>
      </c>
    </row>
    <row r="48" spans="1:7" x14ac:dyDescent="0.2">
      <c r="A48" s="8">
        <v>3</v>
      </c>
      <c r="B48" s="32">
        <v>60131</v>
      </c>
      <c r="C48" t="str">
        <f>F48</f>
        <v>盘龙战甲</v>
      </c>
      <c r="E48">
        <f t="shared" si="6"/>
        <v>0</v>
      </c>
      <c r="F48" s="8" t="s">
        <v>147</v>
      </c>
      <c r="G48" s="32" t="s">
        <v>149</v>
      </c>
    </row>
    <row r="49" spans="1:7" x14ac:dyDescent="0.2">
      <c r="A49" s="8">
        <v>3</v>
      </c>
      <c r="B49" s="32">
        <v>60136</v>
      </c>
      <c r="C49" t="s">
        <v>150</v>
      </c>
      <c r="E49">
        <f t="shared" si="6"/>
        <v>0</v>
      </c>
      <c r="F49" s="8" t="s">
        <v>150</v>
      </c>
      <c r="G49" s="32" t="s">
        <v>152</v>
      </c>
    </row>
    <row r="50" spans="1:7" x14ac:dyDescent="0.2">
      <c r="A50" s="8">
        <v>3</v>
      </c>
      <c r="B50" s="32">
        <v>60141</v>
      </c>
      <c r="C50" t="s">
        <v>153</v>
      </c>
      <c r="E50">
        <f t="shared" si="6"/>
        <v>0</v>
      </c>
      <c r="F50" s="8" t="s">
        <v>153</v>
      </c>
      <c r="G50" s="32" t="s">
        <v>155</v>
      </c>
    </row>
    <row r="51" spans="1:7" x14ac:dyDescent="0.2">
      <c r="A51" s="8">
        <v>3</v>
      </c>
      <c r="B51" s="32">
        <v>60146</v>
      </c>
      <c r="C51" t="str">
        <f t="shared" ref="C51:C64" si="9">F51</f>
        <v>神凰神戒</v>
      </c>
      <c r="E51">
        <f t="shared" si="6"/>
        <v>0</v>
      </c>
      <c r="F51" s="8" t="s">
        <v>156</v>
      </c>
      <c r="G51" s="32" t="s">
        <v>158</v>
      </c>
    </row>
    <row r="52" spans="1:7" x14ac:dyDescent="0.2">
      <c r="A52" s="8">
        <v>3</v>
      </c>
      <c r="B52" s="32">
        <v>60151</v>
      </c>
      <c r="C52" t="str">
        <f t="shared" si="9"/>
        <v>神凰束带</v>
      </c>
      <c r="E52">
        <f t="shared" si="6"/>
        <v>0</v>
      </c>
      <c r="F52" s="8" t="s">
        <v>159</v>
      </c>
      <c r="G52" s="32" t="s">
        <v>161</v>
      </c>
    </row>
    <row r="53" spans="1:7" x14ac:dyDescent="0.2">
      <c r="A53" s="8">
        <v>3</v>
      </c>
      <c r="B53" s="8">
        <v>3007</v>
      </c>
      <c r="C53" t="str">
        <f t="shared" si="9"/>
        <v>戮魔之刃-蓝图</v>
      </c>
      <c r="E53">
        <f t="shared" si="6"/>
        <v>0</v>
      </c>
      <c r="F53" s="8" t="s">
        <v>162</v>
      </c>
      <c r="G53" s="8" t="s">
        <v>164</v>
      </c>
    </row>
    <row r="54" spans="1:7" x14ac:dyDescent="0.2">
      <c r="A54" s="8">
        <v>3</v>
      </c>
      <c r="B54" s="8">
        <v>3008</v>
      </c>
      <c r="C54" t="str">
        <f t="shared" si="9"/>
        <v>天武之刃-蓝图</v>
      </c>
      <c r="E54">
        <f t="shared" si="6"/>
        <v>0</v>
      </c>
      <c r="F54" s="8" t="s">
        <v>165</v>
      </c>
      <c r="G54" s="8" t="s">
        <v>167</v>
      </c>
    </row>
    <row r="55" spans="1:7" x14ac:dyDescent="0.2">
      <c r="A55" s="8">
        <v>3</v>
      </c>
      <c r="B55" s="8">
        <v>3009</v>
      </c>
      <c r="C55" t="str">
        <f t="shared" si="9"/>
        <v>戮魔法铃-蓝图</v>
      </c>
      <c r="E55">
        <f t="shared" si="6"/>
        <v>0</v>
      </c>
      <c r="F55" s="8" t="s">
        <v>168</v>
      </c>
      <c r="G55" s="8" t="s">
        <v>170</v>
      </c>
    </row>
    <row r="56" spans="1:7" x14ac:dyDescent="0.2">
      <c r="A56" s="8">
        <v>3</v>
      </c>
      <c r="B56" s="8">
        <v>3010</v>
      </c>
      <c r="C56" t="str">
        <f t="shared" si="9"/>
        <v>天武法铃-蓝图</v>
      </c>
      <c r="E56">
        <f t="shared" si="6"/>
        <v>0</v>
      </c>
      <c r="F56" s="8" t="s">
        <v>171</v>
      </c>
      <c r="G56" s="8" t="s">
        <v>173</v>
      </c>
    </row>
    <row r="57" spans="1:7" x14ac:dyDescent="0.2">
      <c r="A57" s="8">
        <v>3</v>
      </c>
      <c r="B57" s="8">
        <v>3011</v>
      </c>
      <c r="C57" t="str">
        <f t="shared" si="9"/>
        <v>修罗战甲-蓝图</v>
      </c>
      <c r="E57">
        <f t="shared" si="6"/>
        <v>0</v>
      </c>
      <c r="F57" s="8" t="s">
        <v>174</v>
      </c>
      <c r="G57" s="8" t="s">
        <v>176</v>
      </c>
    </row>
    <row r="58" spans="1:7" x14ac:dyDescent="0.2">
      <c r="A58" s="8">
        <v>3</v>
      </c>
      <c r="B58" s="8">
        <v>3012</v>
      </c>
      <c r="C58" t="str">
        <f t="shared" si="9"/>
        <v>修罗战甲-蓝图</v>
      </c>
      <c r="E58">
        <f t="shared" si="6"/>
        <v>0</v>
      </c>
      <c r="F58" s="8" t="s">
        <v>174</v>
      </c>
      <c r="G58" s="8" t="s">
        <v>178</v>
      </c>
    </row>
    <row r="59" spans="1:7" x14ac:dyDescent="0.2">
      <c r="A59" s="8">
        <v>3</v>
      </c>
      <c r="B59" s="8">
        <v>3013</v>
      </c>
      <c r="C59" t="str">
        <f t="shared" si="9"/>
        <v>红莲战甲-蓝图</v>
      </c>
      <c r="E59">
        <f t="shared" si="6"/>
        <v>0</v>
      </c>
      <c r="F59" s="8" t="s">
        <v>179</v>
      </c>
      <c r="G59" s="8" t="s">
        <v>180</v>
      </c>
    </row>
    <row r="60" spans="1:7" x14ac:dyDescent="0.2">
      <c r="A60" s="8">
        <v>3</v>
      </c>
      <c r="B60" s="8">
        <v>3014</v>
      </c>
      <c r="C60" t="str">
        <f t="shared" si="9"/>
        <v>红莲战甲-蓝图</v>
      </c>
      <c r="E60">
        <f t="shared" si="6"/>
        <v>0</v>
      </c>
      <c r="F60" s="8" t="s">
        <v>179</v>
      </c>
      <c r="G60" s="8" t="s">
        <v>181</v>
      </c>
    </row>
    <row r="61" spans="1:7" x14ac:dyDescent="0.2">
      <c r="A61" s="8">
        <v>3</v>
      </c>
      <c r="B61" s="8">
        <v>3015</v>
      </c>
      <c r="C61" t="str">
        <f t="shared" si="9"/>
        <v>修罗战盔-蓝图</v>
      </c>
      <c r="E61">
        <f t="shared" si="6"/>
        <v>0</v>
      </c>
      <c r="F61" s="8" t="s">
        <v>182</v>
      </c>
      <c r="G61" s="8" t="s">
        <v>183</v>
      </c>
    </row>
    <row r="62" spans="1:7" x14ac:dyDescent="0.2">
      <c r="A62" s="8">
        <v>3</v>
      </c>
      <c r="B62" s="8">
        <v>3016</v>
      </c>
      <c r="C62" t="str">
        <f t="shared" si="9"/>
        <v>红莲战盔-蓝图</v>
      </c>
      <c r="E62">
        <f t="shared" si="6"/>
        <v>0</v>
      </c>
      <c r="F62" s="8" t="s">
        <v>184</v>
      </c>
      <c r="G62" s="8" t="s">
        <v>185</v>
      </c>
    </row>
    <row r="63" spans="1:7" x14ac:dyDescent="0.2">
      <c r="A63" s="8">
        <v>3</v>
      </c>
      <c r="B63" s="8">
        <v>3017</v>
      </c>
      <c r="C63" t="str">
        <f t="shared" si="9"/>
        <v>修罗战靴-蓝图</v>
      </c>
      <c r="E63">
        <f t="shared" si="6"/>
        <v>0</v>
      </c>
      <c r="F63" s="8" t="s">
        <v>186</v>
      </c>
      <c r="G63" s="8" t="s">
        <v>187</v>
      </c>
    </row>
    <row r="64" spans="1:7" x14ac:dyDescent="0.2">
      <c r="A64" s="8">
        <v>3</v>
      </c>
      <c r="B64" s="8">
        <v>3018</v>
      </c>
      <c r="C64" t="str">
        <f t="shared" si="9"/>
        <v>红莲战靴-蓝图</v>
      </c>
      <c r="E64">
        <f t="shared" si="6"/>
        <v>0</v>
      </c>
      <c r="F64" s="8" t="s">
        <v>188</v>
      </c>
      <c r="G64" s="8" t="s">
        <v>189</v>
      </c>
    </row>
    <row r="65" spans="1:7" x14ac:dyDescent="0.2">
      <c r="A65" s="34">
        <v>5</v>
      </c>
      <c r="B65" s="34">
        <v>6001</v>
      </c>
      <c r="C65" t="e">
        <v>#N/A</v>
      </c>
      <c r="E65" t="e">
        <f t="shared" si="6"/>
        <v>#N/A</v>
      </c>
      <c r="F65" s="34" t="s">
        <v>190</v>
      </c>
      <c r="G65" s="34" t="s">
        <v>192</v>
      </c>
    </row>
    <row r="66" spans="1:7" x14ac:dyDescent="0.2">
      <c r="A66" s="34">
        <v>5</v>
      </c>
      <c r="B66" s="34">
        <v>6002</v>
      </c>
      <c r="C66" t="e">
        <v>#N/A</v>
      </c>
      <c r="E66" t="e">
        <f t="shared" si="6"/>
        <v>#N/A</v>
      </c>
      <c r="F66" s="34" t="s">
        <v>195</v>
      </c>
      <c r="G66" s="34" t="s">
        <v>197</v>
      </c>
    </row>
    <row r="67" spans="1:7" x14ac:dyDescent="0.2">
      <c r="A67" s="34">
        <v>5</v>
      </c>
      <c r="B67" s="34">
        <v>6003</v>
      </c>
      <c r="C67" t="e">
        <v>#N/A</v>
      </c>
      <c r="E67" t="e">
        <f t="shared" si="6"/>
        <v>#N/A</v>
      </c>
      <c r="F67" s="34" t="s">
        <v>198</v>
      </c>
      <c r="G67" s="34" t="s">
        <v>200</v>
      </c>
    </row>
    <row r="68" spans="1:7" x14ac:dyDescent="0.2">
      <c r="A68" s="34">
        <v>5</v>
      </c>
      <c r="B68" s="34">
        <v>6004</v>
      </c>
      <c r="C68" t="e">
        <v>#N/A</v>
      </c>
      <c r="E68" t="e">
        <f t="shared" si="6"/>
        <v>#N/A</v>
      </c>
      <c r="F68" s="34" t="s">
        <v>201</v>
      </c>
      <c r="G68" s="34" t="s">
        <v>203</v>
      </c>
    </row>
    <row r="69" spans="1:7" x14ac:dyDescent="0.2">
      <c r="A69" s="34">
        <v>5</v>
      </c>
      <c r="B69" s="34">
        <v>6005</v>
      </c>
      <c r="C69" t="e">
        <v>#N/A</v>
      </c>
      <c r="E69" t="e">
        <f t="shared" si="6"/>
        <v>#N/A</v>
      </c>
      <c r="F69" s="34" t="s">
        <v>204</v>
      </c>
      <c r="G69" s="34" t="s">
        <v>206</v>
      </c>
    </row>
    <row r="70" spans="1:7" x14ac:dyDescent="0.2">
      <c r="A70" s="34">
        <v>5</v>
      </c>
      <c r="B70" s="34">
        <v>6006</v>
      </c>
      <c r="C70" t="e">
        <v>#N/A</v>
      </c>
      <c r="E70" t="e">
        <f t="shared" si="6"/>
        <v>#N/A</v>
      </c>
      <c r="F70" s="34" t="s">
        <v>207</v>
      </c>
      <c r="G70" s="34" t="s">
        <v>209</v>
      </c>
    </row>
    <row r="71" spans="1:7" x14ac:dyDescent="0.2">
      <c r="A71" s="34">
        <v>5</v>
      </c>
      <c r="B71" s="34">
        <v>6007</v>
      </c>
      <c r="C71" t="e">
        <v>#N/A</v>
      </c>
      <c r="E71" t="e">
        <f t="shared" si="6"/>
        <v>#N/A</v>
      </c>
      <c r="F71" s="34" t="s">
        <v>210</v>
      </c>
      <c r="G71" s="34" t="s">
        <v>212</v>
      </c>
    </row>
    <row r="72" spans="1:7" x14ac:dyDescent="0.2">
      <c r="A72" s="34">
        <v>5</v>
      </c>
      <c r="B72" s="34">
        <v>6008</v>
      </c>
      <c r="C72" t="e">
        <v>#N/A</v>
      </c>
      <c r="E72" t="e">
        <f t="shared" si="6"/>
        <v>#N/A</v>
      </c>
      <c r="F72" s="34" t="s">
        <v>213</v>
      </c>
      <c r="G72" s="34" t="s">
        <v>215</v>
      </c>
    </row>
    <row r="73" spans="1:7" x14ac:dyDescent="0.2">
      <c r="A73" s="34">
        <v>5</v>
      </c>
      <c r="B73" s="34">
        <v>6009</v>
      </c>
      <c r="C73" t="e">
        <v>#N/A</v>
      </c>
      <c r="E73" t="e">
        <f t="shared" ref="E73:E136" si="10">IF(C73=F73,0,99999)</f>
        <v>#N/A</v>
      </c>
      <c r="F73" s="34" t="s">
        <v>216</v>
      </c>
      <c r="G73" s="34" t="s">
        <v>218</v>
      </c>
    </row>
    <row r="74" spans="1:7" x14ac:dyDescent="0.2">
      <c r="A74" s="34">
        <v>5</v>
      </c>
      <c r="B74" s="34">
        <v>6010</v>
      </c>
      <c r="C74" t="e">
        <v>#N/A</v>
      </c>
      <c r="E74" t="e">
        <f t="shared" si="10"/>
        <v>#N/A</v>
      </c>
      <c r="F74" s="34" t="s">
        <v>219</v>
      </c>
      <c r="G74" s="34" t="s">
        <v>221</v>
      </c>
    </row>
    <row r="75" spans="1:7" x14ac:dyDescent="0.2">
      <c r="A75" s="34">
        <v>5</v>
      </c>
      <c r="B75" s="34">
        <v>6011</v>
      </c>
      <c r="C75" t="e">
        <v>#N/A</v>
      </c>
      <c r="E75" t="e">
        <f t="shared" si="10"/>
        <v>#N/A</v>
      </c>
      <c r="F75" s="34" t="s">
        <v>222</v>
      </c>
      <c r="G75" s="34" t="s">
        <v>224</v>
      </c>
    </row>
    <row r="76" spans="1:7" x14ac:dyDescent="0.2">
      <c r="A76" s="34">
        <v>5</v>
      </c>
      <c r="B76" s="34">
        <v>6012</v>
      </c>
      <c r="C76" t="e">
        <v>#N/A</v>
      </c>
      <c r="E76" t="e">
        <f t="shared" si="10"/>
        <v>#N/A</v>
      </c>
      <c r="F76" s="34" t="s">
        <v>225</v>
      </c>
      <c r="G76" s="34" t="s">
        <v>227</v>
      </c>
    </row>
    <row r="77" spans="1:7" x14ac:dyDescent="0.2">
      <c r="A77" s="34">
        <v>5</v>
      </c>
      <c r="B77" s="34">
        <v>6025</v>
      </c>
      <c r="C77" t="e">
        <v>#N/A</v>
      </c>
      <c r="E77" t="e">
        <f t="shared" si="10"/>
        <v>#N/A</v>
      </c>
      <c r="F77" s="34" t="s">
        <v>228</v>
      </c>
      <c r="G77" s="34" t="s">
        <v>230</v>
      </c>
    </row>
    <row r="78" spans="1:7" x14ac:dyDescent="0.2">
      <c r="A78" s="34">
        <v>5</v>
      </c>
      <c r="B78" s="34">
        <v>6026</v>
      </c>
      <c r="C78" t="e">
        <v>#N/A</v>
      </c>
      <c r="E78" t="e">
        <f t="shared" si="10"/>
        <v>#N/A</v>
      </c>
      <c r="F78" s="34" t="s">
        <v>232</v>
      </c>
      <c r="G78" s="34" t="s">
        <v>234</v>
      </c>
    </row>
    <row r="79" spans="1:7" x14ac:dyDescent="0.2">
      <c r="A79" s="34">
        <v>5</v>
      </c>
      <c r="B79" s="34">
        <v>6027</v>
      </c>
      <c r="C79" t="e">
        <v>#N/A</v>
      </c>
      <c r="E79" t="e">
        <f t="shared" si="10"/>
        <v>#N/A</v>
      </c>
      <c r="F79" s="34" t="s">
        <v>235</v>
      </c>
      <c r="G79" s="34" t="s">
        <v>237</v>
      </c>
    </row>
    <row r="80" spans="1:7" x14ac:dyDescent="0.2">
      <c r="A80" s="34">
        <v>5</v>
      </c>
      <c r="B80" s="34">
        <v>6028</v>
      </c>
      <c r="C80" t="e">
        <v>#N/A</v>
      </c>
      <c r="E80" t="e">
        <f t="shared" si="10"/>
        <v>#N/A</v>
      </c>
      <c r="F80" s="34" t="s">
        <v>238</v>
      </c>
      <c r="G80" s="34" t="s">
        <v>240</v>
      </c>
    </row>
    <row r="81" spans="1:7" x14ac:dyDescent="0.2">
      <c r="A81" s="34">
        <v>5</v>
      </c>
      <c r="B81" s="34">
        <v>6029</v>
      </c>
      <c r="C81" t="e">
        <v>#N/A</v>
      </c>
      <c r="E81" t="e">
        <f t="shared" si="10"/>
        <v>#N/A</v>
      </c>
      <c r="F81" s="34" t="s">
        <v>241</v>
      </c>
      <c r="G81" s="34" t="s">
        <v>243</v>
      </c>
    </row>
    <row r="82" spans="1:7" x14ac:dyDescent="0.2">
      <c r="A82" s="34">
        <v>5</v>
      </c>
      <c r="B82" s="34">
        <v>6030</v>
      </c>
      <c r="C82" t="e">
        <v>#N/A</v>
      </c>
      <c r="E82" t="e">
        <f t="shared" si="10"/>
        <v>#N/A</v>
      </c>
      <c r="F82" s="34" t="s">
        <v>244</v>
      </c>
      <c r="G82" s="34" t="s">
        <v>246</v>
      </c>
    </row>
    <row r="83" spans="1:7" x14ac:dyDescent="0.2">
      <c r="A83" s="34">
        <v>5</v>
      </c>
      <c r="B83" s="34">
        <v>6031</v>
      </c>
      <c r="C83" t="e">
        <v>#N/A</v>
      </c>
      <c r="E83" t="e">
        <f t="shared" si="10"/>
        <v>#N/A</v>
      </c>
      <c r="F83" s="34" t="s">
        <v>247</v>
      </c>
      <c r="G83" s="34" t="s">
        <v>249</v>
      </c>
    </row>
    <row r="84" spans="1:7" x14ac:dyDescent="0.2">
      <c r="A84" s="34">
        <v>5</v>
      </c>
      <c r="B84" s="34">
        <v>6032</v>
      </c>
      <c r="C84" t="e">
        <v>#N/A</v>
      </c>
      <c r="E84" t="e">
        <f t="shared" si="10"/>
        <v>#N/A</v>
      </c>
      <c r="F84" s="34" t="s">
        <v>250</v>
      </c>
      <c r="G84" s="34" t="s">
        <v>252</v>
      </c>
    </row>
    <row r="85" spans="1:7" x14ac:dyDescent="0.2">
      <c r="A85" s="34">
        <v>5</v>
      </c>
      <c r="B85" s="34">
        <v>5</v>
      </c>
      <c r="C85" t="s">
        <v>253</v>
      </c>
      <c r="E85">
        <f t="shared" si="10"/>
        <v>0</v>
      </c>
      <c r="F85" s="34" t="s">
        <v>253</v>
      </c>
      <c r="G85" s="34" t="s">
        <v>255</v>
      </c>
    </row>
    <row r="86" spans="1:7" x14ac:dyDescent="0.2">
      <c r="A86" s="1">
        <v>6</v>
      </c>
      <c r="B86" s="1">
        <v>6001</v>
      </c>
      <c r="C86" t="e">
        <v>#N/A</v>
      </c>
      <c r="E86" t="e">
        <f t="shared" si="10"/>
        <v>#N/A</v>
      </c>
      <c r="F86" s="1" t="s">
        <v>190</v>
      </c>
      <c r="G86" s="1" t="s">
        <v>192</v>
      </c>
    </row>
    <row r="87" spans="1:7" x14ac:dyDescent="0.2">
      <c r="A87" s="1">
        <v>6</v>
      </c>
      <c r="B87" s="1">
        <v>6002</v>
      </c>
      <c r="C87" t="e">
        <v>#N/A</v>
      </c>
      <c r="E87" t="e">
        <f t="shared" si="10"/>
        <v>#N/A</v>
      </c>
      <c r="F87" s="1" t="s">
        <v>195</v>
      </c>
      <c r="G87" s="1" t="s">
        <v>197</v>
      </c>
    </row>
    <row r="88" spans="1:7" x14ac:dyDescent="0.2">
      <c r="A88" s="1">
        <v>6</v>
      </c>
      <c r="B88" s="1">
        <v>6003</v>
      </c>
      <c r="C88" t="e">
        <v>#N/A</v>
      </c>
      <c r="E88" t="e">
        <f t="shared" si="10"/>
        <v>#N/A</v>
      </c>
      <c r="F88" s="1" t="s">
        <v>198</v>
      </c>
      <c r="G88" s="1" t="s">
        <v>200</v>
      </c>
    </row>
    <row r="89" spans="1:7" x14ac:dyDescent="0.2">
      <c r="A89" s="1">
        <v>6</v>
      </c>
      <c r="B89" s="1">
        <v>6004</v>
      </c>
      <c r="C89" t="e">
        <v>#N/A</v>
      </c>
      <c r="E89" t="e">
        <f t="shared" si="10"/>
        <v>#N/A</v>
      </c>
      <c r="F89" s="1" t="s">
        <v>201</v>
      </c>
      <c r="G89" s="1" t="s">
        <v>203</v>
      </c>
    </row>
    <row r="90" spans="1:7" x14ac:dyDescent="0.2">
      <c r="A90" s="1">
        <v>6</v>
      </c>
      <c r="B90" s="1">
        <v>6005</v>
      </c>
      <c r="C90" t="e">
        <v>#N/A</v>
      </c>
      <c r="E90" t="e">
        <f t="shared" si="10"/>
        <v>#N/A</v>
      </c>
      <c r="F90" s="1" t="s">
        <v>204</v>
      </c>
      <c r="G90" s="1" t="s">
        <v>206</v>
      </c>
    </row>
    <row r="91" spans="1:7" x14ac:dyDescent="0.2">
      <c r="A91" s="1">
        <v>6</v>
      </c>
      <c r="B91" s="1">
        <v>6006</v>
      </c>
      <c r="C91" t="e">
        <v>#N/A</v>
      </c>
      <c r="E91" t="e">
        <f t="shared" si="10"/>
        <v>#N/A</v>
      </c>
      <c r="F91" s="1" t="s">
        <v>207</v>
      </c>
      <c r="G91" s="1" t="s">
        <v>209</v>
      </c>
    </row>
    <row r="92" spans="1:7" x14ac:dyDescent="0.2">
      <c r="A92" s="1">
        <v>6</v>
      </c>
      <c r="B92" s="1">
        <v>6007</v>
      </c>
      <c r="C92" t="e">
        <v>#N/A</v>
      </c>
      <c r="E92" t="e">
        <f t="shared" si="10"/>
        <v>#N/A</v>
      </c>
      <c r="F92" s="1" t="s">
        <v>210</v>
      </c>
      <c r="G92" s="1" t="s">
        <v>212</v>
      </c>
    </row>
    <row r="93" spans="1:7" x14ac:dyDescent="0.2">
      <c r="A93" s="1">
        <v>6</v>
      </c>
      <c r="B93" s="1">
        <v>6008</v>
      </c>
      <c r="C93" t="e">
        <v>#N/A</v>
      </c>
      <c r="E93" t="e">
        <f t="shared" si="10"/>
        <v>#N/A</v>
      </c>
      <c r="F93" s="1" t="s">
        <v>213</v>
      </c>
      <c r="G93" s="1" t="s">
        <v>215</v>
      </c>
    </row>
    <row r="94" spans="1:7" x14ac:dyDescent="0.2">
      <c r="A94" s="1">
        <v>6</v>
      </c>
      <c r="B94" s="1">
        <v>6009</v>
      </c>
      <c r="C94" t="e">
        <v>#N/A</v>
      </c>
      <c r="E94" t="e">
        <f t="shared" si="10"/>
        <v>#N/A</v>
      </c>
      <c r="F94" s="1" t="s">
        <v>216</v>
      </c>
      <c r="G94" s="1" t="s">
        <v>218</v>
      </c>
    </row>
    <row r="95" spans="1:7" x14ac:dyDescent="0.2">
      <c r="A95" s="1">
        <v>6</v>
      </c>
      <c r="B95" s="1">
        <v>6010</v>
      </c>
      <c r="C95" t="e">
        <v>#N/A</v>
      </c>
      <c r="E95" t="e">
        <f t="shared" si="10"/>
        <v>#N/A</v>
      </c>
      <c r="F95" s="1" t="s">
        <v>219</v>
      </c>
      <c r="G95" s="1" t="s">
        <v>221</v>
      </c>
    </row>
    <row r="96" spans="1:7" x14ac:dyDescent="0.2">
      <c r="A96" s="1">
        <v>6</v>
      </c>
      <c r="B96" s="1">
        <v>6011</v>
      </c>
      <c r="C96" t="e">
        <v>#N/A</v>
      </c>
      <c r="E96" t="e">
        <f t="shared" si="10"/>
        <v>#N/A</v>
      </c>
      <c r="F96" s="1" t="s">
        <v>222</v>
      </c>
      <c r="G96" s="1" t="s">
        <v>224</v>
      </c>
    </row>
    <row r="97" spans="1:7" x14ac:dyDescent="0.2">
      <c r="A97" s="1">
        <v>6</v>
      </c>
      <c r="B97" s="1">
        <v>6012</v>
      </c>
      <c r="C97" t="e">
        <v>#N/A</v>
      </c>
      <c r="E97" t="e">
        <f t="shared" si="10"/>
        <v>#N/A</v>
      </c>
      <c r="F97" s="1" t="s">
        <v>225</v>
      </c>
      <c r="G97" s="1" t="s">
        <v>227</v>
      </c>
    </row>
    <row r="98" spans="1:7" x14ac:dyDescent="0.2">
      <c r="A98" s="1">
        <v>6</v>
      </c>
      <c r="B98" s="1">
        <v>6013</v>
      </c>
      <c r="C98" t="e">
        <v>#N/A</v>
      </c>
      <c r="E98" t="e">
        <f t="shared" si="10"/>
        <v>#N/A</v>
      </c>
      <c r="F98" s="1" t="s">
        <v>271</v>
      </c>
      <c r="G98" s="1" t="s">
        <v>273</v>
      </c>
    </row>
    <row r="99" spans="1:7" x14ac:dyDescent="0.2">
      <c r="A99" s="1">
        <v>6</v>
      </c>
      <c r="B99" s="1">
        <v>6014</v>
      </c>
      <c r="C99" t="e">
        <v>#N/A</v>
      </c>
      <c r="E99" t="e">
        <f t="shared" si="10"/>
        <v>#N/A</v>
      </c>
      <c r="F99" s="1" t="s">
        <v>275</v>
      </c>
      <c r="G99" s="1" t="s">
        <v>277</v>
      </c>
    </row>
    <row r="100" spans="1:7" x14ac:dyDescent="0.2">
      <c r="A100" s="1">
        <v>6</v>
      </c>
      <c r="B100" s="1">
        <v>6015</v>
      </c>
      <c r="C100" t="e">
        <v>#N/A</v>
      </c>
      <c r="E100" t="e">
        <f t="shared" si="10"/>
        <v>#N/A</v>
      </c>
      <c r="F100" s="1" t="s">
        <v>278</v>
      </c>
      <c r="G100" s="1" t="s">
        <v>280</v>
      </c>
    </row>
    <row r="101" spans="1:7" x14ac:dyDescent="0.2">
      <c r="A101" s="1">
        <v>6</v>
      </c>
      <c r="B101" s="1">
        <v>6016</v>
      </c>
      <c r="C101" t="e">
        <v>#N/A</v>
      </c>
      <c r="E101" t="e">
        <f t="shared" si="10"/>
        <v>#N/A</v>
      </c>
      <c r="F101" s="1" t="s">
        <v>281</v>
      </c>
      <c r="G101" s="1" t="s">
        <v>283</v>
      </c>
    </row>
    <row r="102" spans="1:7" x14ac:dyDescent="0.2">
      <c r="A102" s="1">
        <v>6</v>
      </c>
      <c r="B102" s="1">
        <v>6017</v>
      </c>
      <c r="C102" t="e">
        <v>#N/A</v>
      </c>
      <c r="E102" t="e">
        <f t="shared" si="10"/>
        <v>#N/A</v>
      </c>
      <c r="F102" s="1" t="s">
        <v>284</v>
      </c>
      <c r="G102" s="1" t="s">
        <v>286</v>
      </c>
    </row>
    <row r="103" spans="1:7" x14ac:dyDescent="0.2">
      <c r="A103" s="1">
        <v>6</v>
      </c>
      <c r="B103" s="1">
        <v>6018</v>
      </c>
      <c r="C103" t="e">
        <v>#N/A</v>
      </c>
      <c r="E103" t="e">
        <f t="shared" si="10"/>
        <v>#N/A</v>
      </c>
      <c r="F103" s="1" t="s">
        <v>287</v>
      </c>
      <c r="G103" s="1" t="s">
        <v>289</v>
      </c>
    </row>
    <row r="104" spans="1:7" x14ac:dyDescent="0.2">
      <c r="A104" s="1">
        <v>6</v>
      </c>
      <c r="B104" s="1">
        <v>6019</v>
      </c>
      <c r="C104" t="e">
        <v>#N/A</v>
      </c>
      <c r="E104" t="e">
        <f t="shared" si="10"/>
        <v>#N/A</v>
      </c>
      <c r="F104" s="1" t="s">
        <v>290</v>
      </c>
      <c r="G104" s="1" t="s">
        <v>292</v>
      </c>
    </row>
    <row r="105" spans="1:7" x14ac:dyDescent="0.2">
      <c r="A105" s="1">
        <v>6</v>
      </c>
      <c r="B105" s="1">
        <v>6020</v>
      </c>
      <c r="C105" t="e">
        <v>#N/A</v>
      </c>
      <c r="E105" t="e">
        <f t="shared" si="10"/>
        <v>#N/A</v>
      </c>
      <c r="F105" s="1" t="s">
        <v>293</v>
      </c>
      <c r="G105" s="1" t="s">
        <v>295</v>
      </c>
    </row>
    <row r="106" spans="1:7" x14ac:dyDescent="0.2">
      <c r="A106" s="1">
        <v>6</v>
      </c>
      <c r="B106" s="1">
        <v>6021</v>
      </c>
      <c r="C106" t="e">
        <v>#N/A</v>
      </c>
      <c r="E106" t="e">
        <f t="shared" si="10"/>
        <v>#N/A</v>
      </c>
      <c r="F106" s="1" t="s">
        <v>296</v>
      </c>
      <c r="G106" s="1" t="s">
        <v>298</v>
      </c>
    </row>
    <row r="107" spans="1:7" x14ac:dyDescent="0.2">
      <c r="A107" s="1">
        <v>6</v>
      </c>
      <c r="B107" s="1">
        <v>6022</v>
      </c>
      <c r="C107" t="e">
        <v>#N/A</v>
      </c>
      <c r="E107" t="e">
        <f t="shared" si="10"/>
        <v>#N/A</v>
      </c>
      <c r="F107" s="1" t="s">
        <v>299</v>
      </c>
      <c r="G107" s="1" t="s">
        <v>301</v>
      </c>
    </row>
    <row r="108" spans="1:7" x14ac:dyDescent="0.2">
      <c r="A108" s="1">
        <v>6</v>
      </c>
      <c r="B108" s="1">
        <v>6023</v>
      </c>
      <c r="C108" t="e">
        <v>#N/A</v>
      </c>
      <c r="E108" t="e">
        <f t="shared" si="10"/>
        <v>#N/A</v>
      </c>
      <c r="F108" s="1" t="s">
        <v>302</v>
      </c>
      <c r="G108" s="1" t="s">
        <v>304</v>
      </c>
    </row>
    <row r="109" spans="1:7" x14ac:dyDescent="0.2">
      <c r="A109" s="1">
        <v>6</v>
      </c>
      <c r="B109" s="1">
        <v>6024</v>
      </c>
      <c r="C109" t="e">
        <v>#N/A</v>
      </c>
      <c r="E109" t="e">
        <f t="shared" si="10"/>
        <v>#N/A</v>
      </c>
      <c r="F109" s="1" t="s">
        <v>305</v>
      </c>
      <c r="G109" s="1" t="s">
        <v>307</v>
      </c>
    </row>
    <row r="110" spans="1:7" x14ac:dyDescent="0.2">
      <c r="A110" s="1">
        <v>6</v>
      </c>
      <c r="B110" s="1">
        <v>6025</v>
      </c>
      <c r="C110" t="e">
        <v>#N/A</v>
      </c>
      <c r="E110" t="e">
        <f t="shared" si="10"/>
        <v>#N/A</v>
      </c>
      <c r="F110" s="1" t="s">
        <v>228</v>
      </c>
      <c r="G110" s="1" t="s">
        <v>230</v>
      </c>
    </row>
    <row r="111" spans="1:7" x14ac:dyDescent="0.2">
      <c r="A111" s="1">
        <v>6</v>
      </c>
      <c r="B111" s="1">
        <v>6026</v>
      </c>
      <c r="C111" t="e">
        <v>#N/A</v>
      </c>
      <c r="E111" t="e">
        <f t="shared" si="10"/>
        <v>#N/A</v>
      </c>
      <c r="F111" s="1" t="s">
        <v>232</v>
      </c>
      <c r="G111" s="1" t="s">
        <v>234</v>
      </c>
    </row>
    <row r="112" spans="1:7" x14ac:dyDescent="0.2">
      <c r="A112" s="1">
        <v>6</v>
      </c>
      <c r="B112" s="1">
        <v>6027</v>
      </c>
      <c r="C112" t="e">
        <v>#N/A</v>
      </c>
      <c r="E112" t="e">
        <f t="shared" si="10"/>
        <v>#N/A</v>
      </c>
      <c r="F112" s="1" t="s">
        <v>235</v>
      </c>
      <c r="G112" s="1" t="s">
        <v>237</v>
      </c>
    </row>
    <row r="113" spans="1:7" x14ac:dyDescent="0.2">
      <c r="A113" s="1">
        <v>6</v>
      </c>
      <c r="B113" s="1">
        <v>6028</v>
      </c>
      <c r="C113" t="e">
        <v>#N/A</v>
      </c>
      <c r="E113" t="e">
        <f t="shared" si="10"/>
        <v>#N/A</v>
      </c>
      <c r="F113" s="1" t="s">
        <v>238</v>
      </c>
      <c r="G113" s="1" t="s">
        <v>240</v>
      </c>
    </row>
    <row r="114" spans="1:7" x14ac:dyDescent="0.2">
      <c r="A114" s="1">
        <v>6</v>
      </c>
      <c r="B114" s="1">
        <v>6029</v>
      </c>
      <c r="C114" t="e">
        <v>#N/A</v>
      </c>
      <c r="E114" t="e">
        <f t="shared" si="10"/>
        <v>#N/A</v>
      </c>
      <c r="F114" s="1" t="s">
        <v>241</v>
      </c>
      <c r="G114" s="1" t="s">
        <v>243</v>
      </c>
    </row>
    <row r="115" spans="1:7" x14ac:dyDescent="0.2">
      <c r="A115" s="1">
        <v>6</v>
      </c>
      <c r="B115" s="1">
        <v>6030</v>
      </c>
      <c r="C115" t="e">
        <v>#N/A</v>
      </c>
      <c r="E115" t="e">
        <f t="shared" si="10"/>
        <v>#N/A</v>
      </c>
      <c r="F115" s="1" t="s">
        <v>244</v>
      </c>
      <c r="G115" s="1" t="s">
        <v>246</v>
      </c>
    </row>
    <row r="116" spans="1:7" x14ac:dyDescent="0.2">
      <c r="A116" s="1">
        <v>6</v>
      </c>
      <c r="B116" s="1">
        <v>6031</v>
      </c>
      <c r="C116" t="e">
        <v>#N/A</v>
      </c>
      <c r="E116" t="e">
        <f t="shared" si="10"/>
        <v>#N/A</v>
      </c>
      <c r="F116" s="1" t="s">
        <v>247</v>
      </c>
      <c r="G116" s="1" t="s">
        <v>249</v>
      </c>
    </row>
    <row r="117" spans="1:7" x14ac:dyDescent="0.2">
      <c r="A117" s="1">
        <v>6</v>
      </c>
      <c r="B117" s="1">
        <v>6032</v>
      </c>
      <c r="C117" t="e">
        <v>#N/A</v>
      </c>
      <c r="E117" t="e">
        <f t="shared" si="10"/>
        <v>#N/A</v>
      </c>
      <c r="F117" s="1" t="s">
        <v>250</v>
      </c>
      <c r="G117" s="1" t="s">
        <v>252</v>
      </c>
    </row>
    <row r="118" spans="1:7" x14ac:dyDescent="0.2">
      <c r="A118" s="1">
        <v>6</v>
      </c>
      <c r="B118" s="1">
        <v>5</v>
      </c>
      <c r="C118" t="s">
        <v>253</v>
      </c>
      <c r="E118">
        <f t="shared" si="10"/>
        <v>0</v>
      </c>
      <c r="F118" s="1" t="s">
        <v>253</v>
      </c>
      <c r="G118" s="1" t="s">
        <v>316</v>
      </c>
    </row>
    <row r="119" spans="1:7" x14ac:dyDescent="0.2">
      <c r="A119" s="35">
        <v>7</v>
      </c>
      <c r="B119" s="35">
        <v>19</v>
      </c>
      <c r="C119" t="s">
        <v>687</v>
      </c>
      <c r="E119">
        <f t="shared" si="10"/>
        <v>99999</v>
      </c>
      <c r="F119" s="35" t="s">
        <v>318</v>
      </c>
      <c r="G119" s="35" t="s">
        <v>319</v>
      </c>
    </row>
    <row r="120" spans="1:7" x14ac:dyDescent="0.2">
      <c r="A120" s="35">
        <v>7</v>
      </c>
      <c r="B120" s="35">
        <v>19</v>
      </c>
      <c r="C120" t="s">
        <v>687</v>
      </c>
      <c r="E120">
        <f t="shared" si="10"/>
        <v>99999</v>
      </c>
      <c r="F120" s="35" t="s">
        <v>322</v>
      </c>
      <c r="G120" s="35" t="s">
        <v>323</v>
      </c>
    </row>
    <row r="121" spans="1:7" x14ac:dyDescent="0.2">
      <c r="A121" s="35">
        <v>7</v>
      </c>
      <c r="B121" s="35">
        <v>60</v>
      </c>
      <c r="C121" t="s">
        <v>689</v>
      </c>
      <c r="E121">
        <f t="shared" si="10"/>
        <v>99999</v>
      </c>
      <c r="F121" s="35" t="s">
        <v>325</v>
      </c>
      <c r="G121" s="35" t="s">
        <v>326</v>
      </c>
    </row>
    <row r="122" spans="1:7" x14ac:dyDescent="0.2">
      <c r="A122" s="35">
        <v>7</v>
      </c>
      <c r="B122" s="35">
        <v>60</v>
      </c>
      <c r="C122" t="s">
        <v>689</v>
      </c>
      <c r="E122">
        <f t="shared" si="10"/>
        <v>99999</v>
      </c>
      <c r="F122" s="35" t="s">
        <v>328</v>
      </c>
      <c r="G122" s="35" t="s">
        <v>329</v>
      </c>
    </row>
    <row r="123" spans="1:7" x14ac:dyDescent="0.2">
      <c r="A123" s="35">
        <v>57</v>
      </c>
      <c r="B123" s="35">
        <v>14</v>
      </c>
      <c r="C123" t="s">
        <v>699</v>
      </c>
      <c r="E123">
        <f t="shared" si="10"/>
        <v>99999</v>
      </c>
      <c r="F123" s="35" t="s">
        <v>330</v>
      </c>
      <c r="G123" s="35" t="s">
        <v>332</v>
      </c>
    </row>
    <row r="124" spans="1:7" x14ac:dyDescent="0.2">
      <c r="A124" s="35">
        <v>7</v>
      </c>
      <c r="B124" s="35">
        <v>2</v>
      </c>
      <c r="C124">
        <v>2</v>
      </c>
      <c r="E124">
        <f t="shared" si="10"/>
        <v>99999</v>
      </c>
      <c r="F124" s="35" t="s">
        <v>3805</v>
      </c>
      <c r="G124" s="35" t="s">
        <v>3806</v>
      </c>
    </row>
    <row r="125" spans="1:7" x14ac:dyDescent="0.2">
      <c r="A125" s="35">
        <v>7</v>
      </c>
      <c r="B125" s="35">
        <v>23</v>
      </c>
      <c r="C125" t="s">
        <v>883</v>
      </c>
      <c r="E125">
        <f t="shared" si="10"/>
        <v>99999</v>
      </c>
      <c r="F125" s="35" t="s">
        <v>341</v>
      </c>
      <c r="G125" s="35" t="s">
        <v>343</v>
      </c>
    </row>
    <row r="126" spans="1:7" x14ac:dyDescent="0.2">
      <c r="A126" s="36">
        <v>7</v>
      </c>
      <c r="B126" s="36">
        <v>0</v>
      </c>
      <c r="C126" t="s">
        <v>3807</v>
      </c>
      <c r="E126">
        <f t="shared" si="10"/>
        <v>99999</v>
      </c>
      <c r="F126" s="36" t="s">
        <v>345</v>
      </c>
      <c r="G126" s="36" t="s">
        <v>338</v>
      </c>
    </row>
    <row r="127" spans="1:7" x14ac:dyDescent="0.2">
      <c r="A127" s="35">
        <v>7</v>
      </c>
      <c r="B127" s="35">
        <v>27</v>
      </c>
      <c r="C127" t="s">
        <v>2531</v>
      </c>
      <c r="E127">
        <f t="shared" si="10"/>
        <v>99999</v>
      </c>
      <c r="F127" s="35" t="s">
        <v>348</v>
      </c>
      <c r="G127" s="35" t="s">
        <v>350</v>
      </c>
    </row>
    <row r="128" spans="1:7" x14ac:dyDescent="0.2">
      <c r="A128" s="35">
        <v>7</v>
      </c>
      <c r="B128" s="35">
        <v>28</v>
      </c>
      <c r="C128" t="s">
        <v>2533</v>
      </c>
      <c r="E128">
        <f t="shared" si="10"/>
        <v>99999</v>
      </c>
      <c r="F128" s="35" t="s">
        <v>352</v>
      </c>
      <c r="G128" s="35" t="s">
        <v>354</v>
      </c>
    </row>
    <row r="129" spans="1:7" x14ac:dyDescent="0.2">
      <c r="A129" s="35">
        <v>7</v>
      </c>
      <c r="B129" s="37">
        <v>0</v>
      </c>
      <c r="C129" t="s">
        <v>3807</v>
      </c>
      <c r="E129">
        <f t="shared" si="10"/>
        <v>99999</v>
      </c>
      <c r="F129" s="35" t="s">
        <v>356</v>
      </c>
      <c r="G129" s="37" t="s">
        <v>338</v>
      </c>
    </row>
    <row r="130" spans="1:7" x14ac:dyDescent="0.2">
      <c r="A130" s="35">
        <v>7</v>
      </c>
      <c r="B130" s="37">
        <v>44</v>
      </c>
      <c r="C130" t="s">
        <v>2560</v>
      </c>
      <c r="E130">
        <f t="shared" si="10"/>
        <v>99999</v>
      </c>
      <c r="F130" s="35" t="s">
        <v>359</v>
      </c>
      <c r="G130" s="37" t="s">
        <v>360</v>
      </c>
    </row>
    <row r="131" spans="1:7" x14ac:dyDescent="0.2">
      <c r="A131" s="35">
        <v>7</v>
      </c>
      <c r="B131" s="37">
        <v>16</v>
      </c>
      <c r="C131" t="s">
        <v>2513</v>
      </c>
      <c r="E131">
        <f t="shared" si="10"/>
        <v>99999</v>
      </c>
      <c r="F131" s="35" t="s">
        <v>362</v>
      </c>
      <c r="G131" s="37" t="s">
        <v>3808</v>
      </c>
    </row>
    <row r="132" spans="1:7" x14ac:dyDescent="0.2">
      <c r="A132" s="38">
        <v>7</v>
      </c>
      <c r="B132" s="35">
        <v>46</v>
      </c>
      <c r="C132" t="s">
        <v>3809</v>
      </c>
      <c r="E132">
        <f t="shared" si="10"/>
        <v>99999</v>
      </c>
      <c r="F132" s="38" t="s">
        <v>365</v>
      </c>
      <c r="G132" s="35" t="s">
        <v>366</v>
      </c>
    </row>
    <row r="133" spans="1:7" x14ac:dyDescent="0.2">
      <c r="A133" s="36">
        <v>7</v>
      </c>
      <c r="B133" s="36">
        <v>0</v>
      </c>
      <c r="C133" t="s">
        <v>3807</v>
      </c>
      <c r="E133">
        <f t="shared" si="10"/>
        <v>99999</v>
      </c>
      <c r="F133" s="36" t="s">
        <v>368</v>
      </c>
      <c r="G133" s="36" t="s">
        <v>338</v>
      </c>
    </row>
    <row r="134" spans="1:7" x14ac:dyDescent="0.2">
      <c r="A134" s="36">
        <v>7</v>
      </c>
      <c r="B134" s="36">
        <v>1</v>
      </c>
      <c r="C134" t="s">
        <v>370</v>
      </c>
      <c r="E134">
        <f t="shared" si="10"/>
        <v>0</v>
      </c>
      <c r="F134" s="36" t="s">
        <v>370</v>
      </c>
      <c r="G134" s="36" t="s">
        <v>371</v>
      </c>
    </row>
    <row r="135" spans="1:7" x14ac:dyDescent="0.2">
      <c r="A135" s="36">
        <v>7</v>
      </c>
      <c r="B135" s="36">
        <v>53</v>
      </c>
      <c r="C135" t="s">
        <v>3810</v>
      </c>
      <c r="E135">
        <f t="shared" si="10"/>
        <v>99999</v>
      </c>
      <c r="F135" s="36" t="s">
        <v>373</v>
      </c>
      <c r="G135" s="36" t="s">
        <v>374</v>
      </c>
    </row>
    <row r="136" spans="1:7" x14ac:dyDescent="0.2">
      <c r="A136" s="36">
        <v>7</v>
      </c>
      <c r="B136" s="36">
        <v>64</v>
      </c>
      <c r="C136" t="s">
        <v>3811</v>
      </c>
      <c r="E136">
        <f t="shared" si="10"/>
        <v>99999</v>
      </c>
      <c r="F136" s="36" t="s">
        <v>375</v>
      </c>
      <c r="G136" s="36" t="s">
        <v>376</v>
      </c>
    </row>
    <row r="137" spans="1:7" x14ac:dyDescent="0.2">
      <c r="A137" s="36">
        <v>7</v>
      </c>
      <c r="B137" s="36">
        <v>0</v>
      </c>
      <c r="C137" t="s">
        <v>3807</v>
      </c>
      <c r="E137">
        <f t="shared" ref="E137:E200" si="11">IF(C137=F137,0,99999)</f>
        <v>99999</v>
      </c>
      <c r="F137" s="36" t="s">
        <v>3812</v>
      </c>
      <c r="G137" s="36" t="s">
        <v>338</v>
      </c>
    </row>
    <row r="138" spans="1:7" x14ac:dyDescent="0.2">
      <c r="A138" s="36">
        <v>7</v>
      </c>
      <c r="B138" s="36">
        <v>0</v>
      </c>
      <c r="C138" t="s">
        <v>3807</v>
      </c>
      <c r="E138">
        <f t="shared" si="11"/>
        <v>99999</v>
      </c>
      <c r="F138" s="36" t="s">
        <v>379</v>
      </c>
      <c r="G138" s="36" t="s">
        <v>338</v>
      </c>
    </row>
    <row r="139" spans="1:7" x14ac:dyDescent="0.2">
      <c r="A139" s="36">
        <v>7</v>
      </c>
      <c r="B139" s="36">
        <v>90</v>
      </c>
      <c r="C139" t="s">
        <v>3813</v>
      </c>
      <c r="E139">
        <f t="shared" si="11"/>
        <v>99999</v>
      </c>
      <c r="F139" s="36" t="s">
        <v>381</v>
      </c>
      <c r="G139" s="36" t="s">
        <v>383</v>
      </c>
    </row>
    <row r="140" spans="1:7" x14ac:dyDescent="0.2">
      <c r="A140" s="36">
        <v>7</v>
      </c>
      <c r="B140" s="36">
        <v>90</v>
      </c>
      <c r="C140" t="s">
        <v>3813</v>
      </c>
      <c r="E140">
        <f t="shared" si="11"/>
        <v>99999</v>
      </c>
      <c r="F140" s="36" t="s">
        <v>385</v>
      </c>
      <c r="G140" s="36" t="s">
        <v>383</v>
      </c>
    </row>
    <row r="141" spans="1:7" x14ac:dyDescent="0.2">
      <c r="A141" s="36">
        <v>7</v>
      </c>
      <c r="B141" s="36">
        <v>90</v>
      </c>
      <c r="C141" t="s">
        <v>3813</v>
      </c>
      <c r="E141">
        <f t="shared" si="11"/>
        <v>99999</v>
      </c>
      <c r="F141" s="36" t="s">
        <v>386</v>
      </c>
      <c r="G141" s="36" t="s">
        <v>383</v>
      </c>
    </row>
    <row r="142" spans="1:7" x14ac:dyDescent="0.2">
      <c r="A142" s="36">
        <v>7</v>
      </c>
      <c r="B142" s="36">
        <v>90</v>
      </c>
      <c r="C142" t="s">
        <v>3813</v>
      </c>
      <c r="E142">
        <f t="shared" si="11"/>
        <v>99999</v>
      </c>
      <c r="F142" s="36" t="s">
        <v>387</v>
      </c>
      <c r="G142" s="36" t="s">
        <v>383</v>
      </c>
    </row>
    <row r="143" spans="1:7" x14ac:dyDescent="0.2">
      <c r="A143" s="36">
        <v>7</v>
      </c>
      <c r="B143" s="36">
        <v>90</v>
      </c>
      <c r="C143" t="s">
        <v>3813</v>
      </c>
      <c r="E143">
        <f t="shared" si="11"/>
        <v>99999</v>
      </c>
      <c r="F143" s="36" t="s">
        <v>3814</v>
      </c>
      <c r="G143" s="36" t="s">
        <v>383</v>
      </c>
    </row>
    <row r="144" spans="1:7" x14ac:dyDescent="0.2">
      <c r="A144" s="36">
        <v>57</v>
      </c>
      <c r="B144" s="36">
        <v>14</v>
      </c>
      <c r="C144" t="s">
        <v>699</v>
      </c>
      <c r="E144">
        <f t="shared" si="11"/>
        <v>99999</v>
      </c>
      <c r="F144" s="36" t="s">
        <v>389</v>
      </c>
      <c r="G144" s="36" t="s">
        <v>390</v>
      </c>
    </row>
    <row r="145" spans="1:7" x14ac:dyDescent="0.2">
      <c r="A145" s="36">
        <v>57</v>
      </c>
      <c r="B145" s="36">
        <v>14</v>
      </c>
      <c r="C145" t="s">
        <v>699</v>
      </c>
      <c r="E145">
        <f t="shared" si="11"/>
        <v>99999</v>
      </c>
      <c r="F145" s="36" t="s">
        <v>391</v>
      </c>
      <c r="G145" s="36" t="s">
        <v>392</v>
      </c>
    </row>
    <row r="146" spans="1:7" x14ac:dyDescent="0.2">
      <c r="A146" s="36">
        <v>7</v>
      </c>
      <c r="B146" s="36">
        <v>0</v>
      </c>
      <c r="C146" t="s">
        <v>3807</v>
      </c>
      <c r="E146">
        <f t="shared" si="11"/>
        <v>99999</v>
      </c>
      <c r="F146" s="36" t="s">
        <v>393</v>
      </c>
      <c r="G146" s="36" t="s">
        <v>338</v>
      </c>
    </row>
    <row r="147" spans="1:7" x14ac:dyDescent="0.2">
      <c r="A147" s="36">
        <v>7</v>
      </c>
      <c r="B147" s="36">
        <v>31</v>
      </c>
      <c r="C147" t="s">
        <v>3815</v>
      </c>
      <c r="E147">
        <f t="shared" si="11"/>
        <v>99999</v>
      </c>
      <c r="F147" s="36" t="s">
        <v>395</v>
      </c>
      <c r="G147" s="36" t="s">
        <v>396</v>
      </c>
    </row>
    <row r="148" spans="1:7" x14ac:dyDescent="0.2">
      <c r="A148" s="36">
        <v>7</v>
      </c>
      <c r="B148" s="36">
        <v>71</v>
      </c>
      <c r="C148" t="s">
        <v>3816</v>
      </c>
      <c r="E148">
        <f t="shared" si="11"/>
        <v>99999</v>
      </c>
      <c r="F148" s="36" t="s">
        <v>397</v>
      </c>
      <c r="G148" s="36" t="s">
        <v>398</v>
      </c>
    </row>
    <row r="149" spans="1:7" x14ac:dyDescent="0.2">
      <c r="A149" s="36">
        <v>7</v>
      </c>
      <c r="B149" s="36">
        <v>72</v>
      </c>
      <c r="C149" t="s">
        <v>3817</v>
      </c>
      <c r="E149">
        <f t="shared" si="11"/>
        <v>99999</v>
      </c>
      <c r="F149" s="36" t="s">
        <v>400</v>
      </c>
      <c r="G149" s="36" t="s">
        <v>401</v>
      </c>
    </row>
    <row r="150" spans="1:7" x14ac:dyDescent="0.2">
      <c r="A150" s="39">
        <v>8</v>
      </c>
      <c r="B150" s="39">
        <v>3</v>
      </c>
      <c r="C150" t="s">
        <v>1182</v>
      </c>
      <c r="E150">
        <f t="shared" si="11"/>
        <v>99999</v>
      </c>
      <c r="F150" s="39" t="s">
        <v>425</v>
      </c>
      <c r="G150" s="39" t="s">
        <v>426</v>
      </c>
    </row>
    <row r="151" spans="1:7" x14ac:dyDescent="0.2">
      <c r="A151" s="39">
        <v>8</v>
      </c>
      <c r="B151" s="39">
        <v>3</v>
      </c>
      <c r="C151" t="s">
        <v>1182</v>
      </c>
      <c r="E151">
        <f t="shared" si="11"/>
        <v>99999</v>
      </c>
      <c r="F151" s="39" t="s">
        <v>428</v>
      </c>
      <c r="G151" s="39" t="s">
        <v>429</v>
      </c>
    </row>
    <row r="152" spans="1:7" x14ac:dyDescent="0.2">
      <c r="A152" s="39">
        <v>8</v>
      </c>
      <c r="B152" s="39">
        <v>3</v>
      </c>
      <c r="C152" t="s">
        <v>1182</v>
      </c>
      <c r="E152">
        <f t="shared" si="11"/>
        <v>99999</v>
      </c>
      <c r="F152" s="39" t="s">
        <v>431</v>
      </c>
      <c r="G152" s="39" t="s">
        <v>432</v>
      </c>
    </row>
    <row r="153" spans="1:7" x14ac:dyDescent="0.2">
      <c r="A153" s="39">
        <v>8</v>
      </c>
      <c r="B153" s="39">
        <v>20</v>
      </c>
      <c r="C153" t="s">
        <v>1633</v>
      </c>
      <c r="E153">
        <f t="shared" si="11"/>
        <v>99999</v>
      </c>
      <c r="F153" s="39" t="s">
        <v>434</v>
      </c>
      <c r="G153" s="39" t="s">
        <v>435</v>
      </c>
    </row>
    <row r="154" spans="1:7" x14ac:dyDescent="0.2">
      <c r="A154" s="39">
        <v>8</v>
      </c>
      <c r="B154" s="39">
        <v>20</v>
      </c>
      <c r="C154" t="s">
        <v>1633</v>
      </c>
      <c r="E154">
        <f t="shared" si="11"/>
        <v>99999</v>
      </c>
      <c r="F154" s="39" t="s">
        <v>434</v>
      </c>
      <c r="G154" s="39" t="s">
        <v>435</v>
      </c>
    </row>
    <row r="155" spans="1:7" x14ac:dyDescent="0.2">
      <c r="A155" s="39">
        <v>8</v>
      </c>
      <c r="B155" s="39">
        <v>19</v>
      </c>
      <c r="C155" t="s">
        <v>687</v>
      </c>
      <c r="E155">
        <f t="shared" si="11"/>
        <v>99999</v>
      </c>
      <c r="F155" s="39" t="s">
        <v>436</v>
      </c>
      <c r="G155" s="39" t="s">
        <v>319</v>
      </c>
    </row>
    <row r="156" spans="1:7" x14ac:dyDescent="0.2">
      <c r="A156" s="39">
        <v>8</v>
      </c>
      <c r="B156" s="39">
        <v>19</v>
      </c>
      <c r="C156" t="s">
        <v>687</v>
      </c>
      <c r="E156">
        <f t="shared" si="11"/>
        <v>99999</v>
      </c>
      <c r="F156" s="39" t="s">
        <v>437</v>
      </c>
      <c r="G156" s="39" t="s">
        <v>438</v>
      </c>
    </row>
    <row r="157" spans="1:7" x14ac:dyDescent="0.2">
      <c r="A157" s="39">
        <v>8</v>
      </c>
      <c r="B157" s="39">
        <v>19</v>
      </c>
      <c r="C157" t="s">
        <v>687</v>
      </c>
      <c r="E157">
        <f t="shared" si="11"/>
        <v>99999</v>
      </c>
      <c r="F157" s="39" t="s">
        <v>440</v>
      </c>
      <c r="G157" s="39" t="s">
        <v>441</v>
      </c>
    </row>
    <row r="158" spans="1:7" x14ac:dyDescent="0.2">
      <c r="A158" s="39">
        <v>8</v>
      </c>
      <c r="B158" s="39">
        <v>60</v>
      </c>
      <c r="C158" t="s">
        <v>689</v>
      </c>
      <c r="E158">
        <f t="shared" si="11"/>
        <v>99999</v>
      </c>
      <c r="F158" s="39" t="s">
        <v>477</v>
      </c>
      <c r="G158" s="39" t="s">
        <v>3818</v>
      </c>
    </row>
    <row r="159" spans="1:7" x14ac:dyDescent="0.2">
      <c r="A159" s="39">
        <v>8</v>
      </c>
      <c r="B159" s="39">
        <v>60</v>
      </c>
      <c r="C159" t="s">
        <v>689</v>
      </c>
      <c r="E159">
        <f t="shared" si="11"/>
        <v>99999</v>
      </c>
      <c r="F159" s="39" t="s">
        <v>478</v>
      </c>
      <c r="G159" s="39" t="s">
        <v>329</v>
      </c>
    </row>
    <row r="160" spans="1:7" x14ac:dyDescent="0.2">
      <c r="A160" s="39">
        <v>8</v>
      </c>
      <c r="B160" s="39">
        <v>60</v>
      </c>
      <c r="C160" t="s">
        <v>689</v>
      </c>
      <c r="E160">
        <f t="shared" si="11"/>
        <v>99999</v>
      </c>
      <c r="F160" s="39" t="s">
        <v>479</v>
      </c>
      <c r="G160" s="39" t="s">
        <v>3819</v>
      </c>
    </row>
    <row r="161" spans="1:7" x14ac:dyDescent="0.2">
      <c r="A161" s="39">
        <v>8</v>
      </c>
      <c r="B161" s="39">
        <v>4</v>
      </c>
      <c r="C161" t="s">
        <v>696</v>
      </c>
      <c r="E161">
        <f t="shared" si="11"/>
        <v>99999</v>
      </c>
      <c r="F161" s="39" t="s">
        <v>448</v>
      </c>
      <c r="G161" s="39" t="s">
        <v>449</v>
      </c>
    </row>
    <row r="162" spans="1:7" x14ac:dyDescent="0.2">
      <c r="A162" s="39">
        <v>8</v>
      </c>
      <c r="B162" s="39">
        <v>4</v>
      </c>
      <c r="C162" t="s">
        <v>696</v>
      </c>
      <c r="E162">
        <f t="shared" si="11"/>
        <v>99999</v>
      </c>
      <c r="F162" s="39" t="s">
        <v>450</v>
      </c>
      <c r="G162" s="39" t="s">
        <v>451</v>
      </c>
    </row>
    <row r="163" spans="1:7" x14ac:dyDescent="0.2">
      <c r="A163" s="39">
        <v>8</v>
      </c>
      <c r="B163" s="39">
        <v>23</v>
      </c>
      <c r="C163" t="s">
        <v>883</v>
      </c>
      <c r="E163">
        <f t="shared" si="11"/>
        <v>99999</v>
      </c>
      <c r="F163" s="39" t="s">
        <v>453</v>
      </c>
      <c r="G163" s="39" t="s">
        <v>454</v>
      </c>
    </row>
    <row r="164" spans="1:7" x14ac:dyDescent="0.2">
      <c r="A164" s="39">
        <v>8</v>
      </c>
      <c r="B164" s="39">
        <v>23</v>
      </c>
      <c r="C164" t="s">
        <v>883</v>
      </c>
      <c r="E164">
        <f t="shared" si="11"/>
        <v>99999</v>
      </c>
      <c r="F164" s="39" t="s">
        <v>456</v>
      </c>
      <c r="G164" s="39" t="s">
        <v>457</v>
      </c>
    </row>
    <row r="165" spans="1:7" x14ac:dyDescent="0.2">
      <c r="A165" s="39">
        <v>8</v>
      </c>
      <c r="B165" s="39">
        <v>23</v>
      </c>
      <c r="C165" t="s">
        <v>883</v>
      </c>
      <c r="E165">
        <f t="shared" si="11"/>
        <v>99999</v>
      </c>
      <c r="F165" s="39" t="s">
        <v>458</v>
      </c>
      <c r="G165" s="39" t="s">
        <v>459</v>
      </c>
    </row>
    <row r="166" spans="1:7" x14ac:dyDescent="0.2">
      <c r="A166" s="39">
        <v>8</v>
      </c>
      <c r="B166" s="39">
        <v>12009</v>
      </c>
      <c r="C166" t="s">
        <v>55</v>
      </c>
      <c r="E166">
        <f t="shared" si="11"/>
        <v>99999</v>
      </c>
      <c r="F166" s="39" t="s">
        <v>460</v>
      </c>
      <c r="G166" s="39" t="s">
        <v>56</v>
      </c>
    </row>
    <row r="167" spans="1:7" x14ac:dyDescent="0.2">
      <c r="A167" s="39">
        <v>8</v>
      </c>
      <c r="B167" s="39">
        <v>12011</v>
      </c>
      <c r="C167" t="s">
        <v>57</v>
      </c>
      <c r="E167">
        <f t="shared" si="11"/>
        <v>99999</v>
      </c>
      <c r="F167" s="39" t="s">
        <v>462</v>
      </c>
      <c r="G167" s="39" t="s">
        <v>58</v>
      </c>
    </row>
    <row r="168" spans="1:7" x14ac:dyDescent="0.2">
      <c r="A168" s="39">
        <v>8</v>
      </c>
      <c r="B168" s="39">
        <v>12008</v>
      </c>
      <c r="C168" t="s">
        <v>59</v>
      </c>
      <c r="E168">
        <f t="shared" si="11"/>
        <v>99999</v>
      </c>
      <c r="F168" s="39" t="s">
        <v>463</v>
      </c>
      <c r="G168" s="39" t="s">
        <v>60</v>
      </c>
    </row>
    <row r="169" spans="1:7" x14ac:dyDescent="0.2">
      <c r="A169" s="39">
        <v>8</v>
      </c>
      <c r="B169" s="39">
        <v>12010</v>
      </c>
      <c r="C169" t="s">
        <v>61</v>
      </c>
      <c r="E169">
        <f t="shared" si="11"/>
        <v>99999</v>
      </c>
      <c r="F169" s="39" t="s">
        <v>464</v>
      </c>
      <c r="G169" s="39" t="s">
        <v>62</v>
      </c>
    </row>
    <row r="170" spans="1:7" x14ac:dyDescent="0.2">
      <c r="A170" s="39">
        <v>8</v>
      </c>
      <c r="B170" s="39">
        <v>12013</v>
      </c>
      <c r="C170" t="s">
        <v>685</v>
      </c>
      <c r="E170">
        <f t="shared" si="11"/>
        <v>99999</v>
      </c>
      <c r="F170" s="39" t="s">
        <v>465</v>
      </c>
      <c r="G170" s="39" t="s">
        <v>466</v>
      </c>
    </row>
    <row r="171" spans="1:7" x14ac:dyDescent="0.2">
      <c r="A171" s="39">
        <v>8</v>
      </c>
      <c r="B171" s="39">
        <v>3</v>
      </c>
      <c r="C171" t="s">
        <v>1182</v>
      </c>
      <c r="E171">
        <f t="shared" si="11"/>
        <v>99999</v>
      </c>
      <c r="F171" s="39" t="s">
        <v>425</v>
      </c>
      <c r="G171" s="39" t="s">
        <v>426</v>
      </c>
    </row>
    <row r="172" spans="1:7" x14ac:dyDescent="0.2">
      <c r="A172" s="39">
        <v>8</v>
      </c>
      <c r="B172" s="39">
        <v>3</v>
      </c>
      <c r="C172" t="s">
        <v>1182</v>
      </c>
      <c r="E172">
        <f t="shared" si="11"/>
        <v>99999</v>
      </c>
      <c r="F172" s="39" t="s">
        <v>428</v>
      </c>
      <c r="G172" s="39" t="s">
        <v>429</v>
      </c>
    </row>
    <row r="173" spans="1:7" x14ac:dyDescent="0.2">
      <c r="A173" s="39">
        <v>8</v>
      </c>
      <c r="B173" s="39">
        <v>3</v>
      </c>
      <c r="C173" t="s">
        <v>1182</v>
      </c>
      <c r="E173">
        <f t="shared" si="11"/>
        <v>99999</v>
      </c>
      <c r="F173" s="39" t="s">
        <v>431</v>
      </c>
      <c r="G173" s="39" t="s">
        <v>432</v>
      </c>
    </row>
    <row r="174" spans="1:7" x14ac:dyDescent="0.2">
      <c r="A174" s="39">
        <v>8</v>
      </c>
      <c r="B174" s="39">
        <v>23</v>
      </c>
      <c r="C174" t="s">
        <v>883</v>
      </c>
      <c r="E174">
        <f t="shared" si="11"/>
        <v>99999</v>
      </c>
      <c r="F174" s="39" t="s">
        <v>453</v>
      </c>
      <c r="G174" s="39" t="s">
        <v>454</v>
      </c>
    </row>
    <row r="175" spans="1:7" x14ac:dyDescent="0.2">
      <c r="A175" s="39">
        <v>8</v>
      </c>
      <c r="B175" s="39">
        <v>23</v>
      </c>
      <c r="C175" t="s">
        <v>883</v>
      </c>
      <c r="E175">
        <f t="shared" si="11"/>
        <v>99999</v>
      </c>
      <c r="F175" s="39" t="s">
        <v>456</v>
      </c>
      <c r="G175" s="39" t="s">
        <v>457</v>
      </c>
    </row>
    <row r="176" spans="1:7" x14ac:dyDescent="0.2">
      <c r="A176" s="39">
        <v>8</v>
      </c>
      <c r="B176" s="39">
        <v>23</v>
      </c>
      <c r="C176" t="s">
        <v>883</v>
      </c>
      <c r="E176">
        <f t="shared" si="11"/>
        <v>99999</v>
      </c>
      <c r="F176" s="39" t="s">
        <v>458</v>
      </c>
      <c r="G176" s="39" t="s">
        <v>459</v>
      </c>
    </row>
    <row r="177" spans="1:7" x14ac:dyDescent="0.2">
      <c r="A177" s="39">
        <v>8</v>
      </c>
      <c r="B177" s="39">
        <v>4</v>
      </c>
      <c r="C177" t="s">
        <v>696</v>
      </c>
      <c r="E177">
        <f t="shared" si="11"/>
        <v>99999</v>
      </c>
      <c r="F177" s="39" t="s">
        <v>448</v>
      </c>
      <c r="G177" s="39" t="s">
        <v>449</v>
      </c>
    </row>
    <row r="178" spans="1:7" x14ac:dyDescent="0.2">
      <c r="A178" s="39">
        <v>8</v>
      </c>
      <c r="B178" s="39">
        <v>4</v>
      </c>
      <c r="C178" t="s">
        <v>696</v>
      </c>
      <c r="E178">
        <f t="shared" si="11"/>
        <v>99999</v>
      </c>
      <c r="F178" s="39" t="s">
        <v>450</v>
      </c>
      <c r="G178" s="39" t="s">
        <v>451</v>
      </c>
    </row>
    <row r="179" spans="1:7" x14ac:dyDescent="0.2">
      <c r="A179" s="39">
        <v>8</v>
      </c>
      <c r="B179" s="39">
        <v>3</v>
      </c>
      <c r="C179" t="s">
        <v>1182</v>
      </c>
      <c r="E179">
        <f t="shared" si="11"/>
        <v>99999</v>
      </c>
      <c r="F179" s="39" t="s">
        <v>425</v>
      </c>
      <c r="G179" s="39" t="s">
        <v>426</v>
      </c>
    </row>
    <row r="180" spans="1:7" x14ac:dyDescent="0.2">
      <c r="A180" s="39">
        <v>8</v>
      </c>
      <c r="B180" s="39">
        <v>3</v>
      </c>
      <c r="C180" t="s">
        <v>1182</v>
      </c>
      <c r="E180">
        <f t="shared" si="11"/>
        <v>99999</v>
      </c>
      <c r="F180" s="39" t="s">
        <v>428</v>
      </c>
      <c r="G180" s="39" t="s">
        <v>429</v>
      </c>
    </row>
    <row r="181" spans="1:7" x14ac:dyDescent="0.2">
      <c r="A181" s="39">
        <v>8</v>
      </c>
      <c r="B181" s="39">
        <v>3</v>
      </c>
      <c r="C181" t="s">
        <v>1182</v>
      </c>
      <c r="E181">
        <f t="shared" si="11"/>
        <v>99999</v>
      </c>
      <c r="F181" s="39" t="s">
        <v>431</v>
      </c>
      <c r="G181" s="39" t="s">
        <v>432</v>
      </c>
    </row>
    <row r="182" spans="1:7" x14ac:dyDescent="0.2">
      <c r="A182" s="39">
        <v>8</v>
      </c>
      <c r="B182" s="39">
        <v>20</v>
      </c>
      <c r="C182" t="s">
        <v>1633</v>
      </c>
      <c r="E182">
        <f t="shared" si="11"/>
        <v>99999</v>
      </c>
      <c r="F182" s="39" t="s">
        <v>434</v>
      </c>
      <c r="G182" s="39" t="s">
        <v>435</v>
      </c>
    </row>
    <row r="183" spans="1:7" x14ac:dyDescent="0.2">
      <c r="A183" s="39">
        <v>8</v>
      </c>
      <c r="B183" s="39">
        <v>20</v>
      </c>
      <c r="C183" t="s">
        <v>1633</v>
      </c>
      <c r="E183">
        <f t="shared" si="11"/>
        <v>99999</v>
      </c>
      <c r="F183" s="39" t="s">
        <v>434</v>
      </c>
      <c r="G183" s="39" t="s">
        <v>435</v>
      </c>
    </row>
    <row r="184" spans="1:7" x14ac:dyDescent="0.2">
      <c r="A184" s="39">
        <v>8</v>
      </c>
      <c r="B184" s="39">
        <v>19</v>
      </c>
      <c r="C184" t="s">
        <v>687</v>
      </c>
      <c r="E184">
        <f t="shared" si="11"/>
        <v>99999</v>
      </c>
      <c r="F184" s="39" t="s">
        <v>436</v>
      </c>
      <c r="G184" s="39" t="s">
        <v>319</v>
      </c>
    </row>
    <row r="185" spans="1:7" x14ac:dyDescent="0.2">
      <c r="A185" s="39">
        <v>8</v>
      </c>
      <c r="B185" s="39">
        <v>19</v>
      </c>
      <c r="C185" t="s">
        <v>687</v>
      </c>
      <c r="E185">
        <f t="shared" si="11"/>
        <v>99999</v>
      </c>
      <c r="F185" s="39" t="s">
        <v>437</v>
      </c>
      <c r="G185" s="39" t="s">
        <v>438</v>
      </c>
    </row>
    <row r="186" spans="1:7" x14ac:dyDescent="0.2">
      <c r="A186" s="39">
        <v>8</v>
      </c>
      <c r="B186" s="39">
        <v>19</v>
      </c>
      <c r="C186" t="s">
        <v>687</v>
      </c>
      <c r="E186">
        <f t="shared" si="11"/>
        <v>99999</v>
      </c>
      <c r="F186" s="39" t="s">
        <v>440</v>
      </c>
      <c r="G186" s="39" t="s">
        <v>441</v>
      </c>
    </row>
    <row r="187" spans="1:7" x14ac:dyDescent="0.2">
      <c r="A187" s="39">
        <v>8</v>
      </c>
      <c r="B187" s="39">
        <v>60</v>
      </c>
      <c r="C187" t="s">
        <v>689</v>
      </c>
      <c r="E187">
        <f t="shared" si="11"/>
        <v>99999</v>
      </c>
      <c r="F187" s="39" t="s">
        <v>477</v>
      </c>
      <c r="G187" s="39" t="s">
        <v>3818</v>
      </c>
    </row>
    <row r="188" spans="1:7" x14ac:dyDescent="0.2">
      <c r="A188" s="39">
        <v>8</v>
      </c>
      <c r="B188" s="39">
        <v>60</v>
      </c>
      <c r="C188" t="s">
        <v>689</v>
      </c>
      <c r="E188">
        <f t="shared" si="11"/>
        <v>99999</v>
      </c>
      <c r="F188" s="39" t="s">
        <v>478</v>
      </c>
      <c r="G188" s="39" t="s">
        <v>329</v>
      </c>
    </row>
    <row r="189" spans="1:7" x14ac:dyDescent="0.2">
      <c r="A189" s="39">
        <v>8</v>
      </c>
      <c r="B189" s="39">
        <v>60</v>
      </c>
      <c r="C189" t="s">
        <v>689</v>
      </c>
      <c r="E189">
        <f t="shared" si="11"/>
        <v>99999</v>
      </c>
      <c r="F189" s="39" t="s">
        <v>479</v>
      </c>
      <c r="G189" s="39" t="s">
        <v>3819</v>
      </c>
    </row>
    <row r="190" spans="1:7" x14ac:dyDescent="0.2">
      <c r="A190" s="39">
        <v>8</v>
      </c>
      <c r="B190" s="39">
        <v>4</v>
      </c>
      <c r="C190" t="s">
        <v>696</v>
      </c>
      <c r="E190">
        <f t="shared" si="11"/>
        <v>99999</v>
      </c>
      <c r="F190" s="39" t="s">
        <v>448</v>
      </c>
      <c r="G190" s="39" t="s">
        <v>449</v>
      </c>
    </row>
    <row r="191" spans="1:7" x14ac:dyDescent="0.2">
      <c r="A191" s="39">
        <v>8</v>
      </c>
      <c r="B191" s="39">
        <v>4</v>
      </c>
      <c r="C191" t="s">
        <v>696</v>
      </c>
      <c r="E191">
        <f t="shared" si="11"/>
        <v>99999</v>
      </c>
      <c r="F191" s="39" t="s">
        <v>450</v>
      </c>
      <c r="G191" s="39" t="s">
        <v>451</v>
      </c>
    </row>
    <row r="192" spans="1:7" x14ac:dyDescent="0.2">
      <c r="A192" s="39">
        <v>8</v>
      </c>
      <c r="B192" s="39">
        <v>23</v>
      </c>
      <c r="C192" t="s">
        <v>883</v>
      </c>
      <c r="E192">
        <f t="shared" si="11"/>
        <v>99999</v>
      </c>
      <c r="F192" s="39" t="s">
        <v>453</v>
      </c>
      <c r="G192" s="39" t="s">
        <v>454</v>
      </c>
    </row>
    <row r="193" spans="1:7" x14ac:dyDescent="0.2">
      <c r="A193" s="39">
        <v>8</v>
      </c>
      <c r="B193" s="39">
        <v>23</v>
      </c>
      <c r="C193" t="s">
        <v>883</v>
      </c>
      <c r="E193">
        <f t="shared" si="11"/>
        <v>99999</v>
      </c>
      <c r="F193" s="39" t="s">
        <v>456</v>
      </c>
      <c r="G193" s="39" t="s">
        <v>457</v>
      </c>
    </row>
    <row r="194" spans="1:7" x14ac:dyDescent="0.2">
      <c r="A194" s="39">
        <v>8</v>
      </c>
      <c r="B194" s="39">
        <v>23</v>
      </c>
      <c r="C194" t="s">
        <v>883</v>
      </c>
      <c r="E194">
        <f t="shared" si="11"/>
        <v>99999</v>
      </c>
      <c r="F194" s="39" t="s">
        <v>458</v>
      </c>
      <c r="G194" s="39" t="s">
        <v>459</v>
      </c>
    </row>
    <row r="195" spans="1:7" x14ac:dyDescent="0.2">
      <c r="A195" s="39">
        <v>8</v>
      </c>
      <c r="B195" s="39">
        <v>12009</v>
      </c>
      <c r="C195" t="s">
        <v>55</v>
      </c>
      <c r="E195">
        <f t="shared" si="11"/>
        <v>99999</v>
      </c>
      <c r="F195" s="39" t="s">
        <v>473</v>
      </c>
      <c r="G195" s="39" t="s">
        <v>56</v>
      </c>
    </row>
    <row r="196" spans="1:7" x14ac:dyDescent="0.2">
      <c r="A196" s="39">
        <v>8</v>
      </c>
      <c r="B196" s="39">
        <v>12011</v>
      </c>
      <c r="C196" t="s">
        <v>57</v>
      </c>
      <c r="E196">
        <f t="shared" si="11"/>
        <v>99999</v>
      </c>
      <c r="F196" s="39" t="s">
        <v>474</v>
      </c>
      <c r="G196" s="39" t="s">
        <v>58</v>
      </c>
    </row>
    <row r="197" spans="1:7" x14ac:dyDescent="0.2">
      <c r="A197" s="39">
        <v>8</v>
      </c>
      <c r="B197" s="39">
        <v>12008</v>
      </c>
      <c r="C197" t="s">
        <v>59</v>
      </c>
      <c r="E197">
        <f t="shared" si="11"/>
        <v>99999</v>
      </c>
      <c r="F197" s="39" t="s">
        <v>475</v>
      </c>
      <c r="G197" s="39" t="s">
        <v>60</v>
      </c>
    </row>
    <row r="198" spans="1:7" x14ac:dyDescent="0.2">
      <c r="A198" s="39">
        <v>8</v>
      </c>
      <c r="B198" s="39">
        <v>12010</v>
      </c>
      <c r="C198" t="s">
        <v>61</v>
      </c>
      <c r="E198">
        <f t="shared" si="11"/>
        <v>99999</v>
      </c>
      <c r="F198" s="39" t="s">
        <v>476</v>
      </c>
      <c r="G198" s="39" t="s">
        <v>62</v>
      </c>
    </row>
    <row r="199" spans="1:7" x14ac:dyDescent="0.2">
      <c r="A199" s="39">
        <v>8</v>
      </c>
      <c r="B199" s="39">
        <v>12013</v>
      </c>
      <c r="C199" t="s">
        <v>685</v>
      </c>
      <c r="E199">
        <f t="shared" si="11"/>
        <v>99999</v>
      </c>
      <c r="F199" s="39" t="s">
        <v>465</v>
      </c>
      <c r="G199" s="39" t="s">
        <v>466</v>
      </c>
    </row>
    <row r="200" spans="1:7" x14ac:dyDescent="0.2">
      <c r="A200" s="39">
        <v>8</v>
      </c>
      <c r="B200" s="39">
        <v>3</v>
      </c>
      <c r="C200" t="s">
        <v>1182</v>
      </c>
      <c r="E200">
        <f t="shared" si="11"/>
        <v>99999</v>
      </c>
      <c r="F200" s="39" t="s">
        <v>425</v>
      </c>
      <c r="G200" s="39" t="s">
        <v>426</v>
      </c>
    </row>
    <row r="201" spans="1:7" x14ac:dyDescent="0.2">
      <c r="A201" s="39">
        <v>8</v>
      </c>
      <c r="B201" s="39">
        <v>3</v>
      </c>
      <c r="C201" t="s">
        <v>1182</v>
      </c>
      <c r="E201">
        <f t="shared" ref="E201:E264" si="12">IF(C201=F201,0,99999)</f>
        <v>99999</v>
      </c>
      <c r="F201" s="39" t="s">
        <v>428</v>
      </c>
      <c r="G201" s="39" t="s">
        <v>429</v>
      </c>
    </row>
    <row r="202" spans="1:7" x14ac:dyDescent="0.2">
      <c r="A202" s="39">
        <v>8</v>
      </c>
      <c r="B202" s="39">
        <v>3</v>
      </c>
      <c r="C202" t="s">
        <v>1182</v>
      </c>
      <c r="E202">
        <f t="shared" si="12"/>
        <v>99999</v>
      </c>
      <c r="F202" s="39" t="s">
        <v>431</v>
      </c>
      <c r="G202" s="39" t="s">
        <v>432</v>
      </c>
    </row>
    <row r="203" spans="1:7" x14ac:dyDescent="0.2">
      <c r="A203" s="39">
        <v>8</v>
      </c>
      <c r="B203" s="39">
        <v>23</v>
      </c>
      <c r="C203" t="s">
        <v>883</v>
      </c>
      <c r="E203">
        <f t="shared" si="12"/>
        <v>99999</v>
      </c>
      <c r="F203" s="39" t="s">
        <v>453</v>
      </c>
      <c r="G203" s="39" t="s">
        <v>454</v>
      </c>
    </row>
    <row r="204" spans="1:7" x14ac:dyDescent="0.2">
      <c r="A204" s="39">
        <v>8</v>
      </c>
      <c r="B204" s="39">
        <v>23</v>
      </c>
      <c r="C204" t="s">
        <v>883</v>
      </c>
      <c r="E204">
        <f t="shared" si="12"/>
        <v>99999</v>
      </c>
      <c r="F204" s="39" t="s">
        <v>456</v>
      </c>
      <c r="G204" s="39" t="s">
        <v>457</v>
      </c>
    </row>
    <row r="205" spans="1:7" x14ac:dyDescent="0.2">
      <c r="A205" s="39">
        <v>8</v>
      </c>
      <c r="B205" s="39">
        <v>23</v>
      </c>
      <c r="C205" t="s">
        <v>883</v>
      </c>
      <c r="E205">
        <f t="shared" si="12"/>
        <v>99999</v>
      </c>
      <c r="F205" s="39" t="s">
        <v>458</v>
      </c>
      <c r="G205" s="39" t="s">
        <v>459</v>
      </c>
    </row>
    <row r="206" spans="1:7" x14ac:dyDescent="0.2">
      <c r="A206" s="39">
        <v>8</v>
      </c>
      <c r="B206" s="39">
        <v>4</v>
      </c>
      <c r="C206" t="s">
        <v>696</v>
      </c>
      <c r="E206">
        <f t="shared" si="12"/>
        <v>99999</v>
      </c>
      <c r="F206" s="39" t="s">
        <v>448</v>
      </c>
      <c r="G206" s="39" t="s">
        <v>449</v>
      </c>
    </row>
    <row r="207" spans="1:7" x14ac:dyDescent="0.2">
      <c r="A207" s="39">
        <v>8</v>
      </c>
      <c r="B207" s="39">
        <v>4</v>
      </c>
      <c r="C207" t="s">
        <v>696</v>
      </c>
      <c r="E207">
        <f t="shared" si="12"/>
        <v>99999</v>
      </c>
      <c r="F207" s="39" t="s">
        <v>450</v>
      </c>
      <c r="G207" s="39" t="s">
        <v>451</v>
      </c>
    </row>
    <row r="208" spans="1:7" x14ac:dyDescent="0.2">
      <c r="A208" s="39">
        <v>8</v>
      </c>
      <c r="B208" s="39">
        <v>3</v>
      </c>
      <c r="C208" t="s">
        <v>1182</v>
      </c>
      <c r="E208">
        <f t="shared" si="12"/>
        <v>99999</v>
      </c>
      <c r="F208" s="39" t="s">
        <v>425</v>
      </c>
      <c r="G208" s="39" t="s">
        <v>426</v>
      </c>
    </row>
    <row r="209" spans="1:7" x14ac:dyDescent="0.2">
      <c r="A209" s="39">
        <v>8</v>
      </c>
      <c r="B209" s="39">
        <v>3</v>
      </c>
      <c r="C209" t="s">
        <v>1182</v>
      </c>
      <c r="E209">
        <f t="shared" si="12"/>
        <v>99999</v>
      </c>
      <c r="F209" s="39" t="s">
        <v>428</v>
      </c>
      <c r="G209" s="39" t="s">
        <v>429</v>
      </c>
    </row>
    <row r="210" spans="1:7" x14ac:dyDescent="0.2">
      <c r="A210" s="39">
        <v>8</v>
      </c>
      <c r="B210" s="39">
        <v>3</v>
      </c>
      <c r="C210" t="s">
        <v>1182</v>
      </c>
      <c r="E210">
        <f t="shared" si="12"/>
        <v>99999</v>
      </c>
      <c r="F210" s="39" t="s">
        <v>431</v>
      </c>
      <c r="G210" s="39" t="s">
        <v>432</v>
      </c>
    </row>
    <row r="211" spans="1:7" x14ac:dyDescent="0.2">
      <c r="A211" s="39">
        <v>8</v>
      </c>
      <c r="B211" s="39">
        <v>20</v>
      </c>
      <c r="C211" t="s">
        <v>1633</v>
      </c>
      <c r="E211">
        <f t="shared" si="12"/>
        <v>99999</v>
      </c>
      <c r="F211" s="39" t="s">
        <v>434</v>
      </c>
      <c r="G211" s="39" t="s">
        <v>435</v>
      </c>
    </row>
    <row r="212" spans="1:7" x14ac:dyDescent="0.2">
      <c r="A212" s="39">
        <v>8</v>
      </c>
      <c r="B212" s="39">
        <v>20</v>
      </c>
      <c r="C212" t="s">
        <v>1633</v>
      </c>
      <c r="E212">
        <f t="shared" si="12"/>
        <v>99999</v>
      </c>
      <c r="F212" s="39" t="s">
        <v>434</v>
      </c>
      <c r="G212" s="39" t="s">
        <v>435</v>
      </c>
    </row>
    <row r="213" spans="1:7" x14ac:dyDescent="0.2">
      <c r="A213" s="39">
        <v>8</v>
      </c>
      <c r="B213" s="39">
        <v>19</v>
      </c>
      <c r="C213" t="s">
        <v>687</v>
      </c>
      <c r="E213">
        <f t="shared" si="12"/>
        <v>99999</v>
      </c>
      <c r="F213" s="39" t="s">
        <v>436</v>
      </c>
      <c r="G213" s="39" t="s">
        <v>319</v>
      </c>
    </row>
    <row r="214" spans="1:7" x14ac:dyDescent="0.2">
      <c r="A214" s="39">
        <v>8</v>
      </c>
      <c r="B214" s="39">
        <v>19</v>
      </c>
      <c r="C214" t="s">
        <v>687</v>
      </c>
      <c r="E214">
        <f t="shared" si="12"/>
        <v>99999</v>
      </c>
      <c r="F214" s="39" t="s">
        <v>437</v>
      </c>
      <c r="G214" s="39" t="s">
        <v>438</v>
      </c>
    </row>
    <row r="215" spans="1:7" x14ac:dyDescent="0.2">
      <c r="A215" s="39">
        <v>8</v>
      </c>
      <c r="B215" s="39">
        <v>19</v>
      </c>
      <c r="C215" t="s">
        <v>687</v>
      </c>
      <c r="E215">
        <f t="shared" si="12"/>
        <v>99999</v>
      </c>
      <c r="F215" s="39" t="s">
        <v>440</v>
      </c>
      <c r="G215" s="39" t="s">
        <v>441</v>
      </c>
    </row>
    <row r="216" spans="1:7" x14ac:dyDescent="0.2">
      <c r="A216" s="39">
        <v>8</v>
      </c>
      <c r="B216" s="39">
        <v>60</v>
      </c>
      <c r="C216" t="s">
        <v>689</v>
      </c>
      <c r="E216">
        <f t="shared" si="12"/>
        <v>99999</v>
      </c>
      <c r="F216" s="39" t="s">
        <v>477</v>
      </c>
      <c r="G216" s="39" t="s">
        <v>3818</v>
      </c>
    </row>
    <row r="217" spans="1:7" x14ac:dyDescent="0.2">
      <c r="A217" s="39">
        <v>8</v>
      </c>
      <c r="B217" s="39">
        <v>60</v>
      </c>
      <c r="C217" t="s">
        <v>689</v>
      </c>
      <c r="E217">
        <f t="shared" si="12"/>
        <v>99999</v>
      </c>
      <c r="F217" s="39" t="s">
        <v>478</v>
      </c>
      <c r="G217" s="39" t="s">
        <v>329</v>
      </c>
    </row>
    <row r="218" spans="1:7" x14ac:dyDescent="0.2">
      <c r="A218" s="39">
        <v>8</v>
      </c>
      <c r="B218" s="39">
        <v>60</v>
      </c>
      <c r="C218" t="s">
        <v>689</v>
      </c>
      <c r="E218">
        <f t="shared" si="12"/>
        <v>99999</v>
      </c>
      <c r="F218" s="39" t="s">
        <v>479</v>
      </c>
      <c r="G218" s="39" t="s">
        <v>3819</v>
      </c>
    </row>
    <row r="219" spans="1:7" x14ac:dyDescent="0.2">
      <c r="A219" s="39">
        <v>8</v>
      </c>
      <c r="B219" s="39">
        <v>4</v>
      </c>
      <c r="C219" t="s">
        <v>696</v>
      </c>
      <c r="E219">
        <f t="shared" si="12"/>
        <v>99999</v>
      </c>
      <c r="F219" s="39" t="s">
        <v>448</v>
      </c>
      <c r="G219" s="39" t="s">
        <v>449</v>
      </c>
    </row>
    <row r="220" spans="1:7" x14ac:dyDescent="0.2">
      <c r="A220" s="39">
        <v>8</v>
      </c>
      <c r="B220" s="39">
        <v>4</v>
      </c>
      <c r="C220" t="s">
        <v>696</v>
      </c>
      <c r="E220">
        <f t="shared" si="12"/>
        <v>99999</v>
      </c>
      <c r="F220" s="39" t="s">
        <v>450</v>
      </c>
      <c r="G220" s="39" t="s">
        <v>451</v>
      </c>
    </row>
    <row r="221" spans="1:7" x14ac:dyDescent="0.2">
      <c r="A221" s="39">
        <v>8</v>
      </c>
      <c r="B221" s="39">
        <v>23</v>
      </c>
      <c r="C221" t="s">
        <v>883</v>
      </c>
      <c r="E221">
        <f t="shared" si="12"/>
        <v>99999</v>
      </c>
      <c r="F221" s="39" t="s">
        <v>453</v>
      </c>
      <c r="G221" s="39" t="s">
        <v>454</v>
      </c>
    </row>
    <row r="222" spans="1:7" x14ac:dyDescent="0.2">
      <c r="A222" s="39">
        <v>8</v>
      </c>
      <c r="B222" s="39">
        <v>23</v>
      </c>
      <c r="C222" t="s">
        <v>883</v>
      </c>
      <c r="E222">
        <f t="shared" si="12"/>
        <v>99999</v>
      </c>
      <c r="F222" s="39" t="s">
        <v>456</v>
      </c>
      <c r="G222" s="39" t="s">
        <v>457</v>
      </c>
    </row>
    <row r="223" spans="1:7" x14ac:dyDescent="0.2">
      <c r="A223" s="39">
        <v>8</v>
      </c>
      <c r="B223" s="39">
        <v>23</v>
      </c>
      <c r="C223" t="s">
        <v>883</v>
      </c>
      <c r="E223">
        <f t="shared" si="12"/>
        <v>99999</v>
      </c>
      <c r="F223" s="39" t="s">
        <v>458</v>
      </c>
      <c r="G223" s="39" t="s">
        <v>459</v>
      </c>
    </row>
    <row r="224" spans="1:7" x14ac:dyDescent="0.2">
      <c r="A224" s="39">
        <v>8</v>
      </c>
      <c r="B224" s="39">
        <v>12009</v>
      </c>
      <c r="C224" t="s">
        <v>55</v>
      </c>
      <c r="E224">
        <f t="shared" si="12"/>
        <v>99999</v>
      </c>
      <c r="F224" s="39" t="s">
        <v>473</v>
      </c>
      <c r="G224" s="39" t="s">
        <v>56</v>
      </c>
    </row>
    <row r="225" spans="1:7" x14ac:dyDescent="0.2">
      <c r="A225" s="39">
        <v>8</v>
      </c>
      <c r="B225" s="39">
        <v>12011</v>
      </c>
      <c r="C225" t="s">
        <v>57</v>
      </c>
      <c r="E225">
        <f t="shared" si="12"/>
        <v>99999</v>
      </c>
      <c r="F225" s="39" t="s">
        <v>474</v>
      </c>
      <c r="G225" s="39" t="s">
        <v>58</v>
      </c>
    </row>
    <row r="226" spans="1:7" x14ac:dyDescent="0.2">
      <c r="A226" s="39">
        <v>8</v>
      </c>
      <c r="B226" s="39">
        <v>12008</v>
      </c>
      <c r="C226" t="s">
        <v>59</v>
      </c>
      <c r="E226">
        <f t="shared" si="12"/>
        <v>99999</v>
      </c>
      <c r="F226" s="39" t="s">
        <v>475</v>
      </c>
      <c r="G226" s="39" t="s">
        <v>60</v>
      </c>
    </row>
    <row r="227" spans="1:7" x14ac:dyDescent="0.2">
      <c r="A227" s="39">
        <v>8</v>
      </c>
      <c r="B227" s="39">
        <v>12010</v>
      </c>
      <c r="C227" t="s">
        <v>61</v>
      </c>
      <c r="E227">
        <f t="shared" si="12"/>
        <v>99999</v>
      </c>
      <c r="F227" s="39" t="s">
        <v>476</v>
      </c>
      <c r="G227" s="39" t="s">
        <v>62</v>
      </c>
    </row>
    <row r="228" spans="1:7" x14ac:dyDescent="0.2">
      <c r="A228" s="39">
        <v>8</v>
      </c>
      <c r="B228" s="39">
        <v>12013</v>
      </c>
      <c r="C228" t="s">
        <v>685</v>
      </c>
      <c r="E228">
        <f t="shared" si="12"/>
        <v>99999</v>
      </c>
      <c r="F228" s="39" t="s">
        <v>465</v>
      </c>
      <c r="G228" s="39" t="s">
        <v>466</v>
      </c>
    </row>
    <row r="229" spans="1:7" x14ac:dyDescent="0.2">
      <c r="A229" s="39">
        <v>8</v>
      </c>
      <c r="B229" s="39">
        <v>3</v>
      </c>
      <c r="C229" t="s">
        <v>1182</v>
      </c>
      <c r="E229">
        <f t="shared" si="12"/>
        <v>99999</v>
      </c>
      <c r="F229" s="39" t="s">
        <v>425</v>
      </c>
      <c r="G229" s="39" t="s">
        <v>426</v>
      </c>
    </row>
    <row r="230" spans="1:7" x14ac:dyDescent="0.2">
      <c r="A230" s="39">
        <v>8</v>
      </c>
      <c r="B230" s="39">
        <v>3</v>
      </c>
      <c r="C230" t="s">
        <v>1182</v>
      </c>
      <c r="E230">
        <f t="shared" si="12"/>
        <v>99999</v>
      </c>
      <c r="F230" s="39" t="s">
        <v>428</v>
      </c>
      <c r="G230" s="39" t="s">
        <v>429</v>
      </c>
    </row>
    <row r="231" spans="1:7" x14ac:dyDescent="0.2">
      <c r="A231" s="39">
        <v>8</v>
      </c>
      <c r="B231" s="39">
        <v>3</v>
      </c>
      <c r="C231" t="s">
        <v>1182</v>
      </c>
      <c r="E231">
        <f t="shared" si="12"/>
        <v>99999</v>
      </c>
      <c r="F231" s="39" t="s">
        <v>431</v>
      </c>
      <c r="G231" s="39" t="s">
        <v>432</v>
      </c>
    </row>
    <row r="232" spans="1:7" x14ac:dyDescent="0.2">
      <c r="A232" s="39">
        <v>8</v>
      </c>
      <c r="B232" s="39">
        <v>23</v>
      </c>
      <c r="C232" t="s">
        <v>883</v>
      </c>
      <c r="E232">
        <f t="shared" si="12"/>
        <v>99999</v>
      </c>
      <c r="F232" s="39" t="s">
        <v>453</v>
      </c>
      <c r="G232" s="39" t="s">
        <v>454</v>
      </c>
    </row>
    <row r="233" spans="1:7" x14ac:dyDescent="0.2">
      <c r="A233" s="39">
        <v>8</v>
      </c>
      <c r="B233" s="39">
        <v>23</v>
      </c>
      <c r="C233" t="s">
        <v>883</v>
      </c>
      <c r="E233">
        <f t="shared" si="12"/>
        <v>99999</v>
      </c>
      <c r="F233" s="39" t="s">
        <v>456</v>
      </c>
      <c r="G233" s="39" t="s">
        <v>457</v>
      </c>
    </row>
    <row r="234" spans="1:7" x14ac:dyDescent="0.2">
      <c r="A234" s="39">
        <v>8</v>
      </c>
      <c r="B234" s="39">
        <v>23</v>
      </c>
      <c r="C234" t="s">
        <v>883</v>
      </c>
      <c r="E234">
        <f t="shared" si="12"/>
        <v>99999</v>
      </c>
      <c r="F234" s="39" t="s">
        <v>458</v>
      </c>
      <c r="G234" s="39" t="s">
        <v>459</v>
      </c>
    </row>
    <row r="235" spans="1:7" x14ac:dyDescent="0.2">
      <c r="A235" s="39">
        <v>8</v>
      </c>
      <c r="B235" s="39">
        <v>4</v>
      </c>
      <c r="C235" t="s">
        <v>696</v>
      </c>
      <c r="E235">
        <f t="shared" si="12"/>
        <v>99999</v>
      </c>
      <c r="F235" s="39" t="s">
        <v>448</v>
      </c>
      <c r="G235" s="39" t="s">
        <v>449</v>
      </c>
    </row>
    <row r="236" spans="1:7" x14ac:dyDescent="0.2">
      <c r="A236" s="39">
        <v>8</v>
      </c>
      <c r="B236" s="39">
        <v>4</v>
      </c>
      <c r="C236" t="s">
        <v>696</v>
      </c>
      <c r="E236">
        <f t="shared" si="12"/>
        <v>99999</v>
      </c>
      <c r="F236" s="39" t="s">
        <v>450</v>
      </c>
      <c r="G236" s="39" t="s">
        <v>451</v>
      </c>
    </row>
    <row r="237" spans="1:7" x14ac:dyDescent="0.2">
      <c r="A237" s="5">
        <v>4</v>
      </c>
      <c r="B237" s="5">
        <v>12008</v>
      </c>
      <c r="C237" t="s">
        <v>59</v>
      </c>
      <c r="E237">
        <f t="shared" si="12"/>
        <v>99999</v>
      </c>
      <c r="F237" s="5" t="s">
        <v>518</v>
      </c>
      <c r="G237" s="5" t="s">
        <v>1519</v>
      </c>
    </row>
    <row r="238" spans="1:7" x14ac:dyDescent="0.2">
      <c r="A238" s="5">
        <v>4</v>
      </c>
      <c r="B238" s="5">
        <v>12011</v>
      </c>
      <c r="C238" t="s">
        <v>57</v>
      </c>
      <c r="E238">
        <f t="shared" si="12"/>
        <v>99999</v>
      </c>
      <c r="F238" s="5" t="s">
        <v>521</v>
      </c>
      <c r="G238" s="5" t="s">
        <v>1521</v>
      </c>
    </row>
    <row r="239" spans="1:7" x14ac:dyDescent="0.2">
      <c r="A239" s="5">
        <v>4</v>
      </c>
      <c r="B239" s="5">
        <v>12009</v>
      </c>
      <c r="C239" t="s">
        <v>55</v>
      </c>
      <c r="E239">
        <f t="shared" si="12"/>
        <v>99999</v>
      </c>
      <c r="F239" s="5" t="s">
        <v>519</v>
      </c>
      <c r="G239" s="5" t="s">
        <v>1518</v>
      </c>
    </row>
    <row r="240" spans="1:7" x14ac:dyDescent="0.2">
      <c r="A240" s="5">
        <v>4</v>
      </c>
      <c r="B240" s="5">
        <v>12010</v>
      </c>
      <c r="C240" t="s">
        <v>61</v>
      </c>
      <c r="E240">
        <f t="shared" si="12"/>
        <v>99999</v>
      </c>
      <c r="F240" s="5" t="s">
        <v>520</v>
      </c>
      <c r="G240" s="5" t="s">
        <v>1520</v>
      </c>
    </row>
    <row r="241" spans="1:7" x14ac:dyDescent="0.2">
      <c r="A241" s="5">
        <v>4</v>
      </c>
      <c r="B241" s="5">
        <v>20</v>
      </c>
      <c r="C241" t="s">
        <v>1633</v>
      </c>
      <c r="E241">
        <f t="shared" si="12"/>
        <v>99999</v>
      </c>
      <c r="F241" s="5" t="s">
        <v>485</v>
      </c>
      <c r="G241" s="5" t="s">
        <v>435</v>
      </c>
    </row>
    <row r="242" spans="1:7" x14ac:dyDescent="0.2">
      <c r="A242" s="5">
        <v>4</v>
      </c>
      <c r="B242" s="5">
        <v>4</v>
      </c>
      <c r="C242" t="s">
        <v>696</v>
      </c>
      <c r="E242">
        <f t="shared" si="12"/>
        <v>99999</v>
      </c>
      <c r="F242" s="5" t="s">
        <v>488</v>
      </c>
      <c r="G242" s="5" t="s">
        <v>490</v>
      </c>
    </row>
    <row r="243" spans="1:7" x14ac:dyDescent="0.2">
      <c r="A243" s="5">
        <v>4</v>
      </c>
      <c r="B243" s="5">
        <v>11006</v>
      </c>
      <c r="C243" t="s">
        <v>1344</v>
      </c>
      <c r="E243">
        <f t="shared" si="12"/>
        <v>0</v>
      </c>
      <c r="F243" s="5" t="s">
        <v>1344</v>
      </c>
      <c r="G243" s="5" t="s">
        <v>898</v>
      </c>
    </row>
    <row r="244" spans="1:7" x14ac:dyDescent="0.2">
      <c r="A244" s="5">
        <v>4</v>
      </c>
      <c r="B244" s="5">
        <v>11077</v>
      </c>
      <c r="C244" t="s">
        <v>525</v>
      </c>
      <c r="E244">
        <f t="shared" si="12"/>
        <v>0</v>
      </c>
      <c r="F244" s="5" t="s">
        <v>525</v>
      </c>
      <c r="G244" s="5" t="s">
        <v>3820</v>
      </c>
    </row>
    <row r="245" spans="1:7" x14ac:dyDescent="0.2">
      <c r="A245" s="5">
        <v>4</v>
      </c>
      <c r="B245" s="5">
        <v>11009</v>
      </c>
      <c r="C245" t="s">
        <v>1386</v>
      </c>
      <c r="E245">
        <f t="shared" si="12"/>
        <v>0</v>
      </c>
      <c r="F245" s="5" t="s">
        <v>1386</v>
      </c>
      <c r="G245" s="5" t="s">
        <v>3821</v>
      </c>
    </row>
    <row r="246" spans="1:7" x14ac:dyDescent="0.2">
      <c r="A246" s="5">
        <v>4</v>
      </c>
      <c r="B246" s="5">
        <v>11041</v>
      </c>
      <c r="C246" t="s">
        <v>1399</v>
      </c>
      <c r="E246">
        <f t="shared" si="12"/>
        <v>0</v>
      </c>
      <c r="F246" s="5" t="s">
        <v>1399</v>
      </c>
      <c r="G246" s="5" t="s">
        <v>3822</v>
      </c>
    </row>
    <row r="247" spans="1:7" x14ac:dyDescent="0.2">
      <c r="A247" s="5">
        <v>4</v>
      </c>
      <c r="B247" s="5">
        <v>48</v>
      </c>
      <c r="C247" t="s">
        <v>498</v>
      </c>
      <c r="E247">
        <f t="shared" si="12"/>
        <v>0</v>
      </c>
      <c r="F247" s="5" t="s">
        <v>498</v>
      </c>
      <c r="G247" s="5" t="s">
        <v>499</v>
      </c>
    </row>
    <row r="248" spans="1:7" x14ac:dyDescent="0.2">
      <c r="A248" s="40">
        <v>21</v>
      </c>
      <c r="B248" s="40">
        <v>12002</v>
      </c>
      <c r="C248" t="s">
        <v>3823</v>
      </c>
      <c r="E248">
        <f t="shared" si="12"/>
        <v>99999</v>
      </c>
      <c r="F248" s="40" t="s">
        <v>505</v>
      </c>
      <c r="G248" s="40" t="s">
        <v>507</v>
      </c>
    </row>
    <row r="249" spans="1:7" x14ac:dyDescent="0.2">
      <c r="A249" s="40">
        <v>21</v>
      </c>
      <c r="B249" s="40">
        <v>12003</v>
      </c>
      <c r="C249" t="s">
        <v>3824</v>
      </c>
      <c r="E249">
        <f t="shared" si="12"/>
        <v>99999</v>
      </c>
      <c r="F249" s="40" t="s">
        <v>510</v>
      </c>
      <c r="G249" s="40" t="s">
        <v>511</v>
      </c>
    </row>
    <row r="250" spans="1:7" x14ac:dyDescent="0.2">
      <c r="A250" s="40">
        <v>21</v>
      </c>
      <c r="B250" s="40">
        <v>12004</v>
      </c>
      <c r="C250" t="s">
        <v>3825</v>
      </c>
      <c r="E250">
        <f t="shared" si="12"/>
        <v>99999</v>
      </c>
      <c r="F250" s="40" t="s">
        <v>512</v>
      </c>
      <c r="G250" s="40" t="s">
        <v>513</v>
      </c>
    </row>
    <row r="251" spans="1:7" x14ac:dyDescent="0.2">
      <c r="A251" s="40">
        <v>21</v>
      </c>
      <c r="B251" s="40">
        <v>12005</v>
      </c>
      <c r="C251" t="s">
        <v>3826</v>
      </c>
      <c r="E251">
        <f t="shared" si="12"/>
        <v>99999</v>
      </c>
      <c r="F251" s="40" t="s">
        <v>514</v>
      </c>
      <c r="G251" s="40" t="s">
        <v>515</v>
      </c>
    </row>
    <row r="252" spans="1:7" x14ac:dyDescent="0.2">
      <c r="A252" s="40">
        <v>21</v>
      </c>
      <c r="B252" s="40">
        <v>12013</v>
      </c>
      <c r="C252" t="s">
        <v>685</v>
      </c>
      <c r="E252">
        <f t="shared" si="12"/>
        <v>99999</v>
      </c>
      <c r="F252" s="40" t="s">
        <v>516</v>
      </c>
      <c r="G252" s="40" t="s">
        <v>466</v>
      </c>
    </row>
    <row r="253" spans="1:7" x14ac:dyDescent="0.2">
      <c r="A253" s="40">
        <v>21</v>
      </c>
      <c r="B253" s="40">
        <v>12008</v>
      </c>
      <c r="C253" t="s">
        <v>59</v>
      </c>
      <c r="E253">
        <f t="shared" si="12"/>
        <v>99999</v>
      </c>
      <c r="F253" s="40" t="s">
        <v>518</v>
      </c>
      <c r="G253" s="40" t="s">
        <v>60</v>
      </c>
    </row>
    <row r="254" spans="1:7" x14ac:dyDescent="0.2">
      <c r="A254" s="40">
        <v>21</v>
      </c>
      <c r="B254" s="40">
        <v>12009</v>
      </c>
      <c r="C254" t="s">
        <v>55</v>
      </c>
      <c r="E254">
        <f t="shared" si="12"/>
        <v>99999</v>
      </c>
      <c r="F254" s="40" t="s">
        <v>519</v>
      </c>
      <c r="G254" s="40" t="s">
        <v>56</v>
      </c>
    </row>
    <row r="255" spans="1:7" x14ac:dyDescent="0.2">
      <c r="A255" s="40">
        <v>21</v>
      </c>
      <c r="B255" s="40">
        <v>12010</v>
      </c>
      <c r="C255" t="s">
        <v>61</v>
      </c>
      <c r="E255">
        <f t="shared" si="12"/>
        <v>99999</v>
      </c>
      <c r="F255" s="40" t="s">
        <v>520</v>
      </c>
      <c r="G255" s="40" t="s">
        <v>62</v>
      </c>
    </row>
    <row r="256" spans="1:7" x14ac:dyDescent="0.2">
      <c r="A256" s="40">
        <v>21</v>
      </c>
      <c r="B256" s="40">
        <v>12011</v>
      </c>
      <c r="C256" t="s">
        <v>57</v>
      </c>
      <c r="E256">
        <f t="shared" si="12"/>
        <v>99999</v>
      </c>
      <c r="F256" s="40" t="s">
        <v>521</v>
      </c>
      <c r="G256" s="40" t="s">
        <v>58</v>
      </c>
    </row>
    <row r="257" spans="1:7" x14ac:dyDescent="0.2">
      <c r="A257" s="40">
        <v>21</v>
      </c>
      <c r="B257" s="40">
        <v>11022</v>
      </c>
      <c r="C257" t="s">
        <v>1370</v>
      </c>
      <c r="E257">
        <f t="shared" si="12"/>
        <v>99999</v>
      </c>
      <c r="F257" s="40" t="s">
        <v>522</v>
      </c>
      <c r="G257" s="40" t="s">
        <v>523</v>
      </c>
    </row>
    <row r="258" spans="1:7" x14ac:dyDescent="0.2">
      <c r="A258" s="40">
        <v>21</v>
      </c>
      <c r="B258" s="40">
        <v>11004</v>
      </c>
      <c r="C258" t="s">
        <v>1387</v>
      </c>
      <c r="E258">
        <f t="shared" si="12"/>
        <v>99999</v>
      </c>
      <c r="F258" s="40" t="s">
        <v>525</v>
      </c>
      <c r="G258" s="40" t="s">
        <v>526</v>
      </c>
    </row>
    <row r="259" spans="1:7" x14ac:dyDescent="0.2">
      <c r="A259" s="40">
        <v>21</v>
      </c>
      <c r="B259" s="40">
        <v>11015</v>
      </c>
      <c r="C259" t="s">
        <v>63</v>
      </c>
      <c r="E259">
        <f t="shared" si="12"/>
        <v>99999</v>
      </c>
      <c r="F259" s="40" t="s">
        <v>528</v>
      </c>
      <c r="G259" s="40" t="s">
        <v>65</v>
      </c>
    </row>
    <row r="260" spans="1:7" x14ac:dyDescent="0.2">
      <c r="A260" s="41">
        <v>9</v>
      </c>
      <c r="B260" s="41">
        <v>90201</v>
      </c>
      <c r="C260" t="str">
        <f>F260</f>
        <v>破煞金刚杵</v>
      </c>
      <c r="E260">
        <f t="shared" si="12"/>
        <v>0</v>
      </c>
      <c r="F260" s="41" t="s">
        <v>101</v>
      </c>
      <c r="G260" s="41" t="s">
        <v>102</v>
      </c>
    </row>
    <row r="261" spans="1:7" x14ac:dyDescent="0.2">
      <c r="A261" s="41">
        <v>9</v>
      </c>
      <c r="B261" s="41">
        <v>90202</v>
      </c>
      <c r="C261" t="str">
        <f t="shared" ref="C261:C297" si="13">F261</f>
        <v>紫金铃</v>
      </c>
      <c r="E261">
        <f t="shared" si="12"/>
        <v>0</v>
      </c>
      <c r="F261" s="41" t="s">
        <v>104</v>
      </c>
      <c r="G261" s="41" t="s">
        <v>106</v>
      </c>
    </row>
    <row r="262" spans="1:7" x14ac:dyDescent="0.2">
      <c r="A262" s="41">
        <v>9</v>
      </c>
      <c r="B262" s="41">
        <v>90203</v>
      </c>
      <c r="C262" t="str">
        <f t="shared" si="13"/>
        <v>蟠龙令</v>
      </c>
      <c r="E262">
        <f t="shared" si="12"/>
        <v>0</v>
      </c>
      <c r="F262" s="41" t="s">
        <v>107</v>
      </c>
      <c r="G262" s="41" t="s">
        <v>109</v>
      </c>
    </row>
    <row r="263" spans="1:7" x14ac:dyDescent="0.2">
      <c r="A263" s="41">
        <v>9</v>
      </c>
      <c r="B263" s="41">
        <v>90204</v>
      </c>
      <c r="C263" t="str">
        <f t="shared" si="13"/>
        <v>摩尼符</v>
      </c>
      <c r="E263">
        <f t="shared" si="12"/>
        <v>0</v>
      </c>
      <c r="F263" s="41" t="s">
        <v>110</v>
      </c>
      <c r="G263" s="41" t="s">
        <v>112</v>
      </c>
    </row>
    <row r="264" spans="1:7" x14ac:dyDescent="0.2">
      <c r="A264" s="41">
        <v>9</v>
      </c>
      <c r="B264" s="41">
        <v>90205</v>
      </c>
      <c r="C264" t="str">
        <f t="shared" si="13"/>
        <v>无魔金轮</v>
      </c>
      <c r="E264">
        <f t="shared" si="12"/>
        <v>0</v>
      </c>
      <c r="F264" s="41" t="s">
        <v>113</v>
      </c>
      <c r="G264" s="41" t="s">
        <v>115</v>
      </c>
    </row>
    <row r="265" spans="1:7" x14ac:dyDescent="0.2">
      <c r="A265" s="41">
        <v>9</v>
      </c>
      <c r="B265" s="41">
        <v>90201</v>
      </c>
      <c r="C265" t="str">
        <f t="shared" si="13"/>
        <v>破煞金刚杵</v>
      </c>
      <c r="E265">
        <f t="shared" ref="E265:E328" si="14">IF(C265=F265,0,99999)</f>
        <v>0</v>
      </c>
      <c r="F265" s="41" t="s">
        <v>101</v>
      </c>
      <c r="G265" s="41" t="s">
        <v>102</v>
      </c>
    </row>
    <row r="266" spans="1:7" x14ac:dyDescent="0.2">
      <c r="A266" s="41">
        <v>9</v>
      </c>
      <c r="B266" s="41">
        <v>90202</v>
      </c>
      <c r="C266" t="str">
        <f t="shared" si="13"/>
        <v>紫金铃</v>
      </c>
      <c r="E266">
        <f t="shared" si="14"/>
        <v>0</v>
      </c>
      <c r="F266" s="41" t="s">
        <v>104</v>
      </c>
      <c r="G266" s="41" t="s">
        <v>106</v>
      </c>
    </row>
    <row r="267" spans="1:7" x14ac:dyDescent="0.2">
      <c r="A267" s="41">
        <v>9</v>
      </c>
      <c r="B267" s="41">
        <v>90203</v>
      </c>
      <c r="C267" t="str">
        <f t="shared" si="13"/>
        <v>蟠龙令</v>
      </c>
      <c r="E267">
        <f t="shared" si="14"/>
        <v>0</v>
      </c>
      <c r="F267" s="41" t="s">
        <v>107</v>
      </c>
      <c r="G267" s="41" t="s">
        <v>109</v>
      </c>
    </row>
    <row r="268" spans="1:7" x14ac:dyDescent="0.2">
      <c r="A268" s="41">
        <v>9</v>
      </c>
      <c r="B268" s="41">
        <v>90204</v>
      </c>
      <c r="C268" t="str">
        <f t="shared" si="13"/>
        <v>摩尼符</v>
      </c>
      <c r="E268">
        <f t="shared" si="14"/>
        <v>0</v>
      </c>
      <c r="F268" s="41" t="s">
        <v>110</v>
      </c>
      <c r="G268" s="41" t="s">
        <v>112</v>
      </c>
    </row>
    <row r="269" spans="1:7" x14ac:dyDescent="0.2">
      <c r="A269" s="41">
        <v>9</v>
      </c>
      <c r="B269" s="41">
        <v>90205</v>
      </c>
      <c r="C269" t="str">
        <f t="shared" si="13"/>
        <v>无魔金轮</v>
      </c>
      <c r="E269">
        <f t="shared" si="14"/>
        <v>0</v>
      </c>
      <c r="F269" s="41" t="s">
        <v>113</v>
      </c>
      <c r="G269" s="41" t="s">
        <v>115</v>
      </c>
    </row>
    <row r="270" spans="1:7" x14ac:dyDescent="0.2">
      <c r="A270" s="41">
        <v>9</v>
      </c>
      <c r="B270" s="41">
        <v>90201</v>
      </c>
      <c r="C270" t="str">
        <f t="shared" si="13"/>
        <v>破煞金刚杵</v>
      </c>
      <c r="E270">
        <f t="shared" si="14"/>
        <v>0</v>
      </c>
      <c r="F270" s="41" t="s">
        <v>101</v>
      </c>
      <c r="G270" s="41" t="s">
        <v>102</v>
      </c>
    </row>
    <row r="271" spans="1:7" x14ac:dyDescent="0.2">
      <c r="A271" s="41">
        <v>9</v>
      </c>
      <c r="B271" s="41">
        <v>90202</v>
      </c>
      <c r="C271" t="str">
        <f t="shared" si="13"/>
        <v>紫金铃</v>
      </c>
      <c r="E271">
        <f t="shared" si="14"/>
        <v>0</v>
      </c>
      <c r="F271" s="41" t="s">
        <v>104</v>
      </c>
      <c r="G271" s="41" t="s">
        <v>106</v>
      </c>
    </row>
    <row r="272" spans="1:7" x14ac:dyDescent="0.2">
      <c r="A272" s="41">
        <v>9</v>
      </c>
      <c r="B272" s="41">
        <v>90203</v>
      </c>
      <c r="C272" t="str">
        <f t="shared" si="13"/>
        <v>蟠龙令</v>
      </c>
      <c r="E272">
        <f t="shared" si="14"/>
        <v>0</v>
      </c>
      <c r="F272" s="41" t="s">
        <v>107</v>
      </c>
      <c r="G272" s="41" t="s">
        <v>109</v>
      </c>
    </row>
    <row r="273" spans="1:7" x14ac:dyDescent="0.2">
      <c r="A273" s="41">
        <v>9</v>
      </c>
      <c r="B273" s="41">
        <v>90204</v>
      </c>
      <c r="C273" t="str">
        <f t="shared" si="13"/>
        <v>摩尼符</v>
      </c>
      <c r="E273">
        <f t="shared" si="14"/>
        <v>0</v>
      </c>
      <c r="F273" s="41" t="s">
        <v>110</v>
      </c>
      <c r="G273" s="41" t="s">
        <v>112</v>
      </c>
    </row>
    <row r="274" spans="1:7" x14ac:dyDescent="0.2">
      <c r="A274" s="41">
        <v>9</v>
      </c>
      <c r="B274" s="41">
        <v>90205</v>
      </c>
      <c r="C274" t="str">
        <f t="shared" si="13"/>
        <v>无魔金轮</v>
      </c>
      <c r="E274">
        <f t="shared" si="14"/>
        <v>0</v>
      </c>
      <c r="F274" s="41" t="s">
        <v>113</v>
      </c>
      <c r="G274" s="41" t="s">
        <v>115</v>
      </c>
    </row>
    <row r="275" spans="1:7" x14ac:dyDescent="0.2">
      <c r="A275" s="41">
        <v>9</v>
      </c>
      <c r="B275" s="41">
        <v>90401</v>
      </c>
      <c r="C275" t="str">
        <f t="shared" si="13"/>
        <v>青衫引</v>
      </c>
      <c r="E275">
        <f t="shared" si="14"/>
        <v>0</v>
      </c>
      <c r="F275" s="41" t="s">
        <v>3827</v>
      </c>
      <c r="G275" s="41" t="s">
        <v>3828</v>
      </c>
    </row>
    <row r="276" spans="1:7" x14ac:dyDescent="0.2">
      <c r="A276" s="41">
        <v>9</v>
      </c>
      <c r="B276" s="41">
        <v>90402</v>
      </c>
      <c r="C276" t="str">
        <f t="shared" si="13"/>
        <v>梦回还</v>
      </c>
      <c r="E276">
        <f t="shared" si="14"/>
        <v>0</v>
      </c>
      <c r="F276" s="41" t="s">
        <v>3829</v>
      </c>
      <c r="G276" s="41" t="s">
        <v>3830</v>
      </c>
    </row>
    <row r="277" spans="1:7" x14ac:dyDescent="0.2">
      <c r="A277" s="41">
        <v>9</v>
      </c>
      <c r="B277" s="41">
        <v>90403</v>
      </c>
      <c r="C277" t="str">
        <f t="shared" si="13"/>
        <v>混元金斗</v>
      </c>
      <c r="E277">
        <f t="shared" si="14"/>
        <v>0</v>
      </c>
      <c r="F277" s="41" t="s">
        <v>3831</v>
      </c>
      <c r="G277" s="41" t="s">
        <v>3832</v>
      </c>
    </row>
    <row r="278" spans="1:7" x14ac:dyDescent="0.2">
      <c r="A278" s="41">
        <v>9</v>
      </c>
      <c r="B278" s="41">
        <v>90404</v>
      </c>
      <c r="C278" t="str">
        <f t="shared" si="13"/>
        <v>紫金葫芦</v>
      </c>
      <c r="E278">
        <f t="shared" si="14"/>
        <v>0</v>
      </c>
      <c r="F278" s="41" t="s">
        <v>3833</v>
      </c>
      <c r="G278" s="41" t="s">
        <v>3834</v>
      </c>
    </row>
    <row r="279" spans="1:7" x14ac:dyDescent="0.2">
      <c r="A279" s="41">
        <v>9</v>
      </c>
      <c r="B279" s="41">
        <v>90405</v>
      </c>
      <c r="C279" t="str">
        <f t="shared" si="13"/>
        <v>番天印</v>
      </c>
      <c r="E279">
        <f t="shared" si="14"/>
        <v>0</v>
      </c>
      <c r="F279" s="41" t="s">
        <v>3835</v>
      </c>
      <c r="G279" s="41" t="s">
        <v>3836</v>
      </c>
    </row>
    <row r="280" spans="1:7" x14ac:dyDescent="0.2">
      <c r="A280" s="41">
        <v>9</v>
      </c>
      <c r="B280" s="41">
        <v>90406</v>
      </c>
      <c r="C280" t="str">
        <f t="shared" si="13"/>
        <v>九龙神火罩</v>
      </c>
      <c r="E280">
        <f t="shared" si="14"/>
        <v>0</v>
      </c>
      <c r="F280" s="41" t="s">
        <v>3837</v>
      </c>
      <c r="G280" s="41" t="s">
        <v>3838</v>
      </c>
    </row>
    <row r="281" spans="1:7" x14ac:dyDescent="0.2">
      <c r="A281" s="41">
        <v>9</v>
      </c>
      <c r="B281" s="41">
        <v>90401</v>
      </c>
      <c r="C281" t="str">
        <f t="shared" si="13"/>
        <v>青衫引</v>
      </c>
      <c r="E281">
        <f t="shared" si="14"/>
        <v>0</v>
      </c>
      <c r="F281" s="41" t="s">
        <v>3827</v>
      </c>
      <c r="G281" s="41" t="s">
        <v>3828</v>
      </c>
    </row>
    <row r="282" spans="1:7" x14ac:dyDescent="0.2">
      <c r="A282" s="41">
        <v>9</v>
      </c>
      <c r="B282" s="41">
        <v>90402</v>
      </c>
      <c r="C282" t="str">
        <f t="shared" si="13"/>
        <v>梦回还</v>
      </c>
      <c r="E282">
        <f t="shared" si="14"/>
        <v>0</v>
      </c>
      <c r="F282" s="41" t="s">
        <v>3829</v>
      </c>
      <c r="G282" s="41" t="s">
        <v>3830</v>
      </c>
    </row>
    <row r="283" spans="1:7" x14ac:dyDescent="0.2">
      <c r="A283" s="41">
        <v>9</v>
      </c>
      <c r="B283" s="41">
        <v>90403</v>
      </c>
      <c r="C283" t="str">
        <f t="shared" si="13"/>
        <v>混元金斗</v>
      </c>
      <c r="E283">
        <f t="shared" si="14"/>
        <v>0</v>
      </c>
      <c r="F283" s="41" t="s">
        <v>3831</v>
      </c>
      <c r="G283" s="41" t="s">
        <v>3832</v>
      </c>
    </row>
    <row r="284" spans="1:7" x14ac:dyDescent="0.2">
      <c r="A284" s="41">
        <v>9</v>
      </c>
      <c r="B284" s="41">
        <v>90404</v>
      </c>
      <c r="C284" t="str">
        <f t="shared" si="13"/>
        <v>紫金葫芦</v>
      </c>
      <c r="E284">
        <f t="shared" si="14"/>
        <v>0</v>
      </c>
      <c r="F284" s="41" t="s">
        <v>3833</v>
      </c>
      <c r="G284" s="41" t="s">
        <v>3834</v>
      </c>
    </row>
    <row r="285" spans="1:7" x14ac:dyDescent="0.2">
      <c r="A285" s="41">
        <v>9</v>
      </c>
      <c r="B285" s="41">
        <v>90405</v>
      </c>
      <c r="C285" t="str">
        <f t="shared" si="13"/>
        <v>番天印</v>
      </c>
      <c r="E285">
        <f t="shared" si="14"/>
        <v>0</v>
      </c>
      <c r="F285" s="41" t="s">
        <v>3835</v>
      </c>
      <c r="G285" s="41" t="s">
        <v>3836</v>
      </c>
    </row>
    <row r="286" spans="1:7" x14ac:dyDescent="0.2">
      <c r="A286" s="41">
        <v>9</v>
      </c>
      <c r="B286" s="41">
        <v>90406</v>
      </c>
      <c r="C286" t="str">
        <f t="shared" si="13"/>
        <v>九龙神火罩</v>
      </c>
      <c r="E286">
        <f t="shared" si="14"/>
        <v>0</v>
      </c>
      <c r="F286" s="41" t="s">
        <v>3837</v>
      </c>
      <c r="G286" s="41" t="s">
        <v>3838</v>
      </c>
    </row>
    <row r="287" spans="1:7" x14ac:dyDescent="0.2">
      <c r="A287" s="42">
        <v>9</v>
      </c>
      <c r="B287" s="42">
        <v>90403</v>
      </c>
      <c r="C287" t="str">
        <f t="shared" si="13"/>
        <v>混元金斗</v>
      </c>
      <c r="E287">
        <f t="shared" si="14"/>
        <v>0</v>
      </c>
      <c r="F287" s="42" t="s">
        <v>3831</v>
      </c>
      <c r="G287" s="42" t="s">
        <v>3832</v>
      </c>
    </row>
    <row r="288" spans="1:7" x14ac:dyDescent="0.2">
      <c r="A288" s="42">
        <v>9</v>
      </c>
      <c r="B288" s="42">
        <v>90404</v>
      </c>
      <c r="C288" t="str">
        <f t="shared" si="13"/>
        <v>紫金葫芦</v>
      </c>
      <c r="E288">
        <f t="shared" si="14"/>
        <v>0</v>
      </c>
      <c r="F288" s="42" t="s">
        <v>3833</v>
      </c>
      <c r="G288" s="42" t="s">
        <v>3834</v>
      </c>
    </row>
    <row r="289" spans="1:7" x14ac:dyDescent="0.2">
      <c r="A289" s="42">
        <v>9</v>
      </c>
      <c r="B289" s="42">
        <v>90405</v>
      </c>
      <c r="C289" t="str">
        <f t="shared" si="13"/>
        <v>番天印</v>
      </c>
      <c r="E289">
        <f t="shared" si="14"/>
        <v>0</v>
      </c>
      <c r="F289" s="42" t="s">
        <v>3835</v>
      </c>
      <c r="G289" s="42" t="s">
        <v>3836</v>
      </c>
    </row>
    <row r="290" spans="1:7" x14ac:dyDescent="0.2">
      <c r="A290" s="42">
        <v>9</v>
      </c>
      <c r="B290" s="42">
        <v>90406</v>
      </c>
      <c r="C290" t="str">
        <f t="shared" si="13"/>
        <v>九龙神火罩</v>
      </c>
      <c r="E290">
        <f t="shared" si="14"/>
        <v>0</v>
      </c>
      <c r="F290" s="42" t="s">
        <v>3837</v>
      </c>
      <c r="G290" s="42" t="s">
        <v>3838</v>
      </c>
    </row>
    <row r="291" spans="1:7" x14ac:dyDescent="0.2">
      <c r="A291" s="41">
        <v>9</v>
      </c>
      <c r="B291" s="41">
        <v>90401</v>
      </c>
      <c r="C291" t="str">
        <f t="shared" si="13"/>
        <v>青衫引</v>
      </c>
      <c r="E291">
        <f t="shared" si="14"/>
        <v>0</v>
      </c>
      <c r="F291" s="43" t="s">
        <v>3827</v>
      </c>
      <c r="G291" s="41" t="s">
        <v>3828</v>
      </c>
    </row>
    <row r="292" spans="1:7" x14ac:dyDescent="0.2">
      <c r="A292" s="41">
        <v>9</v>
      </c>
      <c r="B292" s="41">
        <v>90402</v>
      </c>
      <c r="C292" t="str">
        <f t="shared" si="13"/>
        <v>梦回还</v>
      </c>
      <c r="E292">
        <f t="shared" si="14"/>
        <v>0</v>
      </c>
      <c r="F292" s="43" t="s">
        <v>3829</v>
      </c>
      <c r="G292" s="41" t="s">
        <v>3830</v>
      </c>
    </row>
    <row r="293" spans="1:7" x14ac:dyDescent="0.2">
      <c r="A293" s="41">
        <v>9</v>
      </c>
      <c r="B293" s="41">
        <v>90403</v>
      </c>
      <c r="C293" t="str">
        <f t="shared" si="13"/>
        <v>混元金斗</v>
      </c>
      <c r="E293">
        <f t="shared" si="14"/>
        <v>0</v>
      </c>
      <c r="F293" s="44" t="s">
        <v>3831</v>
      </c>
      <c r="G293" s="41" t="s">
        <v>3832</v>
      </c>
    </row>
    <row r="294" spans="1:7" x14ac:dyDescent="0.2">
      <c r="A294" s="41">
        <v>9</v>
      </c>
      <c r="B294" s="41">
        <v>90404</v>
      </c>
      <c r="C294" t="str">
        <f t="shared" si="13"/>
        <v>紫金葫芦</v>
      </c>
      <c r="E294">
        <f t="shared" si="14"/>
        <v>0</v>
      </c>
      <c r="F294" s="44" t="s">
        <v>3833</v>
      </c>
      <c r="G294" s="41" t="s">
        <v>3834</v>
      </c>
    </row>
    <row r="295" spans="1:7" x14ac:dyDescent="0.2">
      <c r="A295" s="41">
        <v>9</v>
      </c>
      <c r="B295" s="41">
        <v>90405</v>
      </c>
      <c r="C295" t="str">
        <f t="shared" si="13"/>
        <v>番天印</v>
      </c>
      <c r="E295">
        <f t="shared" si="14"/>
        <v>0</v>
      </c>
      <c r="F295" s="44" t="s">
        <v>3835</v>
      </c>
      <c r="G295" s="41" t="s">
        <v>3836</v>
      </c>
    </row>
    <row r="296" spans="1:7" x14ac:dyDescent="0.2">
      <c r="A296" s="41">
        <v>9</v>
      </c>
      <c r="B296" s="41">
        <v>90406</v>
      </c>
      <c r="C296" t="str">
        <f t="shared" si="13"/>
        <v>九龙神火罩</v>
      </c>
      <c r="E296">
        <f t="shared" si="14"/>
        <v>0</v>
      </c>
      <c r="F296" s="44" t="s">
        <v>3837</v>
      </c>
      <c r="G296" s="41" t="s">
        <v>3838</v>
      </c>
    </row>
    <row r="297" spans="1:7" x14ac:dyDescent="0.2">
      <c r="A297" s="41">
        <v>9</v>
      </c>
      <c r="B297" s="41">
        <v>60122</v>
      </c>
      <c r="C297" t="str">
        <f t="shared" si="13"/>
        <v>凝墨圣铃</v>
      </c>
      <c r="E297">
        <f t="shared" si="14"/>
        <v>0</v>
      </c>
      <c r="F297" s="44" t="s">
        <v>3486</v>
      </c>
      <c r="G297" s="41" t="s">
        <v>3839</v>
      </c>
    </row>
    <row r="298" spans="1:7" x14ac:dyDescent="0.2">
      <c r="A298" s="41">
        <v>9</v>
      </c>
      <c r="B298" s="41">
        <v>60127</v>
      </c>
      <c r="C298" t="s">
        <v>867</v>
      </c>
      <c r="E298">
        <f t="shared" si="14"/>
        <v>0</v>
      </c>
      <c r="F298" s="44" t="s">
        <v>867</v>
      </c>
      <c r="G298" s="41" t="s">
        <v>868</v>
      </c>
    </row>
    <row r="299" spans="1:7" x14ac:dyDescent="0.2">
      <c r="A299" s="41">
        <v>9</v>
      </c>
      <c r="B299" s="41">
        <v>60132</v>
      </c>
      <c r="C299" t="str">
        <f>F299</f>
        <v>玄冥战甲</v>
      </c>
      <c r="E299">
        <f t="shared" si="14"/>
        <v>0</v>
      </c>
      <c r="F299" s="44" t="s">
        <v>3506</v>
      </c>
      <c r="G299" s="41" t="s">
        <v>3840</v>
      </c>
    </row>
    <row r="300" spans="1:7" x14ac:dyDescent="0.2">
      <c r="A300" s="41">
        <v>9</v>
      </c>
      <c r="B300" s="41">
        <v>60137</v>
      </c>
      <c r="C300" t="s">
        <v>869</v>
      </c>
      <c r="E300">
        <f t="shared" si="14"/>
        <v>0</v>
      </c>
      <c r="F300" s="44" t="s">
        <v>869</v>
      </c>
      <c r="G300" s="41" t="s">
        <v>870</v>
      </c>
    </row>
    <row r="301" spans="1:7" x14ac:dyDescent="0.2">
      <c r="A301" s="41">
        <v>9</v>
      </c>
      <c r="B301" s="41">
        <v>60142</v>
      </c>
      <c r="C301" t="s">
        <v>871</v>
      </c>
      <c r="E301">
        <f t="shared" si="14"/>
        <v>0</v>
      </c>
      <c r="F301" s="44" t="s">
        <v>871</v>
      </c>
      <c r="G301" s="41" t="s">
        <v>872</v>
      </c>
    </row>
    <row r="302" spans="1:7" x14ac:dyDescent="0.2">
      <c r="A302" s="41">
        <v>9</v>
      </c>
      <c r="B302" s="41">
        <v>60147</v>
      </c>
      <c r="C302" t="str">
        <f t="shared" ref="C302:C303" si="15">F302</f>
        <v>饕餮神戒</v>
      </c>
      <c r="E302">
        <f t="shared" si="14"/>
        <v>0</v>
      </c>
      <c r="F302" s="44" t="s">
        <v>3532</v>
      </c>
      <c r="G302" s="41" t="s">
        <v>3841</v>
      </c>
    </row>
    <row r="303" spans="1:7" x14ac:dyDescent="0.2">
      <c r="A303" s="41">
        <v>9</v>
      </c>
      <c r="B303" s="41">
        <v>60152</v>
      </c>
      <c r="C303" t="str">
        <f t="shared" si="15"/>
        <v>饕餮束带</v>
      </c>
      <c r="E303">
        <f t="shared" si="14"/>
        <v>0</v>
      </c>
      <c r="F303" s="44" t="s">
        <v>3546</v>
      </c>
      <c r="G303" s="41" t="s">
        <v>3842</v>
      </c>
    </row>
    <row r="304" spans="1:7" x14ac:dyDescent="0.2">
      <c r="A304" s="41">
        <v>9</v>
      </c>
      <c r="B304" s="41">
        <v>60103</v>
      </c>
      <c r="C304" t="s">
        <v>1523</v>
      </c>
      <c r="E304">
        <f t="shared" si="14"/>
        <v>99999</v>
      </c>
      <c r="F304" s="41" t="s">
        <v>873</v>
      </c>
      <c r="G304" s="41" t="s">
        <v>875</v>
      </c>
    </row>
    <row r="305" spans="1:7" x14ac:dyDescent="0.2">
      <c r="A305" s="41">
        <v>9</v>
      </c>
      <c r="B305" s="41">
        <v>60108</v>
      </c>
      <c r="C305" t="str">
        <f t="shared" ref="C305:C308" si="16">F305</f>
        <v>碎弦神剑</v>
      </c>
      <c r="E305">
        <f t="shared" si="14"/>
        <v>0</v>
      </c>
      <c r="F305" s="41" t="s">
        <v>3441</v>
      </c>
      <c r="G305" s="41" t="s">
        <v>3843</v>
      </c>
    </row>
    <row r="306" spans="1:7" x14ac:dyDescent="0.2">
      <c r="A306" s="41">
        <v>9</v>
      </c>
      <c r="B306" s="41">
        <v>60113</v>
      </c>
      <c r="C306" t="str">
        <f t="shared" si="16"/>
        <v>碎弦神杖</v>
      </c>
      <c r="E306">
        <f t="shared" si="14"/>
        <v>0</v>
      </c>
      <c r="F306" s="41" t="s">
        <v>3424</v>
      </c>
      <c r="G306" s="41" t="s">
        <v>3844</v>
      </c>
    </row>
    <row r="307" spans="1:7" x14ac:dyDescent="0.2">
      <c r="A307" s="41">
        <v>9</v>
      </c>
      <c r="B307" s="41">
        <v>60118</v>
      </c>
      <c r="C307" t="str">
        <f t="shared" si="16"/>
        <v>碎弦古剑</v>
      </c>
      <c r="E307">
        <f t="shared" si="14"/>
        <v>0</v>
      </c>
      <c r="F307" s="41" t="s">
        <v>3470</v>
      </c>
      <c r="G307" s="41" t="s">
        <v>3845</v>
      </c>
    </row>
    <row r="308" spans="1:7" x14ac:dyDescent="0.2">
      <c r="A308" s="41">
        <v>9</v>
      </c>
      <c r="B308" s="41">
        <v>60123</v>
      </c>
      <c r="C308" t="str">
        <f t="shared" si="16"/>
        <v>碎弦圣铃</v>
      </c>
      <c r="E308">
        <f t="shared" si="14"/>
        <v>0</v>
      </c>
      <c r="F308" s="41" t="s">
        <v>3487</v>
      </c>
      <c r="G308" s="41" t="s">
        <v>3846</v>
      </c>
    </row>
    <row r="309" spans="1:7" x14ac:dyDescent="0.2">
      <c r="A309" s="41">
        <v>9</v>
      </c>
      <c r="B309" s="41">
        <v>60103</v>
      </c>
      <c r="C309" t="s">
        <v>1523</v>
      </c>
      <c r="E309">
        <f t="shared" si="14"/>
        <v>99999</v>
      </c>
      <c r="F309" s="41" t="s">
        <v>873</v>
      </c>
      <c r="G309" s="41" t="s">
        <v>875</v>
      </c>
    </row>
    <row r="310" spans="1:7" x14ac:dyDescent="0.2">
      <c r="A310" s="41">
        <v>9</v>
      </c>
      <c r="B310" s="41">
        <v>60108</v>
      </c>
      <c r="C310" t="str">
        <f t="shared" ref="C310:C313" si="17">F310</f>
        <v>碎弦神剑</v>
      </c>
      <c r="E310">
        <f t="shared" si="14"/>
        <v>0</v>
      </c>
      <c r="F310" s="41" t="s">
        <v>3441</v>
      </c>
      <c r="G310" s="41" t="s">
        <v>3843</v>
      </c>
    </row>
    <row r="311" spans="1:7" x14ac:dyDescent="0.2">
      <c r="A311" s="41">
        <v>9</v>
      </c>
      <c r="B311" s="41">
        <v>60113</v>
      </c>
      <c r="C311" t="str">
        <f t="shared" si="17"/>
        <v>碎弦神杖</v>
      </c>
      <c r="E311">
        <f t="shared" si="14"/>
        <v>0</v>
      </c>
      <c r="F311" s="41" t="s">
        <v>3424</v>
      </c>
      <c r="G311" s="41" t="s">
        <v>3844</v>
      </c>
    </row>
    <row r="312" spans="1:7" x14ac:dyDescent="0.2">
      <c r="A312" s="41">
        <v>9</v>
      </c>
      <c r="B312" s="41">
        <v>60118</v>
      </c>
      <c r="C312" t="str">
        <f t="shared" si="17"/>
        <v>碎弦古剑</v>
      </c>
      <c r="E312">
        <f t="shared" si="14"/>
        <v>0</v>
      </c>
      <c r="F312" s="41" t="s">
        <v>3470</v>
      </c>
      <c r="G312" s="41" t="s">
        <v>3845</v>
      </c>
    </row>
    <row r="313" spans="1:7" x14ac:dyDescent="0.2">
      <c r="A313" s="41">
        <v>9</v>
      </c>
      <c r="B313" s="41">
        <v>60123</v>
      </c>
      <c r="C313" t="str">
        <f t="shared" si="17"/>
        <v>碎弦圣铃</v>
      </c>
      <c r="E313">
        <f t="shared" si="14"/>
        <v>0</v>
      </c>
      <c r="F313" s="41" t="s">
        <v>3487</v>
      </c>
      <c r="G313" s="41" t="s">
        <v>3846</v>
      </c>
    </row>
    <row r="314" spans="1:7" x14ac:dyDescent="0.2">
      <c r="A314" s="41">
        <v>9</v>
      </c>
      <c r="B314" s="41">
        <v>60103</v>
      </c>
      <c r="C314" t="s">
        <v>1523</v>
      </c>
      <c r="E314">
        <f t="shared" si="14"/>
        <v>99999</v>
      </c>
      <c r="F314" s="41" t="s">
        <v>873</v>
      </c>
      <c r="G314" s="41" t="s">
        <v>875</v>
      </c>
    </row>
    <row r="315" spans="1:7" x14ac:dyDescent="0.2">
      <c r="A315" s="41">
        <v>9</v>
      </c>
      <c r="B315" s="41">
        <v>60108</v>
      </c>
      <c r="C315" t="str">
        <f t="shared" ref="C315:C318" si="18">F315</f>
        <v>碎弦神剑</v>
      </c>
      <c r="E315">
        <f t="shared" si="14"/>
        <v>0</v>
      </c>
      <c r="F315" s="41" t="s">
        <v>3441</v>
      </c>
      <c r="G315" s="41" t="s">
        <v>3843</v>
      </c>
    </row>
    <row r="316" spans="1:7" x14ac:dyDescent="0.2">
      <c r="A316" s="41">
        <v>9</v>
      </c>
      <c r="B316" s="41">
        <v>60113</v>
      </c>
      <c r="C316" t="str">
        <f t="shared" si="18"/>
        <v>碎弦神杖</v>
      </c>
      <c r="E316">
        <f t="shared" si="14"/>
        <v>0</v>
      </c>
      <c r="F316" s="41" t="s">
        <v>3424</v>
      </c>
      <c r="G316" s="41" t="s">
        <v>3844</v>
      </c>
    </row>
    <row r="317" spans="1:7" x14ac:dyDescent="0.2">
      <c r="A317" s="41">
        <v>9</v>
      </c>
      <c r="B317" s="41">
        <v>60118</v>
      </c>
      <c r="C317" t="str">
        <f t="shared" si="18"/>
        <v>碎弦古剑</v>
      </c>
      <c r="E317">
        <f t="shared" si="14"/>
        <v>0</v>
      </c>
      <c r="F317" s="41" t="s">
        <v>3470</v>
      </c>
      <c r="G317" s="41" t="s">
        <v>3845</v>
      </c>
    </row>
    <row r="318" spans="1:7" x14ac:dyDescent="0.2">
      <c r="A318" s="41">
        <v>9</v>
      </c>
      <c r="B318" s="41">
        <v>60123</v>
      </c>
      <c r="C318" t="str">
        <f t="shared" si="18"/>
        <v>碎弦圣铃</v>
      </c>
      <c r="E318">
        <f t="shared" si="14"/>
        <v>0</v>
      </c>
      <c r="F318" s="41" t="s">
        <v>3487</v>
      </c>
      <c r="G318" s="41" t="s">
        <v>3846</v>
      </c>
    </row>
    <row r="319" spans="1:7" x14ac:dyDescent="0.2">
      <c r="A319" s="41">
        <v>9</v>
      </c>
      <c r="B319" s="41">
        <v>60103</v>
      </c>
      <c r="C319" t="s">
        <v>1523</v>
      </c>
      <c r="E319">
        <f t="shared" si="14"/>
        <v>99999</v>
      </c>
      <c r="F319" s="41" t="s">
        <v>873</v>
      </c>
      <c r="G319" s="41" t="s">
        <v>875</v>
      </c>
    </row>
    <row r="320" spans="1:7" x14ac:dyDescent="0.2">
      <c r="A320" s="41">
        <v>9</v>
      </c>
      <c r="B320" s="41">
        <v>60108</v>
      </c>
      <c r="C320" t="str">
        <f t="shared" ref="C320:C342" si="19">F320</f>
        <v>碎弦神剑</v>
      </c>
      <c r="E320">
        <f t="shared" si="14"/>
        <v>0</v>
      </c>
      <c r="F320" s="41" t="s">
        <v>3441</v>
      </c>
      <c r="G320" s="41" t="s">
        <v>3843</v>
      </c>
    </row>
    <row r="321" spans="1:7" x14ac:dyDescent="0.2">
      <c r="A321" s="41">
        <v>9</v>
      </c>
      <c r="B321" s="41">
        <v>60113</v>
      </c>
      <c r="C321" t="str">
        <f t="shared" si="19"/>
        <v>碎弦神杖</v>
      </c>
      <c r="E321">
        <f t="shared" si="14"/>
        <v>0</v>
      </c>
      <c r="F321" s="41" t="s">
        <v>3424</v>
      </c>
      <c r="G321" s="41" t="s">
        <v>3844</v>
      </c>
    </row>
    <row r="322" spans="1:7" x14ac:dyDescent="0.2">
      <c r="A322" s="41">
        <v>9</v>
      </c>
      <c r="B322" s="41">
        <v>60118</v>
      </c>
      <c r="C322" t="str">
        <f t="shared" si="19"/>
        <v>碎弦古剑</v>
      </c>
      <c r="E322">
        <f t="shared" si="14"/>
        <v>0</v>
      </c>
      <c r="F322" s="41" t="s">
        <v>3470</v>
      </c>
      <c r="G322" s="41" t="s">
        <v>3845</v>
      </c>
    </row>
    <row r="323" spans="1:7" x14ac:dyDescent="0.2">
      <c r="A323" s="41">
        <v>9</v>
      </c>
      <c r="B323" s="41">
        <v>60123</v>
      </c>
      <c r="C323" t="str">
        <f t="shared" si="19"/>
        <v>碎弦圣铃</v>
      </c>
      <c r="E323">
        <f t="shared" si="14"/>
        <v>0</v>
      </c>
      <c r="F323" s="41" t="s">
        <v>3487</v>
      </c>
      <c r="G323" s="41" t="s">
        <v>3846</v>
      </c>
    </row>
    <row r="324" spans="1:7" x14ac:dyDescent="0.2">
      <c r="A324" s="41">
        <v>9</v>
      </c>
      <c r="B324" s="41">
        <v>60123</v>
      </c>
      <c r="C324" t="str">
        <f t="shared" si="19"/>
        <v>碎弦圣铃</v>
      </c>
      <c r="E324">
        <f t="shared" si="14"/>
        <v>0</v>
      </c>
      <c r="F324" s="41" t="s">
        <v>3487</v>
      </c>
      <c r="G324" s="41" t="s">
        <v>3846</v>
      </c>
    </row>
    <row r="325" spans="1:7" x14ac:dyDescent="0.2">
      <c r="A325" s="41">
        <v>9</v>
      </c>
      <c r="B325" s="41">
        <v>3023</v>
      </c>
      <c r="C325" t="str">
        <f t="shared" si="19"/>
        <v>无为神杖-蓝图</v>
      </c>
      <c r="E325">
        <f t="shared" si="14"/>
        <v>0</v>
      </c>
      <c r="F325" s="41" t="s">
        <v>2644</v>
      </c>
      <c r="G325" s="41" t="s">
        <v>3847</v>
      </c>
    </row>
    <row r="326" spans="1:7" x14ac:dyDescent="0.2">
      <c r="A326" s="41">
        <v>9</v>
      </c>
      <c r="B326" s="41">
        <v>3024</v>
      </c>
      <c r="C326" t="str">
        <f t="shared" si="19"/>
        <v>悯生神杖-蓝图</v>
      </c>
      <c r="E326">
        <f t="shared" si="14"/>
        <v>0</v>
      </c>
      <c r="F326" s="41" t="s">
        <v>2645</v>
      </c>
      <c r="G326" s="41" t="s">
        <v>3848</v>
      </c>
    </row>
    <row r="327" spans="1:7" x14ac:dyDescent="0.2">
      <c r="A327" s="41">
        <v>9</v>
      </c>
      <c r="B327" s="41">
        <v>3025</v>
      </c>
      <c r="C327" t="str">
        <f t="shared" si="19"/>
        <v>无为神剑-蓝图</v>
      </c>
      <c r="E327">
        <f t="shared" si="14"/>
        <v>0</v>
      </c>
      <c r="F327" s="41" t="s">
        <v>2646</v>
      </c>
      <c r="G327" s="41" t="s">
        <v>3849</v>
      </c>
    </row>
    <row r="328" spans="1:7" x14ac:dyDescent="0.2">
      <c r="A328" s="41">
        <v>9</v>
      </c>
      <c r="B328" s="41">
        <v>3026</v>
      </c>
      <c r="C328" t="str">
        <f t="shared" si="19"/>
        <v>悯生神剑-蓝图</v>
      </c>
      <c r="E328">
        <f t="shared" si="14"/>
        <v>0</v>
      </c>
      <c r="F328" s="41" t="s">
        <v>2647</v>
      </c>
      <c r="G328" s="41" t="s">
        <v>3850</v>
      </c>
    </row>
    <row r="329" spans="1:7" x14ac:dyDescent="0.2">
      <c r="A329" s="41">
        <v>9</v>
      </c>
      <c r="B329" s="41">
        <v>3027</v>
      </c>
      <c r="C329" t="str">
        <f t="shared" si="19"/>
        <v>无为神斧-蓝图</v>
      </c>
      <c r="E329">
        <f t="shared" ref="E329:E392" si="20">IF(C329=F329,0,99999)</f>
        <v>0</v>
      </c>
      <c r="F329" s="41" t="s">
        <v>2648</v>
      </c>
      <c r="G329" s="41" t="s">
        <v>3851</v>
      </c>
    </row>
    <row r="330" spans="1:7" x14ac:dyDescent="0.2">
      <c r="A330" s="41">
        <v>9</v>
      </c>
      <c r="B330" s="41">
        <v>3028</v>
      </c>
      <c r="C330" t="str">
        <f t="shared" si="19"/>
        <v>悯生神斧-蓝图</v>
      </c>
      <c r="E330">
        <f t="shared" si="20"/>
        <v>0</v>
      </c>
      <c r="F330" s="41" t="s">
        <v>2649</v>
      </c>
      <c r="G330" s="41" t="s">
        <v>3852</v>
      </c>
    </row>
    <row r="331" spans="1:7" x14ac:dyDescent="0.2">
      <c r="A331" s="41">
        <v>9</v>
      </c>
      <c r="B331" s="41">
        <v>3029</v>
      </c>
      <c r="C331" t="str">
        <f t="shared" si="19"/>
        <v>无为之刃-蓝图</v>
      </c>
      <c r="E331">
        <f t="shared" si="20"/>
        <v>0</v>
      </c>
      <c r="F331" s="41" t="s">
        <v>2650</v>
      </c>
      <c r="G331" s="41" t="s">
        <v>3853</v>
      </c>
    </row>
    <row r="332" spans="1:7" x14ac:dyDescent="0.2">
      <c r="A332" s="41">
        <v>9</v>
      </c>
      <c r="B332" s="41">
        <v>3030</v>
      </c>
      <c r="C332" t="str">
        <f t="shared" si="19"/>
        <v>悯生之刃-蓝图</v>
      </c>
      <c r="E332">
        <f t="shared" si="20"/>
        <v>0</v>
      </c>
      <c r="F332" s="41" t="s">
        <v>2651</v>
      </c>
      <c r="G332" s="41" t="s">
        <v>3854</v>
      </c>
    </row>
    <row r="333" spans="1:7" x14ac:dyDescent="0.2">
      <c r="A333" s="41">
        <v>9</v>
      </c>
      <c r="B333" s="41">
        <v>3031</v>
      </c>
      <c r="C333" t="str">
        <f t="shared" si="19"/>
        <v>无为圣铃-蓝图</v>
      </c>
      <c r="E333">
        <f t="shared" si="20"/>
        <v>0</v>
      </c>
      <c r="F333" s="41" t="s">
        <v>2652</v>
      </c>
      <c r="G333" s="41" t="s">
        <v>3855</v>
      </c>
    </row>
    <row r="334" spans="1:7" x14ac:dyDescent="0.2">
      <c r="A334" s="41">
        <v>9</v>
      </c>
      <c r="B334" s="41">
        <v>3032</v>
      </c>
      <c r="C334" t="str">
        <f t="shared" si="19"/>
        <v>悯生圣铃-蓝图</v>
      </c>
      <c r="E334">
        <f t="shared" si="20"/>
        <v>0</v>
      </c>
      <c r="F334" s="41" t="s">
        <v>2653</v>
      </c>
      <c r="G334" s="41" t="s">
        <v>3856</v>
      </c>
    </row>
    <row r="335" spans="1:7" x14ac:dyDescent="0.2">
      <c r="A335" s="41">
        <v>9</v>
      </c>
      <c r="B335" s="41">
        <v>3033</v>
      </c>
      <c r="C335" t="str">
        <f t="shared" si="19"/>
        <v>七星神甲-蓝图</v>
      </c>
      <c r="E335">
        <f t="shared" si="20"/>
        <v>0</v>
      </c>
      <c r="F335" s="41" t="s">
        <v>2654</v>
      </c>
      <c r="G335" s="41" t="s">
        <v>3857</v>
      </c>
    </row>
    <row r="336" spans="1:7" x14ac:dyDescent="0.2">
      <c r="A336" s="41">
        <v>9</v>
      </c>
      <c r="B336" s="41">
        <v>3034</v>
      </c>
      <c r="C336" t="str">
        <f t="shared" si="19"/>
        <v>七星神甲-蓝图</v>
      </c>
      <c r="E336">
        <f t="shared" si="20"/>
        <v>0</v>
      </c>
      <c r="F336" s="41" t="s">
        <v>2654</v>
      </c>
      <c r="G336" s="41" t="s">
        <v>3858</v>
      </c>
    </row>
    <row r="337" spans="1:7" x14ac:dyDescent="0.2">
      <c r="A337" s="41">
        <v>9</v>
      </c>
      <c r="B337" s="41">
        <v>3035</v>
      </c>
      <c r="C337" t="str">
        <f t="shared" si="19"/>
        <v>紫微神甲-蓝图</v>
      </c>
      <c r="E337">
        <f t="shared" si="20"/>
        <v>0</v>
      </c>
      <c r="F337" s="41" t="s">
        <v>2655</v>
      </c>
      <c r="G337" s="41" t="s">
        <v>3859</v>
      </c>
    </row>
    <row r="338" spans="1:7" x14ac:dyDescent="0.2">
      <c r="A338" s="41">
        <v>9</v>
      </c>
      <c r="B338" s="41">
        <v>3036</v>
      </c>
      <c r="C338" t="str">
        <f t="shared" si="19"/>
        <v>紫微神甲-蓝图</v>
      </c>
      <c r="E338">
        <f t="shared" si="20"/>
        <v>0</v>
      </c>
      <c r="F338" s="41" t="s">
        <v>2655</v>
      </c>
      <c r="G338" s="41" t="s">
        <v>3860</v>
      </c>
    </row>
    <row r="339" spans="1:7" x14ac:dyDescent="0.2">
      <c r="A339" s="41">
        <v>9</v>
      </c>
      <c r="B339" s="41">
        <v>3037</v>
      </c>
      <c r="C339" t="str">
        <f t="shared" si="19"/>
        <v>七星战盔-蓝图</v>
      </c>
      <c r="E339">
        <f t="shared" si="20"/>
        <v>0</v>
      </c>
      <c r="F339" s="41" t="s">
        <v>2656</v>
      </c>
      <c r="G339" s="41" t="s">
        <v>3861</v>
      </c>
    </row>
    <row r="340" spans="1:7" x14ac:dyDescent="0.2">
      <c r="A340" s="41">
        <v>9</v>
      </c>
      <c r="B340" s="41">
        <v>3038</v>
      </c>
      <c r="C340" t="str">
        <f t="shared" si="19"/>
        <v>紫微战盔-蓝图</v>
      </c>
      <c r="E340">
        <f t="shared" si="20"/>
        <v>0</v>
      </c>
      <c r="F340" s="41" t="s">
        <v>2657</v>
      </c>
      <c r="G340" s="41" t="s">
        <v>3862</v>
      </c>
    </row>
    <row r="341" spans="1:7" x14ac:dyDescent="0.2">
      <c r="A341" s="41">
        <v>9</v>
      </c>
      <c r="B341" s="41">
        <v>3039</v>
      </c>
      <c r="C341" t="str">
        <f t="shared" si="19"/>
        <v>七星战靴-蓝图</v>
      </c>
      <c r="E341">
        <f t="shared" si="20"/>
        <v>0</v>
      </c>
      <c r="F341" s="41" t="s">
        <v>2658</v>
      </c>
      <c r="G341" s="41" t="s">
        <v>3863</v>
      </c>
    </row>
    <row r="342" spans="1:7" x14ac:dyDescent="0.2">
      <c r="A342" s="41">
        <v>9</v>
      </c>
      <c r="B342" s="41">
        <v>3040</v>
      </c>
      <c r="C342" t="str">
        <f t="shared" si="19"/>
        <v>紫微战靴-蓝图</v>
      </c>
      <c r="E342">
        <f t="shared" si="20"/>
        <v>0</v>
      </c>
      <c r="F342" s="41" t="s">
        <v>2659</v>
      </c>
      <c r="G342" s="41" t="s">
        <v>3864</v>
      </c>
    </row>
    <row r="343" spans="1:7" x14ac:dyDescent="0.2">
      <c r="A343" s="45">
        <v>27</v>
      </c>
      <c r="B343" s="45">
        <v>14</v>
      </c>
      <c r="C343" t="s">
        <v>699</v>
      </c>
      <c r="E343">
        <f t="shared" si="20"/>
        <v>99999</v>
      </c>
      <c r="F343" s="45" t="s">
        <v>561</v>
      </c>
      <c r="G343" s="45" t="s">
        <v>332</v>
      </c>
    </row>
    <row r="344" spans="1:7" x14ac:dyDescent="0.2">
      <c r="A344" s="45">
        <v>27</v>
      </c>
      <c r="B344" s="45">
        <v>14</v>
      </c>
      <c r="C344" t="s">
        <v>699</v>
      </c>
      <c r="E344">
        <f t="shared" si="20"/>
        <v>99999</v>
      </c>
      <c r="F344" s="45" t="s">
        <v>561</v>
      </c>
      <c r="G344" s="45" t="s">
        <v>390</v>
      </c>
    </row>
    <row r="345" spans="1:7" x14ac:dyDescent="0.2">
      <c r="A345" s="45">
        <v>27</v>
      </c>
      <c r="B345" s="45">
        <v>14</v>
      </c>
      <c r="C345" t="s">
        <v>699</v>
      </c>
      <c r="E345">
        <f t="shared" si="20"/>
        <v>99999</v>
      </c>
      <c r="F345" s="45" t="s">
        <v>561</v>
      </c>
      <c r="G345" s="45" t="s">
        <v>565</v>
      </c>
    </row>
    <row r="346" spans="1:7" x14ac:dyDescent="0.2">
      <c r="A346" s="45">
        <v>27</v>
      </c>
      <c r="B346" s="41">
        <v>60128</v>
      </c>
      <c r="C346" t="s">
        <v>1525</v>
      </c>
      <c r="E346">
        <f t="shared" si="20"/>
        <v>99999</v>
      </c>
      <c r="F346" s="45" t="s">
        <v>567</v>
      </c>
      <c r="G346" s="41" t="s">
        <v>568</v>
      </c>
    </row>
    <row r="347" spans="1:7" x14ac:dyDescent="0.2">
      <c r="A347" s="45">
        <v>27</v>
      </c>
      <c r="B347" s="41">
        <v>60148</v>
      </c>
      <c r="C347" t="str">
        <f t="shared" ref="C347:C348" si="21">F347</f>
        <v>装备礼包</v>
      </c>
      <c r="E347">
        <f t="shared" si="20"/>
        <v>0</v>
      </c>
      <c r="F347" s="45" t="s">
        <v>567</v>
      </c>
      <c r="G347" s="41" t="s">
        <v>569</v>
      </c>
    </row>
    <row r="348" spans="1:7" x14ac:dyDescent="0.2">
      <c r="A348" s="45">
        <v>27</v>
      </c>
      <c r="B348" s="41">
        <v>60153</v>
      </c>
      <c r="C348" t="str">
        <f t="shared" si="21"/>
        <v>装备礼包</v>
      </c>
      <c r="E348">
        <f t="shared" si="20"/>
        <v>0</v>
      </c>
      <c r="F348" s="45" t="s">
        <v>567</v>
      </c>
      <c r="G348" s="41" t="s">
        <v>570</v>
      </c>
    </row>
    <row r="349" spans="1:7" x14ac:dyDescent="0.2">
      <c r="A349" s="45">
        <v>27</v>
      </c>
      <c r="B349" s="45">
        <v>6001</v>
      </c>
      <c r="C349" t="e">
        <v>#N/A</v>
      </c>
      <c r="E349" t="e">
        <f t="shared" si="20"/>
        <v>#N/A</v>
      </c>
      <c r="F349" s="45" t="s">
        <v>571</v>
      </c>
      <c r="G349" s="45" t="s">
        <v>192</v>
      </c>
    </row>
    <row r="350" spans="1:7" x14ac:dyDescent="0.2">
      <c r="A350" s="45">
        <v>27</v>
      </c>
      <c r="B350" s="45">
        <v>6002</v>
      </c>
      <c r="C350" t="e">
        <v>#N/A</v>
      </c>
      <c r="E350" t="e">
        <f t="shared" si="20"/>
        <v>#N/A</v>
      </c>
      <c r="F350" s="45" t="s">
        <v>571</v>
      </c>
      <c r="G350" s="45" t="s">
        <v>197</v>
      </c>
    </row>
    <row r="351" spans="1:7" x14ac:dyDescent="0.2">
      <c r="A351" s="45">
        <v>27</v>
      </c>
      <c r="B351" s="45">
        <v>6003</v>
      </c>
      <c r="C351" t="e">
        <v>#N/A</v>
      </c>
      <c r="E351" t="e">
        <f t="shared" si="20"/>
        <v>#N/A</v>
      </c>
      <c r="F351" s="45" t="s">
        <v>571</v>
      </c>
      <c r="G351" s="45" t="s">
        <v>200</v>
      </c>
    </row>
    <row r="352" spans="1:7" x14ac:dyDescent="0.2">
      <c r="A352" s="45">
        <v>27</v>
      </c>
      <c r="B352" s="45">
        <v>20</v>
      </c>
      <c r="C352" t="s">
        <v>1633</v>
      </c>
      <c r="E352">
        <f t="shared" si="20"/>
        <v>99999</v>
      </c>
      <c r="F352" s="45" t="s">
        <v>572</v>
      </c>
      <c r="G352" s="45" t="s">
        <v>573</v>
      </c>
    </row>
    <row r="353" spans="1:7" x14ac:dyDescent="0.2">
      <c r="A353" s="45">
        <v>27</v>
      </c>
      <c r="B353" s="45">
        <v>20</v>
      </c>
      <c r="C353" t="s">
        <v>1633</v>
      </c>
      <c r="E353">
        <f t="shared" si="20"/>
        <v>99999</v>
      </c>
      <c r="F353" s="45" t="s">
        <v>572</v>
      </c>
      <c r="G353" s="45" t="s">
        <v>574</v>
      </c>
    </row>
    <row r="354" spans="1:7" x14ac:dyDescent="0.2">
      <c r="A354" s="45">
        <v>27</v>
      </c>
      <c r="B354" s="45">
        <v>20</v>
      </c>
      <c r="C354" t="s">
        <v>1633</v>
      </c>
      <c r="E354">
        <f t="shared" si="20"/>
        <v>99999</v>
      </c>
      <c r="F354" s="45" t="s">
        <v>572</v>
      </c>
      <c r="G354" s="45" t="s">
        <v>575</v>
      </c>
    </row>
    <row r="355" spans="1:7" x14ac:dyDescent="0.2">
      <c r="A355" s="45">
        <v>27</v>
      </c>
      <c r="B355" s="45">
        <v>21</v>
      </c>
      <c r="C355" t="s">
        <v>1916</v>
      </c>
      <c r="E355">
        <f t="shared" si="20"/>
        <v>99999</v>
      </c>
      <c r="F355" s="45" t="s">
        <v>576</v>
      </c>
      <c r="G355" s="45" t="s">
        <v>577</v>
      </c>
    </row>
    <row r="356" spans="1:7" x14ac:dyDescent="0.2">
      <c r="A356" s="45">
        <v>27</v>
      </c>
      <c r="B356" s="45">
        <v>21</v>
      </c>
      <c r="C356" t="s">
        <v>1916</v>
      </c>
      <c r="E356">
        <f t="shared" si="20"/>
        <v>99999</v>
      </c>
      <c r="F356" s="45" t="s">
        <v>576</v>
      </c>
      <c r="G356" s="45" t="s">
        <v>578</v>
      </c>
    </row>
    <row r="357" spans="1:7" x14ac:dyDescent="0.2">
      <c r="A357" s="45">
        <v>27</v>
      </c>
      <c r="B357" s="45">
        <v>21</v>
      </c>
      <c r="C357" t="s">
        <v>1916</v>
      </c>
      <c r="E357">
        <f t="shared" si="20"/>
        <v>99999</v>
      </c>
      <c r="F357" s="45" t="s">
        <v>576</v>
      </c>
      <c r="G357" s="45" t="s">
        <v>579</v>
      </c>
    </row>
    <row r="358" spans="1:7" x14ac:dyDescent="0.2">
      <c r="A358" s="45">
        <v>27</v>
      </c>
      <c r="B358" s="45">
        <v>14</v>
      </c>
      <c r="C358" t="s">
        <v>699</v>
      </c>
      <c r="E358">
        <f t="shared" si="20"/>
        <v>99999</v>
      </c>
      <c r="F358" s="45" t="s">
        <v>561</v>
      </c>
      <c r="G358" s="45" t="s">
        <v>332</v>
      </c>
    </row>
    <row r="359" spans="1:7" x14ac:dyDescent="0.2">
      <c r="A359" s="45">
        <v>27</v>
      </c>
      <c r="B359" s="45">
        <v>14</v>
      </c>
      <c r="C359" t="s">
        <v>699</v>
      </c>
      <c r="E359">
        <f t="shared" si="20"/>
        <v>99999</v>
      </c>
      <c r="F359" s="45" t="s">
        <v>561</v>
      </c>
      <c r="G359" s="45" t="s">
        <v>390</v>
      </c>
    </row>
    <row r="360" spans="1:7" x14ac:dyDescent="0.2">
      <c r="A360" s="45">
        <v>27</v>
      </c>
      <c r="B360" s="45">
        <v>14</v>
      </c>
      <c r="C360" t="s">
        <v>699</v>
      </c>
      <c r="E360">
        <f t="shared" si="20"/>
        <v>99999</v>
      </c>
      <c r="F360" s="45" t="s">
        <v>561</v>
      </c>
      <c r="G360" s="45" t="s">
        <v>565</v>
      </c>
    </row>
    <row r="361" spans="1:7" x14ac:dyDescent="0.2">
      <c r="A361" s="46">
        <v>28</v>
      </c>
      <c r="B361" s="46">
        <v>14</v>
      </c>
      <c r="C361" t="s">
        <v>699</v>
      </c>
      <c r="E361">
        <f t="shared" si="20"/>
        <v>99999</v>
      </c>
      <c r="F361" s="46" t="s">
        <v>561</v>
      </c>
      <c r="G361" s="46" t="s">
        <v>332</v>
      </c>
    </row>
    <row r="362" spans="1:7" x14ac:dyDescent="0.2">
      <c r="A362" s="46">
        <v>28</v>
      </c>
      <c r="B362" s="46">
        <v>14</v>
      </c>
      <c r="C362" t="s">
        <v>699</v>
      </c>
      <c r="E362">
        <f t="shared" si="20"/>
        <v>99999</v>
      </c>
      <c r="F362" s="46" t="s">
        <v>561</v>
      </c>
      <c r="G362" s="46" t="s">
        <v>390</v>
      </c>
    </row>
    <row r="363" spans="1:7" x14ac:dyDescent="0.2">
      <c r="A363" s="46">
        <v>28</v>
      </c>
      <c r="B363" s="46">
        <v>14</v>
      </c>
      <c r="C363" t="s">
        <v>699</v>
      </c>
      <c r="E363">
        <f t="shared" si="20"/>
        <v>99999</v>
      </c>
      <c r="F363" s="46" t="s">
        <v>561</v>
      </c>
      <c r="G363" s="46" t="s">
        <v>565</v>
      </c>
    </row>
    <row r="364" spans="1:7" x14ac:dyDescent="0.2">
      <c r="A364" s="46">
        <v>28</v>
      </c>
      <c r="B364" s="41">
        <v>60128</v>
      </c>
      <c r="C364" t="s">
        <v>1525</v>
      </c>
      <c r="E364">
        <f t="shared" si="20"/>
        <v>99999</v>
      </c>
      <c r="F364" s="46" t="s">
        <v>567</v>
      </c>
      <c r="G364" s="41" t="s">
        <v>568</v>
      </c>
    </row>
    <row r="365" spans="1:7" x14ac:dyDescent="0.2">
      <c r="A365" s="46">
        <v>28</v>
      </c>
      <c r="B365" s="41">
        <v>60148</v>
      </c>
      <c r="C365" t="str">
        <f t="shared" ref="C365:C366" si="22">F365</f>
        <v>装备礼包</v>
      </c>
      <c r="E365">
        <f t="shared" si="20"/>
        <v>0</v>
      </c>
      <c r="F365" s="46" t="s">
        <v>567</v>
      </c>
      <c r="G365" s="41" t="s">
        <v>569</v>
      </c>
    </row>
    <row r="366" spans="1:7" x14ac:dyDescent="0.2">
      <c r="A366" s="46">
        <v>28</v>
      </c>
      <c r="B366" s="41">
        <v>60153</v>
      </c>
      <c r="C366" t="str">
        <f t="shared" si="22"/>
        <v>装备礼包</v>
      </c>
      <c r="E366">
        <f t="shared" si="20"/>
        <v>0</v>
      </c>
      <c r="F366" s="46" t="s">
        <v>567</v>
      </c>
      <c r="G366" s="41" t="s">
        <v>570</v>
      </c>
    </row>
    <row r="367" spans="1:7" x14ac:dyDescent="0.2">
      <c r="A367" s="46">
        <v>28</v>
      </c>
      <c r="B367" s="46">
        <v>6001</v>
      </c>
      <c r="C367" t="e">
        <v>#N/A</v>
      </c>
      <c r="E367" t="e">
        <f t="shared" si="20"/>
        <v>#N/A</v>
      </c>
      <c r="F367" s="46" t="s">
        <v>571</v>
      </c>
      <c r="G367" s="46" t="s">
        <v>192</v>
      </c>
    </row>
    <row r="368" spans="1:7" x14ac:dyDescent="0.2">
      <c r="A368" s="46">
        <v>28</v>
      </c>
      <c r="B368" s="46">
        <v>6002</v>
      </c>
      <c r="C368" t="e">
        <v>#N/A</v>
      </c>
      <c r="E368" t="e">
        <f t="shared" si="20"/>
        <v>#N/A</v>
      </c>
      <c r="F368" s="46" t="s">
        <v>571</v>
      </c>
      <c r="G368" s="46" t="s">
        <v>197</v>
      </c>
    </row>
    <row r="369" spans="1:7" x14ac:dyDescent="0.2">
      <c r="A369" s="46">
        <v>28</v>
      </c>
      <c r="B369" s="46">
        <v>6003</v>
      </c>
      <c r="C369" t="e">
        <v>#N/A</v>
      </c>
      <c r="E369" t="e">
        <f t="shared" si="20"/>
        <v>#N/A</v>
      </c>
      <c r="F369" s="46" t="s">
        <v>571</v>
      </c>
      <c r="G369" s="46" t="s">
        <v>200</v>
      </c>
    </row>
    <row r="370" spans="1:7" x14ac:dyDescent="0.2">
      <c r="A370" s="46">
        <v>28</v>
      </c>
      <c r="B370" s="46">
        <v>20</v>
      </c>
      <c r="C370" t="s">
        <v>1633</v>
      </c>
      <c r="E370">
        <f t="shared" si="20"/>
        <v>99999</v>
      </c>
      <c r="F370" s="46" t="s">
        <v>572</v>
      </c>
      <c r="G370" s="46" t="s">
        <v>573</v>
      </c>
    </row>
    <row r="371" spans="1:7" x14ac:dyDescent="0.2">
      <c r="A371" s="46">
        <v>28</v>
      </c>
      <c r="B371" s="46">
        <v>20</v>
      </c>
      <c r="C371" t="s">
        <v>1633</v>
      </c>
      <c r="E371">
        <f t="shared" si="20"/>
        <v>99999</v>
      </c>
      <c r="F371" s="46" t="s">
        <v>572</v>
      </c>
      <c r="G371" s="46" t="s">
        <v>574</v>
      </c>
    </row>
    <row r="372" spans="1:7" x14ac:dyDescent="0.2">
      <c r="A372" s="46">
        <v>28</v>
      </c>
      <c r="B372" s="46">
        <v>20</v>
      </c>
      <c r="C372" t="s">
        <v>1633</v>
      </c>
      <c r="E372">
        <f t="shared" si="20"/>
        <v>99999</v>
      </c>
      <c r="F372" s="46" t="s">
        <v>572</v>
      </c>
      <c r="G372" s="46" t="s">
        <v>575</v>
      </c>
    </row>
    <row r="373" spans="1:7" x14ac:dyDescent="0.2">
      <c r="A373" s="46">
        <v>28</v>
      </c>
      <c r="B373" s="46">
        <v>21</v>
      </c>
      <c r="C373" t="s">
        <v>1916</v>
      </c>
      <c r="E373">
        <f t="shared" si="20"/>
        <v>99999</v>
      </c>
      <c r="F373" s="46" t="s">
        <v>576</v>
      </c>
      <c r="G373" s="46" t="s">
        <v>577</v>
      </c>
    </row>
    <row r="374" spans="1:7" x14ac:dyDescent="0.2">
      <c r="A374" s="46">
        <v>28</v>
      </c>
      <c r="B374" s="46">
        <v>21</v>
      </c>
      <c r="C374" t="s">
        <v>1916</v>
      </c>
      <c r="E374">
        <f t="shared" si="20"/>
        <v>99999</v>
      </c>
      <c r="F374" s="46" t="s">
        <v>576</v>
      </c>
      <c r="G374" s="46" t="s">
        <v>578</v>
      </c>
    </row>
    <row r="375" spans="1:7" x14ac:dyDescent="0.2">
      <c r="A375" s="46">
        <v>28</v>
      </c>
      <c r="B375" s="46">
        <v>21</v>
      </c>
      <c r="C375" t="s">
        <v>1916</v>
      </c>
      <c r="E375">
        <f t="shared" si="20"/>
        <v>99999</v>
      </c>
      <c r="F375" s="46" t="s">
        <v>576</v>
      </c>
      <c r="G375" s="46" t="s">
        <v>579</v>
      </c>
    </row>
    <row r="376" spans="1:7" x14ac:dyDescent="0.2">
      <c r="A376" s="46">
        <v>28</v>
      </c>
      <c r="B376" s="46">
        <v>14</v>
      </c>
      <c r="C376" t="s">
        <v>699</v>
      </c>
      <c r="E376">
        <f t="shared" si="20"/>
        <v>99999</v>
      </c>
      <c r="F376" s="46" t="s">
        <v>561</v>
      </c>
      <c r="G376" s="46" t="s">
        <v>332</v>
      </c>
    </row>
    <row r="377" spans="1:7" x14ac:dyDescent="0.2">
      <c r="A377" s="46">
        <v>28</v>
      </c>
      <c r="B377" s="46">
        <v>14</v>
      </c>
      <c r="C377" t="s">
        <v>699</v>
      </c>
      <c r="E377">
        <f t="shared" si="20"/>
        <v>99999</v>
      </c>
      <c r="F377" s="46" t="s">
        <v>561</v>
      </c>
      <c r="G377" s="46" t="s">
        <v>390</v>
      </c>
    </row>
    <row r="378" spans="1:7" x14ac:dyDescent="0.2">
      <c r="A378" s="46">
        <v>28</v>
      </c>
      <c r="B378" s="46">
        <v>14</v>
      </c>
      <c r="C378" t="s">
        <v>699</v>
      </c>
      <c r="E378">
        <f t="shared" si="20"/>
        <v>99999</v>
      </c>
      <c r="F378" s="46" t="s">
        <v>561</v>
      </c>
      <c r="G378" s="46" t="s">
        <v>565</v>
      </c>
    </row>
    <row r="379" spans="1:7" x14ac:dyDescent="0.2">
      <c r="A379" s="47">
        <v>29</v>
      </c>
      <c r="B379" s="47">
        <v>14</v>
      </c>
      <c r="C379" t="s">
        <v>699</v>
      </c>
      <c r="E379">
        <f t="shared" si="20"/>
        <v>99999</v>
      </c>
      <c r="F379" s="47" t="s">
        <v>561</v>
      </c>
      <c r="G379" s="47" t="s">
        <v>332</v>
      </c>
    </row>
    <row r="380" spans="1:7" x14ac:dyDescent="0.2">
      <c r="A380" s="47">
        <v>29</v>
      </c>
      <c r="B380" s="47">
        <v>14</v>
      </c>
      <c r="C380" t="s">
        <v>699</v>
      </c>
      <c r="E380">
        <f t="shared" si="20"/>
        <v>99999</v>
      </c>
      <c r="F380" s="47" t="s">
        <v>561</v>
      </c>
      <c r="G380" s="47" t="s">
        <v>390</v>
      </c>
    </row>
    <row r="381" spans="1:7" x14ac:dyDescent="0.2">
      <c r="A381" s="47">
        <v>29</v>
      </c>
      <c r="B381" s="47">
        <v>14</v>
      </c>
      <c r="C381" t="s">
        <v>699</v>
      </c>
      <c r="E381">
        <f t="shared" si="20"/>
        <v>99999</v>
      </c>
      <c r="F381" s="47" t="s">
        <v>561</v>
      </c>
      <c r="G381" s="47" t="s">
        <v>565</v>
      </c>
    </row>
    <row r="382" spans="1:7" x14ac:dyDescent="0.2">
      <c r="A382" s="47">
        <v>29</v>
      </c>
      <c r="B382" s="41">
        <v>60128</v>
      </c>
      <c r="C382" t="s">
        <v>1525</v>
      </c>
      <c r="E382">
        <f t="shared" si="20"/>
        <v>99999</v>
      </c>
      <c r="F382" s="47" t="s">
        <v>567</v>
      </c>
      <c r="G382" s="41" t="s">
        <v>568</v>
      </c>
    </row>
    <row r="383" spans="1:7" x14ac:dyDescent="0.2">
      <c r="A383" s="47">
        <v>29</v>
      </c>
      <c r="B383" s="41">
        <v>60148</v>
      </c>
      <c r="C383" t="str">
        <f t="shared" ref="C383:C384" si="23">F383</f>
        <v>装备礼包</v>
      </c>
      <c r="E383">
        <f t="shared" si="20"/>
        <v>0</v>
      </c>
      <c r="F383" s="47" t="s">
        <v>567</v>
      </c>
      <c r="G383" s="41" t="s">
        <v>569</v>
      </c>
    </row>
    <row r="384" spans="1:7" x14ac:dyDescent="0.2">
      <c r="A384" s="47">
        <v>29</v>
      </c>
      <c r="B384" s="41">
        <v>60153</v>
      </c>
      <c r="C384" t="str">
        <f t="shared" si="23"/>
        <v>装备礼包</v>
      </c>
      <c r="E384">
        <f t="shared" si="20"/>
        <v>0</v>
      </c>
      <c r="F384" s="47" t="s">
        <v>567</v>
      </c>
      <c r="G384" s="41" t="s">
        <v>570</v>
      </c>
    </row>
    <row r="385" spans="1:7" x14ac:dyDescent="0.2">
      <c r="A385" s="47">
        <v>29</v>
      </c>
      <c r="B385" s="47">
        <v>6001</v>
      </c>
      <c r="C385" t="e">
        <v>#N/A</v>
      </c>
      <c r="E385" t="e">
        <f t="shared" si="20"/>
        <v>#N/A</v>
      </c>
      <c r="F385" s="47" t="s">
        <v>571</v>
      </c>
      <c r="G385" s="47" t="s">
        <v>192</v>
      </c>
    </row>
    <row r="386" spans="1:7" x14ac:dyDescent="0.2">
      <c r="A386" s="47">
        <v>29</v>
      </c>
      <c r="B386" s="47">
        <v>6002</v>
      </c>
      <c r="C386" t="e">
        <v>#N/A</v>
      </c>
      <c r="E386" t="e">
        <f t="shared" si="20"/>
        <v>#N/A</v>
      </c>
      <c r="F386" s="47" t="s">
        <v>571</v>
      </c>
      <c r="G386" s="47" t="s">
        <v>197</v>
      </c>
    </row>
    <row r="387" spans="1:7" x14ac:dyDescent="0.2">
      <c r="A387" s="47">
        <v>29</v>
      </c>
      <c r="B387" s="47">
        <v>6003</v>
      </c>
      <c r="C387" t="e">
        <v>#N/A</v>
      </c>
      <c r="E387" t="e">
        <f t="shared" si="20"/>
        <v>#N/A</v>
      </c>
      <c r="F387" s="47" t="s">
        <v>571</v>
      </c>
      <c r="G387" s="47" t="s">
        <v>200</v>
      </c>
    </row>
    <row r="388" spans="1:7" x14ac:dyDescent="0.2">
      <c r="A388" s="47">
        <v>29</v>
      </c>
      <c r="B388" s="47">
        <v>21</v>
      </c>
      <c r="C388" t="s">
        <v>1916</v>
      </c>
      <c r="E388">
        <f t="shared" si="20"/>
        <v>99999</v>
      </c>
      <c r="F388" s="47" t="s">
        <v>576</v>
      </c>
      <c r="G388" s="47" t="s">
        <v>577</v>
      </c>
    </row>
    <row r="389" spans="1:7" x14ac:dyDescent="0.2">
      <c r="A389" s="47">
        <v>29</v>
      </c>
      <c r="B389" s="47">
        <v>21</v>
      </c>
      <c r="C389" t="s">
        <v>1916</v>
      </c>
      <c r="E389">
        <f t="shared" si="20"/>
        <v>99999</v>
      </c>
      <c r="F389" s="47" t="s">
        <v>576</v>
      </c>
      <c r="G389" s="47" t="s">
        <v>578</v>
      </c>
    </row>
    <row r="390" spans="1:7" x14ac:dyDescent="0.2">
      <c r="A390" s="47">
        <v>29</v>
      </c>
      <c r="B390" s="47">
        <v>21</v>
      </c>
      <c r="C390" t="s">
        <v>1916</v>
      </c>
      <c r="E390">
        <f t="shared" si="20"/>
        <v>99999</v>
      </c>
      <c r="F390" s="47" t="s">
        <v>576</v>
      </c>
      <c r="G390" s="47" t="s">
        <v>579</v>
      </c>
    </row>
    <row r="391" spans="1:7" x14ac:dyDescent="0.2">
      <c r="A391" s="47">
        <v>29</v>
      </c>
      <c r="B391" s="47">
        <v>14</v>
      </c>
      <c r="C391" t="s">
        <v>699</v>
      </c>
      <c r="E391">
        <f t="shared" si="20"/>
        <v>99999</v>
      </c>
      <c r="F391" s="47" t="s">
        <v>561</v>
      </c>
      <c r="G391" s="47" t="s">
        <v>332</v>
      </c>
    </row>
    <row r="392" spans="1:7" x14ac:dyDescent="0.2">
      <c r="A392" s="47">
        <v>29</v>
      </c>
      <c r="B392" s="47">
        <v>14</v>
      </c>
      <c r="C392" t="s">
        <v>699</v>
      </c>
      <c r="E392">
        <f t="shared" si="20"/>
        <v>99999</v>
      </c>
      <c r="F392" s="47" t="s">
        <v>561</v>
      </c>
      <c r="G392" s="47" t="s">
        <v>390</v>
      </c>
    </row>
    <row r="393" spans="1:7" x14ac:dyDescent="0.2">
      <c r="A393" s="47">
        <v>29</v>
      </c>
      <c r="B393" s="47">
        <v>14</v>
      </c>
      <c r="C393" t="s">
        <v>699</v>
      </c>
      <c r="E393">
        <f t="shared" ref="E393:E456" si="24">IF(C393=F393,0,99999)</f>
        <v>99999</v>
      </c>
      <c r="F393" s="47" t="s">
        <v>561</v>
      </c>
      <c r="G393" s="47" t="s">
        <v>565</v>
      </c>
    </row>
    <row r="394" spans="1:7" x14ac:dyDescent="0.2">
      <c r="A394" s="48">
        <v>29</v>
      </c>
      <c r="B394" s="48">
        <v>11006</v>
      </c>
      <c r="C394" t="s">
        <v>1344</v>
      </c>
      <c r="E394">
        <f t="shared" si="24"/>
        <v>99999</v>
      </c>
      <c r="F394" s="48" t="s">
        <v>580</v>
      </c>
      <c r="G394" s="48" t="s">
        <v>581</v>
      </c>
    </row>
    <row r="395" spans="1:7" x14ac:dyDescent="0.2">
      <c r="A395" s="2">
        <v>33</v>
      </c>
      <c r="B395" s="2">
        <v>60</v>
      </c>
      <c r="C395" t="s">
        <v>689</v>
      </c>
      <c r="E395">
        <f t="shared" si="24"/>
        <v>99999</v>
      </c>
      <c r="F395" s="2" t="s">
        <v>583</v>
      </c>
      <c r="G395" s="2" t="s">
        <v>3865</v>
      </c>
    </row>
    <row r="396" spans="1:7" x14ac:dyDescent="0.2">
      <c r="A396" s="5">
        <v>34</v>
      </c>
      <c r="B396" s="5">
        <v>81</v>
      </c>
      <c r="C396" t="s">
        <v>3866</v>
      </c>
      <c r="E396">
        <f t="shared" si="24"/>
        <v>99999</v>
      </c>
      <c r="F396" s="5" t="s">
        <v>3867</v>
      </c>
      <c r="G396" s="5" t="s">
        <v>3868</v>
      </c>
    </row>
    <row r="397" spans="1:7" x14ac:dyDescent="0.2">
      <c r="A397" s="5">
        <v>34</v>
      </c>
      <c r="B397" s="5">
        <v>82</v>
      </c>
      <c r="C397" t="s">
        <v>3869</v>
      </c>
      <c r="E397">
        <f t="shared" si="24"/>
        <v>99999</v>
      </c>
      <c r="F397" s="5" t="s">
        <v>3870</v>
      </c>
      <c r="G397" s="5" t="s">
        <v>3871</v>
      </c>
    </row>
    <row r="398" spans="1:7" x14ac:dyDescent="0.2">
      <c r="A398" s="5">
        <v>10</v>
      </c>
      <c r="B398" s="49">
        <v>4</v>
      </c>
      <c r="C398" t="s">
        <v>696</v>
      </c>
      <c r="E398">
        <f t="shared" si="24"/>
        <v>99999</v>
      </c>
      <c r="F398" s="5" t="s">
        <v>586</v>
      </c>
      <c r="G398" s="49" t="s">
        <v>587</v>
      </c>
    </row>
    <row r="399" spans="1:7" x14ac:dyDescent="0.2">
      <c r="A399" s="5">
        <v>10</v>
      </c>
      <c r="B399" s="49">
        <v>4</v>
      </c>
      <c r="C399" t="s">
        <v>696</v>
      </c>
      <c r="E399">
        <f t="shared" si="24"/>
        <v>99999</v>
      </c>
      <c r="F399" s="5" t="s">
        <v>589</v>
      </c>
      <c r="G399" s="49" t="s">
        <v>590</v>
      </c>
    </row>
    <row r="400" spans="1:7" x14ac:dyDescent="0.2">
      <c r="A400" s="5">
        <v>10</v>
      </c>
      <c r="B400" s="49">
        <v>11071</v>
      </c>
      <c r="C400" t="s">
        <v>1138</v>
      </c>
      <c r="E400">
        <f t="shared" si="24"/>
        <v>99999</v>
      </c>
      <c r="F400" s="5" t="s">
        <v>592</v>
      </c>
      <c r="G400" s="49" t="s">
        <v>1135</v>
      </c>
    </row>
    <row r="401" spans="1:7" x14ac:dyDescent="0.2">
      <c r="A401" s="5">
        <v>50</v>
      </c>
      <c r="B401" s="49">
        <v>23</v>
      </c>
      <c r="C401" t="s">
        <v>883</v>
      </c>
      <c r="E401">
        <f t="shared" si="24"/>
        <v>99999</v>
      </c>
      <c r="F401" s="5" t="s">
        <v>586</v>
      </c>
      <c r="G401" s="49" t="s">
        <v>343</v>
      </c>
    </row>
    <row r="402" spans="1:7" x14ac:dyDescent="0.2">
      <c r="A402" s="5">
        <v>50</v>
      </c>
      <c r="B402" s="49">
        <v>12012</v>
      </c>
      <c r="C402" t="s">
        <v>691</v>
      </c>
      <c r="E402">
        <f t="shared" si="24"/>
        <v>99999</v>
      </c>
      <c r="F402" s="5" t="s">
        <v>589</v>
      </c>
      <c r="G402" s="49" t="s">
        <v>3872</v>
      </c>
    </row>
    <row r="403" spans="1:7" x14ac:dyDescent="0.2">
      <c r="A403" s="5">
        <v>50</v>
      </c>
      <c r="B403" s="49">
        <v>20</v>
      </c>
      <c r="C403" t="s">
        <v>1633</v>
      </c>
      <c r="E403">
        <f t="shared" si="24"/>
        <v>99999</v>
      </c>
      <c r="F403" s="5" t="s">
        <v>592</v>
      </c>
      <c r="G403" s="49" t="s">
        <v>3873</v>
      </c>
    </row>
    <row r="404" spans="1:7" x14ac:dyDescent="0.2">
      <c r="A404" s="5">
        <v>51</v>
      </c>
      <c r="B404" s="49">
        <v>80</v>
      </c>
      <c r="C404" t="s">
        <v>2593</v>
      </c>
      <c r="E404">
        <f t="shared" si="24"/>
        <v>99999</v>
      </c>
      <c r="F404" s="5" t="s">
        <v>586</v>
      </c>
      <c r="G404" s="49" t="s">
        <v>444</v>
      </c>
    </row>
    <row r="405" spans="1:7" x14ac:dyDescent="0.2">
      <c r="A405" s="5">
        <v>51</v>
      </c>
      <c r="B405" s="49">
        <v>19</v>
      </c>
      <c r="C405" t="s">
        <v>687</v>
      </c>
      <c r="E405">
        <f t="shared" si="24"/>
        <v>99999</v>
      </c>
      <c r="F405" s="5" t="s">
        <v>589</v>
      </c>
      <c r="G405" s="49" t="s">
        <v>3874</v>
      </c>
    </row>
    <row r="406" spans="1:7" x14ac:dyDescent="0.2">
      <c r="A406" s="5">
        <v>51</v>
      </c>
      <c r="B406" s="49">
        <v>12013</v>
      </c>
      <c r="C406" t="s">
        <v>685</v>
      </c>
      <c r="E406">
        <f t="shared" si="24"/>
        <v>99999</v>
      </c>
      <c r="F406" s="5" t="s">
        <v>592</v>
      </c>
      <c r="G406" s="49" t="s">
        <v>466</v>
      </c>
    </row>
    <row r="407" spans="1:7" x14ac:dyDescent="0.2">
      <c r="A407" s="5">
        <v>52</v>
      </c>
      <c r="B407" s="49">
        <v>24</v>
      </c>
      <c r="C407" t="s">
        <v>3875</v>
      </c>
      <c r="E407">
        <f t="shared" si="24"/>
        <v>99999</v>
      </c>
      <c r="F407" s="5" t="s">
        <v>586</v>
      </c>
      <c r="G407" s="49" t="s">
        <v>597</v>
      </c>
    </row>
    <row r="408" spans="1:7" x14ac:dyDescent="0.2">
      <c r="A408" s="5">
        <v>52</v>
      </c>
      <c r="B408" s="49">
        <v>1001</v>
      </c>
      <c r="C408" t="s">
        <v>1630</v>
      </c>
      <c r="E408">
        <f t="shared" si="24"/>
        <v>99999</v>
      </c>
      <c r="F408" s="5" t="s">
        <v>589</v>
      </c>
      <c r="G408" s="49" t="s">
        <v>3876</v>
      </c>
    </row>
    <row r="409" spans="1:7" x14ac:dyDescent="0.2">
      <c r="A409" s="5">
        <v>52</v>
      </c>
      <c r="B409" s="49">
        <v>1001</v>
      </c>
      <c r="C409" t="s">
        <v>1630</v>
      </c>
      <c r="E409">
        <f t="shared" si="24"/>
        <v>99999</v>
      </c>
      <c r="F409" s="5" t="s">
        <v>592</v>
      </c>
      <c r="G409" s="49" t="s">
        <v>598</v>
      </c>
    </row>
    <row r="410" spans="1:7" x14ac:dyDescent="0.2">
      <c r="A410" s="5">
        <v>53</v>
      </c>
      <c r="B410" s="49">
        <v>60</v>
      </c>
      <c r="C410" t="s">
        <v>689</v>
      </c>
      <c r="E410">
        <f t="shared" si="24"/>
        <v>99999</v>
      </c>
      <c r="F410" s="5" t="s">
        <v>586</v>
      </c>
      <c r="G410" s="49" t="s">
        <v>3865</v>
      </c>
    </row>
    <row r="411" spans="1:7" x14ac:dyDescent="0.2">
      <c r="A411" s="5">
        <v>53</v>
      </c>
      <c r="B411" s="49">
        <v>19</v>
      </c>
      <c r="C411" t="s">
        <v>687</v>
      </c>
      <c r="E411">
        <f t="shared" si="24"/>
        <v>99999</v>
      </c>
      <c r="F411" s="5" t="s">
        <v>589</v>
      </c>
      <c r="G411" s="49" t="s">
        <v>3874</v>
      </c>
    </row>
    <row r="412" spans="1:7" x14ac:dyDescent="0.2">
      <c r="A412" s="5">
        <v>53</v>
      </c>
      <c r="B412" s="49">
        <v>60</v>
      </c>
      <c r="C412" t="s">
        <v>689</v>
      </c>
      <c r="E412">
        <f t="shared" si="24"/>
        <v>99999</v>
      </c>
      <c r="F412" s="5" t="s">
        <v>592</v>
      </c>
      <c r="G412" s="49" t="s">
        <v>3877</v>
      </c>
    </row>
    <row r="413" spans="1:7" x14ac:dyDescent="0.2">
      <c r="A413" s="5">
        <v>54</v>
      </c>
      <c r="B413" s="49">
        <v>14</v>
      </c>
      <c r="C413" t="s">
        <v>699</v>
      </c>
      <c r="E413">
        <f t="shared" si="24"/>
        <v>99999</v>
      </c>
      <c r="F413" s="5" t="s">
        <v>586</v>
      </c>
      <c r="G413" s="49" t="s">
        <v>565</v>
      </c>
    </row>
    <row r="414" spans="1:7" x14ac:dyDescent="0.2">
      <c r="A414" s="5">
        <v>54</v>
      </c>
      <c r="B414" s="49">
        <v>5000016</v>
      </c>
      <c r="C414" t="s">
        <v>3878</v>
      </c>
      <c r="E414">
        <f t="shared" si="24"/>
        <v>99999</v>
      </c>
      <c r="F414" s="5" t="s">
        <v>589</v>
      </c>
      <c r="G414" s="49" t="s">
        <v>1266</v>
      </c>
    </row>
    <row r="415" spans="1:7" x14ac:dyDescent="0.2">
      <c r="A415" s="5">
        <v>54</v>
      </c>
      <c r="B415" s="49">
        <v>61</v>
      </c>
      <c r="C415" t="s">
        <v>683</v>
      </c>
      <c r="E415">
        <f t="shared" si="24"/>
        <v>99999</v>
      </c>
      <c r="F415" s="5" t="s">
        <v>592</v>
      </c>
      <c r="G415" s="49" t="s">
        <v>3879</v>
      </c>
    </row>
    <row r="416" spans="1:7" x14ac:dyDescent="0.2">
      <c r="A416" s="5">
        <v>55</v>
      </c>
      <c r="B416" s="49">
        <v>19</v>
      </c>
      <c r="C416" t="s">
        <v>687</v>
      </c>
      <c r="E416">
        <f t="shared" si="24"/>
        <v>99999</v>
      </c>
      <c r="F416" s="5" t="s">
        <v>586</v>
      </c>
      <c r="G416" s="49" t="s">
        <v>319</v>
      </c>
    </row>
    <row r="417" spans="1:7" x14ac:dyDescent="0.2">
      <c r="A417" s="5">
        <v>55</v>
      </c>
      <c r="B417" s="49">
        <v>12013</v>
      </c>
      <c r="C417" t="s">
        <v>685</v>
      </c>
      <c r="E417">
        <f t="shared" si="24"/>
        <v>99999</v>
      </c>
      <c r="F417" s="5" t="s">
        <v>589</v>
      </c>
      <c r="G417" s="49" t="s">
        <v>466</v>
      </c>
    </row>
    <row r="418" spans="1:7" x14ac:dyDescent="0.2">
      <c r="A418" s="5">
        <v>55</v>
      </c>
      <c r="B418" s="49">
        <v>81128</v>
      </c>
      <c r="C418" t="s">
        <v>2354</v>
      </c>
      <c r="E418">
        <f t="shared" si="24"/>
        <v>99999</v>
      </c>
      <c r="F418" s="5" t="s">
        <v>592</v>
      </c>
      <c r="G418" s="49" t="s">
        <v>2355</v>
      </c>
    </row>
    <row r="419" spans="1:7" x14ac:dyDescent="0.2">
      <c r="A419" s="1">
        <v>11</v>
      </c>
      <c r="B419" s="50">
        <v>11013</v>
      </c>
      <c r="C419" t="s">
        <v>1403</v>
      </c>
      <c r="E419">
        <f t="shared" si="24"/>
        <v>99999</v>
      </c>
      <c r="F419" s="1" t="s">
        <v>605</v>
      </c>
      <c r="G419" s="50" t="s">
        <v>722</v>
      </c>
    </row>
    <row r="420" spans="1:7" x14ac:dyDescent="0.2">
      <c r="A420" s="1">
        <v>11</v>
      </c>
      <c r="B420" s="50">
        <v>20</v>
      </c>
      <c r="C420" t="s">
        <v>1633</v>
      </c>
      <c r="E420">
        <f t="shared" si="24"/>
        <v>99999</v>
      </c>
      <c r="F420" s="1" t="s">
        <v>434</v>
      </c>
      <c r="G420" s="50" t="s">
        <v>435</v>
      </c>
    </row>
    <row r="421" spans="1:7" x14ac:dyDescent="0.2">
      <c r="A421" s="1">
        <v>11</v>
      </c>
      <c r="B421" s="50">
        <v>19</v>
      </c>
      <c r="C421" t="s">
        <v>687</v>
      </c>
      <c r="E421">
        <f t="shared" si="24"/>
        <v>99999</v>
      </c>
      <c r="F421" s="1" t="s">
        <v>436</v>
      </c>
      <c r="G421" s="50" t="s">
        <v>319</v>
      </c>
    </row>
    <row r="422" spans="1:7" x14ac:dyDescent="0.2">
      <c r="A422" s="1">
        <v>11</v>
      </c>
      <c r="B422" s="50">
        <v>12013</v>
      </c>
      <c r="C422" t="s">
        <v>685</v>
      </c>
      <c r="E422">
        <f t="shared" si="24"/>
        <v>99999</v>
      </c>
      <c r="F422" s="1" t="s">
        <v>465</v>
      </c>
      <c r="G422" s="50" t="s">
        <v>466</v>
      </c>
    </row>
    <row r="423" spans="1:7" x14ac:dyDescent="0.2">
      <c r="A423" s="1">
        <v>11</v>
      </c>
      <c r="B423" s="50">
        <v>61</v>
      </c>
      <c r="C423" t="s">
        <v>683</v>
      </c>
      <c r="E423">
        <f t="shared" si="24"/>
        <v>99999</v>
      </c>
      <c r="F423" s="1" t="s">
        <v>611</v>
      </c>
      <c r="G423" s="50" t="s">
        <v>3880</v>
      </c>
    </row>
    <row r="424" spans="1:7" x14ac:dyDescent="0.2">
      <c r="A424" s="1">
        <v>11</v>
      </c>
      <c r="B424" s="50">
        <v>19</v>
      </c>
      <c r="C424" t="s">
        <v>687</v>
      </c>
      <c r="E424">
        <f t="shared" si="24"/>
        <v>99999</v>
      </c>
      <c r="F424" s="1" t="s">
        <v>436</v>
      </c>
      <c r="G424" s="50" t="s">
        <v>319</v>
      </c>
    </row>
    <row r="425" spans="1:7" x14ac:dyDescent="0.2">
      <c r="A425" s="1">
        <v>11</v>
      </c>
      <c r="B425" s="50">
        <v>1001</v>
      </c>
      <c r="C425" t="s">
        <v>1630</v>
      </c>
      <c r="E425">
        <f t="shared" si="24"/>
        <v>99999</v>
      </c>
      <c r="F425" s="1" t="s">
        <v>613</v>
      </c>
      <c r="G425" s="50" t="s">
        <v>614</v>
      </c>
    </row>
    <row r="426" spans="1:7" x14ac:dyDescent="0.2">
      <c r="A426" s="1">
        <v>11</v>
      </c>
      <c r="B426" s="50">
        <v>4</v>
      </c>
      <c r="C426" t="s">
        <v>696</v>
      </c>
      <c r="E426">
        <f t="shared" si="24"/>
        <v>99999</v>
      </c>
      <c r="F426" s="1" t="s">
        <v>616</v>
      </c>
      <c r="G426" s="50" t="s">
        <v>617</v>
      </c>
    </row>
    <row r="427" spans="1:7" x14ac:dyDescent="0.2">
      <c r="A427" s="1">
        <v>11</v>
      </c>
      <c r="B427" s="50">
        <v>14</v>
      </c>
      <c r="C427" t="s">
        <v>699</v>
      </c>
      <c r="E427">
        <f t="shared" si="24"/>
        <v>99999</v>
      </c>
      <c r="F427" s="1" t="s">
        <v>619</v>
      </c>
      <c r="G427" s="50" t="s">
        <v>390</v>
      </c>
    </row>
    <row r="428" spans="1:7" x14ac:dyDescent="0.2">
      <c r="A428" s="1">
        <v>11</v>
      </c>
      <c r="B428" s="50">
        <v>3</v>
      </c>
      <c r="C428" t="s">
        <v>1182</v>
      </c>
      <c r="E428">
        <f t="shared" si="24"/>
        <v>99999</v>
      </c>
      <c r="F428" s="1" t="s">
        <v>620</v>
      </c>
      <c r="G428" s="50" t="s">
        <v>621</v>
      </c>
    </row>
    <row r="429" spans="1:7" x14ac:dyDescent="0.2">
      <c r="A429" s="1">
        <v>11</v>
      </c>
      <c r="B429" s="50">
        <v>60</v>
      </c>
      <c r="C429" t="s">
        <v>689</v>
      </c>
      <c r="E429">
        <f t="shared" si="24"/>
        <v>99999</v>
      </c>
      <c r="F429" s="1" t="s">
        <v>479</v>
      </c>
      <c r="G429" s="50" t="s">
        <v>3819</v>
      </c>
    </row>
    <row r="430" spans="1:7" x14ac:dyDescent="0.2">
      <c r="A430" s="51">
        <v>22</v>
      </c>
      <c r="B430" s="52">
        <v>12013</v>
      </c>
      <c r="C430" t="s">
        <v>685</v>
      </c>
      <c r="E430">
        <f t="shared" si="24"/>
        <v>99999</v>
      </c>
      <c r="F430" s="51" t="s">
        <v>662</v>
      </c>
      <c r="G430" s="52" t="s">
        <v>585</v>
      </c>
    </row>
    <row r="431" spans="1:7" x14ac:dyDescent="0.2">
      <c r="A431" s="51">
        <v>22</v>
      </c>
      <c r="B431" s="52">
        <v>81126</v>
      </c>
      <c r="C431" t="s">
        <v>3881</v>
      </c>
      <c r="E431">
        <f t="shared" si="24"/>
        <v>99999</v>
      </c>
      <c r="F431" s="51" t="s">
        <v>3882</v>
      </c>
      <c r="G431" s="52" t="s">
        <v>637</v>
      </c>
    </row>
    <row r="432" spans="1:7" x14ac:dyDescent="0.2">
      <c r="A432" s="51">
        <v>22</v>
      </c>
      <c r="B432" s="52">
        <v>81120</v>
      </c>
      <c r="C432" t="s">
        <v>3883</v>
      </c>
      <c r="E432">
        <f t="shared" si="24"/>
        <v>99999</v>
      </c>
      <c r="F432" s="51" t="s">
        <v>3884</v>
      </c>
      <c r="G432" s="52" t="s">
        <v>654</v>
      </c>
    </row>
    <row r="433" spans="1:7" x14ac:dyDescent="0.2">
      <c r="A433" s="51">
        <v>22</v>
      </c>
      <c r="B433" s="52">
        <v>1001</v>
      </c>
      <c r="C433" t="s">
        <v>1630</v>
      </c>
      <c r="E433">
        <f t="shared" si="24"/>
        <v>99999</v>
      </c>
      <c r="F433" s="51" t="s">
        <v>745</v>
      </c>
      <c r="G433" s="52" t="s">
        <v>746</v>
      </c>
    </row>
    <row r="434" spans="1:7" x14ac:dyDescent="0.2">
      <c r="A434" s="51">
        <v>22</v>
      </c>
      <c r="B434" s="52">
        <v>20</v>
      </c>
      <c r="C434" t="s">
        <v>1633</v>
      </c>
      <c r="E434">
        <f t="shared" si="24"/>
        <v>99999</v>
      </c>
      <c r="F434" s="51" t="s">
        <v>659</v>
      </c>
      <c r="G434" s="52" t="s">
        <v>435</v>
      </c>
    </row>
    <row r="435" spans="1:7" x14ac:dyDescent="0.2">
      <c r="A435" s="51">
        <v>22</v>
      </c>
      <c r="B435" s="52">
        <v>19</v>
      </c>
      <c r="C435" t="s">
        <v>687</v>
      </c>
      <c r="E435">
        <f t="shared" si="24"/>
        <v>99999</v>
      </c>
      <c r="F435" s="51" t="s">
        <v>661</v>
      </c>
      <c r="G435" s="52" t="s">
        <v>323</v>
      </c>
    </row>
    <row r="436" spans="1:7" x14ac:dyDescent="0.2">
      <c r="A436" s="51">
        <v>22</v>
      </c>
      <c r="B436" s="52">
        <v>14</v>
      </c>
      <c r="C436" t="s">
        <v>699</v>
      </c>
      <c r="E436">
        <f t="shared" si="24"/>
        <v>99999</v>
      </c>
      <c r="F436" s="51" t="s">
        <v>676</v>
      </c>
      <c r="G436" s="52" t="s">
        <v>390</v>
      </c>
    </row>
    <row r="437" spans="1:7" x14ac:dyDescent="0.2">
      <c r="A437" s="51">
        <v>22</v>
      </c>
      <c r="B437" s="52">
        <v>11006</v>
      </c>
      <c r="C437" t="s">
        <v>1344</v>
      </c>
      <c r="E437">
        <f t="shared" si="24"/>
        <v>99999</v>
      </c>
      <c r="F437" s="51" t="s">
        <v>750</v>
      </c>
      <c r="G437" s="52" t="s">
        <v>714</v>
      </c>
    </row>
    <row r="438" spans="1:7" x14ac:dyDescent="0.2">
      <c r="A438" s="51">
        <v>22</v>
      </c>
      <c r="B438" s="52">
        <v>11077</v>
      </c>
      <c r="C438" t="s">
        <v>525</v>
      </c>
      <c r="E438">
        <f t="shared" si="24"/>
        <v>99999</v>
      </c>
      <c r="F438" s="51" t="s">
        <v>751</v>
      </c>
      <c r="G438" s="52" t="s">
        <v>729</v>
      </c>
    </row>
    <row r="439" spans="1:7" x14ac:dyDescent="0.2">
      <c r="A439" s="51">
        <v>22</v>
      </c>
      <c r="B439" s="52">
        <v>11009</v>
      </c>
      <c r="C439" t="s">
        <v>1386</v>
      </c>
      <c r="E439">
        <f t="shared" si="24"/>
        <v>99999</v>
      </c>
      <c r="F439" s="51" t="s">
        <v>631</v>
      </c>
      <c r="G439" s="52" t="s">
        <v>632</v>
      </c>
    </row>
    <row r="440" spans="1:7" x14ac:dyDescent="0.2">
      <c r="A440" s="51">
        <v>22</v>
      </c>
      <c r="B440" s="52">
        <v>11011</v>
      </c>
      <c r="C440" t="s">
        <v>891</v>
      </c>
      <c r="E440">
        <f t="shared" si="24"/>
        <v>99999</v>
      </c>
      <c r="F440" s="51" t="s">
        <v>752</v>
      </c>
      <c r="G440" s="52" t="s">
        <v>753</v>
      </c>
    </row>
    <row r="441" spans="1:7" x14ac:dyDescent="0.2">
      <c r="A441" s="51">
        <v>22</v>
      </c>
      <c r="B441" s="51">
        <v>11074</v>
      </c>
      <c r="C441" t="s">
        <v>3885</v>
      </c>
      <c r="E441">
        <f t="shared" si="24"/>
        <v>99999</v>
      </c>
      <c r="F441" s="51" t="s">
        <v>3886</v>
      </c>
      <c r="G441" s="51" t="s">
        <v>1366</v>
      </c>
    </row>
    <row r="442" spans="1:7" x14ac:dyDescent="0.2">
      <c r="A442" s="51">
        <v>22</v>
      </c>
      <c r="B442" s="51">
        <v>11040</v>
      </c>
      <c r="C442" t="s">
        <v>1379</v>
      </c>
      <c r="E442">
        <f t="shared" si="24"/>
        <v>99999</v>
      </c>
      <c r="F442" s="51" t="s">
        <v>3887</v>
      </c>
      <c r="G442" s="51" t="s">
        <v>1380</v>
      </c>
    </row>
    <row r="443" spans="1:7" x14ac:dyDescent="0.2">
      <c r="A443" s="51">
        <v>22</v>
      </c>
      <c r="B443" s="51">
        <v>11078</v>
      </c>
      <c r="C443" t="s">
        <v>3888</v>
      </c>
      <c r="E443">
        <f t="shared" si="24"/>
        <v>99999</v>
      </c>
      <c r="F443" s="51" t="s">
        <v>3889</v>
      </c>
      <c r="G443" s="51" t="s">
        <v>1409</v>
      </c>
    </row>
    <row r="444" spans="1:7" x14ac:dyDescent="0.2">
      <c r="A444" s="51">
        <v>22</v>
      </c>
      <c r="B444" s="51">
        <v>11008</v>
      </c>
      <c r="C444" t="s">
        <v>1343</v>
      </c>
      <c r="E444">
        <f t="shared" si="24"/>
        <v>99999</v>
      </c>
      <c r="F444" s="51" t="s">
        <v>634</v>
      </c>
      <c r="G444" s="51" t="s">
        <v>606</v>
      </c>
    </row>
    <row r="445" spans="1:7" x14ac:dyDescent="0.2">
      <c r="A445" s="51">
        <v>22</v>
      </c>
      <c r="B445" s="51">
        <v>11012</v>
      </c>
      <c r="C445" t="s">
        <v>899</v>
      </c>
      <c r="E445">
        <f t="shared" si="24"/>
        <v>99999</v>
      </c>
      <c r="F445" s="51" t="s">
        <v>642</v>
      </c>
      <c r="G445" s="51" t="s">
        <v>643</v>
      </c>
    </row>
    <row r="446" spans="1:7" x14ac:dyDescent="0.2">
      <c r="A446" s="51">
        <v>22</v>
      </c>
      <c r="B446" s="51">
        <v>11075</v>
      </c>
      <c r="C446" t="s">
        <v>1389</v>
      </c>
      <c r="E446">
        <f t="shared" si="24"/>
        <v>99999</v>
      </c>
      <c r="F446" s="51" t="s">
        <v>644</v>
      </c>
      <c r="G446" s="51" t="s">
        <v>645</v>
      </c>
    </row>
    <row r="447" spans="1:7" x14ac:dyDescent="0.2">
      <c r="A447" s="51">
        <v>22</v>
      </c>
      <c r="B447" s="51">
        <v>11019</v>
      </c>
      <c r="C447" t="s">
        <v>1401</v>
      </c>
      <c r="E447">
        <f t="shared" si="24"/>
        <v>99999</v>
      </c>
      <c r="F447" s="51" t="s">
        <v>646</v>
      </c>
      <c r="G447" s="51" t="s">
        <v>647</v>
      </c>
    </row>
    <row r="448" spans="1:7" x14ac:dyDescent="0.2">
      <c r="A448" s="51">
        <v>22</v>
      </c>
      <c r="B448" s="51">
        <v>11020</v>
      </c>
      <c r="C448" t="s">
        <v>1354</v>
      </c>
      <c r="E448">
        <f t="shared" si="24"/>
        <v>99999</v>
      </c>
      <c r="F448" s="51" t="s">
        <v>648</v>
      </c>
      <c r="G448" s="51" t="s">
        <v>649</v>
      </c>
    </row>
    <row r="449" spans="1:7" x14ac:dyDescent="0.2">
      <c r="A449" s="51">
        <v>22</v>
      </c>
      <c r="B449" s="51">
        <v>11015</v>
      </c>
      <c r="C449" t="s">
        <v>63</v>
      </c>
      <c r="E449">
        <f t="shared" si="24"/>
        <v>99999</v>
      </c>
      <c r="F449" s="51" t="s">
        <v>650</v>
      </c>
      <c r="G449" s="51" t="s">
        <v>65</v>
      </c>
    </row>
    <row r="450" spans="1:7" x14ac:dyDescent="0.2">
      <c r="A450" s="51">
        <v>22</v>
      </c>
      <c r="B450" s="51">
        <v>11017</v>
      </c>
      <c r="C450" t="s">
        <v>67</v>
      </c>
      <c r="E450">
        <f t="shared" si="24"/>
        <v>99999</v>
      </c>
      <c r="F450" s="51" t="s">
        <v>651</v>
      </c>
      <c r="G450" s="51" t="s">
        <v>68</v>
      </c>
    </row>
    <row r="451" spans="1:7" x14ac:dyDescent="0.2">
      <c r="A451" s="51">
        <v>22</v>
      </c>
      <c r="B451" s="51">
        <v>11042</v>
      </c>
      <c r="C451" t="s">
        <v>69</v>
      </c>
      <c r="E451">
        <f t="shared" si="24"/>
        <v>99999</v>
      </c>
      <c r="F451" s="51" t="s">
        <v>652</v>
      </c>
      <c r="G451" s="51" t="s">
        <v>70</v>
      </c>
    </row>
    <row r="452" spans="1:7" x14ac:dyDescent="0.2">
      <c r="A452" s="51">
        <v>22</v>
      </c>
      <c r="B452" s="51">
        <v>3</v>
      </c>
      <c r="C452" t="s">
        <v>1182</v>
      </c>
      <c r="E452">
        <f t="shared" si="24"/>
        <v>99999</v>
      </c>
      <c r="F452" s="51" t="s">
        <v>678</v>
      </c>
      <c r="G452" s="51" t="s">
        <v>621</v>
      </c>
    </row>
    <row r="453" spans="1:7" x14ac:dyDescent="0.2">
      <c r="A453" s="51">
        <v>22</v>
      </c>
      <c r="B453" s="51">
        <v>61</v>
      </c>
      <c r="C453" t="s">
        <v>683</v>
      </c>
      <c r="E453">
        <f t="shared" si="24"/>
        <v>99999</v>
      </c>
      <c r="F453" s="51" t="s">
        <v>667</v>
      </c>
      <c r="G453" s="51" t="s">
        <v>3880</v>
      </c>
    </row>
    <row r="454" spans="1:7" x14ac:dyDescent="0.2">
      <c r="A454" s="1">
        <v>23</v>
      </c>
      <c r="B454" s="53">
        <v>11016</v>
      </c>
      <c r="C454" t="s">
        <v>1382</v>
      </c>
      <c r="E454">
        <f t="shared" si="24"/>
        <v>99999</v>
      </c>
      <c r="F454" s="1" t="s">
        <v>679</v>
      </c>
      <c r="G454" s="53" t="s">
        <v>680</v>
      </c>
    </row>
    <row r="455" spans="1:7" x14ac:dyDescent="0.2">
      <c r="A455" s="1">
        <v>23</v>
      </c>
      <c r="B455" s="53">
        <v>20</v>
      </c>
      <c r="C455" t="s">
        <v>1633</v>
      </c>
      <c r="E455">
        <f t="shared" si="24"/>
        <v>99999</v>
      </c>
      <c r="F455" s="1" t="s">
        <v>485</v>
      </c>
      <c r="G455" s="53" t="s">
        <v>435</v>
      </c>
    </row>
    <row r="456" spans="1:7" x14ac:dyDescent="0.2">
      <c r="A456" s="1">
        <v>23</v>
      </c>
      <c r="B456" s="53">
        <v>61</v>
      </c>
      <c r="C456" t="s">
        <v>683</v>
      </c>
      <c r="E456">
        <f t="shared" si="24"/>
        <v>0</v>
      </c>
      <c r="F456" s="1" t="s">
        <v>683</v>
      </c>
      <c r="G456" s="53" t="s">
        <v>3880</v>
      </c>
    </row>
    <row r="457" spans="1:7" x14ac:dyDescent="0.2">
      <c r="A457" s="1">
        <v>23</v>
      </c>
      <c r="B457" s="53">
        <v>12013</v>
      </c>
      <c r="C457" t="s">
        <v>685</v>
      </c>
      <c r="E457">
        <f t="shared" ref="E457:E520" si="25">IF(C457=F457,0,99999)</f>
        <v>0</v>
      </c>
      <c r="F457" s="1" t="s">
        <v>685</v>
      </c>
      <c r="G457" s="53" t="s">
        <v>466</v>
      </c>
    </row>
    <row r="458" spans="1:7" x14ac:dyDescent="0.2">
      <c r="A458" s="1">
        <v>23</v>
      </c>
      <c r="B458" s="53">
        <v>19</v>
      </c>
      <c r="C458" t="s">
        <v>687</v>
      </c>
      <c r="E458">
        <f t="shared" si="25"/>
        <v>0</v>
      </c>
      <c r="F458" s="1" t="s">
        <v>687</v>
      </c>
      <c r="G458" s="53" t="s">
        <v>319</v>
      </c>
    </row>
    <row r="459" spans="1:7" x14ac:dyDescent="0.2">
      <c r="A459" s="1">
        <v>23</v>
      </c>
      <c r="B459" s="53">
        <v>60</v>
      </c>
      <c r="C459" t="s">
        <v>689</v>
      </c>
      <c r="E459">
        <f t="shared" si="25"/>
        <v>99999</v>
      </c>
      <c r="F459" s="1" t="s">
        <v>688</v>
      </c>
      <c r="G459" s="53" t="s">
        <v>3890</v>
      </c>
    </row>
    <row r="460" spans="1:7" x14ac:dyDescent="0.2">
      <c r="A460" s="1">
        <v>23</v>
      </c>
      <c r="B460" s="53">
        <v>60</v>
      </c>
      <c r="C460" t="s">
        <v>689</v>
      </c>
      <c r="E460">
        <f t="shared" si="25"/>
        <v>0</v>
      </c>
      <c r="F460" s="1" t="s">
        <v>689</v>
      </c>
      <c r="G460" s="53" t="s">
        <v>3865</v>
      </c>
    </row>
    <row r="461" spans="1:7" x14ac:dyDescent="0.2">
      <c r="A461" s="1">
        <v>23</v>
      </c>
      <c r="B461" s="53">
        <v>12012</v>
      </c>
      <c r="C461" t="s">
        <v>691</v>
      </c>
      <c r="E461">
        <f t="shared" si="25"/>
        <v>0</v>
      </c>
      <c r="F461" s="1" t="s">
        <v>691</v>
      </c>
      <c r="G461" s="53" t="s">
        <v>692</v>
      </c>
    </row>
    <row r="462" spans="1:7" x14ac:dyDescent="0.2">
      <c r="A462" s="1">
        <v>23</v>
      </c>
      <c r="B462" s="53">
        <v>5</v>
      </c>
      <c r="C462" t="s">
        <v>253</v>
      </c>
      <c r="E462">
        <f t="shared" si="25"/>
        <v>0</v>
      </c>
      <c r="F462" s="1" t="s">
        <v>253</v>
      </c>
      <c r="G462" s="53" t="s">
        <v>694</v>
      </c>
    </row>
    <row r="463" spans="1:7" x14ac:dyDescent="0.2">
      <c r="A463" s="1">
        <v>23</v>
      </c>
      <c r="B463" s="53">
        <v>4</v>
      </c>
      <c r="C463" t="s">
        <v>696</v>
      </c>
      <c r="E463">
        <f t="shared" si="25"/>
        <v>0</v>
      </c>
      <c r="F463" s="1" t="s">
        <v>696</v>
      </c>
      <c r="G463" s="53" t="s">
        <v>697</v>
      </c>
    </row>
    <row r="464" spans="1:7" x14ac:dyDescent="0.2">
      <c r="A464" s="1">
        <v>23</v>
      </c>
      <c r="B464" s="53">
        <v>14</v>
      </c>
      <c r="C464" t="s">
        <v>699</v>
      </c>
      <c r="E464">
        <f t="shared" si="25"/>
        <v>0</v>
      </c>
      <c r="F464" s="1" t="s">
        <v>699</v>
      </c>
      <c r="G464" s="53" t="s">
        <v>700</v>
      </c>
    </row>
    <row r="465" spans="1:7" x14ac:dyDescent="0.2">
      <c r="A465" s="1">
        <v>24</v>
      </c>
      <c r="B465" s="53">
        <v>11009</v>
      </c>
      <c r="C465" t="s">
        <v>1386</v>
      </c>
      <c r="E465">
        <f t="shared" si="25"/>
        <v>99999</v>
      </c>
      <c r="F465" s="1" t="s">
        <v>78</v>
      </c>
      <c r="G465" s="53" t="s">
        <v>632</v>
      </c>
    </row>
    <row r="466" spans="1:7" x14ac:dyDescent="0.2">
      <c r="A466" s="1">
        <v>24</v>
      </c>
      <c r="B466" s="53">
        <v>20</v>
      </c>
      <c r="C466" t="s">
        <v>1633</v>
      </c>
      <c r="E466">
        <f t="shared" si="25"/>
        <v>99999</v>
      </c>
      <c r="F466" s="1" t="s">
        <v>485</v>
      </c>
      <c r="G466" s="53" t="s">
        <v>435</v>
      </c>
    </row>
    <row r="467" spans="1:7" x14ac:dyDescent="0.2">
      <c r="A467" s="1">
        <v>24</v>
      </c>
      <c r="B467" s="53">
        <v>61</v>
      </c>
      <c r="C467" t="s">
        <v>683</v>
      </c>
      <c r="E467">
        <f t="shared" si="25"/>
        <v>0</v>
      </c>
      <c r="F467" s="1" t="s">
        <v>683</v>
      </c>
      <c r="G467" s="53" t="s">
        <v>3880</v>
      </c>
    </row>
    <row r="468" spans="1:7" x14ac:dyDescent="0.2">
      <c r="A468" s="1">
        <v>24</v>
      </c>
      <c r="B468" s="53">
        <v>12013</v>
      </c>
      <c r="C468" t="s">
        <v>685</v>
      </c>
      <c r="E468">
        <f t="shared" si="25"/>
        <v>0</v>
      </c>
      <c r="F468" s="1" t="s">
        <v>685</v>
      </c>
      <c r="G468" s="53" t="s">
        <v>466</v>
      </c>
    </row>
    <row r="469" spans="1:7" x14ac:dyDescent="0.2">
      <c r="A469" s="1">
        <v>24</v>
      </c>
      <c r="B469" s="53">
        <v>19</v>
      </c>
      <c r="C469" t="s">
        <v>687</v>
      </c>
      <c r="E469">
        <f t="shared" si="25"/>
        <v>0</v>
      </c>
      <c r="F469" s="1" t="s">
        <v>687</v>
      </c>
      <c r="G469" s="53" t="s">
        <v>319</v>
      </c>
    </row>
    <row r="470" spans="1:7" x14ac:dyDescent="0.2">
      <c r="A470" s="1">
        <v>24</v>
      </c>
      <c r="B470" s="53">
        <v>60</v>
      </c>
      <c r="C470" t="s">
        <v>689</v>
      </c>
      <c r="E470">
        <f t="shared" si="25"/>
        <v>99999</v>
      </c>
      <c r="F470" s="1" t="s">
        <v>702</v>
      </c>
      <c r="G470" s="53" t="s">
        <v>3819</v>
      </c>
    </row>
    <row r="471" spans="1:7" x14ac:dyDescent="0.2">
      <c r="A471" s="1">
        <v>24</v>
      </c>
      <c r="B471" s="53">
        <v>60</v>
      </c>
      <c r="C471" t="s">
        <v>689</v>
      </c>
      <c r="E471">
        <f t="shared" si="25"/>
        <v>0</v>
      </c>
      <c r="F471" s="1" t="s">
        <v>689</v>
      </c>
      <c r="G471" s="53" t="s">
        <v>3865</v>
      </c>
    </row>
    <row r="472" spans="1:7" x14ac:dyDescent="0.2">
      <c r="A472" s="1">
        <v>24</v>
      </c>
      <c r="B472" s="53">
        <v>12012</v>
      </c>
      <c r="C472" t="s">
        <v>691</v>
      </c>
      <c r="E472">
        <f t="shared" si="25"/>
        <v>0</v>
      </c>
      <c r="F472" s="1" t="s">
        <v>691</v>
      </c>
      <c r="G472" s="53" t="s">
        <v>692</v>
      </c>
    </row>
    <row r="473" spans="1:7" x14ac:dyDescent="0.2">
      <c r="A473" s="1">
        <v>24</v>
      </c>
      <c r="B473" s="53">
        <v>5</v>
      </c>
      <c r="C473" t="s">
        <v>253</v>
      </c>
      <c r="E473">
        <f t="shared" si="25"/>
        <v>0</v>
      </c>
      <c r="F473" s="1" t="s">
        <v>253</v>
      </c>
      <c r="G473" s="53" t="s">
        <v>694</v>
      </c>
    </row>
    <row r="474" spans="1:7" x14ac:dyDescent="0.2">
      <c r="A474" s="1">
        <v>24</v>
      </c>
      <c r="B474" s="53">
        <v>4</v>
      </c>
      <c r="C474" t="s">
        <v>696</v>
      </c>
      <c r="E474">
        <f t="shared" si="25"/>
        <v>0</v>
      </c>
      <c r="F474" s="1" t="s">
        <v>696</v>
      </c>
      <c r="G474" s="53" t="s">
        <v>697</v>
      </c>
    </row>
    <row r="475" spans="1:7" x14ac:dyDescent="0.2">
      <c r="A475" s="1">
        <v>24</v>
      </c>
      <c r="B475" s="53">
        <v>14</v>
      </c>
      <c r="C475" t="s">
        <v>699</v>
      </c>
      <c r="E475">
        <f t="shared" si="25"/>
        <v>0</v>
      </c>
      <c r="F475" s="1" t="s">
        <v>699</v>
      </c>
      <c r="G475" s="53" t="s">
        <v>700</v>
      </c>
    </row>
    <row r="476" spans="1:7" x14ac:dyDescent="0.2">
      <c r="A476" s="5">
        <v>12</v>
      </c>
      <c r="B476" s="5">
        <v>11057</v>
      </c>
      <c r="C476" t="s">
        <v>1115</v>
      </c>
      <c r="E476">
        <f t="shared" si="25"/>
        <v>0</v>
      </c>
      <c r="F476" s="5" t="s">
        <v>1115</v>
      </c>
      <c r="G476" s="5" t="s">
        <v>3891</v>
      </c>
    </row>
    <row r="477" spans="1:7" x14ac:dyDescent="0.2">
      <c r="A477" s="5">
        <v>12</v>
      </c>
      <c r="B477" s="5">
        <v>11061</v>
      </c>
      <c r="C477" t="s">
        <v>3892</v>
      </c>
      <c r="E477">
        <f t="shared" si="25"/>
        <v>0</v>
      </c>
      <c r="F477" s="5" t="s">
        <v>3892</v>
      </c>
      <c r="G477" s="5" t="s">
        <v>1123</v>
      </c>
    </row>
    <row r="478" spans="1:7" x14ac:dyDescent="0.2">
      <c r="A478" s="5">
        <v>12</v>
      </c>
      <c r="B478" s="5">
        <v>11065</v>
      </c>
      <c r="C478" t="s">
        <v>1128</v>
      </c>
      <c r="E478">
        <f t="shared" si="25"/>
        <v>0</v>
      </c>
      <c r="F478" s="5" t="s">
        <v>1128</v>
      </c>
      <c r="G478" s="5" t="s">
        <v>1129</v>
      </c>
    </row>
    <row r="479" spans="1:7" x14ac:dyDescent="0.2">
      <c r="A479" s="5">
        <v>12</v>
      </c>
      <c r="B479" s="5">
        <v>11069</v>
      </c>
      <c r="C479" t="s">
        <v>1134</v>
      </c>
      <c r="E479">
        <f t="shared" si="25"/>
        <v>0</v>
      </c>
      <c r="F479" s="5" t="s">
        <v>1134</v>
      </c>
      <c r="G479" s="5" t="s">
        <v>3893</v>
      </c>
    </row>
    <row r="480" spans="1:7" x14ac:dyDescent="0.2">
      <c r="A480" s="5">
        <v>12</v>
      </c>
      <c r="B480" s="5">
        <v>11003</v>
      </c>
      <c r="C480" t="s">
        <v>1351</v>
      </c>
      <c r="E480">
        <f t="shared" si="25"/>
        <v>0</v>
      </c>
      <c r="F480" s="5" t="s">
        <v>1351</v>
      </c>
      <c r="G480" s="5" t="s">
        <v>710</v>
      </c>
    </row>
    <row r="481" spans="1:7" x14ac:dyDescent="0.2">
      <c r="A481" s="5">
        <v>12</v>
      </c>
      <c r="B481" s="5">
        <v>11010</v>
      </c>
      <c r="C481" t="s">
        <v>679</v>
      </c>
      <c r="E481">
        <f t="shared" si="25"/>
        <v>0</v>
      </c>
      <c r="F481" s="5" t="s">
        <v>679</v>
      </c>
      <c r="G481" s="5" t="s">
        <v>1372</v>
      </c>
    </row>
    <row r="482" spans="1:7" x14ac:dyDescent="0.2">
      <c r="A482" s="5">
        <v>12</v>
      </c>
      <c r="B482" s="5">
        <v>11016</v>
      </c>
      <c r="C482" t="s">
        <v>1382</v>
      </c>
      <c r="E482">
        <f t="shared" si="25"/>
        <v>0</v>
      </c>
      <c r="F482" s="5" t="s">
        <v>1382</v>
      </c>
      <c r="G482" s="5" t="s">
        <v>680</v>
      </c>
    </row>
    <row r="483" spans="1:7" x14ac:dyDescent="0.2">
      <c r="A483" s="5">
        <v>12</v>
      </c>
      <c r="B483" s="5">
        <v>11019</v>
      </c>
      <c r="C483" t="s">
        <v>1401</v>
      </c>
      <c r="E483">
        <f t="shared" si="25"/>
        <v>0</v>
      </c>
      <c r="F483" s="5" t="s">
        <v>1401</v>
      </c>
      <c r="G483" s="5" t="s">
        <v>647</v>
      </c>
    </row>
    <row r="484" spans="1:7" x14ac:dyDescent="0.2">
      <c r="A484" s="5">
        <v>12</v>
      </c>
      <c r="B484" s="5">
        <v>12013</v>
      </c>
      <c r="C484" t="s">
        <v>685</v>
      </c>
      <c r="E484">
        <f t="shared" si="25"/>
        <v>0</v>
      </c>
      <c r="F484" s="5" t="s">
        <v>685</v>
      </c>
      <c r="G484" s="5" t="s">
        <v>585</v>
      </c>
    </row>
    <row r="485" spans="1:7" x14ac:dyDescent="0.2">
      <c r="A485" s="5">
        <v>12</v>
      </c>
      <c r="B485" s="5">
        <v>60157</v>
      </c>
      <c r="C485" t="s">
        <v>2483</v>
      </c>
      <c r="E485">
        <f t="shared" si="25"/>
        <v>0</v>
      </c>
      <c r="F485" s="5" t="s">
        <v>2483</v>
      </c>
      <c r="G485" s="5" t="s">
        <v>1763</v>
      </c>
    </row>
    <row r="486" spans="1:7" x14ac:dyDescent="0.2">
      <c r="A486" s="5">
        <v>12</v>
      </c>
      <c r="B486" s="5">
        <v>60182</v>
      </c>
      <c r="C486" t="s">
        <v>2485</v>
      </c>
      <c r="E486">
        <f t="shared" si="25"/>
        <v>0</v>
      </c>
      <c r="F486" s="5" t="s">
        <v>2485</v>
      </c>
      <c r="G486" s="5" t="s">
        <v>1765</v>
      </c>
    </row>
    <row r="487" spans="1:7" x14ac:dyDescent="0.2">
      <c r="A487" s="5">
        <v>12</v>
      </c>
      <c r="B487" s="5">
        <v>60192</v>
      </c>
      <c r="C487" t="s">
        <v>2486</v>
      </c>
      <c r="E487">
        <f t="shared" si="25"/>
        <v>0</v>
      </c>
      <c r="F487" s="5" t="s">
        <v>2486</v>
      </c>
      <c r="G487" s="5" t="s">
        <v>1767</v>
      </c>
    </row>
    <row r="488" spans="1:7" x14ac:dyDescent="0.2">
      <c r="A488" s="5">
        <v>12</v>
      </c>
      <c r="B488" s="5">
        <v>60197</v>
      </c>
      <c r="C488" t="s">
        <v>2487</v>
      </c>
      <c r="E488">
        <f t="shared" si="25"/>
        <v>0</v>
      </c>
      <c r="F488" s="5" t="s">
        <v>2487</v>
      </c>
      <c r="G488" s="5" t="s">
        <v>2488</v>
      </c>
    </row>
    <row r="489" spans="1:7" x14ac:dyDescent="0.2">
      <c r="A489" s="5">
        <v>12</v>
      </c>
      <c r="B489" s="5">
        <v>91</v>
      </c>
      <c r="C489" t="s">
        <v>3894</v>
      </c>
      <c r="E489">
        <f t="shared" si="25"/>
        <v>0</v>
      </c>
      <c r="F489" s="5" t="s">
        <v>3894</v>
      </c>
      <c r="G489" s="5" t="s">
        <v>3895</v>
      </c>
    </row>
    <row r="490" spans="1:7" x14ac:dyDescent="0.2">
      <c r="A490" s="41">
        <v>13</v>
      </c>
      <c r="B490" s="41">
        <v>11002</v>
      </c>
      <c r="C490" t="s">
        <v>1349</v>
      </c>
      <c r="E490">
        <f t="shared" si="25"/>
        <v>0</v>
      </c>
      <c r="F490" s="43" t="s">
        <v>1349</v>
      </c>
      <c r="G490" s="41" t="s">
        <v>708</v>
      </c>
    </row>
    <row r="491" spans="1:7" x14ac:dyDescent="0.2">
      <c r="A491" s="41">
        <v>13</v>
      </c>
      <c r="B491" s="41">
        <v>11003</v>
      </c>
      <c r="C491" t="s">
        <v>1351</v>
      </c>
      <c r="E491">
        <f t="shared" si="25"/>
        <v>0</v>
      </c>
      <c r="F491" s="43" t="s">
        <v>1351</v>
      </c>
      <c r="G491" s="41" t="s">
        <v>710</v>
      </c>
    </row>
    <row r="492" spans="1:7" x14ac:dyDescent="0.2">
      <c r="A492" s="41">
        <v>13</v>
      </c>
      <c r="B492" s="41">
        <v>11004</v>
      </c>
      <c r="C492" t="s">
        <v>1387</v>
      </c>
      <c r="E492">
        <f t="shared" si="25"/>
        <v>0</v>
      </c>
      <c r="F492" s="43" t="s">
        <v>1387</v>
      </c>
      <c r="G492" s="41" t="s">
        <v>526</v>
      </c>
    </row>
    <row r="493" spans="1:7" x14ac:dyDescent="0.2">
      <c r="A493" s="41">
        <v>13</v>
      </c>
      <c r="B493" s="41">
        <v>11005</v>
      </c>
      <c r="C493" t="s">
        <v>1352</v>
      </c>
      <c r="E493">
        <f t="shared" si="25"/>
        <v>0</v>
      </c>
      <c r="F493" s="43" t="s">
        <v>1352</v>
      </c>
      <c r="G493" s="41" t="s">
        <v>1353</v>
      </c>
    </row>
    <row r="494" spans="1:7" x14ac:dyDescent="0.2">
      <c r="A494" s="41">
        <v>13</v>
      </c>
      <c r="B494" s="41">
        <v>11007</v>
      </c>
      <c r="C494" t="s">
        <v>1371</v>
      </c>
      <c r="E494">
        <f t="shared" si="25"/>
        <v>0</v>
      </c>
      <c r="F494" s="43" t="s">
        <v>1371</v>
      </c>
      <c r="G494" s="41" t="s">
        <v>716</v>
      </c>
    </row>
    <row r="495" spans="1:7" x14ac:dyDescent="0.2">
      <c r="A495" s="41">
        <v>13</v>
      </c>
      <c r="B495" s="41">
        <v>11010</v>
      </c>
      <c r="C495" t="s">
        <v>679</v>
      </c>
      <c r="E495">
        <f t="shared" si="25"/>
        <v>0</v>
      </c>
      <c r="F495" s="43" t="s">
        <v>679</v>
      </c>
      <c r="G495" s="41" t="s">
        <v>1372</v>
      </c>
    </row>
    <row r="496" spans="1:7" x14ac:dyDescent="0.2">
      <c r="A496" s="41">
        <v>13</v>
      </c>
      <c r="B496" s="41">
        <v>11012</v>
      </c>
      <c r="C496" t="s">
        <v>899</v>
      </c>
      <c r="E496">
        <f t="shared" si="25"/>
        <v>0</v>
      </c>
      <c r="F496" s="43" t="s">
        <v>899</v>
      </c>
      <c r="G496" s="41" t="s">
        <v>643</v>
      </c>
    </row>
    <row r="497" spans="1:7" x14ac:dyDescent="0.2">
      <c r="A497" s="41">
        <v>13</v>
      </c>
      <c r="B497" s="41">
        <v>11013</v>
      </c>
      <c r="C497" t="s">
        <v>1403</v>
      </c>
      <c r="E497">
        <f t="shared" si="25"/>
        <v>0</v>
      </c>
      <c r="F497" s="43" t="s">
        <v>1403</v>
      </c>
      <c r="G497" s="41" t="s">
        <v>722</v>
      </c>
    </row>
    <row r="498" spans="1:7" x14ac:dyDescent="0.2">
      <c r="A498" s="41">
        <v>13</v>
      </c>
      <c r="B498" s="41">
        <v>11015</v>
      </c>
      <c r="C498" t="s">
        <v>63</v>
      </c>
      <c r="E498">
        <f t="shared" si="25"/>
        <v>0</v>
      </c>
      <c r="F498" s="43" t="s">
        <v>63</v>
      </c>
      <c r="G498" s="41" t="s">
        <v>65</v>
      </c>
    </row>
    <row r="499" spans="1:7" x14ac:dyDescent="0.2">
      <c r="A499" s="41">
        <v>13</v>
      </c>
      <c r="B499" s="41">
        <v>11016</v>
      </c>
      <c r="C499" t="s">
        <v>1382</v>
      </c>
      <c r="E499">
        <f t="shared" si="25"/>
        <v>0</v>
      </c>
      <c r="F499" s="43" t="s">
        <v>1382</v>
      </c>
      <c r="G499" s="41" t="s">
        <v>680</v>
      </c>
    </row>
    <row r="500" spans="1:7" x14ac:dyDescent="0.2">
      <c r="A500" s="41">
        <v>13</v>
      </c>
      <c r="B500" s="41">
        <v>11017</v>
      </c>
      <c r="C500" t="s">
        <v>67</v>
      </c>
      <c r="E500">
        <f t="shared" si="25"/>
        <v>0</v>
      </c>
      <c r="F500" s="43" t="s">
        <v>67</v>
      </c>
      <c r="G500" s="41" t="s">
        <v>68</v>
      </c>
    </row>
    <row r="501" spans="1:7" x14ac:dyDescent="0.2">
      <c r="A501" s="41">
        <v>13</v>
      </c>
      <c r="B501" s="41">
        <v>11018</v>
      </c>
      <c r="C501" t="s">
        <v>1350</v>
      </c>
      <c r="E501">
        <f t="shared" si="25"/>
        <v>0</v>
      </c>
      <c r="F501" s="43" t="s">
        <v>1350</v>
      </c>
      <c r="G501" s="41" t="s">
        <v>727</v>
      </c>
    </row>
    <row r="502" spans="1:7" x14ac:dyDescent="0.2">
      <c r="A502" s="41">
        <v>13</v>
      </c>
      <c r="B502" s="41">
        <v>11019</v>
      </c>
      <c r="C502" t="s">
        <v>1401</v>
      </c>
      <c r="E502">
        <f t="shared" si="25"/>
        <v>0</v>
      </c>
      <c r="F502" s="43" t="s">
        <v>1401</v>
      </c>
      <c r="G502" s="41" t="s">
        <v>647</v>
      </c>
    </row>
    <row r="503" spans="1:7" x14ac:dyDescent="0.2">
      <c r="A503" s="41">
        <v>13</v>
      </c>
      <c r="B503" s="41">
        <v>11020</v>
      </c>
      <c r="C503" t="s">
        <v>1354</v>
      </c>
      <c r="E503">
        <f t="shared" si="25"/>
        <v>0</v>
      </c>
      <c r="F503" s="43" t="s">
        <v>1354</v>
      </c>
      <c r="G503" s="41" t="s">
        <v>649</v>
      </c>
    </row>
    <row r="504" spans="1:7" x14ac:dyDescent="0.2">
      <c r="A504" s="41">
        <v>13</v>
      </c>
      <c r="B504" s="41">
        <v>11021</v>
      </c>
      <c r="C504" t="s">
        <v>1388</v>
      </c>
      <c r="E504">
        <f t="shared" si="25"/>
        <v>0</v>
      </c>
      <c r="F504" s="43" t="s">
        <v>1388</v>
      </c>
      <c r="G504" s="41" t="s">
        <v>732</v>
      </c>
    </row>
    <row r="505" spans="1:7" x14ac:dyDescent="0.2">
      <c r="A505" s="41">
        <v>13</v>
      </c>
      <c r="B505" s="41">
        <v>11024</v>
      </c>
      <c r="C505" t="s">
        <v>894</v>
      </c>
      <c r="E505">
        <f t="shared" si="25"/>
        <v>0</v>
      </c>
      <c r="F505" s="43" t="s">
        <v>894</v>
      </c>
      <c r="G505" s="41" t="s">
        <v>640</v>
      </c>
    </row>
    <row r="506" spans="1:7" x14ac:dyDescent="0.2">
      <c r="A506" s="41">
        <v>13</v>
      </c>
      <c r="B506" s="41">
        <v>11037</v>
      </c>
      <c r="C506" t="s">
        <v>903</v>
      </c>
      <c r="E506">
        <f t="shared" si="25"/>
        <v>0</v>
      </c>
      <c r="F506" s="43" t="s">
        <v>903</v>
      </c>
      <c r="G506" s="41" t="s">
        <v>1406</v>
      </c>
    </row>
    <row r="507" spans="1:7" x14ac:dyDescent="0.2">
      <c r="A507" s="41">
        <v>13</v>
      </c>
      <c r="B507" s="41">
        <v>11042</v>
      </c>
      <c r="C507" t="s">
        <v>69</v>
      </c>
      <c r="E507">
        <f t="shared" si="25"/>
        <v>0</v>
      </c>
      <c r="F507" s="43" t="s">
        <v>69</v>
      </c>
      <c r="G507" s="41" t="s">
        <v>70</v>
      </c>
    </row>
    <row r="508" spans="1:7" x14ac:dyDescent="0.2">
      <c r="A508" s="41">
        <v>13</v>
      </c>
      <c r="B508" s="41">
        <v>11043</v>
      </c>
      <c r="C508" t="s">
        <v>3896</v>
      </c>
      <c r="E508">
        <f t="shared" si="25"/>
        <v>99999</v>
      </c>
      <c r="F508" s="43" t="s">
        <v>3897</v>
      </c>
      <c r="G508" s="41" t="s">
        <v>740</v>
      </c>
    </row>
    <row r="509" spans="1:7" x14ac:dyDescent="0.2">
      <c r="A509" s="41">
        <v>13</v>
      </c>
      <c r="B509" s="41">
        <v>11075</v>
      </c>
      <c r="C509" t="s">
        <v>1389</v>
      </c>
      <c r="E509">
        <f t="shared" si="25"/>
        <v>0</v>
      </c>
      <c r="F509" s="43" t="s">
        <v>1389</v>
      </c>
      <c r="G509" s="41" t="s">
        <v>645</v>
      </c>
    </row>
    <row r="510" spans="1:7" x14ac:dyDescent="0.2">
      <c r="A510" s="41">
        <v>13</v>
      </c>
      <c r="B510" s="41">
        <v>11033</v>
      </c>
      <c r="C510" t="s">
        <v>1373</v>
      </c>
      <c r="E510">
        <f t="shared" si="25"/>
        <v>0</v>
      </c>
      <c r="F510" s="43" t="s">
        <v>1373</v>
      </c>
      <c r="G510" s="41" t="s">
        <v>736</v>
      </c>
    </row>
    <row r="511" spans="1:7" x14ac:dyDescent="0.2">
      <c r="A511" s="41">
        <v>13</v>
      </c>
      <c r="B511" s="41">
        <v>11044</v>
      </c>
      <c r="C511" t="s">
        <v>1355</v>
      </c>
      <c r="E511">
        <f t="shared" si="25"/>
        <v>0</v>
      </c>
      <c r="F511" s="43" t="s">
        <v>1355</v>
      </c>
      <c r="G511" s="41" t="s">
        <v>1356</v>
      </c>
    </row>
    <row r="512" spans="1:7" x14ac:dyDescent="0.2">
      <c r="A512" s="41">
        <v>13</v>
      </c>
      <c r="B512" s="41">
        <v>11045</v>
      </c>
      <c r="C512" t="s">
        <v>71</v>
      </c>
      <c r="E512">
        <f t="shared" si="25"/>
        <v>0</v>
      </c>
      <c r="F512" s="43" t="s">
        <v>71</v>
      </c>
      <c r="G512" s="41" t="s">
        <v>72</v>
      </c>
    </row>
    <row r="513" spans="1:7" x14ac:dyDescent="0.2">
      <c r="A513" s="41">
        <v>13</v>
      </c>
      <c r="B513" s="41">
        <v>11046</v>
      </c>
      <c r="C513" t="s">
        <v>1390</v>
      </c>
      <c r="E513">
        <f t="shared" si="25"/>
        <v>0</v>
      </c>
      <c r="F513" s="43" t="s">
        <v>1390</v>
      </c>
      <c r="G513" s="41" t="s">
        <v>1391</v>
      </c>
    </row>
    <row r="514" spans="1:7" x14ac:dyDescent="0.2">
      <c r="A514" s="41">
        <v>13</v>
      </c>
      <c r="B514" s="41">
        <v>11025</v>
      </c>
      <c r="C514" t="s">
        <v>3898</v>
      </c>
      <c r="E514">
        <f t="shared" si="25"/>
        <v>0</v>
      </c>
      <c r="F514" s="43" t="s">
        <v>3898</v>
      </c>
      <c r="G514" s="41" t="s">
        <v>1405</v>
      </c>
    </row>
    <row r="515" spans="1:7" x14ac:dyDescent="0.2">
      <c r="A515" s="41">
        <v>13</v>
      </c>
      <c r="B515" s="41">
        <v>11027</v>
      </c>
      <c r="C515" t="s">
        <v>1407</v>
      </c>
      <c r="E515">
        <f t="shared" si="25"/>
        <v>0</v>
      </c>
      <c r="F515" s="43" t="s">
        <v>1407</v>
      </c>
      <c r="G515" s="41" t="s">
        <v>1408</v>
      </c>
    </row>
    <row r="516" spans="1:7" x14ac:dyDescent="0.2">
      <c r="A516" s="41">
        <v>13</v>
      </c>
      <c r="B516" s="41">
        <v>11028</v>
      </c>
      <c r="C516" t="s">
        <v>1360</v>
      </c>
      <c r="E516">
        <f t="shared" si="25"/>
        <v>0</v>
      </c>
      <c r="F516" s="43" t="s">
        <v>1360</v>
      </c>
      <c r="G516" s="41" t="s">
        <v>1361</v>
      </c>
    </row>
    <row r="517" spans="1:7" x14ac:dyDescent="0.2">
      <c r="A517" s="41">
        <v>13</v>
      </c>
      <c r="B517" s="41">
        <v>11029</v>
      </c>
      <c r="C517" t="s">
        <v>3899</v>
      </c>
      <c r="E517">
        <f t="shared" si="25"/>
        <v>0</v>
      </c>
      <c r="F517" s="43" t="s">
        <v>3899</v>
      </c>
      <c r="G517" s="41" t="s">
        <v>1378</v>
      </c>
    </row>
    <row r="518" spans="1:7" x14ac:dyDescent="0.2">
      <c r="A518" s="41">
        <v>13</v>
      </c>
      <c r="B518" s="41">
        <v>11030</v>
      </c>
      <c r="C518" t="s">
        <v>3900</v>
      </c>
      <c r="E518">
        <f t="shared" si="25"/>
        <v>0</v>
      </c>
      <c r="F518" s="43" t="s">
        <v>3900</v>
      </c>
      <c r="G518" s="41" t="s">
        <v>75</v>
      </c>
    </row>
    <row r="519" spans="1:7" x14ac:dyDescent="0.2">
      <c r="A519" s="41">
        <v>13</v>
      </c>
      <c r="B519" s="41">
        <v>11031</v>
      </c>
      <c r="C519" t="s">
        <v>1358</v>
      </c>
      <c r="E519">
        <f t="shared" si="25"/>
        <v>0</v>
      </c>
      <c r="F519" s="43" t="s">
        <v>1358</v>
      </c>
      <c r="G519" s="41" t="s">
        <v>1359</v>
      </c>
    </row>
    <row r="520" spans="1:7" x14ac:dyDescent="0.2">
      <c r="A520" s="41">
        <v>13</v>
      </c>
      <c r="B520" s="41">
        <v>11032</v>
      </c>
      <c r="C520" t="s">
        <v>1392</v>
      </c>
      <c r="E520">
        <f t="shared" si="25"/>
        <v>0</v>
      </c>
      <c r="F520" s="43" t="s">
        <v>1392</v>
      </c>
      <c r="G520" s="41" t="s">
        <v>1393</v>
      </c>
    </row>
    <row r="521" spans="1:7" x14ac:dyDescent="0.2">
      <c r="A521" s="41">
        <v>13</v>
      </c>
      <c r="B521" s="41">
        <v>11034</v>
      </c>
      <c r="C521" t="s">
        <v>3901</v>
      </c>
      <c r="E521">
        <f t="shared" ref="E521:E584" si="26">IF(C521=F521,0,99999)</f>
        <v>0</v>
      </c>
      <c r="F521" s="43" t="s">
        <v>3901</v>
      </c>
      <c r="G521" s="41" t="s">
        <v>719</v>
      </c>
    </row>
    <row r="522" spans="1:7" x14ac:dyDescent="0.2">
      <c r="A522" s="41">
        <v>13</v>
      </c>
      <c r="B522" s="41">
        <v>11035</v>
      </c>
      <c r="C522" t="s">
        <v>1394</v>
      </c>
      <c r="E522">
        <f t="shared" si="26"/>
        <v>0</v>
      </c>
      <c r="F522" s="43" t="s">
        <v>1394</v>
      </c>
      <c r="G522" s="41" t="s">
        <v>1395</v>
      </c>
    </row>
    <row r="523" spans="1:7" x14ac:dyDescent="0.2">
      <c r="A523" s="41">
        <v>13</v>
      </c>
      <c r="B523" s="41">
        <v>11036</v>
      </c>
      <c r="C523" t="s">
        <v>76</v>
      </c>
      <c r="E523">
        <f t="shared" si="26"/>
        <v>0</v>
      </c>
      <c r="F523" s="43" t="s">
        <v>76</v>
      </c>
      <c r="G523" s="41" t="s">
        <v>77</v>
      </c>
    </row>
    <row r="524" spans="1:7" x14ac:dyDescent="0.2">
      <c r="A524" s="41">
        <v>13</v>
      </c>
      <c r="B524" s="41">
        <v>11038</v>
      </c>
      <c r="C524" t="s">
        <v>78</v>
      </c>
      <c r="E524">
        <f t="shared" si="26"/>
        <v>0</v>
      </c>
      <c r="F524" s="43" t="s">
        <v>78</v>
      </c>
      <c r="G524" s="41" t="s">
        <v>79</v>
      </c>
    </row>
    <row r="525" spans="1:7" x14ac:dyDescent="0.2">
      <c r="A525" s="41">
        <v>13</v>
      </c>
      <c r="B525" s="41">
        <v>11039</v>
      </c>
      <c r="C525" t="s">
        <v>3902</v>
      </c>
      <c r="E525">
        <f t="shared" si="26"/>
        <v>0</v>
      </c>
      <c r="F525" s="43" t="s">
        <v>3902</v>
      </c>
      <c r="G525" s="41" t="s">
        <v>1376</v>
      </c>
    </row>
    <row r="526" spans="1:7" x14ac:dyDescent="0.2">
      <c r="A526" s="41">
        <v>13</v>
      </c>
      <c r="B526" s="41">
        <v>60002</v>
      </c>
      <c r="C526" t="s">
        <v>791</v>
      </c>
      <c r="E526">
        <f t="shared" si="26"/>
        <v>0</v>
      </c>
      <c r="F526" s="6" t="s">
        <v>791</v>
      </c>
      <c r="G526" s="41" t="s">
        <v>793</v>
      </c>
    </row>
    <row r="527" spans="1:7" x14ac:dyDescent="0.2">
      <c r="A527" s="41">
        <v>13</v>
      </c>
      <c r="B527" s="41">
        <v>60017</v>
      </c>
      <c r="C527" t="s">
        <v>795</v>
      </c>
      <c r="E527">
        <f t="shared" si="26"/>
        <v>0</v>
      </c>
      <c r="F527" s="6" t="s">
        <v>795</v>
      </c>
      <c r="G527" s="41" t="s">
        <v>796</v>
      </c>
    </row>
    <row r="528" spans="1:7" x14ac:dyDescent="0.2">
      <c r="A528" s="41">
        <v>13</v>
      </c>
      <c r="B528" s="41">
        <v>60023</v>
      </c>
      <c r="C528" t="s">
        <v>797</v>
      </c>
      <c r="E528">
        <f t="shared" si="26"/>
        <v>0</v>
      </c>
      <c r="F528" s="6" t="s">
        <v>797</v>
      </c>
      <c r="G528" s="41" t="s">
        <v>798</v>
      </c>
    </row>
    <row r="529" spans="1:7" x14ac:dyDescent="0.2">
      <c r="A529" s="41">
        <v>13</v>
      </c>
      <c r="B529" s="41">
        <v>60026</v>
      </c>
      <c r="C529" t="s">
        <v>799</v>
      </c>
      <c r="E529">
        <f t="shared" si="26"/>
        <v>0</v>
      </c>
      <c r="F529" s="6" t="s">
        <v>799</v>
      </c>
      <c r="G529" s="41" t="s">
        <v>800</v>
      </c>
    </row>
    <row r="530" spans="1:7" x14ac:dyDescent="0.2">
      <c r="A530" s="41">
        <v>13</v>
      </c>
      <c r="B530" s="41">
        <v>60034</v>
      </c>
      <c r="C530" t="s">
        <v>801</v>
      </c>
      <c r="E530">
        <f t="shared" si="26"/>
        <v>0</v>
      </c>
      <c r="F530" s="6" t="s">
        <v>801</v>
      </c>
      <c r="G530" s="41" t="s">
        <v>803</v>
      </c>
    </row>
    <row r="531" spans="1:7" x14ac:dyDescent="0.2">
      <c r="A531" s="41">
        <v>13</v>
      </c>
      <c r="B531" s="41">
        <v>60049</v>
      </c>
      <c r="C531" t="s">
        <v>805</v>
      </c>
      <c r="E531">
        <f t="shared" si="26"/>
        <v>0</v>
      </c>
      <c r="F531" s="6" t="s">
        <v>805</v>
      </c>
      <c r="G531" s="41" t="s">
        <v>806</v>
      </c>
    </row>
    <row r="532" spans="1:7" x14ac:dyDescent="0.2">
      <c r="A532" s="41">
        <v>13</v>
      </c>
      <c r="B532" s="41">
        <v>60055</v>
      </c>
      <c r="C532" t="s">
        <v>807</v>
      </c>
      <c r="E532">
        <f t="shared" si="26"/>
        <v>0</v>
      </c>
      <c r="F532" s="6" t="s">
        <v>807</v>
      </c>
      <c r="G532" s="41" t="s">
        <v>808</v>
      </c>
    </row>
    <row r="533" spans="1:7" x14ac:dyDescent="0.2">
      <c r="A533" s="41">
        <v>13</v>
      </c>
      <c r="B533" s="41">
        <v>60058</v>
      </c>
      <c r="C533" t="s">
        <v>809</v>
      </c>
      <c r="E533">
        <f t="shared" si="26"/>
        <v>0</v>
      </c>
      <c r="F533" s="6" t="s">
        <v>809</v>
      </c>
      <c r="G533" s="41" t="s">
        <v>810</v>
      </c>
    </row>
    <row r="534" spans="1:7" x14ac:dyDescent="0.2">
      <c r="A534" s="41">
        <v>13</v>
      </c>
      <c r="B534" s="41">
        <v>60035</v>
      </c>
      <c r="C534" t="s">
        <v>811</v>
      </c>
      <c r="E534">
        <f t="shared" si="26"/>
        <v>0</v>
      </c>
      <c r="F534" s="6" t="s">
        <v>811</v>
      </c>
      <c r="G534" s="41" t="s">
        <v>813</v>
      </c>
    </row>
    <row r="535" spans="1:7" x14ac:dyDescent="0.2">
      <c r="A535" s="41">
        <v>13</v>
      </c>
      <c r="B535" s="41">
        <v>60050</v>
      </c>
      <c r="C535" t="s">
        <v>815</v>
      </c>
      <c r="E535">
        <f t="shared" si="26"/>
        <v>0</v>
      </c>
      <c r="F535" s="6" t="s">
        <v>815</v>
      </c>
      <c r="G535" s="41" t="s">
        <v>816</v>
      </c>
    </row>
    <row r="536" spans="1:7" x14ac:dyDescent="0.2">
      <c r="A536" s="41">
        <v>13</v>
      </c>
      <c r="B536" s="41">
        <v>60056</v>
      </c>
      <c r="C536" t="s">
        <v>817</v>
      </c>
      <c r="E536">
        <f t="shared" si="26"/>
        <v>0</v>
      </c>
      <c r="F536" s="6" t="s">
        <v>817</v>
      </c>
      <c r="G536" s="41" t="s">
        <v>818</v>
      </c>
    </row>
    <row r="537" spans="1:7" x14ac:dyDescent="0.2">
      <c r="A537" s="41">
        <v>13</v>
      </c>
      <c r="B537" s="41">
        <v>60059</v>
      </c>
      <c r="C537" t="s">
        <v>819</v>
      </c>
      <c r="E537">
        <f t="shared" si="26"/>
        <v>0</v>
      </c>
      <c r="F537" s="6" t="s">
        <v>819</v>
      </c>
      <c r="G537" s="41" t="s">
        <v>820</v>
      </c>
    </row>
    <row r="538" spans="1:7" x14ac:dyDescent="0.2">
      <c r="A538" s="41">
        <v>13</v>
      </c>
      <c r="B538" s="41">
        <v>60067</v>
      </c>
      <c r="C538" t="e">
        <v>#N/A</v>
      </c>
      <c r="E538" t="e">
        <f t="shared" si="26"/>
        <v>#N/A</v>
      </c>
      <c r="F538" s="6" t="s">
        <v>821</v>
      </c>
      <c r="G538" s="41" t="s">
        <v>823</v>
      </c>
    </row>
    <row r="539" spans="1:7" x14ac:dyDescent="0.2">
      <c r="A539" s="41">
        <v>13</v>
      </c>
      <c r="B539" s="41">
        <v>60082</v>
      </c>
      <c r="C539" t="s">
        <v>825</v>
      </c>
      <c r="E539">
        <f t="shared" si="26"/>
        <v>0</v>
      </c>
      <c r="F539" s="6" t="s">
        <v>825</v>
      </c>
      <c r="G539" s="41" t="s">
        <v>826</v>
      </c>
    </row>
    <row r="540" spans="1:7" x14ac:dyDescent="0.2">
      <c r="A540" s="41">
        <v>13</v>
      </c>
      <c r="B540" s="41">
        <v>60088</v>
      </c>
      <c r="C540" t="s">
        <v>827</v>
      </c>
      <c r="E540">
        <f t="shared" si="26"/>
        <v>0</v>
      </c>
      <c r="F540" s="6" t="s">
        <v>827</v>
      </c>
      <c r="G540" s="41" t="s">
        <v>828</v>
      </c>
    </row>
    <row r="541" spans="1:7" x14ac:dyDescent="0.2">
      <c r="A541" s="41">
        <v>13</v>
      </c>
      <c r="B541" s="41">
        <v>60091</v>
      </c>
      <c r="C541" t="s">
        <v>829</v>
      </c>
      <c r="E541">
        <f t="shared" si="26"/>
        <v>0</v>
      </c>
      <c r="F541" s="6" t="s">
        <v>829</v>
      </c>
      <c r="G541" s="41" t="s">
        <v>830</v>
      </c>
    </row>
    <row r="542" spans="1:7" x14ac:dyDescent="0.2">
      <c r="A542" s="41">
        <v>13</v>
      </c>
      <c r="B542" s="41">
        <v>60068</v>
      </c>
      <c r="C542" t="s">
        <v>831</v>
      </c>
      <c r="E542">
        <f t="shared" si="26"/>
        <v>0</v>
      </c>
      <c r="F542" s="6" t="s">
        <v>831</v>
      </c>
      <c r="G542" s="41" t="s">
        <v>833</v>
      </c>
    </row>
    <row r="543" spans="1:7" x14ac:dyDescent="0.2">
      <c r="A543" s="41">
        <v>13</v>
      </c>
      <c r="B543" s="41">
        <v>60083</v>
      </c>
      <c r="C543" t="s">
        <v>835</v>
      </c>
      <c r="E543">
        <f t="shared" si="26"/>
        <v>0</v>
      </c>
      <c r="F543" s="6" t="s">
        <v>835</v>
      </c>
      <c r="G543" s="41" t="s">
        <v>836</v>
      </c>
    </row>
    <row r="544" spans="1:7" x14ac:dyDescent="0.2">
      <c r="A544" s="41">
        <v>13</v>
      </c>
      <c r="B544" s="41">
        <v>60089</v>
      </c>
      <c r="C544" t="s">
        <v>837</v>
      </c>
      <c r="E544">
        <f t="shared" si="26"/>
        <v>0</v>
      </c>
      <c r="F544" s="6" t="s">
        <v>837</v>
      </c>
      <c r="G544" s="41" t="s">
        <v>838</v>
      </c>
    </row>
    <row r="545" spans="1:7" x14ac:dyDescent="0.2">
      <c r="A545" s="41">
        <v>13</v>
      </c>
      <c r="B545" s="41">
        <v>60092</v>
      </c>
      <c r="C545" t="s">
        <v>839</v>
      </c>
      <c r="E545">
        <f t="shared" si="26"/>
        <v>0</v>
      </c>
      <c r="F545" s="6" t="s">
        <v>839</v>
      </c>
      <c r="G545" s="41" t="s">
        <v>840</v>
      </c>
    </row>
    <row r="546" spans="1:7" x14ac:dyDescent="0.2">
      <c r="A546" s="41">
        <v>13</v>
      </c>
      <c r="B546" s="41">
        <v>60069</v>
      </c>
      <c r="C546" t="s">
        <v>841</v>
      </c>
      <c r="E546">
        <f t="shared" si="26"/>
        <v>0</v>
      </c>
      <c r="F546" s="6" t="s">
        <v>841</v>
      </c>
      <c r="G546" s="41" t="s">
        <v>843</v>
      </c>
    </row>
    <row r="547" spans="1:7" x14ac:dyDescent="0.2">
      <c r="A547" s="41">
        <v>13</v>
      </c>
      <c r="B547" s="41">
        <v>60084</v>
      </c>
      <c r="C547" t="s">
        <v>845</v>
      </c>
      <c r="E547">
        <f t="shared" si="26"/>
        <v>0</v>
      </c>
      <c r="F547" s="6" t="s">
        <v>845</v>
      </c>
      <c r="G547" s="41" t="s">
        <v>846</v>
      </c>
    </row>
    <row r="548" spans="1:7" x14ac:dyDescent="0.2">
      <c r="A548" s="41">
        <v>13</v>
      </c>
      <c r="B548" s="41">
        <v>60090</v>
      </c>
      <c r="C548" t="s">
        <v>847</v>
      </c>
      <c r="E548">
        <f t="shared" si="26"/>
        <v>0</v>
      </c>
      <c r="F548" s="6" t="s">
        <v>847</v>
      </c>
      <c r="G548" s="41" t="s">
        <v>848</v>
      </c>
    </row>
    <row r="549" spans="1:7" x14ac:dyDescent="0.2">
      <c r="A549" s="41">
        <v>13</v>
      </c>
      <c r="B549" s="41">
        <v>60093</v>
      </c>
      <c r="C549" t="s">
        <v>849</v>
      </c>
      <c r="E549">
        <f t="shared" si="26"/>
        <v>0</v>
      </c>
      <c r="F549" s="6" t="s">
        <v>849</v>
      </c>
      <c r="G549" s="41" t="s">
        <v>850</v>
      </c>
    </row>
    <row r="550" spans="1:7" x14ac:dyDescent="0.2">
      <c r="A550" s="41">
        <v>13</v>
      </c>
      <c r="B550" s="41">
        <v>60100</v>
      </c>
      <c r="C550" t="s">
        <v>851</v>
      </c>
      <c r="E550">
        <f t="shared" si="26"/>
        <v>0</v>
      </c>
      <c r="F550" s="6" t="s">
        <v>851</v>
      </c>
      <c r="G550" s="41" t="s">
        <v>853</v>
      </c>
    </row>
    <row r="551" spans="1:7" x14ac:dyDescent="0.2">
      <c r="A551" s="41">
        <v>13</v>
      </c>
      <c r="B551" s="41">
        <v>60125</v>
      </c>
      <c r="C551" t="s">
        <v>855</v>
      </c>
      <c r="E551">
        <f t="shared" si="26"/>
        <v>0</v>
      </c>
      <c r="F551" s="6" t="s">
        <v>855</v>
      </c>
      <c r="G551" s="41" t="s">
        <v>856</v>
      </c>
    </row>
    <row r="552" spans="1:7" x14ac:dyDescent="0.2">
      <c r="A552" s="41">
        <v>13</v>
      </c>
      <c r="B552" s="41">
        <v>60135</v>
      </c>
      <c r="C552" t="s">
        <v>857</v>
      </c>
      <c r="E552">
        <f t="shared" si="26"/>
        <v>0</v>
      </c>
      <c r="F552" s="6" t="s">
        <v>857</v>
      </c>
      <c r="G552" s="41" t="s">
        <v>858</v>
      </c>
    </row>
    <row r="553" spans="1:7" x14ac:dyDescent="0.2">
      <c r="A553" s="41">
        <v>13</v>
      </c>
      <c r="B553" s="41">
        <v>60140</v>
      </c>
      <c r="C553" t="s">
        <v>859</v>
      </c>
      <c r="E553">
        <f t="shared" si="26"/>
        <v>0</v>
      </c>
      <c r="F553" s="6" t="s">
        <v>859</v>
      </c>
      <c r="G553" s="41" t="s">
        <v>860</v>
      </c>
    </row>
    <row r="554" spans="1:7" x14ac:dyDescent="0.2">
      <c r="A554" s="41">
        <v>13</v>
      </c>
      <c r="B554" s="41">
        <v>60101</v>
      </c>
      <c r="C554" t="s">
        <v>128</v>
      </c>
      <c r="E554">
        <f t="shared" si="26"/>
        <v>0</v>
      </c>
      <c r="F554" s="5" t="s">
        <v>128</v>
      </c>
      <c r="G554" s="41" t="s">
        <v>130</v>
      </c>
    </row>
    <row r="555" spans="1:7" x14ac:dyDescent="0.2">
      <c r="A555" s="41">
        <v>13</v>
      </c>
      <c r="B555" s="41">
        <v>60126</v>
      </c>
      <c r="C555" t="s">
        <v>144</v>
      </c>
      <c r="E555">
        <f t="shared" si="26"/>
        <v>0</v>
      </c>
      <c r="F555" s="5" t="s">
        <v>144</v>
      </c>
      <c r="G555" s="41" t="s">
        <v>146</v>
      </c>
    </row>
    <row r="556" spans="1:7" x14ac:dyDescent="0.2">
      <c r="A556" s="41">
        <v>13</v>
      </c>
      <c r="B556" s="41">
        <v>60136</v>
      </c>
      <c r="C556" t="s">
        <v>150</v>
      </c>
      <c r="E556">
        <f t="shared" si="26"/>
        <v>0</v>
      </c>
      <c r="F556" s="5" t="s">
        <v>150</v>
      </c>
      <c r="G556" s="41" t="s">
        <v>152</v>
      </c>
    </row>
    <row r="557" spans="1:7" x14ac:dyDescent="0.2">
      <c r="A557" s="41">
        <v>13</v>
      </c>
      <c r="B557" s="41">
        <v>60141</v>
      </c>
      <c r="C557" t="s">
        <v>153</v>
      </c>
      <c r="E557">
        <f t="shared" si="26"/>
        <v>0</v>
      </c>
      <c r="F557" s="5" t="s">
        <v>153</v>
      </c>
      <c r="G557" s="41" t="s">
        <v>155</v>
      </c>
    </row>
    <row r="558" spans="1:7" x14ac:dyDescent="0.2">
      <c r="A558" s="41">
        <v>13</v>
      </c>
      <c r="B558" s="41">
        <v>60102</v>
      </c>
      <c r="C558" t="s">
        <v>863</v>
      </c>
      <c r="E558">
        <f t="shared" si="26"/>
        <v>0</v>
      </c>
      <c r="F558" s="6" t="s">
        <v>863</v>
      </c>
      <c r="G558" s="41" t="s">
        <v>865</v>
      </c>
    </row>
    <row r="559" spans="1:7" x14ac:dyDescent="0.2">
      <c r="A559" s="41">
        <v>13</v>
      </c>
      <c r="B559" s="41">
        <v>60127</v>
      </c>
      <c r="C559" t="s">
        <v>867</v>
      </c>
      <c r="E559">
        <f t="shared" si="26"/>
        <v>0</v>
      </c>
      <c r="F559" s="6" t="s">
        <v>867</v>
      </c>
      <c r="G559" s="41" t="s">
        <v>868</v>
      </c>
    </row>
    <row r="560" spans="1:7" x14ac:dyDescent="0.2">
      <c r="A560" s="41">
        <v>13</v>
      </c>
      <c r="B560" s="41">
        <v>60137</v>
      </c>
      <c r="C560" t="s">
        <v>869</v>
      </c>
      <c r="E560">
        <f t="shared" si="26"/>
        <v>0</v>
      </c>
      <c r="F560" s="6" t="s">
        <v>869</v>
      </c>
      <c r="G560" s="41" t="s">
        <v>870</v>
      </c>
    </row>
    <row r="561" spans="1:7" x14ac:dyDescent="0.2">
      <c r="A561" s="41">
        <v>13</v>
      </c>
      <c r="B561" s="41">
        <v>60142</v>
      </c>
      <c r="C561" t="s">
        <v>871</v>
      </c>
      <c r="E561">
        <f t="shared" si="26"/>
        <v>0</v>
      </c>
      <c r="F561" s="6" t="s">
        <v>871</v>
      </c>
      <c r="G561" s="41" t="s">
        <v>872</v>
      </c>
    </row>
    <row r="562" spans="1:7" x14ac:dyDescent="0.2">
      <c r="A562" s="41">
        <v>13</v>
      </c>
      <c r="B562" s="41">
        <v>60103</v>
      </c>
      <c r="C562" t="s">
        <v>1523</v>
      </c>
      <c r="E562">
        <f t="shared" si="26"/>
        <v>99999</v>
      </c>
      <c r="F562" s="6" t="s">
        <v>873</v>
      </c>
      <c r="G562" s="41" t="s">
        <v>875</v>
      </c>
    </row>
    <row r="563" spans="1:7" x14ac:dyDescent="0.2">
      <c r="A563" s="41">
        <v>13</v>
      </c>
      <c r="B563" s="41">
        <v>60128</v>
      </c>
      <c r="C563" t="s">
        <v>1525</v>
      </c>
      <c r="E563">
        <f t="shared" si="26"/>
        <v>99999</v>
      </c>
      <c r="F563" s="6" t="s">
        <v>877</v>
      </c>
      <c r="G563" s="41" t="s">
        <v>568</v>
      </c>
    </row>
    <row r="564" spans="1:7" x14ac:dyDescent="0.2">
      <c r="A564" s="41">
        <v>13</v>
      </c>
      <c r="B564" s="41">
        <v>60138</v>
      </c>
      <c r="C564" t="s">
        <v>1526</v>
      </c>
      <c r="E564">
        <f t="shared" si="26"/>
        <v>99999</v>
      </c>
      <c r="F564" s="6" t="s">
        <v>878</v>
      </c>
      <c r="G564" s="41" t="s">
        <v>879</v>
      </c>
    </row>
    <row r="565" spans="1:7" x14ac:dyDescent="0.2">
      <c r="A565" s="41">
        <v>13</v>
      </c>
      <c r="B565" s="41">
        <v>60144</v>
      </c>
      <c r="C565" t="s">
        <v>1527</v>
      </c>
      <c r="E565">
        <f t="shared" si="26"/>
        <v>99999</v>
      </c>
      <c r="F565" s="6" t="s">
        <v>880</v>
      </c>
      <c r="G565" s="41" t="s">
        <v>881</v>
      </c>
    </row>
    <row r="566" spans="1:7" x14ac:dyDescent="0.2">
      <c r="A566" s="41">
        <v>13</v>
      </c>
      <c r="B566" s="41">
        <v>11044</v>
      </c>
      <c r="C566" t="s">
        <v>1355</v>
      </c>
      <c r="E566">
        <f t="shared" si="26"/>
        <v>0</v>
      </c>
      <c r="F566" s="43" t="s">
        <v>1355</v>
      </c>
      <c r="G566" s="41" t="s">
        <v>1356</v>
      </c>
    </row>
    <row r="567" spans="1:7" x14ac:dyDescent="0.2">
      <c r="A567" s="41">
        <v>13</v>
      </c>
      <c r="B567" s="41">
        <v>11045</v>
      </c>
      <c r="C567" t="s">
        <v>71</v>
      </c>
      <c r="E567">
        <f t="shared" si="26"/>
        <v>0</v>
      </c>
      <c r="F567" s="43" t="s">
        <v>71</v>
      </c>
      <c r="G567" s="41" t="s">
        <v>72</v>
      </c>
    </row>
    <row r="568" spans="1:7" x14ac:dyDescent="0.2">
      <c r="A568" s="41">
        <v>13</v>
      </c>
      <c r="B568" s="41">
        <v>11046</v>
      </c>
      <c r="C568" t="s">
        <v>1390</v>
      </c>
      <c r="E568">
        <f t="shared" si="26"/>
        <v>0</v>
      </c>
      <c r="F568" s="43" t="s">
        <v>1390</v>
      </c>
      <c r="G568" s="41" t="s">
        <v>1391</v>
      </c>
    </row>
    <row r="569" spans="1:7" x14ac:dyDescent="0.2">
      <c r="A569" s="41">
        <v>13</v>
      </c>
      <c r="B569" s="41">
        <v>11025</v>
      </c>
      <c r="C569" t="s">
        <v>3898</v>
      </c>
      <c r="E569">
        <f t="shared" si="26"/>
        <v>0</v>
      </c>
      <c r="F569" s="43" t="s">
        <v>3898</v>
      </c>
      <c r="G569" s="41" t="s">
        <v>1405</v>
      </c>
    </row>
    <row r="570" spans="1:7" x14ac:dyDescent="0.2">
      <c r="A570" s="41">
        <v>13</v>
      </c>
      <c r="B570" s="41">
        <v>11027</v>
      </c>
      <c r="C570" t="s">
        <v>1407</v>
      </c>
      <c r="E570">
        <f t="shared" si="26"/>
        <v>0</v>
      </c>
      <c r="F570" s="43" t="s">
        <v>1407</v>
      </c>
      <c r="G570" s="41" t="s">
        <v>1408</v>
      </c>
    </row>
    <row r="571" spans="1:7" x14ac:dyDescent="0.2">
      <c r="A571" s="41">
        <v>13</v>
      </c>
      <c r="B571" s="41">
        <v>11028</v>
      </c>
      <c r="C571" t="s">
        <v>1360</v>
      </c>
      <c r="E571">
        <f t="shared" si="26"/>
        <v>0</v>
      </c>
      <c r="F571" s="43" t="s">
        <v>1360</v>
      </c>
      <c r="G571" s="41" t="s">
        <v>1361</v>
      </c>
    </row>
    <row r="572" spans="1:7" x14ac:dyDescent="0.2">
      <c r="A572" s="41">
        <v>13</v>
      </c>
      <c r="B572" s="41">
        <v>11029</v>
      </c>
      <c r="C572" t="s">
        <v>3899</v>
      </c>
      <c r="E572">
        <f t="shared" si="26"/>
        <v>0</v>
      </c>
      <c r="F572" s="43" t="s">
        <v>3899</v>
      </c>
      <c r="G572" s="41" t="s">
        <v>1378</v>
      </c>
    </row>
    <row r="573" spans="1:7" x14ac:dyDescent="0.2">
      <c r="A573" s="41">
        <v>13</v>
      </c>
      <c r="B573" s="41">
        <v>11030</v>
      </c>
      <c r="C573" t="s">
        <v>3900</v>
      </c>
      <c r="E573">
        <f t="shared" si="26"/>
        <v>0</v>
      </c>
      <c r="F573" s="43" t="s">
        <v>3900</v>
      </c>
      <c r="G573" s="41" t="s">
        <v>75</v>
      </c>
    </row>
    <row r="574" spans="1:7" x14ac:dyDescent="0.2">
      <c r="A574" s="41">
        <v>13</v>
      </c>
      <c r="B574" s="41">
        <v>11031</v>
      </c>
      <c r="C574" t="s">
        <v>1358</v>
      </c>
      <c r="E574">
        <f t="shared" si="26"/>
        <v>0</v>
      </c>
      <c r="F574" s="43" t="s">
        <v>1358</v>
      </c>
      <c r="G574" s="41" t="s">
        <v>1359</v>
      </c>
    </row>
    <row r="575" spans="1:7" x14ac:dyDescent="0.2">
      <c r="A575" s="41">
        <v>13</v>
      </c>
      <c r="B575" s="41">
        <v>11032</v>
      </c>
      <c r="C575" t="s">
        <v>1392</v>
      </c>
      <c r="E575">
        <f t="shared" si="26"/>
        <v>0</v>
      </c>
      <c r="F575" s="43" t="s">
        <v>1392</v>
      </c>
      <c r="G575" s="41" t="s">
        <v>1393</v>
      </c>
    </row>
    <row r="576" spans="1:7" x14ac:dyDescent="0.2">
      <c r="A576" s="41">
        <v>13</v>
      </c>
      <c r="B576" s="41">
        <v>11034</v>
      </c>
      <c r="C576" t="s">
        <v>3901</v>
      </c>
      <c r="E576">
        <f t="shared" si="26"/>
        <v>0</v>
      </c>
      <c r="F576" s="43" t="s">
        <v>3901</v>
      </c>
      <c r="G576" s="41" t="s">
        <v>719</v>
      </c>
    </row>
    <row r="577" spans="1:7" x14ac:dyDescent="0.2">
      <c r="A577" s="41">
        <v>13</v>
      </c>
      <c r="B577" s="41">
        <v>11035</v>
      </c>
      <c r="C577" t="s">
        <v>1394</v>
      </c>
      <c r="E577">
        <f t="shared" si="26"/>
        <v>0</v>
      </c>
      <c r="F577" s="43" t="s">
        <v>1394</v>
      </c>
      <c r="G577" s="41" t="s">
        <v>1395</v>
      </c>
    </row>
    <row r="578" spans="1:7" x14ac:dyDescent="0.2">
      <c r="A578" s="41">
        <v>13</v>
      </c>
      <c r="B578" s="41">
        <v>11036</v>
      </c>
      <c r="C578" t="s">
        <v>76</v>
      </c>
      <c r="E578">
        <f t="shared" si="26"/>
        <v>0</v>
      </c>
      <c r="F578" s="43" t="s">
        <v>76</v>
      </c>
      <c r="G578" s="41" t="s">
        <v>77</v>
      </c>
    </row>
    <row r="579" spans="1:7" x14ac:dyDescent="0.2">
      <c r="A579" s="41">
        <v>13</v>
      </c>
      <c r="B579" s="41">
        <v>11038</v>
      </c>
      <c r="C579" t="s">
        <v>78</v>
      </c>
      <c r="E579">
        <f t="shared" si="26"/>
        <v>0</v>
      </c>
      <c r="F579" s="43" t="s">
        <v>78</v>
      </c>
      <c r="G579" s="41" t="s">
        <v>79</v>
      </c>
    </row>
    <row r="580" spans="1:7" x14ac:dyDescent="0.2">
      <c r="A580" s="41">
        <v>13</v>
      </c>
      <c r="B580" s="41">
        <v>11039</v>
      </c>
      <c r="C580" t="s">
        <v>3902</v>
      </c>
      <c r="E580">
        <f t="shared" si="26"/>
        <v>0</v>
      </c>
      <c r="F580" s="43" t="s">
        <v>3902</v>
      </c>
      <c r="G580" s="41" t="s">
        <v>1376</v>
      </c>
    </row>
    <row r="581" spans="1:7" x14ac:dyDescent="0.2">
      <c r="A581" s="41">
        <v>13</v>
      </c>
      <c r="B581" s="41">
        <v>60002</v>
      </c>
      <c r="C581" t="s">
        <v>791</v>
      </c>
      <c r="E581">
        <f t="shared" si="26"/>
        <v>0</v>
      </c>
      <c r="F581" s="6" t="s">
        <v>791</v>
      </c>
      <c r="G581" s="41" t="s">
        <v>793</v>
      </c>
    </row>
    <row r="582" spans="1:7" x14ac:dyDescent="0.2">
      <c r="A582" s="41">
        <v>13</v>
      </c>
      <c r="B582" s="41">
        <v>60017</v>
      </c>
      <c r="C582" t="s">
        <v>795</v>
      </c>
      <c r="E582">
        <f t="shared" si="26"/>
        <v>0</v>
      </c>
      <c r="F582" s="6" t="s">
        <v>795</v>
      </c>
      <c r="G582" s="41" t="s">
        <v>796</v>
      </c>
    </row>
    <row r="583" spans="1:7" x14ac:dyDescent="0.2">
      <c r="A583" s="41">
        <v>13</v>
      </c>
      <c r="B583" s="41">
        <v>60023</v>
      </c>
      <c r="C583" t="s">
        <v>797</v>
      </c>
      <c r="E583">
        <f t="shared" si="26"/>
        <v>0</v>
      </c>
      <c r="F583" s="6" t="s">
        <v>797</v>
      </c>
      <c r="G583" s="41" t="s">
        <v>798</v>
      </c>
    </row>
    <row r="584" spans="1:7" x14ac:dyDescent="0.2">
      <c r="A584" s="41">
        <v>13</v>
      </c>
      <c r="B584" s="41">
        <v>60026</v>
      </c>
      <c r="C584" t="s">
        <v>799</v>
      </c>
      <c r="E584">
        <f t="shared" si="26"/>
        <v>0</v>
      </c>
      <c r="F584" s="6" t="s">
        <v>799</v>
      </c>
      <c r="G584" s="41" t="s">
        <v>800</v>
      </c>
    </row>
    <row r="585" spans="1:7" x14ac:dyDescent="0.2">
      <c r="A585" s="41">
        <v>13</v>
      </c>
      <c r="B585" s="41">
        <v>60034</v>
      </c>
      <c r="C585" t="s">
        <v>801</v>
      </c>
      <c r="E585">
        <f t="shared" ref="E585:E648" si="27">IF(C585=F585,0,99999)</f>
        <v>0</v>
      </c>
      <c r="F585" s="6" t="s">
        <v>801</v>
      </c>
      <c r="G585" s="41" t="s">
        <v>803</v>
      </c>
    </row>
    <row r="586" spans="1:7" x14ac:dyDescent="0.2">
      <c r="A586" s="41">
        <v>13</v>
      </c>
      <c r="B586" s="41">
        <v>60049</v>
      </c>
      <c r="C586" t="s">
        <v>805</v>
      </c>
      <c r="E586">
        <f t="shared" si="27"/>
        <v>0</v>
      </c>
      <c r="F586" s="6" t="s">
        <v>805</v>
      </c>
      <c r="G586" s="41" t="s">
        <v>806</v>
      </c>
    </row>
    <row r="587" spans="1:7" x14ac:dyDescent="0.2">
      <c r="A587" s="41">
        <v>13</v>
      </c>
      <c r="B587" s="41">
        <v>60055</v>
      </c>
      <c r="C587" t="s">
        <v>807</v>
      </c>
      <c r="E587">
        <f t="shared" si="27"/>
        <v>0</v>
      </c>
      <c r="F587" s="6" t="s">
        <v>807</v>
      </c>
      <c r="G587" s="41" t="s">
        <v>808</v>
      </c>
    </row>
    <row r="588" spans="1:7" x14ac:dyDescent="0.2">
      <c r="A588" s="41">
        <v>13</v>
      </c>
      <c r="B588" s="41">
        <v>60058</v>
      </c>
      <c r="C588" t="s">
        <v>809</v>
      </c>
      <c r="E588">
        <f t="shared" si="27"/>
        <v>0</v>
      </c>
      <c r="F588" s="6" t="s">
        <v>809</v>
      </c>
      <c r="G588" s="41" t="s">
        <v>810</v>
      </c>
    </row>
    <row r="589" spans="1:7" x14ac:dyDescent="0.2">
      <c r="A589" s="41">
        <v>13</v>
      </c>
      <c r="B589" s="41">
        <v>60035</v>
      </c>
      <c r="C589" t="s">
        <v>811</v>
      </c>
      <c r="E589">
        <f t="shared" si="27"/>
        <v>0</v>
      </c>
      <c r="F589" s="6" t="s">
        <v>811</v>
      </c>
      <c r="G589" s="41" t="s">
        <v>813</v>
      </c>
    </row>
    <row r="590" spans="1:7" x14ac:dyDescent="0.2">
      <c r="A590" s="41">
        <v>13</v>
      </c>
      <c r="B590" s="41">
        <v>60050</v>
      </c>
      <c r="C590" t="s">
        <v>815</v>
      </c>
      <c r="E590">
        <f t="shared" si="27"/>
        <v>0</v>
      </c>
      <c r="F590" s="6" t="s">
        <v>815</v>
      </c>
      <c r="G590" s="41" t="s">
        <v>816</v>
      </c>
    </row>
    <row r="591" spans="1:7" x14ac:dyDescent="0.2">
      <c r="A591" s="41">
        <v>13</v>
      </c>
      <c r="B591" s="41">
        <v>60056</v>
      </c>
      <c r="C591" t="s">
        <v>817</v>
      </c>
      <c r="E591">
        <f t="shared" si="27"/>
        <v>0</v>
      </c>
      <c r="F591" s="6" t="s">
        <v>817</v>
      </c>
      <c r="G591" s="41" t="s">
        <v>818</v>
      </c>
    </row>
    <row r="592" spans="1:7" x14ac:dyDescent="0.2">
      <c r="A592" s="41">
        <v>13</v>
      </c>
      <c r="B592" s="41">
        <v>60059</v>
      </c>
      <c r="C592" t="s">
        <v>819</v>
      </c>
      <c r="E592">
        <f t="shared" si="27"/>
        <v>0</v>
      </c>
      <c r="F592" s="6" t="s">
        <v>819</v>
      </c>
      <c r="G592" s="41" t="s">
        <v>820</v>
      </c>
    </row>
    <row r="593" spans="1:7" x14ac:dyDescent="0.2">
      <c r="A593" s="41">
        <v>13</v>
      </c>
      <c r="B593" s="41">
        <v>60067</v>
      </c>
      <c r="C593" t="e">
        <v>#N/A</v>
      </c>
      <c r="E593" t="e">
        <f t="shared" si="27"/>
        <v>#N/A</v>
      </c>
      <c r="F593" s="6" t="s">
        <v>821</v>
      </c>
      <c r="G593" s="41" t="s">
        <v>823</v>
      </c>
    </row>
    <row r="594" spans="1:7" x14ac:dyDescent="0.2">
      <c r="A594" s="41">
        <v>13</v>
      </c>
      <c r="B594" s="41">
        <v>60082</v>
      </c>
      <c r="C594" t="s">
        <v>825</v>
      </c>
      <c r="E594">
        <f t="shared" si="27"/>
        <v>0</v>
      </c>
      <c r="F594" s="6" t="s">
        <v>825</v>
      </c>
      <c r="G594" s="41" t="s">
        <v>826</v>
      </c>
    </row>
    <row r="595" spans="1:7" x14ac:dyDescent="0.2">
      <c r="A595" s="41">
        <v>13</v>
      </c>
      <c r="B595" s="41">
        <v>60088</v>
      </c>
      <c r="C595" t="s">
        <v>827</v>
      </c>
      <c r="E595">
        <f t="shared" si="27"/>
        <v>0</v>
      </c>
      <c r="F595" s="6" t="s">
        <v>827</v>
      </c>
      <c r="G595" s="41" t="s">
        <v>828</v>
      </c>
    </row>
    <row r="596" spans="1:7" x14ac:dyDescent="0.2">
      <c r="A596" s="41">
        <v>13</v>
      </c>
      <c r="B596" s="41">
        <v>60091</v>
      </c>
      <c r="C596" t="s">
        <v>829</v>
      </c>
      <c r="E596">
        <f t="shared" si="27"/>
        <v>0</v>
      </c>
      <c r="F596" s="6" t="s">
        <v>829</v>
      </c>
      <c r="G596" s="41" t="s">
        <v>830</v>
      </c>
    </row>
    <row r="597" spans="1:7" x14ac:dyDescent="0.2">
      <c r="A597" s="41">
        <v>13</v>
      </c>
      <c r="B597" s="41">
        <v>60068</v>
      </c>
      <c r="C597" t="s">
        <v>831</v>
      </c>
      <c r="E597">
        <f t="shared" si="27"/>
        <v>0</v>
      </c>
      <c r="F597" s="6" t="s">
        <v>831</v>
      </c>
      <c r="G597" s="41" t="s">
        <v>833</v>
      </c>
    </row>
    <row r="598" spans="1:7" x14ac:dyDescent="0.2">
      <c r="A598" s="41">
        <v>13</v>
      </c>
      <c r="B598" s="41">
        <v>60083</v>
      </c>
      <c r="C598" t="s">
        <v>835</v>
      </c>
      <c r="E598">
        <f t="shared" si="27"/>
        <v>0</v>
      </c>
      <c r="F598" s="6" t="s">
        <v>835</v>
      </c>
      <c r="G598" s="41" t="s">
        <v>836</v>
      </c>
    </row>
    <row r="599" spans="1:7" x14ac:dyDescent="0.2">
      <c r="A599" s="41">
        <v>13</v>
      </c>
      <c r="B599" s="41">
        <v>60089</v>
      </c>
      <c r="C599" t="s">
        <v>837</v>
      </c>
      <c r="E599">
        <f t="shared" si="27"/>
        <v>0</v>
      </c>
      <c r="F599" s="6" t="s">
        <v>837</v>
      </c>
      <c r="G599" s="41" t="s">
        <v>838</v>
      </c>
    </row>
    <row r="600" spans="1:7" x14ac:dyDescent="0.2">
      <c r="A600" s="41">
        <v>13</v>
      </c>
      <c r="B600" s="41">
        <v>60092</v>
      </c>
      <c r="C600" t="s">
        <v>839</v>
      </c>
      <c r="E600">
        <f t="shared" si="27"/>
        <v>0</v>
      </c>
      <c r="F600" s="6" t="s">
        <v>839</v>
      </c>
      <c r="G600" s="41" t="s">
        <v>840</v>
      </c>
    </row>
    <row r="601" spans="1:7" x14ac:dyDescent="0.2">
      <c r="A601" s="41">
        <v>13</v>
      </c>
      <c r="B601" s="41">
        <v>60069</v>
      </c>
      <c r="C601" t="s">
        <v>841</v>
      </c>
      <c r="E601">
        <f t="shared" si="27"/>
        <v>0</v>
      </c>
      <c r="F601" s="6" t="s">
        <v>841</v>
      </c>
      <c r="G601" s="41" t="s">
        <v>843</v>
      </c>
    </row>
    <row r="602" spans="1:7" x14ac:dyDescent="0.2">
      <c r="A602" s="41">
        <v>13</v>
      </c>
      <c r="B602" s="41">
        <v>60084</v>
      </c>
      <c r="C602" t="s">
        <v>845</v>
      </c>
      <c r="E602">
        <f t="shared" si="27"/>
        <v>0</v>
      </c>
      <c r="F602" s="6" t="s">
        <v>845</v>
      </c>
      <c r="G602" s="41" t="s">
        <v>846</v>
      </c>
    </row>
    <row r="603" spans="1:7" x14ac:dyDescent="0.2">
      <c r="A603" s="41">
        <v>13</v>
      </c>
      <c r="B603" s="41">
        <v>60090</v>
      </c>
      <c r="C603" t="s">
        <v>847</v>
      </c>
      <c r="E603">
        <f t="shared" si="27"/>
        <v>0</v>
      </c>
      <c r="F603" s="6" t="s">
        <v>847</v>
      </c>
      <c r="G603" s="41" t="s">
        <v>848</v>
      </c>
    </row>
    <row r="604" spans="1:7" x14ac:dyDescent="0.2">
      <c r="A604" s="41">
        <v>13</v>
      </c>
      <c r="B604" s="41">
        <v>60093</v>
      </c>
      <c r="C604" t="s">
        <v>849</v>
      </c>
      <c r="E604">
        <f t="shared" si="27"/>
        <v>0</v>
      </c>
      <c r="F604" s="6" t="s">
        <v>849</v>
      </c>
      <c r="G604" s="41" t="s">
        <v>850</v>
      </c>
    </row>
    <row r="605" spans="1:7" x14ac:dyDescent="0.2">
      <c r="A605" s="41">
        <v>13</v>
      </c>
      <c r="B605" s="41">
        <v>60100</v>
      </c>
      <c r="C605" t="s">
        <v>851</v>
      </c>
      <c r="E605">
        <f t="shared" si="27"/>
        <v>0</v>
      </c>
      <c r="F605" s="6" t="s">
        <v>851</v>
      </c>
      <c r="G605" s="41" t="s">
        <v>853</v>
      </c>
    </row>
    <row r="606" spans="1:7" x14ac:dyDescent="0.2">
      <c r="A606" s="41">
        <v>13</v>
      </c>
      <c r="B606" s="41">
        <v>60125</v>
      </c>
      <c r="C606" t="s">
        <v>855</v>
      </c>
      <c r="E606">
        <f t="shared" si="27"/>
        <v>0</v>
      </c>
      <c r="F606" s="6" t="s">
        <v>855</v>
      </c>
      <c r="G606" s="41" t="s">
        <v>856</v>
      </c>
    </row>
    <row r="607" spans="1:7" x14ac:dyDescent="0.2">
      <c r="A607" s="41">
        <v>13</v>
      </c>
      <c r="B607" s="41">
        <v>60135</v>
      </c>
      <c r="C607" t="s">
        <v>857</v>
      </c>
      <c r="E607">
        <f t="shared" si="27"/>
        <v>0</v>
      </c>
      <c r="F607" s="6" t="s">
        <v>857</v>
      </c>
      <c r="G607" s="41" t="s">
        <v>858</v>
      </c>
    </row>
    <row r="608" spans="1:7" x14ac:dyDescent="0.2">
      <c r="A608" s="41">
        <v>13</v>
      </c>
      <c r="B608" s="41">
        <v>60140</v>
      </c>
      <c r="C608" t="s">
        <v>859</v>
      </c>
      <c r="E608">
        <f t="shared" si="27"/>
        <v>0</v>
      </c>
      <c r="F608" s="6" t="s">
        <v>859</v>
      </c>
      <c r="G608" s="41" t="s">
        <v>860</v>
      </c>
    </row>
    <row r="609" spans="1:7" x14ac:dyDescent="0.2">
      <c r="A609" s="41">
        <v>13</v>
      </c>
      <c r="B609" s="41">
        <v>60101</v>
      </c>
      <c r="C609" t="s">
        <v>128</v>
      </c>
      <c r="E609">
        <f t="shared" si="27"/>
        <v>0</v>
      </c>
      <c r="F609" s="5" t="s">
        <v>128</v>
      </c>
      <c r="G609" s="41" t="s">
        <v>130</v>
      </c>
    </row>
    <row r="610" spans="1:7" x14ac:dyDescent="0.2">
      <c r="A610" s="41">
        <v>13</v>
      </c>
      <c r="B610" s="41">
        <v>60126</v>
      </c>
      <c r="C610" t="s">
        <v>144</v>
      </c>
      <c r="E610">
        <f t="shared" si="27"/>
        <v>0</v>
      </c>
      <c r="F610" s="5" t="s">
        <v>144</v>
      </c>
      <c r="G610" s="41" t="s">
        <v>146</v>
      </c>
    </row>
    <row r="611" spans="1:7" x14ac:dyDescent="0.2">
      <c r="A611" s="41">
        <v>13</v>
      </c>
      <c r="B611" s="41">
        <v>60136</v>
      </c>
      <c r="C611" t="s">
        <v>150</v>
      </c>
      <c r="E611">
        <f t="shared" si="27"/>
        <v>0</v>
      </c>
      <c r="F611" s="5" t="s">
        <v>150</v>
      </c>
      <c r="G611" s="41" t="s">
        <v>152</v>
      </c>
    </row>
    <row r="612" spans="1:7" x14ac:dyDescent="0.2">
      <c r="A612" s="41">
        <v>13</v>
      </c>
      <c r="B612" s="41">
        <v>60141</v>
      </c>
      <c r="C612" t="s">
        <v>153</v>
      </c>
      <c r="E612">
        <f t="shared" si="27"/>
        <v>0</v>
      </c>
      <c r="F612" s="5" t="s">
        <v>153</v>
      </c>
      <c r="G612" s="41" t="s">
        <v>155</v>
      </c>
    </row>
    <row r="613" spans="1:7" x14ac:dyDescent="0.2">
      <c r="A613" s="41">
        <v>13</v>
      </c>
      <c r="B613" s="41">
        <v>60102</v>
      </c>
      <c r="C613" t="s">
        <v>863</v>
      </c>
      <c r="E613">
        <f t="shared" si="27"/>
        <v>0</v>
      </c>
      <c r="F613" s="6" t="s">
        <v>863</v>
      </c>
      <c r="G613" s="41" t="s">
        <v>865</v>
      </c>
    </row>
    <row r="614" spans="1:7" x14ac:dyDescent="0.2">
      <c r="A614" s="41">
        <v>13</v>
      </c>
      <c r="B614" s="41">
        <v>60127</v>
      </c>
      <c r="C614" t="s">
        <v>867</v>
      </c>
      <c r="E614">
        <f t="shared" si="27"/>
        <v>0</v>
      </c>
      <c r="F614" s="6" t="s">
        <v>867</v>
      </c>
      <c r="G614" s="41" t="s">
        <v>868</v>
      </c>
    </row>
    <row r="615" spans="1:7" x14ac:dyDescent="0.2">
      <c r="A615" s="41">
        <v>13</v>
      </c>
      <c r="B615" s="41">
        <v>60137</v>
      </c>
      <c r="C615" t="s">
        <v>869</v>
      </c>
      <c r="E615">
        <f t="shared" si="27"/>
        <v>0</v>
      </c>
      <c r="F615" s="6" t="s">
        <v>869</v>
      </c>
      <c r="G615" s="41" t="s">
        <v>870</v>
      </c>
    </row>
    <row r="616" spans="1:7" x14ac:dyDescent="0.2">
      <c r="A616" s="41">
        <v>13</v>
      </c>
      <c r="B616" s="41">
        <v>60142</v>
      </c>
      <c r="C616" t="s">
        <v>871</v>
      </c>
      <c r="E616">
        <f t="shared" si="27"/>
        <v>0</v>
      </c>
      <c r="F616" s="6" t="s">
        <v>871</v>
      </c>
      <c r="G616" s="41" t="s">
        <v>872</v>
      </c>
    </row>
    <row r="617" spans="1:7" x14ac:dyDescent="0.2">
      <c r="A617" s="41">
        <v>13</v>
      </c>
      <c r="B617" s="41">
        <v>60103</v>
      </c>
      <c r="C617" t="s">
        <v>1523</v>
      </c>
      <c r="E617">
        <f t="shared" si="27"/>
        <v>99999</v>
      </c>
      <c r="F617" s="6" t="s">
        <v>873</v>
      </c>
      <c r="G617" s="41" t="s">
        <v>875</v>
      </c>
    </row>
    <row r="618" spans="1:7" x14ac:dyDescent="0.2">
      <c r="A618" s="41">
        <v>13</v>
      </c>
      <c r="B618" s="41">
        <v>60128</v>
      </c>
      <c r="C618" t="s">
        <v>1525</v>
      </c>
      <c r="E618">
        <f t="shared" si="27"/>
        <v>99999</v>
      </c>
      <c r="F618" s="6" t="s">
        <v>877</v>
      </c>
      <c r="G618" s="41" t="s">
        <v>568</v>
      </c>
    </row>
    <row r="619" spans="1:7" x14ac:dyDescent="0.2">
      <c r="A619" s="41">
        <v>13</v>
      </c>
      <c r="B619" s="41">
        <v>60138</v>
      </c>
      <c r="C619" t="s">
        <v>1526</v>
      </c>
      <c r="E619">
        <f t="shared" si="27"/>
        <v>99999</v>
      </c>
      <c r="F619" s="6" t="s">
        <v>878</v>
      </c>
      <c r="G619" s="41" t="s">
        <v>879</v>
      </c>
    </row>
    <row r="620" spans="1:7" x14ac:dyDescent="0.2">
      <c r="A620" s="41">
        <v>13</v>
      </c>
      <c r="B620" s="41">
        <v>60144</v>
      </c>
      <c r="C620" t="s">
        <v>1527</v>
      </c>
      <c r="E620">
        <f t="shared" si="27"/>
        <v>99999</v>
      </c>
      <c r="F620" s="6" t="s">
        <v>880</v>
      </c>
      <c r="G620" s="41" t="s">
        <v>881</v>
      </c>
    </row>
    <row r="621" spans="1:7" x14ac:dyDescent="0.2">
      <c r="A621" s="41">
        <v>13</v>
      </c>
      <c r="B621" s="41">
        <v>60002</v>
      </c>
      <c r="C621" t="s">
        <v>791</v>
      </c>
      <c r="E621">
        <f t="shared" si="27"/>
        <v>0</v>
      </c>
      <c r="F621" s="6" t="s">
        <v>791</v>
      </c>
      <c r="G621" s="41" t="s">
        <v>793</v>
      </c>
    </row>
    <row r="622" spans="1:7" x14ac:dyDescent="0.2">
      <c r="A622" s="41">
        <v>13</v>
      </c>
      <c r="B622" s="41">
        <v>60017</v>
      </c>
      <c r="C622" t="s">
        <v>795</v>
      </c>
      <c r="E622">
        <f t="shared" si="27"/>
        <v>0</v>
      </c>
      <c r="F622" s="6" t="s">
        <v>795</v>
      </c>
      <c r="G622" s="41" t="s">
        <v>796</v>
      </c>
    </row>
    <row r="623" spans="1:7" x14ac:dyDescent="0.2">
      <c r="A623" s="41">
        <v>13</v>
      </c>
      <c r="B623" s="41">
        <v>60023</v>
      </c>
      <c r="C623" t="s">
        <v>797</v>
      </c>
      <c r="E623">
        <f t="shared" si="27"/>
        <v>0</v>
      </c>
      <c r="F623" s="6" t="s">
        <v>797</v>
      </c>
      <c r="G623" s="41" t="s">
        <v>798</v>
      </c>
    </row>
    <row r="624" spans="1:7" x14ac:dyDescent="0.2">
      <c r="A624" s="41">
        <v>13</v>
      </c>
      <c r="B624" s="41">
        <v>60026</v>
      </c>
      <c r="C624" t="s">
        <v>799</v>
      </c>
      <c r="E624">
        <f t="shared" si="27"/>
        <v>0</v>
      </c>
      <c r="F624" s="6" t="s">
        <v>799</v>
      </c>
      <c r="G624" s="41" t="s">
        <v>800</v>
      </c>
    </row>
    <row r="625" spans="1:7" x14ac:dyDescent="0.2">
      <c r="A625" s="41">
        <v>13</v>
      </c>
      <c r="B625" s="41">
        <v>60034</v>
      </c>
      <c r="C625" t="s">
        <v>801</v>
      </c>
      <c r="E625">
        <f t="shared" si="27"/>
        <v>0</v>
      </c>
      <c r="F625" s="6" t="s">
        <v>801</v>
      </c>
      <c r="G625" s="41" t="s">
        <v>803</v>
      </c>
    </row>
    <row r="626" spans="1:7" x14ac:dyDescent="0.2">
      <c r="A626" s="41">
        <v>13</v>
      </c>
      <c r="B626" s="41">
        <v>60049</v>
      </c>
      <c r="C626" t="s">
        <v>805</v>
      </c>
      <c r="E626">
        <f t="shared" si="27"/>
        <v>0</v>
      </c>
      <c r="F626" s="6" t="s">
        <v>805</v>
      </c>
      <c r="G626" s="41" t="s">
        <v>806</v>
      </c>
    </row>
    <row r="627" spans="1:7" x14ac:dyDescent="0.2">
      <c r="A627" s="41">
        <v>13</v>
      </c>
      <c r="B627" s="41">
        <v>60055</v>
      </c>
      <c r="C627" t="s">
        <v>807</v>
      </c>
      <c r="E627">
        <f t="shared" si="27"/>
        <v>0</v>
      </c>
      <c r="F627" s="6" t="s">
        <v>807</v>
      </c>
      <c r="G627" s="41" t="s">
        <v>808</v>
      </c>
    </row>
    <row r="628" spans="1:7" x14ac:dyDescent="0.2">
      <c r="A628" s="41">
        <v>13</v>
      </c>
      <c r="B628" s="41">
        <v>60058</v>
      </c>
      <c r="C628" t="s">
        <v>809</v>
      </c>
      <c r="E628">
        <f t="shared" si="27"/>
        <v>0</v>
      </c>
      <c r="F628" s="6" t="s">
        <v>809</v>
      </c>
      <c r="G628" s="41" t="s">
        <v>810</v>
      </c>
    </row>
    <row r="629" spans="1:7" x14ac:dyDescent="0.2">
      <c r="A629" s="41">
        <v>13</v>
      </c>
      <c r="B629" s="41">
        <v>60035</v>
      </c>
      <c r="C629" t="s">
        <v>811</v>
      </c>
      <c r="E629">
        <f t="shared" si="27"/>
        <v>0</v>
      </c>
      <c r="F629" s="6" t="s">
        <v>811</v>
      </c>
      <c r="G629" s="41" t="s">
        <v>813</v>
      </c>
    </row>
    <row r="630" spans="1:7" x14ac:dyDescent="0.2">
      <c r="A630" s="41">
        <v>13</v>
      </c>
      <c r="B630" s="41">
        <v>60050</v>
      </c>
      <c r="C630" t="s">
        <v>815</v>
      </c>
      <c r="E630">
        <f t="shared" si="27"/>
        <v>0</v>
      </c>
      <c r="F630" s="6" t="s">
        <v>815</v>
      </c>
      <c r="G630" s="41" t="s">
        <v>816</v>
      </c>
    </row>
    <row r="631" spans="1:7" x14ac:dyDescent="0.2">
      <c r="A631" s="41">
        <v>13</v>
      </c>
      <c r="B631" s="41">
        <v>60056</v>
      </c>
      <c r="C631" t="s">
        <v>817</v>
      </c>
      <c r="E631">
        <f t="shared" si="27"/>
        <v>0</v>
      </c>
      <c r="F631" s="6" t="s">
        <v>817</v>
      </c>
      <c r="G631" s="41" t="s">
        <v>818</v>
      </c>
    </row>
    <row r="632" spans="1:7" x14ac:dyDescent="0.2">
      <c r="A632" s="41">
        <v>13</v>
      </c>
      <c r="B632" s="41">
        <v>60059</v>
      </c>
      <c r="C632" t="s">
        <v>819</v>
      </c>
      <c r="E632">
        <f t="shared" si="27"/>
        <v>0</v>
      </c>
      <c r="F632" s="6" t="s">
        <v>819</v>
      </c>
      <c r="G632" s="41" t="s">
        <v>820</v>
      </c>
    </row>
    <row r="633" spans="1:7" x14ac:dyDescent="0.2">
      <c r="A633" s="41">
        <v>13</v>
      </c>
      <c r="B633" s="41">
        <v>60067</v>
      </c>
      <c r="C633" t="e">
        <v>#N/A</v>
      </c>
      <c r="E633" t="e">
        <f t="shared" si="27"/>
        <v>#N/A</v>
      </c>
      <c r="F633" s="6" t="s">
        <v>821</v>
      </c>
      <c r="G633" s="41" t="s">
        <v>823</v>
      </c>
    </row>
    <row r="634" spans="1:7" x14ac:dyDescent="0.2">
      <c r="A634" s="41">
        <v>13</v>
      </c>
      <c r="B634" s="41">
        <v>60082</v>
      </c>
      <c r="C634" t="s">
        <v>825</v>
      </c>
      <c r="E634">
        <f t="shared" si="27"/>
        <v>0</v>
      </c>
      <c r="F634" s="6" t="s">
        <v>825</v>
      </c>
      <c r="G634" s="41" t="s">
        <v>826</v>
      </c>
    </row>
    <row r="635" spans="1:7" x14ac:dyDescent="0.2">
      <c r="A635" s="41">
        <v>13</v>
      </c>
      <c r="B635" s="41">
        <v>60088</v>
      </c>
      <c r="C635" t="s">
        <v>827</v>
      </c>
      <c r="E635">
        <f t="shared" si="27"/>
        <v>0</v>
      </c>
      <c r="F635" s="6" t="s">
        <v>827</v>
      </c>
      <c r="G635" s="41" t="s">
        <v>828</v>
      </c>
    </row>
    <row r="636" spans="1:7" x14ac:dyDescent="0.2">
      <c r="A636" s="41">
        <v>13</v>
      </c>
      <c r="B636" s="41">
        <v>60091</v>
      </c>
      <c r="C636" t="s">
        <v>829</v>
      </c>
      <c r="E636">
        <f t="shared" si="27"/>
        <v>0</v>
      </c>
      <c r="F636" s="6" t="s">
        <v>829</v>
      </c>
      <c r="G636" s="41" t="s">
        <v>830</v>
      </c>
    </row>
    <row r="637" spans="1:7" x14ac:dyDescent="0.2">
      <c r="A637" s="41">
        <v>13</v>
      </c>
      <c r="B637" s="41">
        <v>60068</v>
      </c>
      <c r="C637" t="s">
        <v>831</v>
      </c>
      <c r="E637">
        <f t="shared" si="27"/>
        <v>0</v>
      </c>
      <c r="F637" s="6" t="s">
        <v>831</v>
      </c>
      <c r="G637" s="41" t="s">
        <v>833</v>
      </c>
    </row>
    <row r="638" spans="1:7" x14ac:dyDescent="0.2">
      <c r="A638" s="41">
        <v>13</v>
      </c>
      <c r="B638" s="41">
        <v>60083</v>
      </c>
      <c r="C638" t="s">
        <v>835</v>
      </c>
      <c r="E638">
        <f t="shared" si="27"/>
        <v>0</v>
      </c>
      <c r="F638" s="6" t="s">
        <v>835</v>
      </c>
      <c r="G638" s="41" t="s">
        <v>836</v>
      </c>
    </row>
    <row r="639" spans="1:7" x14ac:dyDescent="0.2">
      <c r="A639" s="41">
        <v>13</v>
      </c>
      <c r="B639" s="41">
        <v>60089</v>
      </c>
      <c r="C639" t="s">
        <v>837</v>
      </c>
      <c r="E639">
        <f t="shared" si="27"/>
        <v>0</v>
      </c>
      <c r="F639" s="6" t="s">
        <v>837</v>
      </c>
      <c r="G639" s="41" t="s">
        <v>838</v>
      </c>
    </row>
    <row r="640" spans="1:7" x14ac:dyDescent="0.2">
      <c r="A640" s="41">
        <v>13</v>
      </c>
      <c r="B640" s="41">
        <v>60092</v>
      </c>
      <c r="C640" t="s">
        <v>839</v>
      </c>
      <c r="E640">
        <f t="shared" si="27"/>
        <v>0</v>
      </c>
      <c r="F640" s="6" t="s">
        <v>839</v>
      </c>
      <c r="G640" s="41" t="s">
        <v>840</v>
      </c>
    </row>
    <row r="641" spans="1:7" x14ac:dyDescent="0.2">
      <c r="A641" s="41">
        <v>13</v>
      </c>
      <c r="B641" s="41">
        <v>60069</v>
      </c>
      <c r="C641" t="s">
        <v>841</v>
      </c>
      <c r="E641">
        <f t="shared" si="27"/>
        <v>0</v>
      </c>
      <c r="F641" s="6" t="s">
        <v>841</v>
      </c>
      <c r="G641" s="41" t="s">
        <v>843</v>
      </c>
    </row>
    <row r="642" spans="1:7" x14ac:dyDescent="0.2">
      <c r="A642" s="41">
        <v>13</v>
      </c>
      <c r="B642" s="41">
        <v>60084</v>
      </c>
      <c r="C642" t="s">
        <v>845</v>
      </c>
      <c r="E642">
        <f t="shared" si="27"/>
        <v>0</v>
      </c>
      <c r="F642" s="6" t="s">
        <v>845</v>
      </c>
      <c r="G642" s="41" t="s">
        <v>846</v>
      </c>
    </row>
    <row r="643" spans="1:7" x14ac:dyDescent="0.2">
      <c r="A643" s="41">
        <v>13</v>
      </c>
      <c r="B643" s="41">
        <v>60090</v>
      </c>
      <c r="C643" t="s">
        <v>847</v>
      </c>
      <c r="E643">
        <f t="shared" si="27"/>
        <v>0</v>
      </c>
      <c r="F643" s="6" t="s">
        <v>847</v>
      </c>
      <c r="G643" s="41" t="s">
        <v>848</v>
      </c>
    </row>
    <row r="644" spans="1:7" x14ac:dyDescent="0.2">
      <c r="A644" s="41">
        <v>13</v>
      </c>
      <c r="B644" s="41">
        <v>60093</v>
      </c>
      <c r="C644" t="s">
        <v>849</v>
      </c>
      <c r="E644">
        <f t="shared" si="27"/>
        <v>0</v>
      </c>
      <c r="F644" s="6" t="s">
        <v>849</v>
      </c>
      <c r="G644" s="41" t="s">
        <v>850</v>
      </c>
    </row>
    <row r="645" spans="1:7" x14ac:dyDescent="0.2">
      <c r="A645" s="41">
        <v>13</v>
      </c>
      <c r="B645" s="41">
        <v>60100</v>
      </c>
      <c r="C645" t="s">
        <v>851</v>
      </c>
      <c r="E645">
        <f t="shared" si="27"/>
        <v>0</v>
      </c>
      <c r="F645" s="6" t="s">
        <v>851</v>
      </c>
      <c r="G645" s="41" t="s">
        <v>853</v>
      </c>
    </row>
    <row r="646" spans="1:7" x14ac:dyDescent="0.2">
      <c r="A646" s="41">
        <v>13</v>
      </c>
      <c r="B646" s="41">
        <v>60125</v>
      </c>
      <c r="C646" t="s">
        <v>855</v>
      </c>
      <c r="E646">
        <f t="shared" si="27"/>
        <v>0</v>
      </c>
      <c r="F646" s="6" t="s">
        <v>855</v>
      </c>
      <c r="G646" s="41" t="s">
        <v>856</v>
      </c>
    </row>
    <row r="647" spans="1:7" x14ac:dyDescent="0.2">
      <c r="A647" s="41">
        <v>13</v>
      </c>
      <c r="B647" s="41">
        <v>60135</v>
      </c>
      <c r="C647" t="s">
        <v>857</v>
      </c>
      <c r="E647">
        <f t="shared" si="27"/>
        <v>0</v>
      </c>
      <c r="F647" s="6" t="s">
        <v>857</v>
      </c>
      <c r="G647" s="41" t="s">
        <v>858</v>
      </c>
    </row>
    <row r="648" spans="1:7" x14ac:dyDescent="0.2">
      <c r="A648" s="41">
        <v>13</v>
      </c>
      <c r="B648" s="41">
        <v>60140</v>
      </c>
      <c r="C648" t="s">
        <v>859</v>
      </c>
      <c r="E648">
        <f t="shared" si="27"/>
        <v>0</v>
      </c>
      <c r="F648" s="6" t="s">
        <v>859</v>
      </c>
      <c r="G648" s="41" t="s">
        <v>860</v>
      </c>
    </row>
    <row r="649" spans="1:7" x14ac:dyDescent="0.2">
      <c r="A649" s="41">
        <v>13</v>
      </c>
      <c r="B649" s="41">
        <v>60101</v>
      </c>
      <c r="C649" t="s">
        <v>128</v>
      </c>
      <c r="E649">
        <f t="shared" ref="E649:E712" si="28">IF(C649=F649,0,99999)</f>
        <v>0</v>
      </c>
      <c r="F649" s="5" t="s">
        <v>128</v>
      </c>
      <c r="G649" s="41" t="s">
        <v>130</v>
      </c>
    </row>
    <row r="650" spans="1:7" x14ac:dyDescent="0.2">
      <c r="A650" s="41">
        <v>13</v>
      </c>
      <c r="B650" s="41">
        <v>60126</v>
      </c>
      <c r="C650" t="s">
        <v>144</v>
      </c>
      <c r="E650">
        <f t="shared" si="28"/>
        <v>0</v>
      </c>
      <c r="F650" s="5" t="s">
        <v>144</v>
      </c>
      <c r="G650" s="41" t="s">
        <v>146</v>
      </c>
    </row>
    <row r="651" spans="1:7" x14ac:dyDescent="0.2">
      <c r="A651" s="41">
        <v>13</v>
      </c>
      <c r="B651" s="41">
        <v>60136</v>
      </c>
      <c r="C651" t="s">
        <v>150</v>
      </c>
      <c r="E651">
        <f t="shared" si="28"/>
        <v>0</v>
      </c>
      <c r="F651" s="5" t="s">
        <v>150</v>
      </c>
      <c r="G651" s="41" t="s">
        <v>152</v>
      </c>
    </row>
    <row r="652" spans="1:7" x14ac:dyDescent="0.2">
      <c r="A652" s="41">
        <v>13</v>
      </c>
      <c r="B652" s="41">
        <v>60141</v>
      </c>
      <c r="C652" t="s">
        <v>153</v>
      </c>
      <c r="E652">
        <f t="shared" si="28"/>
        <v>0</v>
      </c>
      <c r="F652" s="5" t="s">
        <v>153</v>
      </c>
      <c r="G652" s="41" t="s">
        <v>155</v>
      </c>
    </row>
    <row r="653" spans="1:7" x14ac:dyDescent="0.2">
      <c r="A653" s="41">
        <v>13</v>
      </c>
      <c r="B653" s="41">
        <v>60102</v>
      </c>
      <c r="C653" t="s">
        <v>863</v>
      </c>
      <c r="E653">
        <f t="shared" si="28"/>
        <v>0</v>
      </c>
      <c r="F653" s="6" t="s">
        <v>863</v>
      </c>
      <c r="G653" s="41" t="s">
        <v>865</v>
      </c>
    </row>
    <row r="654" spans="1:7" x14ac:dyDescent="0.2">
      <c r="A654" s="41">
        <v>13</v>
      </c>
      <c r="B654" s="41">
        <v>60127</v>
      </c>
      <c r="C654" t="s">
        <v>867</v>
      </c>
      <c r="E654">
        <f t="shared" si="28"/>
        <v>0</v>
      </c>
      <c r="F654" s="6" t="s">
        <v>867</v>
      </c>
      <c r="G654" s="41" t="s">
        <v>868</v>
      </c>
    </row>
    <row r="655" spans="1:7" x14ac:dyDescent="0.2">
      <c r="A655" s="41">
        <v>13</v>
      </c>
      <c r="B655" s="41">
        <v>60137</v>
      </c>
      <c r="C655" t="s">
        <v>869</v>
      </c>
      <c r="E655">
        <f t="shared" si="28"/>
        <v>0</v>
      </c>
      <c r="F655" s="6" t="s">
        <v>869</v>
      </c>
      <c r="G655" s="41" t="s">
        <v>870</v>
      </c>
    </row>
    <row r="656" spans="1:7" x14ac:dyDescent="0.2">
      <c r="A656" s="41">
        <v>13</v>
      </c>
      <c r="B656" s="41">
        <v>60142</v>
      </c>
      <c r="C656" t="s">
        <v>871</v>
      </c>
      <c r="E656">
        <f t="shared" si="28"/>
        <v>0</v>
      </c>
      <c r="F656" s="6" t="s">
        <v>871</v>
      </c>
      <c r="G656" s="41" t="s">
        <v>872</v>
      </c>
    </row>
    <row r="657" spans="1:7" x14ac:dyDescent="0.2">
      <c r="A657" s="41">
        <v>13</v>
      </c>
      <c r="B657" s="41">
        <v>60103</v>
      </c>
      <c r="C657" t="s">
        <v>1523</v>
      </c>
      <c r="E657">
        <f t="shared" si="28"/>
        <v>99999</v>
      </c>
      <c r="F657" s="6" t="s">
        <v>873</v>
      </c>
      <c r="G657" s="41" t="s">
        <v>875</v>
      </c>
    </row>
    <row r="658" spans="1:7" x14ac:dyDescent="0.2">
      <c r="A658" s="41">
        <v>13</v>
      </c>
      <c r="B658" s="41">
        <v>60128</v>
      </c>
      <c r="C658" t="s">
        <v>1525</v>
      </c>
      <c r="E658">
        <f t="shared" si="28"/>
        <v>99999</v>
      </c>
      <c r="F658" s="6" t="s">
        <v>877</v>
      </c>
      <c r="G658" s="41" t="s">
        <v>568</v>
      </c>
    </row>
    <row r="659" spans="1:7" x14ac:dyDescent="0.2">
      <c r="A659" s="41">
        <v>13</v>
      </c>
      <c r="B659" s="41">
        <v>60138</v>
      </c>
      <c r="C659" t="s">
        <v>1526</v>
      </c>
      <c r="E659">
        <f t="shared" si="28"/>
        <v>99999</v>
      </c>
      <c r="F659" s="6" t="s">
        <v>878</v>
      </c>
      <c r="G659" s="41" t="s">
        <v>879</v>
      </c>
    </row>
    <row r="660" spans="1:7" x14ac:dyDescent="0.2">
      <c r="A660" s="41">
        <v>13</v>
      </c>
      <c r="B660" s="41">
        <v>60144</v>
      </c>
      <c r="C660" t="s">
        <v>1527</v>
      </c>
      <c r="E660">
        <f t="shared" si="28"/>
        <v>99999</v>
      </c>
      <c r="F660" s="6" t="s">
        <v>880</v>
      </c>
      <c r="G660" s="41" t="s">
        <v>881</v>
      </c>
    </row>
    <row r="661" spans="1:7" x14ac:dyDescent="0.2">
      <c r="A661" s="41">
        <v>13</v>
      </c>
      <c r="B661" s="41">
        <v>60002</v>
      </c>
      <c r="C661" t="s">
        <v>791</v>
      </c>
      <c r="E661">
        <f t="shared" si="28"/>
        <v>0</v>
      </c>
      <c r="F661" s="6" t="s">
        <v>791</v>
      </c>
      <c r="G661" s="41" t="s">
        <v>793</v>
      </c>
    </row>
    <row r="662" spans="1:7" x14ac:dyDescent="0.2">
      <c r="A662" s="41">
        <v>13</v>
      </c>
      <c r="B662" s="41">
        <v>60017</v>
      </c>
      <c r="C662" t="s">
        <v>795</v>
      </c>
      <c r="E662">
        <f t="shared" si="28"/>
        <v>0</v>
      </c>
      <c r="F662" s="6" t="s">
        <v>795</v>
      </c>
      <c r="G662" s="41" t="s">
        <v>796</v>
      </c>
    </row>
    <row r="663" spans="1:7" x14ac:dyDescent="0.2">
      <c r="A663" s="41">
        <v>13</v>
      </c>
      <c r="B663" s="41">
        <v>60023</v>
      </c>
      <c r="C663" t="s">
        <v>797</v>
      </c>
      <c r="E663">
        <f t="shared" si="28"/>
        <v>0</v>
      </c>
      <c r="F663" s="6" t="s">
        <v>797</v>
      </c>
      <c r="G663" s="41" t="s">
        <v>798</v>
      </c>
    </row>
    <row r="664" spans="1:7" x14ac:dyDescent="0.2">
      <c r="A664" s="41">
        <v>13</v>
      </c>
      <c r="B664" s="41">
        <v>60026</v>
      </c>
      <c r="C664" t="s">
        <v>799</v>
      </c>
      <c r="E664">
        <f t="shared" si="28"/>
        <v>0</v>
      </c>
      <c r="F664" s="6" t="s">
        <v>799</v>
      </c>
      <c r="G664" s="41" t="s">
        <v>800</v>
      </c>
    </row>
    <row r="665" spans="1:7" x14ac:dyDescent="0.2">
      <c r="A665" s="41">
        <v>13</v>
      </c>
      <c r="B665" s="41">
        <v>60034</v>
      </c>
      <c r="C665" t="s">
        <v>801</v>
      </c>
      <c r="E665">
        <f t="shared" si="28"/>
        <v>0</v>
      </c>
      <c r="F665" s="6" t="s">
        <v>801</v>
      </c>
      <c r="G665" s="41" t="s">
        <v>803</v>
      </c>
    </row>
    <row r="666" spans="1:7" x14ac:dyDescent="0.2">
      <c r="A666" s="41">
        <v>13</v>
      </c>
      <c r="B666" s="41">
        <v>60049</v>
      </c>
      <c r="C666" t="s">
        <v>805</v>
      </c>
      <c r="E666">
        <f t="shared" si="28"/>
        <v>0</v>
      </c>
      <c r="F666" s="6" t="s">
        <v>805</v>
      </c>
      <c r="G666" s="41" t="s">
        <v>806</v>
      </c>
    </row>
    <row r="667" spans="1:7" x14ac:dyDescent="0.2">
      <c r="A667" s="41">
        <v>13</v>
      </c>
      <c r="B667" s="41">
        <v>60055</v>
      </c>
      <c r="C667" t="s">
        <v>807</v>
      </c>
      <c r="E667">
        <f t="shared" si="28"/>
        <v>0</v>
      </c>
      <c r="F667" s="6" t="s">
        <v>807</v>
      </c>
      <c r="G667" s="41" t="s">
        <v>808</v>
      </c>
    </row>
    <row r="668" spans="1:7" x14ac:dyDescent="0.2">
      <c r="A668" s="41">
        <v>13</v>
      </c>
      <c r="B668" s="41">
        <v>60058</v>
      </c>
      <c r="C668" t="s">
        <v>809</v>
      </c>
      <c r="E668">
        <f t="shared" si="28"/>
        <v>0</v>
      </c>
      <c r="F668" s="6" t="s">
        <v>809</v>
      </c>
      <c r="G668" s="41" t="s">
        <v>810</v>
      </c>
    </row>
    <row r="669" spans="1:7" x14ac:dyDescent="0.2">
      <c r="A669" s="41">
        <v>13</v>
      </c>
      <c r="B669" s="41">
        <v>60035</v>
      </c>
      <c r="C669" t="s">
        <v>811</v>
      </c>
      <c r="E669">
        <f t="shared" si="28"/>
        <v>0</v>
      </c>
      <c r="F669" s="6" t="s">
        <v>811</v>
      </c>
      <c r="G669" s="41" t="s">
        <v>813</v>
      </c>
    </row>
    <row r="670" spans="1:7" x14ac:dyDescent="0.2">
      <c r="A670" s="41">
        <v>13</v>
      </c>
      <c r="B670" s="41">
        <v>60050</v>
      </c>
      <c r="C670" t="s">
        <v>815</v>
      </c>
      <c r="E670">
        <f t="shared" si="28"/>
        <v>0</v>
      </c>
      <c r="F670" s="6" t="s">
        <v>815</v>
      </c>
      <c r="G670" s="41" t="s">
        <v>816</v>
      </c>
    </row>
    <row r="671" spans="1:7" x14ac:dyDescent="0.2">
      <c r="A671" s="41">
        <v>13</v>
      </c>
      <c r="B671" s="41">
        <v>60056</v>
      </c>
      <c r="C671" t="s">
        <v>817</v>
      </c>
      <c r="E671">
        <f t="shared" si="28"/>
        <v>0</v>
      </c>
      <c r="F671" s="6" t="s">
        <v>817</v>
      </c>
      <c r="G671" s="41" t="s">
        <v>818</v>
      </c>
    </row>
    <row r="672" spans="1:7" x14ac:dyDescent="0.2">
      <c r="A672" s="41">
        <v>13</v>
      </c>
      <c r="B672" s="41">
        <v>60059</v>
      </c>
      <c r="C672" t="s">
        <v>819</v>
      </c>
      <c r="E672">
        <f t="shared" si="28"/>
        <v>0</v>
      </c>
      <c r="F672" s="6" t="s">
        <v>819</v>
      </c>
      <c r="G672" s="41" t="s">
        <v>820</v>
      </c>
    </row>
    <row r="673" spans="1:7" x14ac:dyDescent="0.2">
      <c r="A673" s="41">
        <v>13</v>
      </c>
      <c r="B673" s="41">
        <v>60067</v>
      </c>
      <c r="C673" t="e">
        <v>#N/A</v>
      </c>
      <c r="E673" t="e">
        <f t="shared" si="28"/>
        <v>#N/A</v>
      </c>
      <c r="F673" s="6" t="s">
        <v>821</v>
      </c>
      <c r="G673" s="41" t="s">
        <v>823</v>
      </c>
    </row>
    <row r="674" spans="1:7" x14ac:dyDescent="0.2">
      <c r="A674" s="41">
        <v>13</v>
      </c>
      <c r="B674" s="41">
        <v>60082</v>
      </c>
      <c r="C674" t="s">
        <v>825</v>
      </c>
      <c r="E674">
        <f t="shared" si="28"/>
        <v>0</v>
      </c>
      <c r="F674" s="6" t="s">
        <v>825</v>
      </c>
      <c r="G674" s="41" t="s">
        <v>826</v>
      </c>
    </row>
    <row r="675" spans="1:7" x14ac:dyDescent="0.2">
      <c r="A675" s="41">
        <v>13</v>
      </c>
      <c r="B675" s="41">
        <v>60088</v>
      </c>
      <c r="C675" t="s">
        <v>827</v>
      </c>
      <c r="E675">
        <f t="shared" si="28"/>
        <v>0</v>
      </c>
      <c r="F675" s="6" t="s">
        <v>827</v>
      </c>
      <c r="G675" s="41" t="s">
        <v>828</v>
      </c>
    </row>
    <row r="676" spans="1:7" x14ac:dyDescent="0.2">
      <c r="A676" s="41">
        <v>13</v>
      </c>
      <c r="B676" s="41">
        <v>60091</v>
      </c>
      <c r="C676" t="s">
        <v>829</v>
      </c>
      <c r="E676">
        <f t="shared" si="28"/>
        <v>0</v>
      </c>
      <c r="F676" s="6" t="s">
        <v>829</v>
      </c>
      <c r="G676" s="41" t="s">
        <v>830</v>
      </c>
    </row>
    <row r="677" spans="1:7" x14ac:dyDescent="0.2">
      <c r="A677" s="41">
        <v>13</v>
      </c>
      <c r="B677" s="41">
        <v>60068</v>
      </c>
      <c r="C677" t="s">
        <v>831</v>
      </c>
      <c r="E677">
        <f t="shared" si="28"/>
        <v>0</v>
      </c>
      <c r="F677" s="6" t="s">
        <v>831</v>
      </c>
      <c r="G677" s="41" t="s">
        <v>833</v>
      </c>
    </row>
    <row r="678" spans="1:7" x14ac:dyDescent="0.2">
      <c r="A678" s="41">
        <v>13</v>
      </c>
      <c r="B678" s="41">
        <v>60083</v>
      </c>
      <c r="C678" t="s">
        <v>835</v>
      </c>
      <c r="E678">
        <f t="shared" si="28"/>
        <v>0</v>
      </c>
      <c r="F678" s="6" t="s">
        <v>835</v>
      </c>
      <c r="G678" s="41" t="s">
        <v>836</v>
      </c>
    </row>
    <row r="679" spans="1:7" x14ac:dyDescent="0.2">
      <c r="A679" s="41">
        <v>13</v>
      </c>
      <c r="B679" s="41">
        <v>60089</v>
      </c>
      <c r="C679" t="s">
        <v>837</v>
      </c>
      <c r="E679">
        <f t="shared" si="28"/>
        <v>0</v>
      </c>
      <c r="F679" s="6" t="s">
        <v>837</v>
      </c>
      <c r="G679" s="41" t="s">
        <v>838</v>
      </c>
    </row>
    <row r="680" spans="1:7" x14ac:dyDescent="0.2">
      <c r="A680" s="41">
        <v>13</v>
      </c>
      <c r="B680" s="41">
        <v>60092</v>
      </c>
      <c r="C680" t="s">
        <v>839</v>
      </c>
      <c r="E680">
        <f t="shared" si="28"/>
        <v>0</v>
      </c>
      <c r="F680" s="6" t="s">
        <v>839</v>
      </c>
      <c r="G680" s="41" t="s">
        <v>840</v>
      </c>
    </row>
    <row r="681" spans="1:7" x14ac:dyDescent="0.2">
      <c r="A681" s="41">
        <v>13</v>
      </c>
      <c r="B681" s="41">
        <v>60069</v>
      </c>
      <c r="C681" t="s">
        <v>841</v>
      </c>
      <c r="E681">
        <f t="shared" si="28"/>
        <v>0</v>
      </c>
      <c r="F681" s="6" t="s">
        <v>841</v>
      </c>
      <c r="G681" s="41" t="s">
        <v>843</v>
      </c>
    </row>
    <row r="682" spans="1:7" x14ac:dyDescent="0.2">
      <c r="A682" s="41">
        <v>13</v>
      </c>
      <c r="B682" s="41">
        <v>60084</v>
      </c>
      <c r="C682" t="s">
        <v>845</v>
      </c>
      <c r="E682">
        <f t="shared" si="28"/>
        <v>0</v>
      </c>
      <c r="F682" s="6" t="s">
        <v>845</v>
      </c>
      <c r="G682" s="41" t="s">
        <v>846</v>
      </c>
    </row>
    <row r="683" spans="1:7" x14ac:dyDescent="0.2">
      <c r="A683" s="41">
        <v>13</v>
      </c>
      <c r="B683" s="41">
        <v>60090</v>
      </c>
      <c r="C683" t="s">
        <v>847</v>
      </c>
      <c r="E683">
        <f t="shared" si="28"/>
        <v>0</v>
      </c>
      <c r="F683" s="6" t="s">
        <v>847</v>
      </c>
      <c r="G683" s="41" t="s">
        <v>848</v>
      </c>
    </row>
    <row r="684" spans="1:7" x14ac:dyDescent="0.2">
      <c r="A684" s="41">
        <v>13</v>
      </c>
      <c r="B684" s="41">
        <v>60093</v>
      </c>
      <c r="C684" t="s">
        <v>849</v>
      </c>
      <c r="E684">
        <f t="shared" si="28"/>
        <v>0</v>
      </c>
      <c r="F684" s="6" t="s">
        <v>849</v>
      </c>
      <c r="G684" s="41" t="s">
        <v>850</v>
      </c>
    </row>
    <row r="685" spans="1:7" x14ac:dyDescent="0.2">
      <c r="A685" s="41">
        <v>13</v>
      </c>
      <c r="B685" s="41">
        <v>60100</v>
      </c>
      <c r="C685" t="s">
        <v>851</v>
      </c>
      <c r="E685">
        <f t="shared" si="28"/>
        <v>0</v>
      </c>
      <c r="F685" s="6" t="s">
        <v>851</v>
      </c>
      <c r="G685" s="41" t="s">
        <v>853</v>
      </c>
    </row>
    <row r="686" spans="1:7" x14ac:dyDescent="0.2">
      <c r="A686" s="41">
        <v>13</v>
      </c>
      <c r="B686" s="41">
        <v>60125</v>
      </c>
      <c r="C686" t="s">
        <v>855</v>
      </c>
      <c r="E686">
        <f t="shared" si="28"/>
        <v>0</v>
      </c>
      <c r="F686" s="6" t="s">
        <v>855</v>
      </c>
      <c r="G686" s="41" t="s">
        <v>856</v>
      </c>
    </row>
    <row r="687" spans="1:7" x14ac:dyDescent="0.2">
      <c r="A687" s="41">
        <v>13</v>
      </c>
      <c r="B687" s="41">
        <v>60135</v>
      </c>
      <c r="C687" t="s">
        <v>857</v>
      </c>
      <c r="E687">
        <f t="shared" si="28"/>
        <v>0</v>
      </c>
      <c r="F687" s="6" t="s">
        <v>857</v>
      </c>
      <c r="G687" s="41" t="s">
        <v>858</v>
      </c>
    </row>
    <row r="688" spans="1:7" x14ac:dyDescent="0.2">
      <c r="A688" s="41">
        <v>13</v>
      </c>
      <c r="B688" s="41">
        <v>60140</v>
      </c>
      <c r="C688" t="s">
        <v>859</v>
      </c>
      <c r="E688">
        <f t="shared" si="28"/>
        <v>0</v>
      </c>
      <c r="F688" s="6" t="s">
        <v>859</v>
      </c>
      <c r="G688" s="41" t="s">
        <v>860</v>
      </c>
    </row>
    <row r="689" spans="1:7" x14ac:dyDescent="0.2">
      <c r="A689" s="41">
        <v>13</v>
      </c>
      <c r="B689" s="41">
        <v>60101</v>
      </c>
      <c r="C689" t="s">
        <v>128</v>
      </c>
      <c r="E689">
        <f t="shared" si="28"/>
        <v>0</v>
      </c>
      <c r="F689" s="5" t="s">
        <v>128</v>
      </c>
      <c r="G689" s="41" t="s">
        <v>130</v>
      </c>
    </row>
    <row r="690" spans="1:7" x14ac:dyDescent="0.2">
      <c r="A690" s="41">
        <v>13</v>
      </c>
      <c r="B690" s="41">
        <v>60126</v>
      </c>
      <c r="C690" t="s">
        <v>144</v>
      </c>
      <c r="E690">
        <f t="shared" si="28"/>
        <v>0</v>
      </c>
      <c r="F690" s="5" t="s">
        <v>144</v>
      </c>
      <c r="G690" s="41" t="s">
        <v>146</v>
      </c>
    </row>
    <row r="691" spans="1:7" x14ac:dyDescent="0.2">
      <c r="A691" s="41">
        <v>13</v>
      </c>
      <c r="B691" s="41">
        <v>60136</v>
      </c>
      <c r="C691" t="s">
        <v>150</v>
      </c>
      <c r="E691">
        <f t="shared" si="28"/>
        <v>0</v>
      </c>
      <c r="F691" s="5" t="s">
        <v>150</v>
      </c>
      <c r="G691" s="41" t="s">
        <v>152</v>
      </c>
    </row>
    <row r="692" spans="1:7" x14ac:dyDescent="0.2">
      <c r="A692" s="41">
        <v>13</v>
      </c>
      <c r="B692" s="41">
        <v>60141</v>
      </c>
      <c r="C692" t="s">
        <v>153</v>
      </c>
      <c r="E692">
        <f t="shared" si="28"/>
        <v>0</v>
      </c>
      <c r="F692" s="5" t="s">
        <v>153</v>
      </c>
      <c r="G692" s="41" t="s">
        <v>155</v>
      </c>
    </row>
    <row r="693" spans="1:7" x14ac:dyDescent="0.2">
      <c r="A693" s="41">
        <v>13</v>
      </c>
      <c r="B693" s="41">
        <v>60102</v>
      </c>
      <c r="C693" t="s">
        <v>863</v>
      </c>
      <c r="E693">
        <f t="shared" si="28"/>
        <v>0</v>
      </c>
      <c r="F693" s="6" t="s">
        <v>863</v>
      </c>
      <c r="G693" s="41" t="s">
        <v>865</v>
      </c>
    </row>
    <row r="694" spans="1:7" x14ac:dyDescent="0.2">
      <c r="A694" s="41">
        <v>13</v>
      </c>
      <c r="B694" s="41">
        <v>60127</v>
      </c>
      <c r="C694" t="s">
        <v>867</v>
      </c>
      <c r="E694">
        <f t="shared" si="28"/>
        <v>0</v>
      </c>
      <c r="F694" s="6" t="s">
        <v>867</v>
      </c>
      <c r="G694" s="41" t="s">
        <v>868</v>
      </c>
    </row>
    <row r="695" spans="1:7" x14ac:dyDescent="0.2">
      <c r="A695" s="41">
        <v>13</v>
      </c>
      <c r="B695" s="41">
        <v>60137</v>
      </c>
      <c r="C695" t="s">
        <v>869</v>
      </c>
      <c r="E695">
        <f t="shared" si="28"/>
        <v>0</v>
      </c>
      <c r="F695" s="6" t="s">
        <v>869</v>
      </c>
      <c r="G695" s="41" t="s">
        <v>870</v>
      </c>
    </row>
    <row r="696" spans="1:7" x14ac:dyDescent="0.2">
      <c r="A696" s="41">
        <v>13</v>
      </c>
      <c r="B696" s="41">
        <v>60142</v>
      </c>
      <c r="C696" t="s">
        <v>871</v>
      </c>
      <c r="E696">
        <f t="shared" si="28"/>
        <v>0</v>
      </c>
      <c r="F696" s="6" t="s">
        <v>871</v>
      </c>
      <c r="G696" s="41" t="s">
        <v>872</v>
      </c>
    </row>
    <row r="697" spans="1:7" x14ac:dyDescent="0.2">
      <c r="A697" s="41">
        <v>13</v>
      </c>
      <c r="B697" s="41">
        <v>60103</v>
      </c>
      <c r="C697" t="s">
        <v>1523</v>
      </c>
      <c r="E697">
        <f t="shared" si="28"/>
        <v>99999</v>
      </c>
      <c r="F697" s="6" t="s">
        <v>873</v>
      </c>
      <c r="G697" s="41" t="s">
        <v>875</v>
      </c>
    </row>
    <row r="698" spans="1:7" x14ac:dyDescent="0.2">
      <c r="A698" s="41">
        <v>13</v>
      </c>
      <c r="B698" s="41">
        <v>60128</v>
      </c>
      <c r="C698" t="s">
        <v>1525</v>
      </c>
      <c r="E698">
        <f t="shared" si="28"/>
        <v>99999</v>
      </c>
      <c r="F698" s="6" t="s">
        <v>877</v>
      </c>
      <c r="G698" s="41" t="s">
        <v>568</v>
      </c>
    </row>
    <row r="699" spans="1:7" x14ac:dyDescent="0.2">
      <c r="A699" s="41">
        <v>13</v>
      </c>
      <c r="B699" s="41">
        <v>60138</v>
      </c>
      <c r="C699" t="s">
        <v>1526</v>
      </c>
      <c r="E699">
        <f t="shared" si="28"/>
        <v>99999</v>
      </c>
      <c r="F699" s="6" t="s">
        <v>878</v>
      </c>
      <c r="G699" s="41" t="s">
        <v>879</v>
      </c>
    </row>
    <row r="700" spans="1:7" x14ac:dyDescent="0.2">
      <c r="A700" s="41">
        <v>13</v>
      </c>
      <c r="B700" s="41">
        <v>60144</v>
      </c>
      <c r="C700" t="s">
        <v>1527</v>
      </c>
      <c r="E700">
        <f t="shared" si="28"/>
        <v>99999</v>
      </c>
      <c r="F700" s="6" t="s">
        <v>880</v>
      </c>
      <c r="G700" s="41" t="s">
        <v>881</v>
      </c>
    </row>
    <row r="701" spans="1:7" x14ac:dyDescent="0.2">
      <c r="A701" s="41">
        <v>13</v>
      </c>
      <c r="B701" s="41">
        <v>60002</v>
      </c>
      <c r="C701" t="s">
        <v>791</v>
      </c>
      <c r="E701">
        <f t="shared" si="28"/>
        <v>0</v>
      </c>
      <c r="F701" s="6" t="s">
        <v>791</v>
      </c>
      <c r="G701" s="41" t="s">
        <v>793</v>
      </c>
    </row>
    <row r="702" spans="1:7" x14ac:dyDescent="0.2">
      <c r="A702" s="41">
        <v>13</v>
      </c>
      <c r="B702" s="41">
        <v>60017</v>
      </c>
      <c r="C702" t="s">
        <v>795</v>
      </c>
      <c r="E702">
        <f t="shared" si="28"/>
        <v>0</v>
      </c>
      <c r="F702" s="6" t="s">
        <v>795</v>
      </c>
      <c r="G702" s="41" t="s">
        <v>796</v>
      </c>
    </row>
    <row r="703" spans="1:7" x14ac:dyDescent="0.2">
      <c r="A703" s="41">
        <v>13</v>
      </c>
      <c r="B703" s="41">
        <v>60023</v>
      </c>
      <c r="C703" t="s">
        <v>797</v>
      </c>
      <c r="E703">
        <f t="shared" si="28"/>
        <v>0</v>
      </c>
      <c r="F703" s="6" t="s">
        <v>797</v>
      </c>
      <c r="G703" s="41" t="s">
        <v>798</v>
      </c>
    </row>
    <row r="704" spans="1:7" x14ac:dyDescent="0.2">
      <c r="A704" s="41">
        <v>13</v>
      </c>
      <c r="B704" s="41">
        <v>60026</v>
      </c>
      <c r="C704" t="s">
        <v>799</v>
      </c>
      <c r="E704">
        <f t="shared" si="28"/>
        <v>0</v>
      </c>
      <c r="F704" s="6" t="s">
        <v>799</v>
      </c>
      <c r="G704" s="41" t="s">
        <v>800</v>
      </c>
    </row>
    <row r="705" spans="1:7" x14ac:dyDescent="0.2">
      <c r="A705" s="41">
        <v>13</v>
      </c>
      <c r="B705" s="41">
        <v>60034</v>
      </c>
      <c r="C705" t="s">
        <v>801</v>
      </c>
      <c r="E705">
        <f t="shared" si="28"/>
        <v>0</v>
      </c>
      <c r="F705" s="6" t="s">
        <v>801</v>
      </c>
      <c r="G705" s="41" t="s">
        <v>803</v>
      </c>
    </row>
    <row r="706" spans="1:7" x14ac:dyDescent="0.2">
      <c r="A706" s="41">
        <v>13</v>
      </c>
      <c r="B706" s="41">
        <v>60049</v>
      </c>
      <c r="C706" t="s">
        <v>805</v>
      </c>
      <c r="E706">
        <f t="shared" si="28"/>
        <v>0</v>
      </c>
      <c r="F706" s="6" t="s">
        <v>805</v>
      </c>
      <c r="G706" s="41" t="s">
        <v>806</v>
      </c>
    </row>
    <row r="707" spans="1:7" x14ac:dyDescent="0.2">
      <c r="A707" s="41">
        <v>13</v>
      </c>
      <c r="B707" s="41">
        <v>60055</v>
      </c>
      <c r="C707" t="s">
        <v>807</v>
      </c>
      <c r="E707">
        <f t="shared" si="28"/>
        <v>0</v>
      </c>
      <c r="F707" s="6" t="s">
        <v>807</v>
      </c>
      <c r="G707" s="41" t="s">
        <v>808</v>
      </c>
    </row>
    <row r="708" spans="1:7" x14ac:dyDescent="0.2">
      <c r="A708" s="41">
        <v>13</v>
      </c>
      <c r="B708" s="41">
        <v>60058</v>
      </c>
      <c r="C708" t="s">
        <v>809</v>
      </c>
      <c r="E708">
        <f t="shared" si="28"/>
        <v>0</v>
      </c>
      <c r="F708" s="6" t="s">
        <v>809</v>
      </c>
      <c r="G708" s="41" t="s">
        <v>810</v>
      </c>
    </row>
    <row r="709" spans="1:7" x14ac:dyDescent="0.2">
      <c r="A709" s="41">
        <v>13</v>
      </c>
      <c r="B709" s="41">
        <v>60035</v>
      </c>
      <c r="C709" t="s">
        <v>811</v>
      </c>
      <c r="E709">
        <f t="shared" si="28"/>
        <v>0</v>
      </c>
      <c r="F709" s="6" t="s">
        <v>811</v>
      </c>
      <c r="G709" s="41" t="s">
        <v>813</v>
      </c>
    </row>
    <row r="710" spans="1:7" x14ac:dyDescent="0.2">
      <c r="A710" s="41">
        <v>13</v>
      </c>
      <c r="B710" s="41">
        <v>60050</v>
      </c>
      <c r="C710" t="s">
        <v>815</v>
      </c>
      <c r="E710">
        <f t="shared" si="28"/>
        <v>0</v>
      </c>
      <c r="F710" s="6" t="s">
        <v>815</v>
      </c>
      <c r="G710" s="41" t="s">
        <v>816</v>
      </c>
    </row>
    <row r="711" spans="1:7" x14ac:dyDescent="0.2">
      <c r="A711" s="41">
        <v>13</v>
      </c>
      <c r="B711" s="41">
        <v>60056</v>
      </c>
      <c r="C711" t="s">
        <v>817</v>
      </c>
      <c r="E711">
        <f t="shared" si="28"/>
        <v>0</v>
      </c>
      <c r="F711" s="6" t="s">
        <v>817</v>
      </c>
      <c r="G711" s="41" t="s">
        <v>818</v>
      </c>
    </row>
    <row r="712" spans="1:7" x14ac:dyDescent="0.2">
      <c r="A712" s="41">
        <v>13</v>
      </c>
      <c r="B712" s="41">
        <v>60059</v>
      </c>
      <c r="C712" t="s">
        <v>819</v>
      </c>
      <c r="E712">
        <f t="shared" si="28"/>
        <v>0</v>
      </c>
      <c r="F712" s="6" t="s">
        <v>819</v>
      </c>
      <c r="G712" s="41" t="s">
        <v>820</v>
      </c>
    </row>
    <row r="713" spans="1:7" x14ac:dyDescent="0.2">
      <c r="A713" s="41">
        <v>13</v>
      </c>
      <c r="B713" s="41">
        <v>60067</v>
      </c>
      <c r="C713" t="e">
        <v>#N/A</v>
      </c>
      <c r="E713" t="e">
        <f t="shared" ref="E713:E776" si="29">IF(C713=F713,0,99999)</f>
        <v>#N/A</v>
      </c>
      <c r="F713" s="6" t="s">
        <v>821</v>
      </c>
      <c r="G713" s="41" t="s">
        <v>823</v>
      </c>
    </row>
    <row r="714" spans="1:7" x14ac:dyDescent="0.2">
      <c r="A714" s="41">
        <v>13</v>
      </c>
      <c r="B714" s="41">
        <v>60082</v>
      </c>
      <c r="C714" t="s">
        <v>825</v>
      </c>
      <c r="E714">
        <f t="shared" si="29"/>
        <v>0</v>
      </c>
      <c r="F714" s="6" t="s">
        <v>825</v>
      </c>
      <c r="G714" s="41" t="s">
        <v>826</v>
      </c>
    </row>
    <row r="715" spans="1:7" x14ac:dyDescent="0.2">
      <c r="A715" s="41">
        <v>13</v>
      </c>
      <c r="B715" s="41">
        <v>60088</v>
      </c>
      <c r="C715" t="s">
        <v>827</v>
      </c>
      <c r="E715">
        <f t="shared" si="29"/>
        <v>0</v>
      </c>
      <c r="F715" s="6" t="s">
        <v>827</v>
      </c>
      <c r="G715" s="41" t="s">
        <v>828</v>
      </c>
    </row>
    <row r="716" spans="1:7" x14ac:dyDescent="0.2">
      <c r="A716" s="41">
        <v>13</v>
      </c>
      <c r="B716" s="41">
        <v>60091</v>
      </c>
      <c r="C716" t="s">
        <v>829</v>
      </c>
      <c r="E716">
        <f t="shared" si="29"/>
        <v>0</v>
      </c>
      <c r="F716" s="6" t="s">
        <v>829</v>
      </c>
      <c r="G716" s="41" t="s">
        <v>830</v>
      </c>
    </row>
    <row r="717" spans="1:7" x14ac:dyDescent="0.2">
      <c r="A717" s="41">
        <v>13</v>
      </c>
      <c r="B717" s="41">
        <v>60068</v>
      </c>
      <c r="C717" t="s">
        <v>831</v>
      </c>
      <c r="E717">
        <f t="shared" si="29"/>
        <v>0</v>
      </c>
      <c r="F717" s="6" t="s">
        <v>831</v>
      </c>
      <c r="G717" s="41" t="s">
        <v>833</v>
      </c>
    </row>
    <row r="718" spans="1:7" x14ac:dyDescent="0.2">
      <c r="A718" s="41">
        <v>13</v>
      </c>
      <c r="B718" s="41">
        <v>60083</v>
      </c>
      <c r="C718" t="s">
        <v>835</v>
      </c>
      <c r="E718">
        <f t="shared" si="29"/>
        <v>0</v>
      </c>
      <c r="F718" s="6" t="s">
        <v>835</v>
      </c>
      <c r="G718" s="41" t="s">
        <v>836</v>
      </c>
    </row>
    <row r="719" spans="1:7" x14ac:dyDescent="0.2">
      <c r="A719" s="41">
        <v>13</v>
      </c>
      <c r="B719" s="41">
        <v>60089</v>
      </c>
      <c r="C719" t="s">
        <v>837</v>
      </c>
      <c r="E719">
        <f t="shared" si="29"/>
        <v>0</v>
      </c>
      <c r="F719" s="6" t="s">
        <v>837</v>
      </c>
      <c r="G719" s="41" t="s">
        <v>838</v>
      </c>
    </row>
    <row r="720" spans="1:7" x14ac:dyDescent="0.2">
      <c r="A720" s="41">
        <v>13</v>
      </c>
      <c r="B720" s="41">
        <v>60092</v>
      </c>
      <c r="C720" t="s">
        <v>839</v>
      </c>
      <c r="E720">
        <f t="shared" si="29"/>
        <v>0</v>
      </c>
      <c r="F720" s="6" t="s">
        <v>839</v>
      </c>
      <c r="G720" s="41" t="s">
        <v>840</v>
      </c>
    </row>
    <row r="721" spans="1:7" x14ac:dyDescent="0.2">
      <c r="A721" s="41">
        <v>13</v>
      </c>
      <c r="B721" s="41">
        <v>60069</v>
      </c>
      <c r="C721" t="s">
        <v>841</v>
      </c>
      <c r="E721">
        <f t="shared" si="29"/>
        <v>0</v>
      </c>
      <c r="F721" s="6" t="s">
        <v>841</v>
      </c>
      <c r="G721" s="41" t="s">
        <v>843</v>
      </c>
    </row>
    <row r="722" spans="1:7" x14ac:dyDescent="0.2">
      <c r="A722" s="41">
        <v>13</v>
      </c>
      <c r="B722" s="41">
        <v>60084</v>
      </c>
      <c r="C722" t="s">
        <v>845</v>
      </c>
      <c r="E722">
        <f t="shared" si="29"/>
        <v>0</v>
      </c>
      <c r="F722" s="6" t="s">
        <v>845</v>
      </c>
      <c r="G722" s="41" t="s">
        <v>846</v>
      </c>
    </row>
    <row r="723" spans="1:7" x14ac:dyDescent="0.2">
      <c r="A723" s="41">
        <v>13</v>
      </c>
      <c r="B723" s="41">
        <v>60090</v>
      </c>
      <c r="C723" t="s">
        <v>847</v>
      </c>
      <c r="E723">
        <f t="shared" si="29"/>
        <v>0</v>
      </c>
      <c r="F723" s="6" t="s">
        <v>847</v>
      </c>
      <c r="G723" s="41" t="s">
        <v>848</v>
      </c>
    </row>
    <row r="724" spans="1:7" x14ac:dyDescent="0.2">
      <c r="A724" s="41">
        <v>13</v>
      </c>
      <c r="B724" s="41">
        <v>60093</v>
      </c>
      <c r="C724" t="s">
        <v>849</v>
      </c>
      <c r="E724">
        <f t="shared" si="29"/>
        <v>0</v>
      </c>
      <c r="F724" s="6" t="s">
        <v>849</v>
      </c>
      <c r="G724" s="41" t="s">
        <v>850</v>
      </c>
    </row>
    <row r="725" spans="1:7" x14ac:dyDescent="0.2">
      <c r="A725" s="41">
        <v>13</v>
      </c>
      <c r="B725" s="41">
        <v>60100</v>
      </c>
      <c r="C725" t="s">
        <v>851</v>
      </c>
      <c r="E725">
        <f t="shared" si="29"/>
        <v>0</v>
      </c>
      <c r="F725" s="6" t="s">
        <v>851</v>
      </c>
      <c r="G725" s="41" t="s">
        <v>853</v>
      </c>
    </row>
    <row r="726" spans="1:7" x14ac:dyDescent="0.2">
      <c r="A726" s="41">
        <v>13</v>
      </c>
      <c r="B726" s="41">
        <v>60125</v>
      </c>
      <c r="C726" t="s">
        <v>855</v>
      </c>
      <c r="E726">
        <f t="shared" si="29"/>
        <v>0</v>
      </c>
      <c r="F726" s="6" t="s">
        <v>855</v>
      </c>
      <c r="G726" s="41" t="s">
        <v>856</v>
      </c>
    </row>
    <row r="727" spans="1:7" x14ac:dyDescent="0.2">
      <c r="A727" s="41">
        <v>13</v>
      </c>
      <c r="B727" s="41">
        <v>60135</v>
      </c>
      <c r="C727" t="s">
        <v>857</v>
      </c>
      <c r="E727">
        <f t="shared" si="29"/>
        <v>0</v>
      </c>
      <c r="F727" s="6" t="s">
        <v>857</v>
      </c>
      <c r="G727" s="41" t="s">
        <v>858</v>
      </c>
    </row>
    <row r="728" spans="1:7" x14ac:dyDescent="0.2">
      <c r="A728" s="41">
        <v>13</v>
      </c>
      <c r="B728" s="41">
        <v>60140</v>
      </c>
      <c r="C728" t="s">
        <v>859</v>
      </c>
      <c r="E728">
        <f t="shared" si="29"/>
        <v>0</v>
      </c>
      <c r="F728" s="6" t="s">
        <v>859</v>
      </c>
      <c r="G728" s="41" t="s">
        <v>860</v>
      </c>
    </row>
    <row r="729" spans="1:7" x14ac:dyDescent="0.2">
      <c r="A729" s="41">
        <v>13</v>
      </c>
      <c r="B729" s="41">
        <v>60101</v>
      </c>
      <c r="C729" t="s">
        <v>128</v>
      </c>
      <c r="E729">
        <f t="shared" si="29"/>
        <v>0</v>
      </c>
      <c r="F729" s="5" t="s">
        <v>128</v>
      </c>
      <c r="G729" s="41" t="s">
        <v>130</v>
      </c>
    </row>
    <row r="730" spans="1:7" x14ac:dyDescent="0.2">
      <c r="A730" s="41">
        <v>13</v>
      </c>
      <c r="B730" s="41">
        <v>60126</v>
      </c>
      <c r="C730" t="s">
        <v>144</v>
      </c>
      <c r="E730">
        <f t="shared" si="29"/>
        <v>0</v>
      </c>
      <c r="F730" s="5" t="s">
        <v>144</v>
      </c>
      <c r="G730" s="41" t="s">
        <v>146</v>
      </c>
    </row>
    <row r="731" spans="1:7" x14ac:dyDescent="0.2">
      <c r="A731" s="41">
        <v>13</v>
      </c>
      <c r="B731" s="41">
        <v>60136</v>
      </c>
      <c r="C731" t="s">
        <v>150</v>
      </c>
      <c r="E731">
        <f t="shared" si="29"/>
        <v>0</v>
      </c>
      <c r="F731" s="5" t="s">
        <v>150</v>
      </c>
      <c r="G731" s="41" t="s">
        <v>152</v>
      </c>
    </row>
    <row r="732" spans="1:7" x14ac:dyDescent="0.2">
      <c r="A732" s="41">
        <v>13</v>
      </c>
      <c r="B732" s="41">
        <v>60141</v>
      </c>
      <c r="C732" t="s">
        <v>153</v>
      </c>
      <c r="E732">
        <f t="shared" si="29"/>
        <v>0</v>
      </c>
      <c r="F732" s="5" t="s">
        <v>153</v>
      </c>
      <c r="G732" s="41" t="s">
        <v>155</v>
      </c>
    </row>
    <row r="733" spans="1:7" x14ac:dyDescent="0.2">
      <c r="A733" s="41">
        <v>13</v>
      </c>
      <c r="B733" s="41">
        <v>60102</v>
      </c>
      <c r="C733" t="s">
        <v>863</v>
      </c>
      <c r="E733">
        <f t="shared" si="29"/>
        <v>0</v>
      </c>
      <c r="F733" s="6" t="s">
        <v>863</v>
      </c>
      <c r="G733" s="41" t="s">
        <v>865</v>
      </c>
    </row>
    <row r="734" spans="1:7" x14ac:dyDescent="0.2">
      <c r="A734" s="41">
        <v>13</v>
      </c>
      <c r="B734" s="41">
        <v>60127</v>
      </c>
      <c r="C734" t="s">
        <v>867</v>
      </c>
      <c r="E734">
        <f t="shared" si="29"/>
        <v>0</v>
      </c>
      <c r="F734" s="6" t="s">
        <v>867</v>
      </c>
      <c r="G734" s="41" t="s">
        <v>868</v>
      </c>
    </row>
    <row r="735" spans="1:7" x14ac:dyDescent="0.2">
      <c r="A735" s="41">
        <v>13</v>
      </c>
      <c r="B735" s="41">
        <v>60137</v>
      </c>
      <c r="C735" t="s">
        <v>869</v>
      </c>
      <c r="E735">
        <f t="shared" si="29"/>
        <v>0</v>
      </c>
      <c r="F735" s="6" t="s">
        <v>869</v>
      </c>
      <c r="G735" s="41" t="s">
        <v>870</v>
      </c>
    </row>
    <row r="736" spans="1:7" x14ac:dyDescent="0.2">
      <c r="A736" s="41">
        <v>13</v>
      </c>
      <c r="B736" s="41">
        <v>60142</v>
      </c>
      <c r="C736" t="s">
        <v>871</v>
      </c>
      <c r="E736">
        <f t="shared" si="29"/>
        <v>0</v>
      </c>
      <c r="F736" s="6" t="s">
        <v>871</v>
      </c>
      <c r="G736" s="41" t="s">
        <v>872</v>
      </c>
    </row>
    <row r="737" spans="1:7" x14ac:dyDescent="0.2">
      <c r="A737" s="41">
        <v>13</v>
      </c>
      <c r="B737" s="41">
        <v>60103</v>
      </c>
      <c r="C737" t="s">
        <v>1523</v>
      </c>
      <c r="E737">
        <f t="shared" si="29"/>
        <v>99999</v>
      </c>
      <c r="F737" s="6" t="s">
        <v>873</v>
      </c>
      <c r="G737" s="41" t="s">
        <v>875</v>
      </c>
    </row>
    <row r="738" spans="1:7" x14ac:dyDescent="0.2">
      <c r="A738" s="41">
        <v>13</v>
      </c>
      <c r="B738" s="41">
        <v>60128</v>
      </c>
      <c r="C738" t="s">
        <v>1525</v>
      </c>
      <c r="E738">
        <f t="shared" si="29"/>
        <v>99999</v>
      </c>
      <c r="F738" s="6" t="s">
        <v>877</v>
      </c>
      <c r="G738" s="41" t="s">
        <v>568</v>
      </c>
    </row>
    <row r="739" spans="1:7" x14ac:dyDescent="0.2">
      <c r="A739" s="41">
        <v>13</v>
      </c>
      <c r="B739" s="41">
        <v>60138</v>
      </c>
      <c r="C739" t="s">
        <v>1526</v>
      </c>
      <c r="E739">
        <f t="shared" si="29"/>
        <v>99999</v>
      </c>
      <c r="F739" s="6" t="s">
        <v>878</v>
      </c>
      <c r="G739" s="41" t="s">
        <v>879</v>
      </c>
    </row>
    <row r="740" spans="1:7" x14ac:dyDescent="0.2">
      <c r="A740" s="41">
        <v>13</v>
      </c>
      <c r="B740" s="41">
        <v>60144</v>
      </c>
      <c r="C740" t="s">
        <v>1527</v>
      </c>
      <c r="E740">
        <f t="shared" si="29"/>
        <v>99999</v>
      </c>
      <c r="F740" s="6" t="s">
        <v>880</v>
      </c>
      <c r="G740" s="41" t="s">
        <v>881</v>
      </c>
    </row>
    <row r="741" spans="1:7" x14ac:dyDescent="0.2">
      <c r="A741" s="41">
        <v>13</v>
      </c>
      <c r="B741" s="41">
        <v>60002</v>
      </c>
      <c r="C741" t="s">
        <v>791</v>
      </c>
      <c r="E741">
        <f t="shared" si="29"/>
        <v>0</v>
      </c>
      <c r="F741" s="6" t="s">
        <v>791</v>
      </c>
      <c r="G741" s="41" t="s">
        <v>793</v>
      </c>
    </row>
    <row r="742" spans="1:7" x14ac:dyDescent="0.2">
      <c r="A742" s="41">
        <v>13</v>
      </c>
      <c r="B742" s="41">
        <v>60017</v>
      </c>
      <c r="C742" t="s">
        <v>795</v>
      </c>
      <c r="E742">
        <f t="shared" si="29"/>
        <v>0</v>
      </c>
      <c r="F742" s="6" t="s">
        <v>795</v>
      </c>
      <c r="G742" s="41" t="s">
        <v>796</v>
      </c>
    </row>
    <row r="743" spans="1:7" x14ac:dyDescent="0.2">
      <c r="A743" s="41">
        <v>13</v>
      </c>
      <c r="B743" s="41">
        <v>60023</v>
      </c>
      <c r="C743" t="s">
        <v>797</v>
      </c>
      <c r="E743">
        <f t="shared" si="29"/>
        <v>0</v>
      </c>
      <c r="F743" s="6" t="s">
        <v>797</v>
      </c>
      <c r="G743" s="41" t="s">
        <v>798</v>
      </c>
    </row>
    <row r="744" spans="1:7" x14ac:dyDescent="0.2">
      <c r="A744" s="41">
        <v>13</v>
      </c>
      <c r="B744" s="41">
        <v>60026</v>
      </c>
      <c r="C744" t="s">
        <v>799</v>
      </c>
      <c r="E744">
        <f t="shared" si="29"/>
        <v>0</v>
      </c>
      <c r="F744" s="6" t="s">
        <v>799</v>
      </c>
      <c r="G744" s="41" t="s">
        <v>800</v>
      </c>
    </row>
    <row r="745" spans="1:7" x14ac:dyDescent="0.2">
      <c r="A745" s="41">
        <v>13</v>
      </c>
      <c r="B745" s="41">
        <v>60034</v>
      </c>
      <c r="C745" t="s">
        <v>801</v>
      </c>
      <c r="E745">
        <f t="shared" si="29"/>
        <v>0</v>
      </c>
      <c r="F745" s="6" t="s">
        <v>801</v>
      </c>
      <c r="G745" s="41" t="s">
        <v>803</v>
      </c>
    </row>
    <row r="746" spans="1:7" x14ac:dyDescent="0.2">
      <c r="A746" s="41">
        <v>13</v>
      </c>
      <c r="B746" s="41">
        <v>60049</v>
      </c>
      <c r="C746" t="s">
        <v>805</v>
      </c>
      <c r="E746">
        <f t="shared" si="29"/>
        <v>0</v>
      </c>
      <c r="F746" s="6" t="s">
        <v>805</v>
      </c>
      <c r="G746" s="41" t="s">
        <v>806</v>
      </c>
    </row>
    <row r="747" spans="1:7" x14ac:dyDescent="0.2">
      <c r="A747" s="41">
        <v>13</v>
      </c>
      <c r="B747" s="41">
        <v>60055</v>
      </c>
      <c r="C747" t="s">
        <v>807</v>
      </c>
      <c r="E747">
        <f t="shared" si="29"/>
        <v>0</v>
      </c>
      <c r="F747" s="6" t="s">
        <v>807</v>
      </c>
      <c r="G747" s="41" t="s">
        <v>808</v>
      </c>
    </row>
    <row r="748" spans="1:7" x14ac:dyDescent="0.2">
      <c r="A748" s="41">
        <v>13</v>
      </c>
      <c r="B748" s="41">
        <v>60058</v>
      </c>
      <c r="C748" t="s">
        <v>809</v>
      </c>
      <c r="E748">
        <f t="shared" si="29"/>
        <v>0</v>
      </c>
      <c r="F748" s="6" t="s">
        <v>809</v>
      </c>
      <c r="G748" s="41" t="s">
        <v>810</v>
      </c>
    </row>
    <row r="749" spans="1:7" x14ac:dyDescent="0.2">
      <c r="A749" s="41">
        <v>13</v>
      </c>
      <c r="B749" s="41">
        <v>60035</v>
      </c>
      <c r="C749" t="s">
        <v>811</v>
      </c>
      <c r="E749">
        <f t="shared" si="29"/>
        <v>0</v>
      </c>
      <c r="F749" s="6" t="s">
        <v>811</v>
      </c>
      <c r="G749" s="41" t="s">
        <v>813</v>
      </c>
    </row>
    <row r="750" spans="1:7" x14ac:dyDescent="0.2">
      <c r="A750" s="41">
        <v>13</v>
      </c>
      <c r="B750" s="41">
        <v>60050</v>
      </c>
      <c r="C750" t="s">
        <v>815</v>
      </c>
      <c r="E750">
        <f t="shared" si="29"/>
        <v>0</v>
      </c>
      <c r="F750" s="6" t="s">
        <v>815</v>
      </c>
      <c r="G750" s="41" t="s">
        <v>816</v>
      </c>
    </row>
    <row r="751" spans="1:7" x14ac:dyDescent="0.2">
      <c r="A751" s="41">
        <v>13</v>
      </c>
      <c r="B751" s="41">
        <v>60056</v>
      </c>
      <c r="C751" t="s">
        <v>817</v>
      </c>
      <c r="E751">
        <f t="shared" si="29"/>
        <v>0</v>
      </c>
      <c r="F751" s="6" t="s">
        <v>817</v>
      </c>
      <c r="G751" s="41" t="s">
        <v>818</v>
      </c>
    </row>
    <row r="752" spans="1:7" x14ac:dyDescent="0.2">
      <c r="A752" s="41">
        <v>13</v>
      </c>
      <c r="B752" s="41">
        <v>60059</v>
      </c>
      <c r="C752" t="s">
        <v>819</v>
      </c>
      <c r="E752">
        <f t="shared" si="29"/>
        <v>0</v>
      </c>
      <c r="F752" s="6" t="s">
        <v>819</v>
      </c>
      <c r="G752" s="41" t="s">
        <v>820</v>
      </c>
    </row>
    <row r="753" spans="1:7" x14ac:dyDescent="0.2">
      <c r="A753" s="41">
        <v>13</v>
      </c>
      <c r="B753" s="41">
        <v>60067</v>
      </c>
      <c r="C753" t="e">
        <v>#N/A</v>
      </c>
      <c r="E753" t="e">
        <f t="shared" si="29"/>
        <v>#N/A</v>
      </c>
      <c r="F753" s="6" t="s">
        <v>821</v>
      </c>
      <c r="G753" s="41" t="s">
        <v>823</v>
      </c>
    </row>
    <row r="754" spans="1:7" x14ac:dyDescent="0.2">
      <c r="A754" s="41">
        <v>13</v>
      </c>
      <c r="B754" s="41">
        <v>60082</v>
      </c>
      <c r="C754" t="s">
        <v>825</v>
      </c>
      <c r="E754">
        <f t="shared" si="29"/>
        <v>0</v>
      </c>
      <c r="F754" s="6" t="s">
        <v>825</v>
      </c>
      <c r="G754" s="41" t="s">
        <v>826</v>
      </c>
    </row>
    <row r="755" spans="1:7" x14ac:dyDescent="0.2">
      <c r="A755" s="41">
        <v>13</v>
      </c>
      <c r="B755" s="41">
        <v>60088</v>
      </c>
      <c r="C755" t="s">
        <v>827</v>
      </c>
      <c r="E755">
        <f t="shared" si="29"/>
        <v>0</v>
      </c>
      <c r="F755" s="6" t="s">
        <v>827</v>
      </c>
      <c r="G755" s="41" t="s">
        <v>828</v>
      </c>
    </row>
    <row r="756" spans="1:7" x14ac:dyDescent="0.2">
      <c r="A756" s="41">
        <v>13</v>
      </c>
      <c r="B756" s="41">
        <v>60091</v>
      </c>
      <c r="C756" t="s">
        <v>829</v>
      </c>
      <c r="E756">
        <f t="shared" si="29"/>
        <v>0</v>
      </c>
      <c r="F756" s="6" t="s">
        <v>829</v>
      </c>
      <c r="G756" s="41" t="s">
        <v>830</v>
      </c>
    </row>
    <row r="757" spans="1:7" x14ac:dyDescent="0.2">
      <c r="A757" s="41">
        <v>13</v>
      </c>
      <c r="B757" s="41">
        <v>60068</v>
      </c>
      <c r="C757" t="s">
        <v>831</v>
      </c>
      <c r="E757">
        <f t="shared" si="29"/>
        <v>0</v>
      </c>
      <c r="F757" s="6" t="s">
        <v>831</v>
      </c>
      <c r="G757" s="41" t="s">
        <v>833</v>
      </c>
    </row>
    <row r="758" spans="1:7" x14ac:dyDescent="0.2">
      <c r="A758" s="41">
        <v>13</v>
      </c>
      <c r="B758" s="41">
        <v>60083</v>
      </c>
      <c r="C758" t="s">
        <v>835</v>
      </c>
      <c r="E758">
        <f t="shared" si="29"/>
        <v>0</v>
      </c>
      <c r="F758" s="6" t="s">
        <v>835</v>
      </c>
      <c r="G758" s="41" t="s">
        <v>836</v>
      </c>
    </row>
    <row r="759" spans="1:7" x14ac:dyDescent="0.2">
      <c r="A759" s="41">
        <v>13</v>
      </c>
      <c r="B759" s="41">
        <v>60089</v>
      </c>
      <c r="C759" t="s">
        <v>837</v>
      </c>
      <c r="E759">
        <f t="shared" si="29"/>
        <v>0</v>
      </c>
      <c r="F759" s="6" t="s">
        <v>837</v>
      </c>
      <c r="G759" s="41" t="s">
        <v>838</v>
      </c>
    </row>
    <row r="760" spans="1:7" x14ac:dyDescent="0.2">
      <c r="A760" s="41">
        <v>13</v>
      </c>
      <c r="B760" s="41">
        <v>60092</v>
      </c>
      <c r="C760" t="s">
        <v>839</v>
      </c>
      <c r="E760">
        <f t="shared" si="29"/>
        <v>0</v>
      </c>
      <c r="F760" s="6" t="s">
        <v>839</v>
      </c>
      <c r="G760" s="41" t="s">
        <v>840</v>
      </c>
    </row>
    <row r="761" spans="1:7" x14ac:dyDescent="0.2">
      <c r="A761" s="41">
        <v>13</v>
      </c>
      <c r="B761" s="41">
        <v>60069</v>
      </c>
      <c r="C761" t="s">
        <v>841</v>
      </c>
      <c r="E761">
        <f t="shared" si="29"/>
        <v>0</v>
      </c>
      <c r="F761" s="6" t="s">
        <v>841</v>
      </c>
      <c r="G761" s="41" t="s">
        <v>843</v>
      </c>
    </row>
    <row r="762" spans="1:7" x14ac:dyDescent="0.2">
      <c r="A762" s="41">
        <v>13</v>
      </c>
      <c r="B762" s="41">
        <v>60084</v>
      </c>
      <c r="C762" t="s">
        <v>845</v>
      </c>
      <c r="E762">
        <f t="shared" si="29"/>
        <v>0</v>
      </c>
      <c r="F762" s="6" t="s">
        <v>845</v>
      </c>
      <c r="G762" s="41" t="s">
        <v>846</v>
      </c>
    </row>
    <row r="763" spans="1:7" x14ac:dyDescent="0.2">
      <c r="A763" s="41">
        <v>13</v>
      </c>
      <c r="B763" s="41">
        <v>60090</v>
      </c>
      <c r="C763" t="s">
        <v>847</v>
      </c>
      <c r="E763">
        <f t="shared" si="29"/>
        <v>0</v>
      </c>
      <c r="F763" s="6" t="s">
        <v>847</v>
      </c>
      <c r="G763" s="41" t="s">
        <v>848</v>
      </c>
    </row>
    <row r="764" spans="1:7" x14ac:dyDescent="0.2">
      <c r="A764" s="41">
        <v>13</v>
      </c>
      <c r="B764" s="41">
        <v>60093</v>
      </c>
      <c r="C764" t="s">
        <v>849</v>
      </c>
      <c r="E764">
        <f t="shared" si="29"/>
        <v>0</v>
      </c>
      <c r="F764" s="6" t="s">
        <v>849</v>
      </c>
      <c r="G764" s="41" t="s">
        <v>850</v>
      </c>
    </row>
    <row r="765" spans="1:7" x14ac:dyDescent="0.2">
      <c r="A765" s="41">
        <v>13</v>
      </c>
      <c r="B765" s="41">
        <v>60100</v>
      </c>
      <c r="C765" t="s">
        <v>851</v>
      </c>
      <c r="E765">
        <f t="shared" si="29"/>
        <v>0</v>
      </c>
      <c r="F765" s="6" t="s">
        <v>851</v>
      </c>
      <c r="G765" s="41" t="s">
        <v>853</v>
      </c>
    </row>
    <row r="766" spans="1:7" x14ac:dyDescent="0.2">
      <c r="A766" s="41">
        <v>13</v>
      </c>
      <c r="B766" s="41">
        <v>60125</v>
      </c>
      <c r="C766" t="s">
        <v>855</v>
      </c>
      <c r="E766">
        <f t="shared" si="29"/>
        <v>0</v>
      </c>
      <c r="F766" s="6" t="s">
        <v>855</v>
      </c>
      <c r="G766" s="41" t="s">
        <v>856</v>
      </c>
    </row>
    <row r="767" spans="1:7" x14ac:dyDescent="0.2">
      <c r="A767" s="41">
        <v>13</v>
      </c>
      <c r="B767" s="41">
        <v>60135</v>
      </c>
      <c r="C767" t="s">
        <v>857</v>
      </c>
      <c r="E767">
        <f t="shared" si="29"/>
        <v>0</v>
      </c>
      <c r="F767" s="6" t="s">
        <v>857</v>
      </c>
      <c r="G767" s="41" t="s">
        <v>858</v>
      </c>
    </row>
    <row r="768" spans="1:7" x14ac:dyDescent="0.2">
      <c r="A768" s="41">
        <v>13</v>
      </c>
      <c r="B768" s="41">
        <v>60140</v>
      </c>
      <c r="C768" t="s">
        <v>859</v>
      </c>
      <c r="E768">
        <f t="shared" si="29"/>
        <v>0</v>
      </c>
      <c r="F768" s="6" t="s">
        <v>859</v>
      </c>
      <c r="G768" s="41" t="s">
        <v>860</v>
      </c>
    </row>
    <row r="769" spans="1:7" x14ac:dyDescent="0.2">
      <c r="A769" s="41">
        <v>13</v>
      </c>
      <c r="B769" s="41">
        <v>60101</v>
      </c>
      <c r="C769" t="s">
        <v>128</v>
      </c>
      <c r="E769">
        <f t="shared" si="29"/>
        <v>0</v>
      </c>
      <c r="F769" s="5" t="s">
        <v>128</v>
      </c>
      <c r="G769" s="41" t="s">
        <v>130</v>
      </c>
    </row>
    <row r="770" spans="1:7" x14ac:dyDescent="0.2">
      <c r="A770" s="41">
        <v>13</v>
      </c>
      <c r="B770" s="41">
        <v>60126</v>
      </c>
      <c r="C770" t="s">
        <v>144</v>
      </c>
      <c r="E770">
        <f t="shared" si="29"/>
        <v>0</v>
      </c>
      <c r="F770" s="5" t="s">
        <v>144</v>
      </c>
      <c r="G770" s="41" t="s">
        <v>146</v>
      </c>
    </row>
    <row r="771" spans="1:7" x14ac:dyDescent="0.2">
      <c r="A771" s="41">
        <v>13</v>
      </c>
      <c r="B771" s="41">
        <v>60136</v>
      </c>
      <c r="C771" t="s">
        <v>150</v>
      </c>
      <c r="E771">
        <f t="shared" si="29"/>
        <v>0</v>
      </c>
      <c r="F771" s="5" t="s">
        <v>150</v>
      </c>
      <c r="G771" s="41" t="s">
        <v>152</v>
      </c>
    </row>
    <row r="772" spans="1:7" x14ac:dyDescent="0.2">
      <c r="A772" s="41">
        <v>13</v>
      </c>
      <c r="B772" s="41">
        <v>60141</v>
      </c>
      <c r="C772" t="s">
        <v>153</v>
      </c>
      <c r="E772">
        <f t="shared" si="29"/>
        <v>0</v>
      </c>
      <c r="F772" s="5" t="s">
        <v>153</v>
      </c>
      <c r="G772" s="41" t="s">
        <v>155</v>
      </c>
    </row>
    <row r="773" spans="1:7" x14ac:dyDescent="0.2">
      <c r="A773" s="41">
        <v>13</v>
      </c>
      <c r="B773" s="41">
        <v>60102</v>
      </c>
      <c r="C773" t="s">
        <v>863</v>
      </c>
      <c r="E773">
        <f t="shared" si="29"/>
        <v>0</v>
      </c>
      <c r="F773" s="6" t="s">
        <v>863</v>
      </c>
      <c r="G773" s="41" t="s">
        <v>865</v>
      </c>
    </row>
    <row r="774" spans="1:7" x14ac:dyDescent="0.2">
      <c r="A774" s="41">
        <v>13</v>
      </c>
      <c r="B774" s="41">
        <v>60127</v>
      </c>
      <c r="C774" t="s">
        <v>867</v>
      </c>
      <c r="E774">
        <f t="shared" si="29"/>
        <v>0</v>
      </c>
      <c r="F774" s="6" t="s">
        <v>867</v>
      </c>
      <c r="G774" s="41" t="s">
        <v>868</v>
      </c>
    </row>
    <row r="775" spans="1:7" x14ac:dyDescent="0.2">
      <c r="A775" s="41">
        <v>13</v>
      </c>
      <c r="B775" s="41">
        <v>60137</v>
      </c>
      <c r="C775" t="s">
        <v>869</v>
      </c>
      <c r="E775">
        <f t="shared" si="29"/>
        <v>0</v>
      </c>
      <c r="F775" s="6" t="s">
        <v>869</v>
      </c>
      <c r="G775" s="41" t="s">
        <v>870</v>
      </c>
    </row>
    <row r="776" spans="1:7" x14ac:dyDescent="0.2">
      <c r="A776" s="41">
        <v>13</v>
      </c>
      <c r="B776" s="41">
        <v>60142</v>
      </c>
      <c r="C776" t="s">
        <v>871</v>
      </c>
      <c r="E776">
        <f t="shared" si="29"/>
        <v>0</v>
      </c>
      <c r="F776" s="6" t="s">
        <v>871</v>
      </c>
      <c r="G776" s="41" t="s">
        <v>872</v>
      </c>
    </row>
    <row r="777" spans="1:7" x14ac:dyDescent="0.2">
      <c r="A777" s="41">
        <v>13</v>
      </c>
      <c r="B777" s="41">
        <v>60103</v>
      </c>
      <c r="C777" t="s">
        <v>1523</v>
      </c>
      <c r="E777">
        <f t="shared" ref="E777:E840" si="30">IF(C777=F777,0,99999)</f>
        <v>99999</v>
      </c>
      <c r="F777" s="6" t="s">
        <v>873</v>
      </c>
      <c r="G777" s="41" t="s">
        <v>875</v>
      </c>
    </row>
    <row r="778" spans="1:7" x14ac:dyDescent="0.2">
      <c r="A778" s="41">
        <v>13</v>
      </c>
      <c r="B778" s="41">
        <v>60128</v>
      </c>
      <c r="C778" t="s">
        <v>1525</v>
      </c>
      <c r="E778">
        <f t="shared" si="30"/>
        <v>99999</v>
      </c>
      <c r="F778" s="6" t="s">
        <v>877</v>
      </c>
      <c r="G778" s="41" t="s">
        <v>568</v>
      </c>
    </row>
    <row r="779" spans="1:7" x14ac:dyDescent="0.2">
      <c r="A779" s="41">
        <v>13</v>
      </c>
      <c r="B779" s="41">
        <v>60138</v>
      </c>
      <c r="C779" t="s">
        <v>1526</v>
      </c>
      <c r="E779">
        <f t="shared" si="30"/>
        <v>99999</v>
      </c>
      <c r="F779" s="6" t="s">
        <v>878</v>
      </c>
      <c r="G779" s="41" t="s">
        <v>879</v>
      </c>
    </row>
    <row r="780" spans="1:7" x14ac:dyDescent="0.2">
      <c r="A780" s="41">
        <v>13</v>
      </c>
      <c r="B780" s="41">
        <v>60144</v>
      </c>
      <c r="C780" t="s">
        <v>1527</v>
      </c>
      <c r="E780">
        <f t="shared" si="30"/>
        <v>99999</v>
      </c>
      <c r="F780" s="6" t="s">
        <v>880</v>
      </c>
      <c r="G780" s="41" t="s">
        <v>881</v>
      </c>
    </row>
    <row r="781" spans="1:7" x14ac:dyDescent="0.2">
      <c r="A781" s="41">
        <v>13</v>
      </c>
      <c r="B781" s="41">
        <v>60002</v>
      </c>
      <c r="C781" t="s">
        <v>791</v>
      </c>
      <c r="E781">
        <f t="shared" si="30"/>
        <v>0</v>
      </c>
      <c r="F781" s="6" t="s">
        <v>791</v>
      </c>
      <c r="G781" s="41" t="s">
        <v>793</v>
      </c>
    </row>
    <row r="782" spans="1:7" x14ac:dyDescent="0.2">
      <c r="A782" s="41">
        <v>13</v>
      </c>
      <c r="B782" s="41">
        <v>60017</v>
      </c>
      <c r="C782" t="s">
        <v>795</v>
      </c>
      <c r="E782">
        <f t="shared" si="30"/>
        <v>0</v>
      </c>
      <c r="F782" s="6" t="s">
        <v>795</v>
      </c>
      <c r="G782" s="41" t="s">
        <v>796</v>
      </c>
    </row>
    <row r="783" spans="1:7" x14ac:dyDescent="0.2">
      <c r="A783" s="41">
        <v>13</v>
      </c>
      <c r="B783" s="41">
        <v>60023</v>
      </c>
      <c r="C783" t="s">
        <v>797</v>
      </c>
      <c r="E783">
        <f t="shared" si="30"/>
        <v>0</v>
      </c>
      <c r="F783" s="6" t="s">
        <v>797</v>
      </c>
      <c r="G783" s="41" t="s">
        <v>798</v>
      </c>
    </row>
    <row r="784" spans="1:7" x14ac:dyDescent="0.2">
      <c r="A784" s="41">
        <v>13</v>
      </c>
      <c r="B784" s="41">
        <v>60026</v>
      </c>
      <c r="C784" t="s">
        <v>799</v>
      </c>
      <c r="E784">
        <f t="shared" si="30"/>
        <v>0</v>
      </c>
      <c r="F784" s="6" t="s">
        <v>799</v>
      </c>
      <c r="G784" s="41" t="s">
        <v>800</v>
      </c>
    </row>
    <row r="785" spans="1:7" x14ac:dyDescent="0.2">
      <c r="A785" s="41">
        <v>13</v>
      </c>
      <c r="B785" s="41">
        <v>60034</v>
      </c>
      <c r="C785" t="s">
        <v>801</v>
      </c>
      <c r="E785">
        <f t="shared" si="30"/>
        <v>0</v>
      </c>
      <c r="F785" s="6" t="s">
        <v>801</v>
      </c>
      <c r="G785" s="41" t="s">
        <v>803</v>
      </c>
    </row>
    <row r="786" spans="1:7" x14ac:dyDescent="0.2">
      <c r="A786" s="41">
        <v>13</v>
      </c>
      <c r="B786" s="41">
        <v>60049</v>
      </c>
      <c r="C786" t="s">
        <v>805</v>
      </c>
      <c r="E786">
        <f t="shared" si="30"/>
        <v>0</v>
      </c>
      <c r="F786" s="6" t="s">
        <v>805</v>
      </c>
      <c r="G786" s="41" t="s">
        <v>806</v>
      </c>
    </row>
    <row r="787" spans="1:7" x14ac:dyDescent="0.2">
      <c r="A787" s="41">
        <v>13</v>
      </c>
      <c r="B787" s="41">
        <v>60055</v>
      </c>
      <c r="C787" t="s">
        <v>807</v>
      </c>
      <c r="E787">
        <f t="shared" si="30"/>
        <v>0</v>
      </c>
      <c r="F787" s="6" t="s">
        <v>807</v>
      </c>
      <c r="G787" s="41" t="s">
        <v>808</v>
      </c>
    </row>
    <row r="788" spans="1:7" x14ac:dyDescent="0.2">
      <c r="A788" s="41">
        <v>13</v>
      </c>
      <c r="B788" s="41">
        <v>60058</v>
      </c>
      <c r="C788" t="s">
        <v>809</v>
      </c>
      <c r="E788">
        <f t="shared" si="30"/>
        <v>0</v>
      </c>
      <c r="F788" s="6" t="s">
        <v>809</v>
      </c>
      <c r="G788" s="41" t="s">
        <v>810</v>
      </c>
    </row>
    <row r="789" spans="1:7" x14ac:dyDescent="0.2">
      <c r="A789" s="41">
        <v>13</v>
      </c>
      <c r="B789" s="41">
        <v>60035</v>
      </c>
      <c r="C789" t="s">
        <v>811</v>
      </c>
      <c r="E789">
        <f t="shared" si="30"/>
        <v>0</v>
      </c>
      <c r="F789" s="6" t="s">
        <v>811</v>
      </c>
      <c r="G789" s="41" t="s">
        <v>813</v>
      </c>
    </row>
    <row r="790" spans="1:7" x14ac:dyDescent="0.2">
      <c r="A790" s="41">
        <v>13</v>
      </c>
      <c r="B790" s="41">
        <v>60050</v>
      </c>
      <c r="C790" t="s">
        <v>815</v>
      </c>
      <c r="E790">
        <f t="shared" si="30"/>
        <v>0</v>
      </c>
      <c r="F790" s="6" t="s">
        <v>815</v>
      </c>
      <c r="G790" s="41" t="s">
        <v>816</v>
      </c>
    </row>
    <row r="791" spans="1:7" x14ac:dyDescent="0.2">
      <c r="A791" s="41">
        <v>13</v>
      </c>
      <c r="B791" s="41">
        <v>60056</v>
      </c>
      <c r="C791" t="s">
        <v>817</v>
      </c>
      <c r="E791">
        <f t="shared" si="30"/>
        <v>0</v>
      </c>
      <c r="F791" s="6" t="s">
        <v>817</v>
      </c>
      <c r="G791" s="41" t="s">
        <v>818</v>
      </c>
    </row>
    <row r="792" spans="1:7" x14ac:dyDescent="0.2">
      <c r="A792" s="41">
        <v>13</v>
      </c>
      <c r="B792" s="41">
        <v>60059</v>
      </c>
      <c r="C792" t="s">
        <v>819</v>
      </c>
      <c r="E792">
        <f t="shared" si="30"/>
        <v>0</v>
      </c>
      <c r="F792" s="6" t="s">
        <v>819</v>
      </c>
      <c r="G792" s="41" t="s">
        <v>820</v>
      </c>
    </row>
    <row r="793" spans="1:7" x14ac:dyDescent="0.2">
      <c r="A793" s="41">
        <v>13</v>
      </c>
      <c r="B793" s="41">
        <v>60067</v>
      </c>
      <c r="C793" t="e">
        <v>#N/A</v>
      </c>
      <c r="E793" t="e">
        <f t="shared" si="30"/>
        <v>#N/A</v>
      </c>
      <c r="F793" s="6" t="s">
        <v>821</v>
      </c>
      <c r="G793" s="41" t="s">
        <v>823</v>
      </c>
    </row>
    <row r="794" spans="1:7" x14ac:dyDescent="0.2">
      <c r="A794" s="41">
        <v>13</v>
      </c>
      <c r="B794" s="41">
        <v>60082</v>
      </c>
      <c r="C794" t="s">
        <v>825</v>
      </c>
      <c r="E794">
        <f t="shared" si="30"/>
        <v>0</v>
      </c>
      <c r="F794" s="6" t="s">
        <v>825</v>
      </c>
      <c r="G794" s="41" t="s">
        <v>826</v>
      </c>
    </row>
    <row r="795" spans="1:7" x14ac:dyDescent="0.2">
      <c r="A795" s="41">
        <v>13</v>
      </c>
      <c r="B795" s="41">
        <v>60088</v>
      </c>
      <c r="C795" t="s">
        <v>827</v>
      </c>
      <c r="E795">
        <f t="shared" si="30"/>
        <v>0</v>
      </c>
      <c r="F795" s="6" t="s">
        <v>827</v>
      </c>
      <c r="G795" s="41" t="s">
        <v>828</v>
      </c>
    </row>
    <row r="796" spans="1:7" x14ac:dyDescent="0.2">
      <c r="A796" s="41">
        <v>13</v>
      </c>
      <c r="B796" s="41">
        <v>60091</v>
      </c>
      <c r="C796" t="s">
        <v>829</v>
      </c>
      <c r="E796">
        <f t="shared" si="30"/>
        <v>0</v>
      </c>
      <c r="F796" s="6" t="s">
        <v>829</v>
      </c>
      <c r="G796" s="41" t="s">
        <v>830</v>
      </c>
    </row>
    <row r="797" spans="1:7" x14ac:dyDescent="0.2">
      <c r="A797" s="41">
        <v>13</v>
      </c>
      <c r="B797" s="41">
        <v>60068</v>
      </c>
      <c r="C797" t="s">
        <v>831</v>
      </c>
      <c r="E797">
        <f t="shared" si="30"/>
        <v>0</v>
      </c>
      <c r="F797" s="6" t="s">
        <v>831</v>
      </c>
      <c r="G797" s="41" t="s">
        <v>833</v>
      </c>
    </row>
    <row r="798" spans="1:7" x14ac:dyDescent="0.2">
      <c r="A798" s="41">
        <v>13</v>
      </c>
      <c r="B798" s="41">
        <v>60083</v>
      </c>
      <c r="C798" t="s">
        <v>835</v>
      </c>
      <c r="E798">
        <f t="shared" si="30"/>
        <v>0</v>
      </c>
      <c r="F798" s="6" t="s">
        <v>835</v>
      </c>
      <c r="G798" s="41" t="s">
        <v>836</v>
      </c>
    </row>
    <row r="799" spans="1:7" x14ac:dyDescent="0.2">
      <c r="A799" s="41">
        <v>13</v>
      </c>
      <c r="B799" s="41">
        <v>60089</v>
      </c>
      <c r="C799" t="s">
        <v>837</v>
      </c>
      <c r="E799">
        <f t="shared" si="30"/>
        <v>0</v>
      </c>
      <c r="F799" s="6" t="s">
        <v>837</v>
      </c>
      <c r="G799" s="41" t="s">
        <v>838</v>
      </c>
    </row>
    <row r="800" spans="1:7" x14ac:dyDescent="0.2">
      <c r="A800" s="41">
        <v>13</v>
      </c>
      <c r="B800" s="41">
        <v>60092</v>
      </c>
      <c r="C800" t="s">
        <v>839</v>
      </c>
      <c r="E800">
        <f t="shared" si="30"/>
        <v>0</v>
      </c>
      <c r="F800" s="6" t="s">
        <v>839</v>
      </c>
      <c r="G800" s="41" t="s">
        <v>840</v>
      </c>
    </row>
    <row r="801" spans="1:7" x14ac:dyDescent="0.2">
      <c r="A801" s="41">
        <v>13</v>
      </c>
      <c r="B801" s="41">
        <v>60069</v>
      </c>
      <c r="C801" t="s">
        <v>841</v>
      </c>
      <c r="E801">
        <f t="shared" si="30"/>
        <v>0</v>
      </c>
      <c r="F801" s="6" t="s">
        <v>841</v>
      </c>
      <c r="G801" s="41" t="s">
        <v>843</v>
      </c>
    </row>
    <row r="802" spans="1:7" x14ac:dyDescent="0.2">
      <c r="A802" s="41">
        <v>13</v>
      </c>
      <c r="B802" s="41">
        <v>60084</v>
      </c>
      <c r="C802" t="s">
        <v>845</v>
      </c>
      <c r="E802">
        <f t="shared" si="30"/>
        <v>0</v>
      </c>
      <c r="F802" s="6" t="s">
        <v>845</v>
      </c>
      <c r="G802" s="41" t="s">
        <v>846</v>
      </c>
    </row>
    <row r="803" spans="1:7" x14ac:dyDescent="0.2">
      <c r="A803" s="41">
        <v>13</v>
      </c>
      <c r="B803" s="41">
        <v>60090</v>
      </c>
      <c r="C803" t="s">
        <v>847</v>
      </c>
      <c r="E803">
        <f t="shared" si="30"/>
        <v>0</v>
      </c>
      <c r="F803" s="6" t="s">
        <v>847</v>
      </c>
      <c r="G803" s="41" t="s">
        <v>848</v>
      </c>
    </row>
    <row r="804" spans="1:7" x14ac:dyDescent="0.2">
      <c r="A804" s="41">
        <v>13</v>
      </c>
      <c r="B804" s="41">
        <v>60093</v>
      </c>
      <c r="C804" t="s">
        <v>849</v>
      </c>
      <c r="E804">
        <f t="shared" si="30"/>
        <v>0</v>
      </c>
      <c r="F804" s="6" t="s">
        <v>849</v>
      </c>
      <c r="G804" s="41" t="s">
        <v>850</v>
      </c>
    </row>
    <row r="805" spans="1:7" x14ac:dyDescent="0.2">
      <c r="A805" s="41">
        <v>13</v>
      </c>
      <c r="B805" s="41">
        <v>60100</v>
      </c>
      <c r="C805" t="s">
        <v>851</v>
      </c>
      <c r="E805">
        <f t="shared" si="30"/>
        <v>0</v>
      </c>
      <c r="F805" s="6" t="s">
        <v>851</v>
      </c>
      <c r="G805" s="41" t="s">
        <v>853</v>
      </c>
    </row>
    <row r="806" spans="1:7" x14ac:dyDescent="0.2">
      <c r="A806" s="41">
        <v>13</v>
      </c>
      <c r="B806" s="41">
        <v>60125</v>
      </c>
      <c r="C806" t="s">
        <v>855</v>
      </c>
      <c r="E806">
        <f t="shared" si="30"/>
        <v>0</v>
      </c>
      <c r="F806" s="6" t="s">
        <v>855</v>
      </c>
      <c r="G806" s="41" t="s">
        <v>856</v>
      </c>
    </row>
    <row r="807" spans="1:7" x14ac:dyDescent="0.2">
      <c r="A807" s="41">
        <v>13</v>
      </c>
      <c r="B807" s="41">
        <v>60135</v>
      </c>
      <c r="C807" t="s">
        <v>857</v>
      </c>
      <c r="E807">
        <f t="shared" si="30"/>
        <v>0</v>
      </c>
      <c r="F807" s="6" t="s">
        <v>857</v>
      </c>
      <c r="G807" s="41" t="s">
        <v>858</v>
      </c>
    </row>
    <row r="808" spans="1:7" x14ac:dyDescent="0.2">
      <c r="A808" s="41">
        <v>13</v>
      </c>
      <c r="B808" s="41">
        <v>60140</v>
      </c>
      <c r="C808" t="s">
        <v>859</v>
      </c>
      <c r="E808">
        <f t="shared" si="30"/>
        <v>0</v>
      </c>
      <c r="F808" s="6" t="s">
        <v>859</v>
      </c>
      <c r="G808" s="41" t="s">
        <v>860</v>
      </c>
    </row>
    <row r="809" spans="1:7" x14ac:dyDescent="0.2">
      <c r="A809" s="41">
        <v>13</v>
      </c>
      <c r="B809" s="41">
        <v>60101</v>
      </c>
      <c r="C809" t="s">
        <v>128</v>
      </c>
      <c r="E809">
        <f t="shared" si="30"/>
        <v>0</v>
      </c>
      <c r="F809" s="5" t="s">
        <v>128</v>
      </c>
      <c r="G809" s="41" t="s">
        <v>130</v>
      </c>
    </row>
    <row r="810" spans="1:7" x14ac:dyDescent="0.2">
      <c r="A810" s="41">
        <v>13</v>
      </c>
      <c r="B810" s="41">
        <v>60126</v>
      </c>
      <c r="C810" t="s">
        <v>144</v>
      </c>
      <c r="E810">
        <f t="shared" si="30"/>
        <v>0</v>
      </c>
      <c r="F810" s="5" t="s">
        <v>144</v>
      </c>
      <c r="G810" s="41" t="s">
        <v>146</v>
      </c>
    </row>
    <row r="811" spans="1:7" x14ac:dyDescent="0.2">
      <c r="A811" s="41">
        <v>13</v>
      </c>
      <c r="B811" s="41">
        <v>60136</v>
      </c>
      <c r="C811" t="s">
        <v>150</v>
      </c>
      <c r="E811">
        <f t="shared" si="30"/>
        <v>0</v>
      </c>
      <c r="F811" s="5" t="s">
        <v>150</v>
      </c>
      <c r="G811" s="41" t="s">
        <v>152</v>
      </c>
    </row>
    <row r="812" spans="1:7" x14ac:dyDescent="0.2">
      <c r="A812" s="41">
        <v>13</v>
      </c>
      <c r="B812" s="41">
        <v>60141</v>
      </c>
      <c r="C812" t="s">
        <v>153</v>
      </c>
      <c r="E812">
        <f t="shared" si="30"/>
        <v>0</v>
      </c>
      <c r="F812" s="5" t="s">
        <v>153</v>
      </c>
      <c r="G812" s="41" t="s">
        <v>155</v>
      </c>
    </row>
    <row r="813" spans="1:7" x14ac:dyDescent="0.2">
      <c r="A813" s="41">
        <v>13</v>
      </c>
      <c r="B813" s="41">
        <v>60102</v>
      </c>
      <c r="C813" t="s">
        <v>863</v>
      </c>
      <c r="E813">
        <f t="shared" si="30"/>
        <v>0</v>
      </c>
      <c r="F813" s="6" t="s">
        <v>863</v>
      </c>
      <c r="G813" s="41" t="s">
        <v>865</v>
      </c>
    </row>
    <row r="814" spans="1:7" x14ac:dyDescent="0.2">
      <c r="A814" s="41">
        <v>13</v>
      </c>
      <c r="B814" s="41">
        <v>60127</v>
      </c>
      <c r="C814" t="s">
        <v>867</v>
      </c>
      <c r="E814">
        <f t="shared" si="30"/>
        <v>0</v>
      </c>
      <c r="F814" s="6" t="s">
        <v>867</v>
      </c>
      <c r="G814" s="41" t="s">
        <v>868</v>
      </c>
    </row>
    <row r="815" spans="1:7" x14ac:dyDescent="0.2">
      <c r="A815" s="41">
        <v>13</v>
      </c>
      <c r="B815" s="41">
        <v>60137</v>
      </c>
      <c r="C815" t="s">
        <v>869</v>
      </c>
      <c r="E815">
        <f t="shared" si="30"/>
        <v>0</v>
      </c>
      <c r="F815" s="6" t="s">
        <v>869</v>
      </c>
      <c r="G815" s="41" t="s">
        <v>870</v>
      </c>
    </row>
    <row r="816" spans="1:7" x14ac:dyDescent="0.2">
      <c r="A816" s="41">
        <v>13</v>
      </c>
      <c r="B816" s="41">
        <v>60142</v>
      </c>
      <c r="C816" t="s">
        <v>871</v>
      </c>
      <c r="E816">
        <f t="shared" si="30"/>
        <v>0</v>
      </c>
      <c r="F816" s="6" t="s">
        <v>871</v>
      </c>
      <c r="G816" s="41" t="s">
        <v>872</v>
      </c>
    </row>
    <row r="817" spans="1:7" x14ac:dyDescent="0.2">
      <c r="A817" s="41">
        <v>13</v>
      </c>
      <c r="B817" s="41">
        <v>60103</v>
      </c>
      <c r="C817" t="s">
        <v>1523</v>
      </c>
      <c r="E817">
        <f t="shared" si="30"/>
        <v>99999</v>
      </c>
      <c r="F817" s="6" t="s">
        <v>873</v>
      </c>
      <c r="G817" s="41" t="s">
        <v>875</v>
      </c>
    </row>
    <row r="818" spans="1:7" x14ac:dyDescent="0.2">
      <c r="A818" s="41">
        <v>13</v>
      </c>
      <c r="B818" s="41">
        <v>60128</v>
      </c>
      <c r="C818" t="s">
        <v>1525</v>
      </c>
      <c r="E818">
        <f t="shared" si="30"/>
        <v>99999</v>
      </c>
      <c r="F818" s="6" t="s">
        <v>877</v>
      </c>
      <c r="G818" s="41" t="s">
        <v>568</v>
      </c>
    </row>
    <row r="819" spans="1:7" x14ac:dyDescent="0.2">
      <c r="A819" s="41">
        <v>13</v>
      </c>
      <c r="B819" s="41">
        <v>60138</v>
      </c>
      <c r="C819" t="s">
        <v>1526</v>
      </c>
      <c r="E819">
        <f t="shared" si="30"/>
        <v>99999</v>
      </c>
      <c r="F819" s="6" t="s">
        <v>878</v>
      </c>
      <c r="G819" s="41" t="s">
        <v>879</v>
      </c>
    </row>
    <row r="820" spans="1:7" x14ac:dyDescent="0.2">
      <c r="A820" s="41">
        <v>13</v>
      </c>
      <c r="B820" s="41">
        <v>60144</v>
      </c>
      <c r="C820" t="s">
        <v>1527</v>
      </c>
      <c r="E820">
        <f t="shared" si="30"/>
        <v>99999</v>
      </c>
      <c r="F820" s="6" t="s">
        <v>880</v>
      </c>
      <c r="G820" s="41" t="s">
        <v>881</v>
      </c>
    </row>
    <row r="821" spans="1:7" x14ac:dyDescent="0.2">
      <c r="A821" s="41">
        <v>13</v>
      </c>
      <c r="B821" s="41">
        <v>60002</v>
      </c>
      <c r="C821" t="s">
        <v>791</v>
      </c>
      <c r="E821">
        <f t="shared" si="30"/>
        <v>0</v>
      </c>
      <c r="F821" s="6" t="s">
        <v>791</v>
      </c>
      <c r="G821" s="41" t="s">
        <v>793</v>
      </c>
    </row>
    <row r="822" spans="1:7" x14ac:dyDescent="0.2">
      <c r="A822" s="41">
        <v>13</v>
      </c>
      <c r="B822" s="41">
        <v>60017</v>
      </c>
      <c r="C822" t="s">
        <v>795</v>
      </c>
      <c r="E822">
        <f t="shared" si="30"/>
        <v>0</v>
      </c>
      <c r="F822" s="6" t="s">
        <v>795</v>
      </c>
      <c r="G822" s="41" t="s">
        <v>796</v>
      </c>
    </row>
    <row r="823" spans="1:7" x14ac:dyDescent="0.2">
      <c r="A823" s="41">
        <v>13</v>
      </c>
      <c r="B823" s="41">
        <v>60023</v>
      </c>
      <c r="C823" t="s">
        <v>797</v>
      </c>
      <c r="E823">
        <f t="shared" si="30"/>
        <v>0</v>
      </c>
      <c r="F823" s="6" t="s">
        <v>797</v>
      </c>
      <c r="G823" s="41" t="s">
        <v>798</v>
      </c>
    </row>
    <row r="824" spans="1:7" x14ac:dyDescent="0.2">
      <c r="A824" s="41">
        <v>13</v>
      </c>
      <c r="B824" s="41">
        <v>60026</v>
      </c>
      <c r="C824" t="s">
        <v>799</v>
      </c>
      <c r="E824">
        <f t="shared" si="30"/>
        <v>0</v>
      </c>
      <c r="F824" s="6" t="s">
        <v>799</v>
      </c>
      <c r="G824" s="41" t="s">
        <v>800</v>
      </c>
    </row>
    <row r="825" spans="1:7" x14ac:dyDescent="0.2">
      <c r="A825" s="41">
        <v>13</v>
      </c>
      <c r="B825" s="41">
        <v>60034</v>
      </c>
      <c r="C825" t="s">
        <v>801</v>
      </c>
      <c r="E825">
        <f t="shared" si="30"/>
        <v>0</v>
      </c>
      <c r="F825" s="6" t="s">
        <v>801</v>
      </c>
      <c r="G825" s="41" t="s">
        <v>803</v>
      </c>
    </row>
    <row r="826" spans="1:7" x14ac:dyDescent="0.2">
      <c r="A826" s="41">
        <v>13</v>
      </c>
      <c r="B826" s="41">
        <v>60049</v>
      </c>
      <c r="C826" t="s">
        <v>805</v>
      </c>
      <c r="E826">
        <f t="shared" si="30"/>
        <v>0</v>
      </c>
      <c r="F826" s="6" t="s">
        <v>805</v>
      </c>
      <c r="G826" s="41" t="s">
        <v>806</v>
      </c>
    </row>
    <row r="827" spans="1:7" x14ac:dyDescent="0.2">
      <c r="A827" s="41">
        <v>13</v>
      </c>
      <c r="B827" s="41">
        <v>60055</v>
      </c>
      <c r="C827" t="s">
        <v>807</v>
      </c>
      <c r="E827">
        <f t="shared" si="30"/>
        <v>0</v>
      </c>
      <c r="F827" s="6" t="s">
        <v>807</v>
      </c>
      <c r="G827" s="41" t="s">
        <v>808</v>
      </c>
    </row>
    <row r="828" spans="1:7" x14ac:dyDescent="0.2">
      <c r="A828" s="41">
        <v>13</v>
      </c>
      <c r="B828" s="41">
        <v>60058</v>
      </c>
      <c r="C828" t="s">
        <v>809</v>
      </c>
      <c r="E828">
        <f t="shared" si="30"/>
        <v>0</v>
      </c>
      <c r="F828" s="6" t="s">
        <v>809</v>
      </c>
      <c r="G828" s="41" t="s">
        <v>810</v>
      </c>
    </row>
    <row r="829" spans="1:7" x14ac:dyDescent="0.2">
      <c r="A829" s="41">
        <v>13</v>
      </c>
      <c r="B829" s="41">
        <v>60035</v>
      </c>
      <c r="C829" t="s">
        <v>811</v>
      </c>
      <c r="E829">
        <f t="shared" si="30"/>
        <v>0</v>
      </c>
      <c r="F829" s="6" t="s">
        <v>811</v>
      </c>
      <c r="G829" s="41" t="s">
        <v>813</v>
      </c>
    </row>
    <row r="830" spans="1:7" x14ac:dyDescent="0.2">
      <c r="A830" s="41">
        <v>13</v>
      </c>
      <c r="B830" s="41">
        <v>60050</v>
      </c>
      <c r="C830" t="s">
        <v>815</v>
      </c>
      <c r="E830">
        <f t="shared" si="30"/>
        <v>0</v>
      </c>
      <c r="F830" s="6" t="s">
        <v>815</v>
      </c>
      <c r="G830" s="41" t="s">
        <v>816</v>
      </c>
    </row>
    <row r="831" spans="1:7" x14ac:dyDescent="0.2">
      <c r="A831" s="41">
        <v>13</v>
      </c>
      <c r="B831" s="41">
        <v>60056</v>
      </c>
      <c r="C831" t="s">
        <v>817</v>
      </c>
      <c r="E831">
        <f t="shared" si="30"/>
        <v>0</v>
      </c>
      <c r="F831" s="6" t="s">
        <v>817</v>
      </c>
      <c r="G831" s="41" t="s">
        <v>818</v>
      </c>
    </row>
    <row r="832" spans="1:7" x14ac:dyDescent="0.2">
      <c r="A832" s="41">
        <v>13</v>
      </c>
      <c r="B832" s="41">
        <v>60059</v>
      </c>
      <c r="C832" t="s">
        <v>819</v>
      </c>
      <c r="E832">
        <f t="shared" si="30"/>
        <v>0</v>
      </c>
      <c r="F832" s="6" t="s">
        <v>819</v>
      </c>
      <c r="G832" s="41" t="s">
        <v>820</v>
      </c>
    </row>
    <row r="833" spans="1:7" x14ac:dyDescent="0.2">
      <c r="A833" s="41">
        <v>13</v>
      </c>
      <c r="B833" s="41">
        <v>60067</v>
      </c>
      <c r="C833" t="e">
        <v>#N/A</v>
      </c>
      <c r="E833" t="e">
        <f t="shared" si="30"/>
        <v>#N/A</v>
      </c>
      <c r="F833" s="6" t="s">
        <v>821</v>
      </c>
      <c r="G833" s="41" t="s">
        <v>823</v>
      </c>
    </row>
    <row r="834" spans="1:7" x14ac:dyDescent="0.2">
      <c r="A834" s="41">
        <v>13</v>
      </c>
      <c r="B834" s="41">
        <v>60082</v>
      </c>
      <c r="C834" t="s">
        <v>825</v>
      </c>
      <c r="E834">
        <f t="shared" si="30"/>
        <v>0</v>
      </c>
      <c r="F834" s="6" t="s">
        <v>825</v>
      </c>
      <c r="G834" s="41" t="s">
        <v>826</v>
      </c>
    </row>
    <row r="835" spans="1:7" x14ac:dyDescent="0.2">
      <c r="A835" s="41">
        <v>13</v>
      </c>
      <c r="B835" s="41">
        <v>60088</v>
      </c>
      <c r="C835" t="s">
        <v>827</v>
      </c>
      <c r="E835">
        <f t="shared" si="30"/>
        <v>0</v>
      </c>
      <c r="F835" s="6" t="s">
        <v>827</v>
      </c>
      <c r="G835" s="41" t="s">
        <v>828</v>
      </c>
    </row>
    <row r="836" spans="1:7" x14ac:dyDescent="0.2">
      <c r="A836" s="41">
        <v>13</v>
      </c>
      <c r="B836" s="41">
        <v>60091</v>
      </c>
      <c r="C836" t="s">
        <v>829</v>
      </c>
      <c r="E836">
        <f t="shared" si="30"/>
        <v>0</v>
      </c>
      <c r="F836" s="6" t="s">
        <v>829</v>
      </c>
      <c r="G836" s="41" t="s">
        <v>830</v>
      </c>
    </row>
    <row r="837" spans="1:7" x14ac:dyDescent="0.2">
      <c r="A837" s="41">
        <v>13</v>
      </c>
      <c r="B837" s="41">
        <v>60068</v>
      </c>
      <c r="C837" t="s">
        <v>831</v>
      </c>
      <c r="E837">
        <f t="shared" si="30"/>
        <v>0</v>
      </c>
      <c r="F837" s="6" t="s">
        <v>831</v>
      </c>
      <c r="G837" s="41" t="s">
        <v>833</v>
      </c>
    </row>
    <row r="838" spans="1:7" x14ac:dyDescent="0.2">
      <c r="A838" s="41">
        <v>13</v>
      </c>
      <c r="B838" s="41">
        <v>60083</v>
      </c>
      <c r="C838" t="s">
        <v>835</v>
      </c>
      <c r="E838">
        <f t="shared" si="30"/>
        <v>0</v>
      </c>
      <c r="F838" s="6" t="s">
        <v>835</v>
      </c>
      <c r="G838" s="41" t="s">
        <v>836</v>
      </c>
    </row>
    <row r="839" spans="1:7" x14ac:dyDescent="0.2">
      <c r="A839" s="41">
        <v>13</v>
      </c>
      <c r="B839" s="41">
        <v>60089</v>
      </c>
      <c r="C839" t="s">
        <v>837</v>
      </c>
      <c r="E839">
        <f t="shared" si="30"/>
        <v>0</v>
      </c>
      <c r="F839" s="6" t="s">
        <v>837</v>
      </c>
      <c r="G839" s="41" t="s">
        <v>838</v>
      </c>
    </row>
    <row r="840" spans="1:7" x14ac:dyDescent="0.2">
      <c r="A840" s="41">
        <v>13</v>
      </c>
      <c r="B840" s="41">
        <v>60092</v>
      </c>
      <c r="C840" t="s">
        <v>839</v>
      </c>
      <c r="E840">
        <f t="shared" si="30"/>
        <v>0</v>
      </c>
      <c r="F840" s="6" t="s">
        <v>839</v>
      </c>
      <c r="G840" s="41" t="s">
        <v>840</v>
      </c>
    </row>
    <row r="841" spans="1:7" x14ac:dyDescent="0.2">
      <c r="A841" s="41">
        <v>13</v>
      </c>
      <c r="B841" s="41">
        <v>60069</v>
      </c>
      <c r="C841" t="s">
        <v>841</v>
      </c>
      <c r="E841">
        <f t="shared" ref="E841:E904" si="31">IF(C841=F841,0,99999)</f>
        <v>0</v>
      </c>
      <c r="F841" s="6" t="s">
        <v>841</v>
      </c>
      <c r="G841" s="41" t="s">
        <v>843</v>
      </c>
    </row>
    <row r="842" spans="1:7" x14ac:dyDescent="0.2">
      <c r="A842" s="41">
        <v>13</v>
      </c>
      <c r="B842" s="41">
        <v>60084</v>
      </c>
      <c r="C842" t="s">
        <v>845</v>
      </c>
      <c r="E842">
        <f t="shared" si="31"/>
        <v>0</v>
      </c>
      <c r="F842" s="6" t="s">
        <v>845</v>
      </c>
      <c r="G842" s="41" t="s">
        <v>846</v>
      </c>
    </row>
    <row r="843" spans="1:7" x14ac:dyDescent="0.2">
      <c r="A843" s="41">
        <v>13</v>
      </c>
      <c r="B843" s="41">
        <v>60090</v>
      </c>
      <c r="C843" t="s">
        <v>847</v>
      </c>
      <c r="E843">
        <f t="shared" si="31"/>
        <v>0</v>
      </c>
      <c r="F843" s="6" t="s">
        <v>847</v>
      </c>
      <c r="G843" s="41" t="s">
        <v>848</v>
      </c>
    </row>
    <row r="844" spans="1:7" x14ac:dyDescent="0.2">
      <c r="A844" s="41">
        <v>13</v>
      </c>
      <c r="B844" s="41">
        <v>60093</v>
      </c>
      <c r="C844" t="s">
        <v>849</v>
      </c>
      <c r="E844">
        <f t="shared" si="31"/>
        <v>0</v>
      </c>
      <c r="F844" s="6" t="s">
        <v>849</v>
      </c>
      <c r="G844" s="41" t="s">
        <v>850</v>
      </c>
    </row>
    <row r="845" spans="1:7" x14ac:dyDescent="0.2">
      <c r="A845" s="41">
        <v>13</v>
      </c>
      <c r="B845" s="41">
        <v>60100</v>
      </c>
      <c r="C845" t="s">
        <v>851</v>
      </c>
      <c r="E845">
        <f t="shared" si="31"/>
        <v>0</v>
      </c>
      <c r="F845" s="6" t="s">
        <v>851</v>
      </c>
      <c r="G845" s="41" t="s">
        <v>853</v>
      </c>
    </row>
    <row r="846" spans="1:7" x14ac:dyDescent="0.2">
      <c r="A846" s="1">
        <v>15</v>
      </c>
      <c r="B846" s="1">
        <v>4</v>
      </c>
      <c r="C846" t="s">
        <v>696</v>
      </c>
      <c r="E846">
        <f t="shared" si="31"/>
        <v>0</v>
      </c>
      <c r="F846" s="1" t="s">
        <v>696</v>
      </c>
      <c r="G846" s="1" t="s">
        <v>451</v>
      </c>
    </row>
    <row r="847" spans="1:7" x14ac:dyDescent="0.2">
      <c r="A847" s="1">
        <v>15</v>
      </c>
      <c r="B847" s="1">
        <v>19</v>
      </c>
      <c r="C847" t="s">
        <v>687</v>
      </c>
      <c r="E847">
        <f t="shared" si="31"/>
        <v>0</v>
      </c>
      <c r="F847" s="1" t="s">
        <v>687</v>
      </c>
      <c r="G847" s="1" t="s">
        <v>323</v>
      </c>
    </row>
    <row r="848" spans="1:7" x14ac:dyDescent="0.2">
      <c r="A848" s="1">
        <v>15</v>
      </c>
      <c r="B848" s="1">
        <v>60</v>
      </c>
      <c r="C848" t="s">
        <v>689</v>
      </c>
      <c r="E848">
        <f t="shared" si="31"/>
        <v>99999</v>
      </c>
      <c r="F848" s="1" t="s">
        <v>325</v>
      </c>
      <c r="G848" s="1" t="s">
        <v>326</v>
      </c>
    </row>
    <row r="849" spans="1:7" x14ac:dyDescent="0.2">
      <c r="A849" s="1">
        <v>15</v>
      </c>
      <c r="B849" s="1">
        <v>23</v>
      </c>
      <c r="C849" t="s">
        <v>883</v>
      </c>
      <c r="E849">
        <f t="shared" si="31"/>
        <v>0</v>
      </c>
      <c r="F849" s="1" t="s">
        <v>883</v>
      </c>
      <c r="G849" s="1" t="s">
        <v>884</v>
      </c>
    </row>
    <row r="850" spans="1:7" x14ac:dyDescent="0.2">
      <c r="A850" s="1">
        <v>15</v>
      </c>
      <c r="B850" s="1">
        <v>20</v>
      </c>
      <c r="C850" t="s">
        <v>1633</v>
      </c>
      <c r="E850">
        <f t="shared" si="31"/>
        <v>99999</v>
      </c>
      <c r="F850" s="1" t="s">
        <v>886</v>
      </c>
      <c r="G850" s="1" t="s">
        <v>2099</v>
      </c>
    </row>
    <row r="851" spans="1:7" x14ac:dyDescent="0.2">
      <c r="A851" s="1">
        <v>15</v>
      </c>
      <c r="B851" s="1">
        <v>12013</v>
      </c>
      <c r="C851" t="s">
        <v>685</v>
      </c>
      <c r="E851">
        <f t="shared" si="31"/>
        <v>0</v>
      </c>
      <c r="F851" s="1" t="s">
        <v>685</v>
      </c>
      <c r="G851" s="1" t="s">
        <v>466</v>
      </c>
    </row>
    <row r="852" spans="1:7" x14ac:dyDescent="0.2">
      <c r="A852" s="1">
        <v>15</v>
      </c>
      <c r="B852" s="1">
        <v>19</v>
      </c>
      <c r="C852" t="s">
        <v>687</v>
      </c>
      <c r="E852">
        <f t="shared" si="31"/>
        <v>99999</v>
      </c>
      <c r="F852" s="1" t="s">
        <v>888</v>
      </c>
      <c r="G852" s="1" t="s">
        <v>889</v>
      </c>
    </row>
    <row r="853" spans="1:7" x14ac:dyDescent="0.2">
      <c r="A853" s="41">
        <v>16</v>
      </c>
      <c r="B853" s="41">
        <v>11014</v>
      </c>
      <c r="C853" t="s">
        <v>1384</v>
      </c>
      <c r="E853">
        <f t="shared" si="31"/>
        <v>99999</v>
      </c>
      <c r="F853" s="43" t="s">
        <v>891</v>
      </c>
      <c r="G853" s="41" t="s">
        <v>892</v>
      </c>
    </row>
    <row r="854" spans="1:7" x14ac:dyDescent="0.2">
      <c r="A854" s="41">
        <v>16</v>
      </c>
      <c r="B854" s="41">
        <v>11007</v>
      </c>
      <c r="C854" t="s">
        <v>1371</v>
      </c>
      <c r="E854">
        <f t="shared" si="31"/>
        <v>99999</v>
      </c>
      <c r="F854" s="43" t="s">
        <v>894</v>
      </c>
      <c r="G854" s="41" t="s">
        <v>895</v>
      </c>
    </row>
    <row r="855" spans="1:7" x14ac:dyDescent="0.2">
      <c r="A855" s="41">
        <v>16</v>
      </c>
      <c r="B855" s="41">
        <v>11006</v>
      </c>
      <c r="C855" t="s">
        <v>1344</v>
      </c>
      <c r="E855">
        <f t="shared" si="31"/>
        <v>99999</v>
      </c>
      <c r="F855" s="43" t="s">
        <v>897</v>
      </c>
      <c r="G855" s="41" t="s">
        <v>898</v>
      </c>
    </row>
    <row r="856" spans="1:7" x14ac:dyDescent="0.2">
      <c r="A856" s="41">
        <v>16</v>
      </c>
      <c r="B856" s="41">
        <v>11003</v>
      </c>
      <c r="C856" t="s">
        <v>1351</v>
      </c>
      <c r="E856">
        <f t="shared" si="31"/>
        <v>99999</v>
      </c>
      <c r="F856" s="43" t="s">
        <v>899</v>
      </c>
      <c r="G856" s="41" t="s">
        <v>900</v>
      </c>
    </row>
    <row r="857" spans="1:7" x14ac:dyDescent="0.2">
      <c r="A857" s="41">
        <v>16</v>
      </c>
      <c r="B857" s="41">
        <v>11022</v>
      </c>
      <c r="C857" t="s">
        <v>1370</v>
      </c>
      <c r="E857">
        <f t="shared" si="31"/>
        <v>99999</v>
      </c>
      <c r="F857" s="43" t="s">
        <v>522</v>
      </c>
      <c r="G857" s="41" t="s">
        <v>902</v>
      </c>
    </row>
    <row r="858" spans="1:7" x14ac:dyDescent="0.2">
      <c r="A858" s="41">
        <v>16</v>
      </c>
      <c r="B858" s="41">
        <v>11025</v>
      </c>
      <c r="C858" t="s">
        <v>3898</v>
      </c>
      <c r="E858">
        <f t="shared" si="31"/>
        <v>99999</v>
      </c>
      <c r="F858" s="43" t="s">
        <v>903</v>
      </c>
      <c r="G858" s="41" t="s">
        <v>904</v>
      </c>
    </row>
    <row r="859" spans="1:7" x14ac:dyDescent="0.2">
      <c r="A859" s="41">
        <v>16</v>
      </c>
      <c r="B859" s="41">
        <v>11030</v>
      </c>
      <c r="C859" t="s">
        <v>3900</v>
      </c>
      <c r="E859">
        <f t="shared" si="31"/>
        <v>99999</v>
      </c>
      <c r="F859" s="43" t="s">
        <v>906</v>
      </c>
      <c r="G859" s="41" t="s">
        <v>907</v>
      </c>
    </row>
    <row r="860" spans="1:7" x14ac:dyDescent="0.2">
      <c r="A860" s="41">
        <v>16</v>
      </c>
      <c r="B860" s="41">
        <v>11036</v>
      </c>
      <c r="C860" t="s">
        <v>76</v>
      </c>
      <c r="E860">
        <f t="shared" si="31"/>
        <v>99999</v>
      </c>
      <c r="F860" s="43" t="s">
        <v>908</v>
      </c>
      <c r="G860" s="41" t="s">
        <v>909</v>
      </c>
    </row>
    <row r="861" spans="1:7" x14ac:dyDescent="0.2">
      <c r="A861" s="41">
        <v>16</v>
      </c>
      <c r="B861" s="41">
        <v>11045</v>
      </c>
      <c r="C861" t="s">
        <v>71</v>
      </c>
      <c r="E861">
        <f t="shared" si="31"/>
        <v>99999</v>
      </c>
      <c r="F861" s="43" t="s">
        <v>910</v>
      </c>
      <c r="G861" s="41" t="s">
        <v>911</v>
      </c>
    </row>
    <row r="862" spans="1:7" x14ac:dyDescent="0.2">
      <c r="A862" s="41">
        <v>16</v>
      </c>
      <c r="B862" s="41">
        <v>60</v>
      </c>
      <c r="C862" t="s">
        <v>689</v>
      </c>
      <c r="E862">
        <f t="shared" si="31"/>
        <v>99999</v>
      </c>
      <c r="F862" s="43" t="s">
        <v>328</v>
      </c>
      <c r="G862" s="41" t="s">
        <v>329</v>
      </c>
    </row>
    <row r="863" spans="1:7" x14ac:dyDescent="0.2">
      <c r="A863" s="41">
        <v>16</v>
      </c>
      <c r="B863" s="41">
        <v>20</v>
      </c>
      <c r="C863" t="s">
        <v>1633</v>
      </c>
      <c r="E863">
        <f t="shared" si="31"/>
        <v>99999</v>
      </c>
      <c r="F863" s="43" t="s">
        <v>485</v>
      </c>
      <c r="G863" s="41" t="s">
        <v>435</v>
      </c>
    </row>
    <row r="864" spans="1:7" x14ac:dyDescent="0.2">
      <c r="A864" s="41">
        <v>16</v>
      </c>
      <c r="B864" s="41">
        <v>33</v>
      </c>
      <c r="C864" t="str">
        <f>F864</f>
        <v>蒸笼仔妖魂箱</v>
      </c>
      <c r="E864">
        <f t="shared" si="31"/>
        <v>0</v>
      </c>
      <c r="F864" s="43" t="s">
        <v>914</v>
      </c>
      <c r="G864" s="41" t="s">
        <v>915</v>
      </c>
    </row>
    <row r="865" spans="1:7" x14ac:dyDescent="0.2">
      <c r="A865" s="41">
        <v>16</v>
      </c>
      <c r="B865" s="41">
        <v>81106</v>
      </c>
      <c r="C865" t="s">
        <v>3903</v>
      </c>
      <c r="E865">
        <f t="shared" si="31"/>
        <v>0</v>
      </c>
      <c r="F865" s="43" t="s">
        <v>3903</v>
      </c>
      <c r="G865" s="41" t="s">
        <v>918</v>
      </c>
    </row>
    <row r="866" spans="1:7" x14ac:dyDescent="0.2">
      <c r="A866" s="54">
        <v>17</v>
      </c>
      <c r="B866" s="54">
        <v>12013</v>
      </c>
      <c r="C866" t="s">
        <v>685</v>
      </c>
      <c r="E866">
        <f t="shared" si="31"/>
        <v>99999</v>
      </c>
      <c r="F866" s="54" t="s">
        <v>920</v>
      </c>
      <c r="G866" s="54" t="s">
        <v>585</v>
      </c>
    </row>
    <row r="867" spans="1:7" x14ac:dyDescent="0.2">
      <c r="A867" s="54">
        <v>17</v>
      </c>
      <c r="B867" s="54">
        <v>12003</v>
      </c>
      <c r="C867" t="s">
        <v>3824</v>
      </c>
      <c r="E867">
        <f t="shared" si="31"/>
        <v>99999</v>
      </c>
      <c r="F867" s="54" t="s">
        <v>923</v>
      </c>
      <c r="G867" s="54" t="s">
        <v>924</v>
      </c>
    </row>
    <row r="868" spans="1:7" x14ac:dyDescent="0.2">
      <c r="A868" s="54">
        <v>17</v>
      </c>
      <c r="B868" s="54">
        <v>12002</v>
      </c>
      <c r="C868" t="s">
        <v>3823</v>
      </c>
      <c r="E868">
        <f t="shared" si="31"/>
        <v>99999</v>
      </c>
      <c r="F868" s="54" t="s">
        <v>926</v>
      </c>
      <c r="G868" s="54" t="s">
        <v>927</v>
      </c>
    </row>
    <row r="869" spans="1:7" x14ac:dyDescent="0.2">
      <c r="A869" s="54">
        <v>17</v>
      </c>
      <c r="B869" s="54">
        <v>12004</v>
      </c>
      <c r="C869" t="s">
        <v>3825</v>
      </c>
      <c r="E869">
        <f t="shared" si="31"/>
        <v>99999</v>
      </c>
      <c r="F869" s="54" t="s">
        <v>928</v>
      </c>
      <c r="G869" s="54" t="s">
        <v>929</v>
      </c>
    </row>
    <row r="870" spans="1:7" x14ac:dyDescent="0.2">
      <c r="A870" s="54">
        <v>17</v>
      </c>
      <c r="B870" s="54">
        <v>12005</v>
      </c>
      <c r="C870" t="s">
        <v>3826</v>
      </c>
      <c r="E870">
        <f t="shared" si="31"/>
        <v>99999</v>
      </c>
      <c r="F870" s="54" t="s">
        <v>930</v>
      </c>
      <c r="G870" s="54" t="s">
        <v>931</v>
      </c>
    </row>
    <row r="871" spans="1:7" x14ac:dyDescent="0.2">
      <c r="A871" s="54">
        <v>17</v>
      </c>
      <c r="B871" s="54">
        <v>11008</v>
      </c>
      <c r="C871" t="s">
        <v>1343</v>
      </c>
      <c r="E871">
        <f t="shared" si="31"/>
        <v>99999</v>
      </c>
      <c r="F871" s="54" t="s">
        <v>605</v>
      </c>
      <c r="G871" s="54" t="s">
        <v>606</v>
      </c>
    </row>
    <row r="872" spans="1:7" x14ac:dyDescent="0.2">
      <c r="A872" s="54">
        <v>17</v>
      </c>
      <c r="B872" s="54">
        <v>11022</v>
      </c>
      <c r="C872" t="s">
        <v>1370</v>
      </c>
      <c r="E872">
        <f t="shared" si="31"/>
        <v>99999</v>
      </c>
      <c r="F872" s="54" t="s">
        <v>3904</v>
      </c>
      <c r="G872" s="54" t="s">
        <v>523</v>
      </c>
    </row>
    <row r="873" spans="1:7" x14ac:dyDescent="0.2">
      <c r="A873" s="54">
        <v>17</v>
      </c>
      <c r="B873" s="54">
        <v>11014</v>
      </c>
      <c r="C873" t="s">
        <v>1384</v>
      </c>
      <c r="E873">
        <f t="shared" si="31"/>
        <v>99999</v>
      </c>
      <c r="F873" s="54" t="s">
        <v>3905</v>
      </c>
      <c r="G873" s="54" t="s">
        <v>1385</v>
      </c>
    </row>
    <row r="874" spans="1:7" x14ac:dyDescent="0.2">
      <c r="A874" s="54">
        <v>17</v>
      </c>
      <c r="B874" s="54">
        <v>11076</v>
      </c>
      <c r="C874" t="s">
        <v>1396</v>
      </c>
      <c r="E874">
        <f t="shared" si="31"/>
        <v>99999</v>
      </c>
      <c r="F874" s="54" t="s">
        <v>3906</v>
      </c>
      <c r="G874" s="54" t="s">
        <v>629</v>
      </c>
    </row>
    <row r="875" spans="1:7" x14ac:dyDescent="0.2">
      <c r="A875" s="1">
        <v>18</v>
      </c>
      <c r="B875" s="1">
        <v>16</v>
      </c>
      <c r="C875" t="s">
        <v>2513</v>
      </c>
      <c r="E875">
        <f t="shared" si="31"/>
        <v>99999</v>
      </c>
      <c r="F875" s="1" t="s">
        <v>954</v>
      </c>
      <c r="G875" s="1" t="s">
        <v>955</v>
      </c>
    </row>
    <row r="876" spans="1:7" x14ac:dyDescent="0.2">
      <c r="A876" s="1">
        <v>18</v>
      </c>
      <c r="B876" s="1">
        <v>16</v>
      </c>
      <c r="C876" t="s">
        <v>2513</v>
      </c>
      <c r="E876">
        <f t="shared" si="31"/>
        <v>99999</v>
      </c>
      <c r="F876" s="1" t="s">
        <v>958</v>
      </c>
      <c r="G876" s="1" t="s">
        <v>959</v>
      </c>
    </row>
    <row r="877" spans="1:7" x14ac:dyDescent="0.2">
      <c r="A877" s="1">
        <v>18</v>
      </c>
      <c r="B877" s="1">
        <v>16</v>
      </c>
      <c r="C877" t="s">
        <v>2513</v>
      </c>
      <c r="E877">
        <f t="shared" si="31"/>
        <v>99999</v>
      </c>
      <c r="F877" s="1" t="s">
        <v>961</v>
      </c>
      <c r="G877" s="1" t="s">
        <v>962</v>
      </c>
    </row>
    <row r="878" spans="1:7" x14ac:dyDescent="0.2">
      <c r="A878" s="1">
        <v>18</v>
      </c>
      <c r="B878" s="1">
        <v>16</v>
      </c>
      <c r="C878" t="s">
        <v>2513</v>
      </c>
      <c r="E878">
        <f t="shared" si="31"/>
        <v>99999</v>
      </c>
      <c r="F878" s="1" t="s">
        <v>964</v>
      </c>
      <c r="G878" s="1" t="s">
        <v>965</v>
      </c>
    </row>
    <row r="879" spans="1:7" x14ac:dyDescent="0.2">
      <c r="A879" s="1">
        <v>18</v>
      </c>
      <c r="B879" s="1">
        <v>16</v>
      </c>
      <c r="C879" t="s">
        <v>2513</v>
      </c>
      <c r="E879">
        <f t="shared" si="31"/>
        <v>99999</v>
      </c>
      <c r="F879" s="1" t="s">
        <v>967</v>
      </c>
      <c r="G879" s="1" t="s">
        <v>968</v>
      </c>
    </row>
    <row r="880" spans="1:7" x14ac:dyDescent="0.2">
      <c r="A880" s="1">
        <v>18</v>
      </c>
      <c r="B880" s="1">
        <v>16</v>
      </c>
      <c r="C880" t="s">
        <v>2513</v>
      </c>
      <c r="E880">
        <f t="shared" si="31"/>
        <v>99999</v>
      </c>
      <c r="F880" s="1" t="s">
        <v>970</v>
      </c>
      <c r="G880" s="1" t="s">
        <v>971</v>
      </c>
    </row>
    <row r="881" spans="1:7" x14ac:dyDescent="0.2">
      <c r="A881" s="1">
        <v>18</v>
      </c>
      <c r="B881" s="1">
        <v>48</v>
      </c>
      <c r="C881" t="s">
        <v>498</v>
      </c>
      <c r="E881">
        <f t="shared" si="31"/>
        <v>99999</v>
      </c>
      <c r="F881" s="1" t="s">
        <v>973</v>
      </c>
      <c r="G881" s="1" t="s">
        <v>974</v>
      </c>
    </row>
    <row r="882" spans="1:7" x14ac:dyDescent="0.2">
      <c r="A882" s="1">
        <v>18</v>
      </c>
      <c r="B882" s="1">
        <v>19</v>
      </c>
      <c r="C882" t="s">
        <v>687</v>
      </c>
      <c r="E882">
        <f t="shared" si="31"/>
        <v>99999</v>
      </c>
      <c r="F882" s="1" t="s">
        <v>975</v>
      </c>
      <c r="G882" s="1" t="s">
        <v>976</v>
      </c>
    </row>
    <row r="883" spans="1:7" x14ac:dyDescent="0.2">
      <c r="A883" s="1">
        <v>18</v>
      </c>
      <c r="B883" s="1">
        <v>10004</v>
      </c>
      <c r="C883" t="s">
        <v>711</v>
      </c>
      <c r="E883">
        <f t="shared" si="31"/>
        <v>99999</v>
      </c>
      <c r="F883" s="1" t="s">
        <v>975</v>
      </c>
      <c r="G883" s="1" t="s">
        <v>977</v>
      </c>
    </row>
    <row r="884" spans="1:7" x14ac:dyDescent="0.2">
      <c r="A884" s="1">
        <v>18</v>
      </c>
      <c r="B884" s="1">
        <v>39</v>
      </c>
      <c r="C884" t="str">
        <f>F884</f>
        <v>新手豪华礼包</v>
      </c>
      <c r="E884">
        <f t="shared" si="31"/>
        <v>0</v>
      </c>
      <c r="F884" s="1" t="s">
        <v>975</v>
      </c>
      <c r="G884" s="1" t="s">
        <v>978</v>
      </c>
    </row>
    <row r="885" spans="1:7" x14ac:dyDescent="0.2">
      <c r="A885" s="5">
        <v>20</v>
      </c>
      <c r="B885" s="5">
        <v>14</v>
      </c>
      <c r="C885" t="s">
        <v>699</v>
      </c>
      <c r="E885">
        <f t="shared" si="31"/>
        <v>99999</v>
      </c>
      <c r="F885" s="5" t="s">
        <v>3907</v>
      </c>
      <c r="G885" s="5" t="s">
        <v>3908</v>
      </c>
    </row>
    <row r="886" spans="1:7" x14ac:dyDescent="0.2">
      <c r="A886" s="5">
        <v>20</v>
      </c>
      <c r="B886" s="5">
        <v>4</v>
      </c>
      <c r="C886" t="s">
        <v>696</v>
      </c>
      <c r="E886">
        <f t="shared" si="31"/>
        <v>99999</v>
      </c>
      <c r="F886" s="5" t="s">
        <v>3909</v>
      </c>
      <c r="G886" s="5" t="s">
        <v>3910</v>
      </c>
    </row>
    <row r="887" spans="1:7" x14ac:dyDescent="0.2">
      <c r="A887" s="5">
        <v>20</v>
      </c>
      <c r="B887" s="5">
        <v>12012</v>
      </c>
      <c r="C887" t="s">
        <v>691</v>
      </c>
      <c r="E887">
        <f t="shared" si="31"/>
        <v>99999</v>
      </c>
      <c r="F887" s="5" t="s">
        <v>3911</v>
      </c>
      <c r="G887" s="5" t="s">
        <v>3912</v>
      </c>
    </row>
    <row r="888" spans="1:7" x14ac:dyDescent="0.2">
      <c r="A888" s="5">
        <v>20</v>
      </c>
      <c r="B888" s="5">
        <v>61</v>
      </c>
      <c r="C888" t="s">
        <v>683</v>
      </c>
      <c r="E888">
        <f t="shared" si="31"/>
        <v>99999</v>
      </c>
      <c r="F888" s="5" t="s">
        <v>3913</v>
      </c>
      <c r="G888" s="5" t="s">
        <v>3914</v>
      </c>
    </row>
    <row r="889" spans="1:7" x14ac:dyDescent="0.2">
      <c r="A889" s="5">
        <v>20</v>
      </c>
      <c r="B889" s="5">
        <v>12013</v>
      </c>
      <c r="C889" t="s">
        <v>685</v>
      </c>
      <c r="E889">
        <f t="shared" si="31"/>
        <v>99999</v>
      </c>
      <c r="F889" s="5" t="s">
        <v>3915</v>
      </c>
      <c r="G889" s="5" t="s">
        <v>3916</v>
      </c>
    </row>
    <row r="890" spans="1:7" x14ac:dyDescent="0.2">
      <c r="A890" s="5">
        <v>20</v>
      </c>
      <c r="B890" s="5">
        <v>12010</v>
      </c>
      <c r="C890" t="s">
        <v>61</v>
      </c>
      <c r="E890">
        <f t="shared" si="31"/>
        <v>99999</v>
      </c>
      <c r="F890" s="5" t="s">
        <v>3917</v>
      </c>
      <c r="G890" s="5" t="s">
        <v>3918</v>
      </c>
    </row>
    <row r="891" spans="1:7" x14ac:dyDescent="0.2">
      <c r="A891" s="5">
        <v>20</v>
      </c>
      <c r="B891" s="5">
        <v>11026</v>
      </c>
      <c r="C891" t="s">
        <v>528</v>
      </c>
      <c r="E891">
        <f t="shared" si="31"/>
        <v>99999</v>
      </c>
      <c r="F891" s="5" t="s">
        <v>3919</v>
      </c>
      <c r="G891" s="5" t="s">
        <v>3920</v>
      </c>
    </row>
    <row r="892" spans="1:7" x14ac:dyDescent="0.2">
      <c r="A892" s="5">
        <v>20</v>
      </c>
      <c r="B892" s="5">
        <v>11026</v>
      </c>
      <c r="C892" t="s">
        <v>528</v>
      </c>
      <c r="E892">
        <f t="shared" si="31"/>
        <v>99999</v>
      </c>
      <c r="F892" s="5" t="s">
        <v>3921</v>
      </c>
      <c r="G892" s="5" t="s">
        <v>3922</v>
      </c>
    </row>
    <row r="893" spans="1:7" x14ac:dyDescent="0.2">
      <c r="A893" s="5">
        <v>20</v>
      </c>
      <c r="B893" s="5">
        <v>11014</v>
      </c>
      <c r="C893" t="s">
        <v>1384</v>
      </c>
      <c r="E893">
        <f t="shared" si="31"/>
        <v>99999</v>
      </c>
      <c r="F893" s="5" t="s">
        <v>3923</v>
      </c>
      <c r="G893" s="5" t="s">
        <v>3924</v>
      </c>
    </row>
    <row r="894" spans="1:7" x14ac:dyDescent="0.2">
      <c r="A894" s="5">
        <v>20</v>
      </c>
      <c r="B894" s="5">
        <v>11022</v>
      </c>
      <c r="C894" t="s">
        <v>1370</v>
      </c>
      <c r="E894">
        <f t="shared" si="31"/>
        <v>99999</v>
      </c>
      <c r="F894" s="5" t="s">
        <v>3925</v>
      </c>
      <c r="G894" s="5" t="s">
        <v>3926</v>
      </c>
    </row>
    <row r="895" spans="1:7" x14ac:dyDescent="0.2">
      <c r="A895" s="5">
        <v>20</v>
      </c>
      <c r="B895" s="5">
        <v>11014</v>
      </c>
      <c r="C895" t="s">
        <v>1384</v>
      </c>
      <c r="E895">
        <f t="shared" si="31"/>
        <v>99999</v>
      </c>
      <c r="F895" s="5" t="s">
        <v>3927</v>
      </c>
      <c r="G895" s="5" t="s">
        <v>3928</v>
      </c>
    </row>
    <row r="896" spans="1:7" x14ac:dyDescent="0.2">
      <c r="A896" s="5">
        <v>20</v>
      </c>
      <c r="B896" s="5">
        <v>11022</v>
      </c>
      <c r="C896" t="s">
        <v>1370</v>
      </c>
      <c r="E896">
        <f t="shared" si="31"/>
        <v>99999</v>
      </c>
      <c r="F896" s="5" t="s">
        <v>3929</v>
      </c>
      <c r="G896" s="5" t="s">
        <v>3930</v>
      </c>
    </row>
    <row r="897" spans="1:7" x14ac:dyDescent="0.2">
      <c r="A897" s="5">
        <v>20</v>
      </c>
      <c r="B897" s="5">
        <v>11011</v>
      </c>
      <c r="C897" t="s">
        <v>891</v>
      </c>
      <c r="E897">
        <f t="shared" si="31"/>
        <v>99999</v>
      </c>
      <c r="F897" s="5" t="s">
        <v>3931</v>
      </c>
      <c r="G897" s="5" t="s">
        <v>3932</v>
      </c>
    </row>
    <row r="898" spans="1:7" x14ac:dyDescent="0.2">
      <c r="A898" s="5">
        <v>20</v>
      </c>
      <c r="B898" s="5">
        <v>11011</v>
      </c>
      <c r="C898" t="s">
        <v>891</v>
      </c>
      <c r="E898">
        <f t="shared" si="31"/>
        <v>99999</v>
      </c>
      <c r="F898" s="5" t="s">
        <v>3933</v>
      </c>
      <c r="G898" s="5" t="s">
        <v>3934</v>
      </c>
    </row>
    <row r="899" spans="1:7" x14ac:dyDescent="0.2">
      <c r="A899" s="5">
        <v>2</v>
      </c>
      <c r="B899" s="5">
        <v>11057</v>
      </c>
      <c r="C899" t="s">
        <v>1115</v>
      </c>
      <c r="E899">
        <f t="shared" si="31"/>
        <v>0</v>
      </c>
      <c r="F899" s="5" t="s">
        <v>1115</v>
      </c>
      <c r="G899" s="5" t="s">
        <v>3891</v>
      </c>
    </row>
    <row r="900" spans="1:7" x14ac:dyDescent="0.2">
      <c r="A900" s="5">
        <v>2</v>
      </c>
      <c r="B900" s="5">
        <v>11058</v>
      </c>
      <c r="C900" t="s">
        <v>1118</v>
      </c>
      <c r="E900">
        <f t="shared" si="31"/>
        <v>0</v>
      </c>
      <c r="F900" s="5" t="s">
        <v>1118</v>
      </c>
      <c r="G900" s="5" t="s">
        <v>1116</v>
      </c>
    </row>
    <row r="901" spans="1:7" x14ac:dyDescent="0.2">
      <c r="A901" s="5">
        <v>2</v>
      </c>
      <c r="B901" s="5">
        <v>11059</v>
      </c>
      <c r="C901" t="s">
        <v>1119</v>
      </c>
      <c r="E901">
        <f t="shared" si="31"/>
        <v>0</v>
      </c>
      <c r="F901" s="5" t="s">
        <v>1119</v>
      </c>
      <c r="G901" s="5" t="s">
        <v>3935</v>
      </c>
    </row>
    <row r="902" spans="1:7" x14ac:dyDescent="0.2">
      <c r="A902" s="5">
        <v>2</v>
      </c>
      <c r="B902" s="5">
        <v>11060</v>
      </c>
      <c r="C902" t="s">
        <v>3936</v>
      </c>
      <c r="E902">
        <f t="shared" si="31"/>
        <v>0</v>
      </c>
      <c r="F902" s="5" t="s">
        <v>3936</v>
      </c>
      <c r="G902" s="5" t="s">
        <v>1120</v>
      </c>
    </row>
    <row r="903" spans="1:7" x14ac:dyDescent="0.2">
      <c r="A903" s="5">
        <v>2</v>
      </c>
      <c r="B903" s="5">
        <v>11061</v>
      </c>
      <c r="C903" t="s">
        <v>3892</v>
      </c>
      <c r="E903">
        <f t="shared" si="31"/>
        <v>0</v>
      </c>
      <c r="F903" s="5" t="s">
        <v>3892</v>
      </c>
      <c r="G903" s="5" t="s">
        <v>1123</v>
      </c>
    </row>
    <row r="904" spans="1:7" x14ac:dyDescent="0.2">
      <c r="A904" s="5">
        <v>2</v>
      </c>
      <c r="B904" s="5">
        <v>11062</v>
      </c>
      <c r="C904" t="s">
        <v>3937</v>
      </c>
      <c r="E904">
        <f t="shared" si="31"/>
        <v>0</v>
      </c>
      <c r="F904" s="5" t="s">
        <v>3937</v>
      </c>
      <c r="G904" s="5" t="s">
        <v>1125</v>
      </c>
    </row>
    <row r="905" spans="1:7" x14ac:dyDescent="0.2">
      <c r="A905" s="5">
        <v>2</v>
      </c>
      <c r="B905" s="5">
        <v>11063</v>
      </c>
      <c r="C905" t="s">
        <v>1126</v>
      </c>
      <c r="E905">
        <f t="shared" ref="E905:E968" si="32">IF(C905=F905,0,99999)</f>
        <v>0</v>
      </c>
      <c r="F905" s="5" t="s">
        <v>1126</v>
      </c>
      <c r="G905" s="5" t="s">
        <v>3938</v>
      </c>
    </row>
    <row r="906" spans="1:7" x14ac:dyDescent="0.2">
      <c r="A906" s="5">
        <v>2</v>
      </c>
      <c r="B906" s="5">
        <v>11064</v>
      </c>
      <c r="C906" t="s">
        <v>1127</v>
      </c>
      <c r="E906">
        <f t="shared" si="32"/>
        <v>0</v>
      </c>
      <c r="F906" s="5" t="s">
        <v>1127</v>
      </c>
      <c r="G906" s="5" t="s">
        <v>3939</v>
      </c>
    </row>
    <row r="907" spans="1:7" x14ac:dyDescent="0.2">
      <c r="A907" s="5">
        <v>2</v>
      </c>
      <c r="B907" s="5">
        <v>11065</v>
      </c>
      <c r="C907" t="s">
        <v>1128</v>
      </c>
      <c r="E907">
        <f t="shared" si="32"/>
        <v>0</v>
      </c>
      <c r="F907" s="5" t="s">
        <v>1128</v>
      </c>
      <c r="G907" s="5" t="s">
        <v>1129</v>
      </c>
    </row>
    <row r="908" spans="1:7" x14ac:dyDescent="0.2">
      <c r="A908" s="5">
        <v>2</v>
      </c>
      <c r="B908" s="5">
        <v>11066</v>
      </c>
      <c r="C908" t="s">
        <v>3940</v>
      </c>
      <c r="E908">
        <f t="shared" si="32"/>
        <v>0</v>
      </c>
      <c r="F908" s="5" t="s">
        <v>3940</v>
      </c>
      <c r="G908" s="5" t="s">
        <v>1131</v>
      </c>
    </row>
    <row r="909" spans="1:7" x14ac:dyDescent="0.2">
      <c r="A909" s="5">
        <v>2</v>
      </c>
      <c r="B909" s="5">
        <v>11067</v>
      </c>
      <c r="C909" t="e">
        <v>#N/A</v>
      </c>
      <c r="E909" t="e">
        <f t="shared" si="32"/>
        <v>#N/A</v>
      </c>
      <c r="F909" s="5" t="s">
        <v>1132</v>
      </c>
      <c r="G909" s="5" t="s">
        <v>3941</v>
      </c>
    </row>
    <row r="910" spans="1:7" x14ac:dyDescent="0.2">
      <c r="A910" s="5">
        <v>2</v>
      </c>
      <c r="B910" s="5">
        <v>11068</v>
      </c>
      <c r="C910" t="s">
        <v>1133</v>
      </c>
      <c r="E910">
        <f t="shared" si="32"/>
        <v>0</v>
      </c>
      <c r="F910" s="5" t="s">
        <v>1133</v>
      </c>
      <c r="G910" s="5" t="s">
        <v>3942</v>
      </c>
    </row>
    <row r="911" spans="1:7" x14ac:dyDescent="0.2">
      <c r="A911" s="5">
        <v>2</v>
      </c>
      <c r="B911" s="5">
        <v>11069</v>
      </c>
      <c r="C911" t="s">
        <v>1134</v>
      </c>
      <c r="E911">
        <f t="shared" si="32"/>
        <v>0</v>
      </c>
      <c r="F911" s="5" t="s">
        <v>1134</v>
      </c>
      <c r="G911" s="5" t="s">
        <v>3893</v>
      </c>
    </row>
    <row r="912" spans="1:7" x14ac:dyDescent="0.2">
      <c r="A912" s="5">
        <v>2</v>
      </c>
      <c r="B912" s="5">
        <v>11070</v>
      </c>
      <c r="C912" t="s">
        <v>1136</v>
      </c>
      <c r="E912">
        <f t="shared" si="32"/>
        <v>0</v>
      </c>
      <c r="F912" s="5" t="s">
        <v>1136</v>
      </c>
      <c r="G912" s="5" t="s">
        <v>3943</v>
      </c>
    </row>
    <row r="913" spans="1:7" x14ac:dyDescent="0.2">
      <c r="A913" s="5">
        <v>2</v>
      </c>
      <c r="B913" s="5">
        <v>11071</v>
      </c>
      <c r="C913" t="s">
        <v>1138</v>
      </c>
      <c r="E913">
        <f t="shared" si="32"/>
        <v>0</v>
      </c>
      <c r="F913" s="5" t="s">
        <v>1138</v>
      </c>
      <c r="G913" s="5" t="s">
        <v>1135</v>
      </c>
    </row>
    <row r="914" spans="1:7" x14ac:dyDescent="0.2">
      <c r="A914" s="5">
        <v>2</v>
      </c>
      <c r="B914" s="5">
        <v>11072</v>
      </c>
      <c r="C914" t="s">
        <v>1139</v>
      </c>
      <c r="E914">
        <f t="shared" si="32"/>
        <v>0</v>
      </c>
      <c r="F914" s="5" t="s">
        <v>1139</v>
      </c>
      <c r="G914" s="5" t="s">
        <v>1137</v>
      </c>
    </row>
    <row r="915" spans="1:7" x14ac:dyDescent="0.2">
      <c r="A915" s="5">
        <v>2</v>
      </c>
      <c r="B915" s="5">
        <v>11057</v>
      </c>
      <c r="C915" t="s">
        <v>1115</v>
      </c>
      <c r="E915">
        <f t="shared" si="32"/>
        <v>0</v>
      </c>
      <c r="F915" s="5" t="s">
        <v>1115</v>
      </c>
      <c r="G915" s="5" t="s">
        <v>3891</v>
      </c>
    </row>
    <row r="916" spans="1:7" x14ac:dyDescent="0.2">
      <c r="A916" s="5">
        <v>2</v>
      </c>
      <c r="B916" s="5">
        <v>11058</v>
      </c>
      <c r="C916" t="s">
        <v>1118</v>
      </c>
      <c r="E916">
        <f t="shared" si="32"/>
        <v>0</v>
      </c>
      <c r="F916" s="5" t="s">
        <v>1118</v>
      </c>
      <c r="G916" s="5" t="s">
        <v>1116</v>
      </c>
    </row>
    <row r="917" spans="1:7" x14ac:dyDescent="0.2">
      <c r="A917" s="5">
        <v>2</v>
      </c>
      <c r="B917" s="5">
        <v>11059</v>
      </c>
      <c r="C917" t="s">
        <v>1119</v>
      </c>
      <c r="E917">
        <f t="shared" si="32"/>
        <v>0</v>
      </c>
      <c r="F917" s="5" t="s">
        <v>1119</v>
      </c>
      <c r="G917" s="5" t="s">
        <v>3935</v>
      </c>
    </row>
    <row r="918" spans="1:7" x14ac:dyDescent="0.2">
      <c r="A918" s="5">
        <v>2</v>
      </c>
      <c r="B918" s="5">
        <v>11060</v>
      </c>
      <c r="C918" t="s">
        <v>3936</v>
      </c>
      <c r="E918">
        <f t="shared" si="32"/>
        <v>0</v>
      </c>
      <c r="F918" s="5" t="s">
        <v>3936</v>
      </c>
      <c r="G918" s="5" t="s">
        <v>1120</v>
      </c>
    </row>
    <row r="919" spans="1:7" x14ac:dyDescent="0.2">
      <c r="A919" s="5">
        <v>2</v>
      </c>
      <c r="B919" s="5">
        <v>11061</v>
      </c>
      <c r="C919" t="s">
        <v>3892</v>
      </c>
      <c r="E919">
        <f t="shared" si="32"/>
        <v>0</v>
      </c>
      <c r="F919" s="5" t="s">
        <v>3892</v>
      </c>
      <c r="G919" s="5" t="s">
        <v>1123</v>
      </c>
    </row>
    <row r="920" spans="1:7" x14ac:dyDescent="0.2">
      <c r="A920" s="5">
        <v>2</v>
      </c>
      <c r="B920" s="5">
        <v>11062</v>
      </c>
      <c r="C920" t="s">
        <v>3937</v>
      </c>
      <c r="E920">
        <f t="shared" si="32"/>
        <v>0</v>
      </c>
      <c r="F920" s="5" t="s">
        <v>3937</v>
      </c>
      <c r="G920" s="5" t="s">
        <v>1125</v>
      </c>
    </row>
    <row r="921" spans="1:7" x14ac:dyDescent="0.2">
      <c r="A921" s="5">
        <v>2</v>
      </c>
      <c r="B921" s="5">
        <v>11063</v>
      </c>
      <c r="C921" t="s">
        <v>1126</v>
      </c>
      <c r="E921">
        <f t="shared" si="32"/>
        <v>0</v>
      </c>
      <c r="F921" s="5" t="s">
        <v>1126</v>
      </c>
      <c r="G921" s="5" t="s">
        <v>3938</v>
      </c>
    </row>
    <row r="922" spans="1:7" x14ac:dyDescent="0.2">
      <c r="A922" s="5">
        <v>2</v>
      </c>
      <c r="B922" s="5">
        <v>11064</v>
      </c>
      <c r="C922" t="s">
        <v>1127</v>
      </c>
      <c r="E922">
        <f t="shared" si="32"/>
        <v>0</v>
      </c>
      <c r="F922" s="5" t="s">
        <v>1127</v>
      </c>
      <c r="G922" s="5" t="s">
        <v>3939</v>
      </c>
    </row>
    <row r="923" spans="1:7" x14ac:dyDescent="0.2">
      <c r="A923" s="5">
        <v>2</v>
      </c>
      <c r="B923" s="5">
        <v>11065</v>
      </c>
      <c r="C923" t="s">
        <v>1128</v>
      </c>
      <c r="E923">
        <f t="shared" si="32"/>
        <v>0</v>
      </c>
      <c r="F923" s="5" t="s">
        <v>1128</v>
      </c>
      <c r="G923" s="5" t="s">
        <v>1129</v>
      </c>
    </row>
    <row r="924" spans="1:7" x14ac:dyDescent="0.2">
      <c r="A924" s="5">
        <v>2</v>
      </c>
      <c r="B924" s="5">
        <v>11066</v>
      </c>
      <c r="C924" t="s">
        <v>3940</v>
      </c>
      <c r="E924">
        <f t="shared" si="32"/>
        <v>0</v>
      </c>
      <c r="F924" s="5" t="s">
        <v>3940</v>
      </c>
      <c r="G924" s="5" t="s">
        <v>1131</v>
      </c>
    </row>
    <row r="925" spans="1:7" x14ac:dyDescent="0.2">
      <c r="A925" s="5">
        <v>2</v>
      </c>
      <c r="B925" s="5">
        <v>11067</v>
      </c>
      <c r="C925" t="e">
        <v>#N/A</v>
      </c>
      <c r="E925" t="e">
        <f t="shared" si="32"/>
        <v>#N/A</v>
      </c>
      <c r="F925" s="5" t="s">
        <v>1132</v>
      </c>
      <c r="G925" s="5" t="s">
        <v>3941</v>
      </c>
    </row>
    <row r="926" spans="1:7" x14ac:dyDescent="0.2">
      <c r="A926" s="5">
        <v>2</v>
      </c>
      <c r="B926" s="5">
        <v>11068</v>
      </c>
      <c r="C926" t="s">
        <v>1133</v>
      </c>
      <c r="E926">
        <f t="shared" si="32"/>
        <v>0</v>
      </c>
      <c r="F926" s="5" t="s">
        <v>1133</v>
      </c>
      <c r="G926" s="5" t="s">
        <v>3942</v>
      </c>
    </row>
    <row r="927" spans="1:7" x14ac:dyDescent="0.2">
      <c r="A927" s="5">
        <v>2</v>
      </c>
      <c r="B927" s="5">
        <v>11069</v>
      </c>
      <c r="C927" t="s">
        <v>1134</v>
      </c>
      <c r="E927">
        <f t="shared" si="32"/>
        <v>0</v>
      </c>
      <c r="F927" s="5" t="s">
        <v>1134</v>
      </c>
      <c r="G927" s="5" t="s">
        <v>3893</v>
      </c>
    </row>
    <row r="928" spans="1:7" x14ac:dyDescent="0.2">
      <c r="A928" s="5">
        <v>2</v>
      </c>
      <c r="B928" s="5">
        <v>11070</v>
      </c>
      <c r="C928" t="s">
        <v>1136</v>
      </c>
      <c r="E928">
        <f t="shared" si="32"/>
        <v>0</v>
      </c>
      <c r="F928" s="5" t="s">
        <v>1136</v>
      </c>
      <c r="G928" s="5" t="s">
        <v>3943</v>
      </c>
    </row>
    <row r="929" spans="1:7" x14ac:dyDescent="0.2">
      <c r="A929" s="5">
        <v>2</v>
      </c>
      <c r="B929" s="5">
        <v>11071</v>
      </c>
      <c r="C929" t="s">
        <v>1138</v>
      </c>
      <c r="E929">
        <f t="shared" si="32"/>
        <v>0</v>
      </c>
      <c r="F929" s="5" t="s">
        <v>1138</v>
      </c>
      <c r="G929" s="5" t="s">
        <v>1135</v>
      </c>
    </row>
    <row r="930" spans="1:7" x14ac:dyDescent="0.2">
      <c r="A930" s="5">
        <v>2</v>
      </c>
      <c r="B930" s="5">
        <v>11072</v>
      </c>
      <c r="C930" t="s">
        <v>1139</v>
      </c>
      <c r="E930">
        <f t="shared" si="32"/>
        <v>0</v>
      </c>
      <c r="F930" s="5" t="s">
        <v>1139</v>
      </c>
      <c r="G930" s="5" t="s">
        <v>1137</v>
      </c>
    </row>
    <row r="931" spans="1:7" x14ac:dyDescent="0.2">
      <c r="A931" s="5">
        <v>2</v>
      </c>
      <c r="B931" s="5">
        <v>11047</v>
      </c>
      <c r="C931" t="s">
        <v>3944</v>
      </c>
      <c r="E931">
        <f t="shared" si="32"/>
        <v>99999</v>
      </c>
      <c r="F931" s="5" t="s">
        <v>1140</v>
      </c>
      <c r="G931" s="5" t="s">
        <v>1141</v>
      </c>
    </row>
    <row r="932" spans="1:7" x14ac:dyDescent="0.2">
      <c r="A932" s="5">
        <v>2</v>
      </c>
      <c r="B932" s="5">
        <v>11048</v>
      </c>
      <c r="C932" t="s">
        <v>1142</v>
      </c>
      <c r="E932">
        <f t="shared" si="32"/>
        <v>0</v>
      </c>
      <c r="F932" s="5" t="s">
        <v>1142</v>
      </c>
      <c r="G932" s="5" t="s">
        <v>3945</v>
      </c>
    </row>
    <row r="933" spans="1:7" x14ac:dyDescent="0.2">
      <c r="A933" s="5">
        <v>2</v>
      </c>
      <c r="B933" s="5">
        <v>11049</v>
      </c>
      <c r="C933" t="s">
        <v>3946</v>
      </c>
      <c r="E933">
        <f t="shared" si="32"/>
        <v>99999</v>
      </c>
      <c r="F933" s="5" t="s">
        <v>1143</v>
      </c>
      <c r="G933" s="5" t="s">
        <v>3947</v>
      </c>
    </row>
    <row r="934" spans="1:7" x14ac:dyDescent="0.2">
      <c r="A934" s="5">
        <v>2</v>
      </c>
      <c r="B934" s="5">
        <v>11050</v>
      </c>
      <c r="C934" t="s">
        <v>3948</v>
      </c>
      <c r="E934">
        <f t="shared" si="32"/>
        <v>99999</v>
      </c>
      <c r="F934" s="5" t="s">
        <v>1145</v>
      </c>
      <c r="G934" s="5" t="s">
        <v>1144</v>
      </c>
    </row>
    <row r="935" spans="1:7" x14ac:dyDescent="0.2">
      <c r="A935" s="5">
        <v>2</v>
      </c>
      <c r="B935" s="5">
        <v>11051</v>
      </c>
      <c r="C935" t="s">
        <v>3949</v>
      </c>
      <c r="E935">
        <f t="shared" si="32"/>
        <v>99999</v>
      </c>
      <c r="F935" s="5" t="s">
        <v>1146</v>
      </c>
      <c r="G935" s="5" t="s">
        <v>1147</v>
      </c>
    </row>
    <row r="936" spans="1:7" x14ac:dyDescent="0.2">
      <c r="A936" s="5">
        <v>2</v>
      </c>
      <c r="B936" s="5">
        <v>11052</v>
      </c>
      <c r="C936" t="s">
        <v>1148</v>
      </c>
      <c r="E936">
        <f t="shared" si="32"/>
        <v>0</v>
      </c>
      <c r="F936" s="5" t="s">
        <v>1148</v>
      </c>
      <c r="G936" s="5" t="s">
        <v>3950</v>
      </c>
    </row>
    <row r="937" spans="1:7" x14ac:dyDescent="0.2">
      <c r="A937" s="5">
        <v>2</v>
      </c>
      <c r="B937" s="5">
        <v>11053</v>
      </c>
      <c r="C937" t="s">
        <v>3951</v>
      </c>
      <c r="E937">
        <f t="shared" si="32"/>
        <v>99999</v>
      </c>
      <c r="F937" s="5" t="s">
        <v>1149</v>
      </c>
      <c r="G937" s="5" t="s">
        <v>1150</v>
      </c>
    </row>
    <row r="938" spans="1:7" x14ac:dyDescent="0.2">
      <c r="A938" s="5">
        <v>2</v>
      </c>
      <c r="B938" s="5">
        <v>11054</v>
      </c>
      <c r="C938" t="s">
        <v>1151</v>
      </c>
      <c r="E938">
        <f t="shared" si="32"/>
        <v>0</v>
      </c>
      <c r="F938" s="5" t="s">
        <v>1151</v>
      </c>
      <c r="G938" s="5" t="s">
        <v>3952</v>
      </c>
    </row>
    <row r="939" spans="1:7" x14ac:dyDescent="0.2">
      <c r="A939" s="5">
        <v>2</v>
      </c>
      <c r="B939" s="5">
        <v>11047</v>
      </c>
      <c r="C939" t="s">
        <v>3944</v>
      </c>
      <c r="E939">
        <f t="shared" si="32"/>
        <v>99999</v>
      </c>
      <c r="F939" s="5" t="s">
        <v>1140</v>
      </c>
      <c r="G939" s="5" t="s">
        <v>1141</v>
      </c>
    </row>
    <row r="940" spans="1:7" x14ac:dyDescent="0.2">
      <c r="A940" s="5">
        <v>2</v>
      </c>
      <c r="B940" s="5">
        <v>11048</v>
      </c>
      <c r="C940" t="s">
        <v>1142</v>
      </c>
      <c r="E940">
        <f t="shared" si="32"/>
        <v>0</v>
      </c>
      <c r="F940" s="5" t="s">
        <v>1142</v>
      </c>
      <c r="G940" s="5" t="s">
        <v>3945</v>
      </c>
    </row>
    <row r="941" spans="1:7" x14ac:dyDescent="0.2">
      <c r="A941" s="5">
        <v>2</v>
      </c>
      <c r="B941" s="5">
        <v>11049</v>
      </c>
      <c r="C941" t="s">
        <v>3946</v>
      </c>
      <c r="E941">
        <f t="shared" si="32"/>
        <v>99999</v>
      </c>
      <c r="F941" s="5" t="s">
        <v>1143</v>
      </c>
      <c r="G941" s="5" t="s">
        <v>3947</v>
      </c>
    </row>
    <row r="942" spans="1:7" x14ac:dyDescent="0.2">
      <c r="A942" s="5">
        <v>2</v>
      </c>
      <c r="B942" s="5">
        <v>11050</v>
      </c>
      <c r="C942" t="s">
        <v>3948</v>
      </c>
      <c r="E942">
        <f t="shared" si="32"/>
        <v>99999</v>
      </c>
      <c r="F942" s="5" t="s">
        <v>1145</v>
      </c>
      <c r="G942" s="5" t="s">
        <v>1144</v>
      </c>
    </row>
    <row r="943" spans="1:7" x14ac:dyDescent="0.2">
      <c r="A943" s="5">
        <v>2</v>
      </c>
      <c r="B943" s="5">
        <v>11051</v>
      </c>
      <c r="C943" t="s">
        <v>3949</v>
      </c>
      <c r="E943">
        <f t="shared" si="32"/>
        <v>99999</v>
      </c>
      <c r="F943" s="5" t="s">
        <v>1146</v>
      </c>
      <c r="G943" s="5" t="s">
        <v>1147</v>
      </c>
    </row>
    <row r="944" spans="1:7" x14ac:dyDescent="0.2">
      <c r="A944" s="5">
        <v>2</v>
      </c>
      <c r="B944" s="5">
        <v>11052</v>
      </c>
      <c r="C944" t="s">
        <v>1148</v>
      </c>
      <c r="E944">
        <f t="shared" si="32"/>
        <v>0</v>
      </c>
      <c r="F944" s="5" t="s">
        <v>1148</v>
      </c>
      <c r="G944" s="5" t="s">
        <v>3950</v>
      </c>
    </row>
    <row r="945" spans="1:7" x14ac:dyDescent="0.2">
      <c r="A945" s="5">
        <v>2</v>
      </c>
      <c r="B945" s="5">
        <v>11053</v>
      </c>
      <c r="C945" t="s">
        <v>3951</v>
      </c>
      <c r="E945">
        <f t="shared" si="32"/>
        <v>99999</v>
      </c>
      <c r="F945" s="5" t="s">
        <v>1149</v>
      </c>
      <c r="G945" s="5" t="s">
        <v>1150</v>
      </c>
    </row>
    <row r="946" spans="1:7" x14ac:dyDescent="0.2">
      <c r="A946" s="5">
        <v>2</v>
      </c>
      <c r="B946" s="5">
        <v>11054</v>
      </c>
      <c r="C946" t="s">
        <v>1151</v>
      </c>
      <c r="E946">
        <f t="shared" si="32"/>
        <v>0</v>
      </c>
      <c r="F946" s="5" t="s">
        <v>1151</v>
      </c>
      <c r="G946" s="5" t="s">
        <v>3952</v>
      </c>
    </row>
    <row r="947" spans="1:7" x14ac:dyDescent="0.2">
      <c r="A947" s="5">
        <v>2</v>
      </c>
      <c r="B947" s="6">
        <v>60002</v>
      </c>
      <c r="C947" t="s">
        <v>791</v>
      </c>
      <c r="E947">
        <f t="shared" si="32"/>
        <v>0</v>
      </c>
      <c r="F947" s="6" t="s">
        <v>791</v>
      </c>
      <c r="G947" s="6" t="s">
        <v>793</v>
      </c>
    </row>
    <row r="948" spans="1:7" x14ac:dyDescent="0.2">
      <c r="A948" s="5">
        <v>2</v>
      </c>
      <c r="B948" s="6">
        <v>60017</v>
      </c>
      <c r="C948" t="s">
        <v>795</v>
      </c>
      <c r="E948">
        <f t="shared" si="32"/>
        <v>0</v>
      </c>
      <c r="F948" s="6" t="s">
        <v>795</v>
      </c>
      <c r="G948" s="6" t="s">
        <v>796</v>
      </c>
    </row>
    <row r="949" spans="1:7" x14ac:dyDescent="0.2">
      <c r="A949" s="5">
        <v>2</v>
      </c>
      <c r="B949" s="6">
        <v>60023</v>
      </c>
      <c r="C949" t="s">
        <v>797</v>
      </c>
      <c r="E949">
        <f t="shared" si="32"/>
        <v>0</v>
      </c>
      <c r="F949" s="6" t="s">
        <v>797</v>
      </c>
      <c r="G949" s="6" t="s">
        <v>798</v>
      </c>
    </row>
    <row r="950" spans="1:7" x14ac:dyDescent="0.2">
      <c r="A950" s="5">
        <v>2</v>
      </c>
      <c r="B950" s="6">
        <v>60026</v>
      </c>
      <c r="C950" t="s">
        <v>799</v>
      </c>
      <c r="E950">
        <f t="shared" si="32"/>
        <v>0</v>
      </c>
      <c r="F950" s="6" t="s">
        <v>799</v>
      </c>
      <c r="G950" s="6" t="s">
        <v>800</v>
      </c>
    </row>
    <row r="951" spans="1:7" x14ac:dyDescent="0.2">
      <c r="A951" s="5">
        <v>2</v>
      </c>
      <c r="B951" s="6">
        <v>60002</v>
      </c>
      <c r="C951" t="s">
        <v>791</v>
      </c>
      <c r="E951">
        <f t="shared" si="32"/>
        <v>0</v>
      </c>
      <c r="F951" s="6" t="s">
        <v>791</v>
      </c>
      <c r="G951" s="6" t="s">
        <v>793</v>
      </c>
    </row>
    <row r="952" spans="1:7" x14ac:dyDescent="0.2">
      <c r="A952" s="5">
        <v>2</v>
      </c>
      <c r="B952" s="6">
        <v>60017</v>
      </c>
      <c r="C952" t="s">
        <v>795</v>
      </c>
      <c r="E952">
        <f t="shared" si="32"/>
        <v>0</v>
      </c>
      <c r="F952" s="6" t="s">
        <v>795</v>
      </c>
      <c r="G952" s="6" t="s">
        <v>796</v>
      </c>
    </row>
    <row r="953" spans="1:7" x14ac:dyDescent="0.2">
      <c r="A953" s="5">
        <v>2</v>
      </c>
      <c r="B953" s="6">
        <v>60023</v>
      </c>
      <c r="C953" t="s">
        <v>797</v>
      </c>
      <c r="E953">
        <f t="shared" si="32"/>
        <v>0</v>
      </c>
      <c r="F953" s="6" t="s">
        <v>797</v>
      </c>
      <c r="G953" s="6" t="s">
        <v>798</v>
      </c>
    </row>
    <row r="954" spans="1:7" x14ac:dyDescent="0.2">
      <c r="A954" s="5">
        <v>2</v>
      </c>
      <c r="B954" s="6">
        <v>60026</v>
      </c>
      <c r="C954" t="s">
        <v>799</v>
      </c>
      <c r="E954">
        <f t="shared" si="32"/>
        <v>0</v>
      </c>
      <c r="F954" s="6" t="s">
        <v>799</v>
      </c>
      <c r="G954" s="6" t="s">
        <v>800</v>
      </c>
    </row>
    <row r="955" spans="1:7" x14ac:dyDescent="0.2">
      <c r="A955" s="5">
        <v>2</v>
      </c>
      <c r="B955" s="6">
        <v>60034</v>
      </c>
      <c r="C955" t="s">
        <v>801</v>
      </c>
      <c r="E955">
        <f t="shared" si="32"/>
        <v>0</v>
      </c>
      <c r="F955" s="6" t="s">
        <v>801</v>
      </c>
      <c r="G955" s="6" t="s">
        <v>803</v>
      </c>
    </row>
    <row r="956" spans="1:7" x14ac:dyDescent="0.2">
      <c r="A956" s="5">
        <v>2</v>
      </c>
      <c r="B956" s="6">
        <v>60049</v>
      </c>
      <c r="C956" t="s">
        <v>805</v>
      </c>
      <c r="E956">
        <f t="shared" si="32"/>
        <v>0</v>
      </c>
      <c r="F956" s="6" t="s">
        <v>805</v>
      </c>
      <c r="G956" s="6" t="s">
        <v>806</v>
      </c>
    </row>
    <row r="957" spans="1:7" x14ac:dyDescent="0.2">
      <c r="A957" s="5">
        <v>2</v>
      </c>
      <c r="B957" s="6">
        <v>60055</v>
      </c>
      <c r="C957" t="s">
        <v>807</v>
      </c>
      <c r="E957">
        <f t="shared" si="32"/>
        <v>0</v>
      </c>
      <c r="F957" s="6" t="s">
        <v>807</v>
      </c>
      <c r="G957" s="6" t="s">
        <v>808</v>
      </c>
    </row>
    <row r="958" spans="1:7" x14ac:dyDescent="0.2">
      <c r="A958" s="5">
        <v>2</v>
      </c>
      <c r="B958" s="6">
        <v>60058</v>
      </c>
      <c r="C958" t="s">
        <v>809</v>
      </c>
      <c r="E958">
        <f t="shared" si="32"/>
        <v>0</v>
      </c>
      <c r="F958" s="6" t="s">
        <v>809</v>
      </c>
      <c r="G958" s="6" t="s">
        <v>810</v>
      </c>
    </row>
    <row r="959" spans="1:7" x14ac:dyDescent="0.2">
      <c r="A959" s="5">
        <v>2</v>
      </c>
      <c r="B959" s="6">
        <v>60034</v>
      </c>
      <c r="C959" t="s">
        <v>801</v>
      </c>
      <c r="E959">
        <f t="shared" si="32"/>
        <v>0</v>
      </c>
      <c r="F959" s="6" t="s">
        <v>801</v>
      </c>
      <c r="G959" s="6" t="s">
        <v>803</v>
      </c>
    </row>
    <row r="960" spans="1:7" x14ac:dyDescent="0.2">
      <c r="A960" s="5">
        <v>2</v>
      </c>
      <c r="B960" s="6">
        <v>60049</v>
      </c>
      <c r="C960" t="s">
        <v>805</v>
      </c>
      <c r="E960">
        <f t="shared" si="32"/>
        <v>0</v>
      </c>
      <c r="F960" s="6" t="s">
        <v>805</v>
      </c>
      <c r="G960" s="6" t="s">
        <v>806</v>
      </c>
    </row>
    <row r="961" spans="1:7" x14ac:dyDescent="0.2">
      <c r="A961" s="5">
        <v>2</v>
      </c>
      <c r="B961" s="6">
        <v>60055</v>
      </c>
      <c r="C961" t="s">
        <v>807</v>
      </c>
      <c r="E961">
        <f t="shared" si="32"/>
        <v>0</v>
      </c>
      <c r="F961" s="6" t="s">
        <v>807</v>
      </c>
      <c r="G961" s="6" t="s">
        <v>808</v>
      </c>
    </row>
    <row r="962" spans="1:7" x14ac:dyDescent="0.2">
      <c r="A962" s="5">
        <v>2</v>
      </c>
      <c r="B962" s="6">
        <v>60058</v>
      </c>
      <c r="C962" t="s">
        <v>809</v>
      </c>
      <c r="E962">
        <f t="shared" si="32"/>
        <v>0</v>
      </c>
      <c r="F962" s="6" t="s">
        <v>809</v>
      </c>
      <c r="G962" s="6" t="s">
        <v>810</v>
      </c>
    </row>
    <row r="963" spans="1:7" x14ac:dyDescent="0.2">
      <c r="A963" s="5">
        <v>2</v>
      </c>
      <c r="B963" s="6">
        <v>60035</v>
      </c>
      <c r="C963" t="s">
        <v>811</v>
      </c>
      <c r="E963">
        <f t="shared" si="32"/>
        <v>0</v>
      </c>
      <c r="F963" s="6" t="s">
        <v>811</v>
      </c>
      <c r="G963" s="6" t="s">
        <v>813</v>
      </c>
    </row>
    <row r="964" spans="1:7" x14ac:dyDescent="0.2">
      <c r="A964" s="5">
        <v>2</v>
      </c>
      <c r="B964" s="6">
        <v>60050</v>
      </c>
      <c r="C964" t="s">
        <v>815</v>
      </c>
      <c r="E964">
        <f t="shared" si="32"/>
        <v>0</v>
      </c>
      <c r="F964" s="6" t="s">
        <v>815</v>
      </c>
      <c r="G964" s="6" t="s">
        <v>816</v>
      </c>
    </row>
    <row r="965" spans="1:7" x14ac:dyDescent="0.2">
      <c r="A965" s="5">
        <v>2</v>
      </c>
      <c r="B965" s="6">
        <v>60056</v>
      </c>
      <c r="C965" t="s">
        <v>817</v>
      </c>
      <c r="E965">
        <f t="shared" si="32"/>
        <v>0</v>
      </c>
      <c r="F965" s="6" t="s">
        <v>817</v>
      </c>
      <c r="G965" s="6" t="s">
        <v>818</v>
      </c>
    </row>
    <row r="966" spans="1:7" x14ac:dyDescent="0.2">
      <c r="A966" s="5">
        <v>2</v>
      </c>
      <c r="B966" s="6">
        <v>60059</v>
      </c>
      <c r="C966" t="s">
        <v>819</v>
      </c>
      <c r="E966">
        <f t="shared" si="32"/>
        <v>0</v>
      </c>
      <c r="F966" s="6" t="s">
        <v>819</v>
      </c>
      <c r="G966" s="6" t="s">
        <v>820</v>
      </c>
    </row>
    <row r="967" spans="1:7" x14ac:dyDescent="0.2">
      <c r="A967" s="5">
        <v>2</v>
      </c>
      <c r="B967" s="6">
        <v>60035</v>
      </c>
      <c r="C967" t="s">
        <v>811</v>
      </c>
      <c r="E967">
        <f t="shared" si="32"/>
        <v>0</v>
      </c>
      <c r="F967" s="6" t="s">
        <v>811</v>
      </c>
      <c r="G967" s="6" t="s">
        <v>813</v>
      </c>
    </row>
    <row r="968" spans="1:7" x14ac:dyDescent="0.2">
      <c r="A968" s="5">
        <v>2</v>
      </c>
      <c r="B968" s="6">
        <v>60050</v>
      </c>
      <c r="C968" t="s">
        <v>815</v>
      </c>
      <c r="E968">
        <f t="shared" si="32"/>
        <v>0</v>
      </c>
      <c r="F968" s="6" t="s">
        <v>815</v>
      </c>
      <c r="G968" s="6" t="s">
        <v>816</v>
      </c>
    </row>
    <row r="969" spans="1:7" x14ac:dyDescent="0.2">
      <c r="A969" s="5">
        <v>2</v>
      </c>
      <c r="B969" s="6">
        <v>60056</v>
      </c>
      <c r="C969" t="s">
        <v>817</v>
      </c>
      <c r="E969">
        <f t="shared" ref="E969:E1032" si="33">IF(C969=F969,0,99999)</f>
        <v>0</v>
      </c>
      <c r="F969" s="6" t="s">
        <v>817</v>
      </c>
      <c r="G969" s="6" t="s">
        <v>818</v>
      </c>
    </row>
    <row r="970" spans="1:7" x14ac:dyDescent="0.2">
      <c r="A970" s="5">
        <v>2</v>
      </c>
      <c r="B970" s="6">
        <v>60059</v>
      </c>
      <c r="C970" t="s">
        <v>819</v>
      </c>
      <c r="E970">
        <f t="shared" si="33"/>
        <v>0</v>
      </c>
      <c r="F970" s="6" t="s">
        <v>819</v>
      </c>
      <c r="G970" s="6" t="s">
        <v>820</v>
      </c>
    </row>
    <row r="971" spans="1:7" x14ac:dyDescent="0.2">
      <c r="A971" s="5">
        <v>2</v>
      </c>
      <c r="B971" s="6">
        <v>60067</v>
      </c>
      <c r="C971" t="e">
        <v>#N/A</v>
      </c>
      <c r="E971" t="e">
        <f t="shared" si="33"/>
        <v>#N/A</v>
      </c>
      <c r="F971" s="6" t="s">
        <v>821</v>
      </c>
      <c r="G971" s="6" t="s">
        <v>823</v>
      </c>
    </row>
    <row r="972" spans="1:7" x14ac:dyDescent="0.2">
      <c r="A972" s="5">
        <v>2</v>
      </c>
      <c r="B972" s="6">
        <v>60082</v>
      </c>
      <c r="C972" t="s">
        <v>825</v>
      </c>
      <c r="E972">
        <f t="shared" si="33"/>
        <v>0</v>
      </c>
      <c r="F972" s="6" t="s">
        <v>825</v>
      </c>
      <c r="G972" s="6" t="s">
        <v>826</v>
      </c>
    </row>
    <row r="973" spans="1:7" x14ac:dyDescent="0.2">
      <c r="A973" s="5">
        <v>2</v>
      </c>
      <c r="B973" s="6">
        <v>60088</v>
      </c>
      <c r="C973" t="s">
        <v>827</v>
      </c>
      <c r="E973">
        <f t="shared" si="33"/>
        <v>0</v>
      </c>
      <c r="F973" s="6" t="s">
        <v>827</v>
      </c>
      <c r="G973" s="6" t="s">
        <v>828</v>
      </c>
    </row>
    <row r="974" spans="1:7" x14ac:dyDescent="0.2">
      <c r="A974" s="5">
        <v>2</v>
      </c>
      <c r="B974" s="6">
        <v>60091</v>
      </c>
      <c r="C974" t="s">
        <v>829</v>
      </c>
      <c r="E974">
        <f t="shared" si="33"/>
        <v>0</v>
      </c>
      <c r="F974" s="6" t="s">
        <v>829</v>
      </c>
      <c r="G974" s="6" t="s">
        <v>830</v>
      </c>
    </row>
    <row r="975" spans="1:7" x14ac:dyDescent="0.2">
      <c r="A975" s="5">
        <v>2</v>
      </c>
      <c r="B975" s="6">
        <v>60067</v>
      </c>
      <c r="C975" t="e">
        <v>#N/A</v>
      </c>
      <c r="E975" t="e">
        <f t="shared" si="33"/>
        <v>#N/A</v>
      </c>
      <c r="F975" s="6" t="s">
        <v>821</v>
      </c>
      <c r="G975" s="6" t="s">
        <v>823</v>
      </c>
    </row>
    <row r="976" spans="1:7" x14ac:dyDescent="0.2">
      <c r="A976" s="5">
        <v>2</v>
      </c>
      <c r="B976" s="6">
        <v>60082</v>
      </c>
      <c r="C976" t="s">
        <v>825</v>
      </c>
      <c r="E976">
        <f t="shared" si="33"/>
        <v>0</v>
      </c>
      <c r="F976" s="6" t="s">
        <v>825</v>
      </c>
      <c r="G976" s="6" t="s">
        <v>826</v>
      </c>
    </row>
    <row r="977" spans="1:7" x14ac:dyDescent="0.2">
      <c r="A977" s="5">
        <v>2</v>
      </c>
      <c r="B977" s="6">
        <v>60088</v>
      </c>
      <c r="C977" t="s">
        <v>827</v>
      </c>
      <c r="E977">
        <f t="shared" si="33"/>
        <v>0</v>
      </c>
      <c r="F977" s="6" t="s">
        <v>827</v>
      </c>
      <c r="G977" s="6" t="s">
        <v>828</v>
      </c>
    </row>
    <row r="978" spans="1:7" x14ac:dyDescent="0.2">
      <c r="A978" s="5">
        <v>2</v>
      </c>
      <c r="B978" s="6">
        <v>60091</v>
      </c>
      <c r="C978" t="s">
        <v>829</v>
      </c>
      <c r="E978">
        <f t="shared" si="33"/>
        <v>0</v>
      </c>
      <c r="F978" s="6" t="s">
        <v>829</v>
      </c>
      <c r="G978" s="6" t="s">
        <v>830</v>
      </c>
    </row>
    <row r="979" spans="1:7" x14ac:dyDescent="0.2">
      <c r="A979" s="5">
        <v>2</v>
      </c>
      <c r="B979" s="6">
        <v>60068</v>
      </c>
      <c r="C979" t="s">
        <v>831</v>
      </c>
      <c r="E979">
        <f t="shared" si="33"/>
        <v>0</v>
      </c>
      <c r="F979" s="6" t="s">
        <v>831</v>
      </c>
      <c r="G979" s="6" t="s">
        <v>833</v>
      </c>
    </row>
    <row r="980" spans="1:7" x14ac:dyDescent="0.2">
      <c r="A980" s="5">
        <v>2</v>
      </c>
      <c r="B980" s="6">
        <v>60083</v>
      </c>
      <c r="C980" t="s">
        <v>835</v>
      </c>
      <c r="E980">
        <f t="shared" si="33"/>
        <v>0</v>
      </c>
      <c r="F980" s="6" t="s">
        <v>835</v>
      </c>
      <c r="G980" s="6" t="s">
        <v>836</v>
      </c>
    </row>
    <row r="981" spans="1:7" x14ac:dyDescent="0.2">
      <c r="A981" s="5">
        <v>2</v>
      </c>
      <c r="B981" s="6">
        <v>60089</v>
      </c>
      <c r="C981" t="s">
        <v>837</v>
      </c>
      <c r="E981">
        <f t="shared" si="33"/>
        <v>0</v>
      </c>
      <c r="F981" s="6" t="s">
        <v>837</v>
      </c>
      <c r="G981" s="6" t="s">
        <v>838</v>
      </c>
    </row>
    <row r="982" spans="1:7" x14ac:dyDescent="0.2">
      <c r="A982" s="5">
        <v>2</v>
      </c>
      <c r="B982" s="6">
        <v>60092</v>
      </c>
      <c r="C982" t="s">
        <v>839</v>
      </c>
      <c r="E982">
        <f t="shared" si="33"/>
        <v>0</v>
      </c>
      <c r="F982" s="6" t="s">
        <v>839</v>
      </c>
      <c r="G982" s="6" t="s">
        <v>840</v>
      </c>
    </row>
    <row r="983" spans="1:7" x14ac:dyDescent="0.2">
      <c r="A983" s="5">
        <v>2</v>
      </c>
      <c r="B983" s="6">
        <v>60068</v>
      </c>
      <c r="C983" t="s">
        <v>831</v>
      </c>
      <c r="E983">
        <f t="shared" si="33"/>
        <v>0</v>
      </c>
      <c r="F983" s="6" t="s">
        <v>831</v>
      </c>
      <c r="G983" s="6" t="s">
        <v>833</v>
      </c>
    </row>
    <row r="984" spans="1:7" x14ac:dyDescent="0.2">
      <c r="A984" s="5">
        <v>2</v>
      </c>
      <c r="B984" s="6">
        <v>60083</v>
      </c>
      <c r="C984" t="s">
        <v>835</v>
      </c>
      <c r="E984">
        <f t="shared" si="33"/>
        <v>0</v>
      </c>
      <c r="F984" s="6" t="s">
        <v>835</v>
      </c>
      <c r="G984" s="6" t="s">
        <v>836</v>
      </c>
    </row>
    <row r="985" spans="1:7" x14ac:dyDescent="0.2">
      <c r="A985" s="5">
        <v>2</v>
      </c>
      <c r="B985" s="6">
        <v>60089</v>
      </c>
      <c r="C985" t="s">
        <v>837</v>
      </c>
      <c r="E985">
        <f t="shared" si="33"/>
        <v>0</v>
      </c>
      <c r="F985" s="6" t="s">
        <v>837</v>
      </c>
      <c r="G985" s="6" t="s">
        <v>838</v>
      </c>
    </row>
    <row r="986" spans="1:7" x14ac:dyDescent="0.2">
      <c r="A986" s="5">
        <v>2</v>
      </c>
      <c r="B986" s="6">
        <v>60092</v>
      </c>
      <c r="C986" t="s">
        <v>839</v>
      </c>
      <c r="E986">
        <f t="shared" si="33"/>
        <v>0</v>
      </c>
      <c r="F986" s="6" t="s">
        <v>839</v>
      </c>
      <c r="G986" s="6" t="s">
        <v>840</v>
      </c>
    </row>
    <row r="987" spans="1:7" x14ac:dyDescent="0.2">
      <c r="A987" s="5">
        <v>2</v>
      </c>
      <c r="B987" s="6">
        <v>60069</v>
      </c>
      <c r="C987" t="s">
        <v>841</v>
      </c>
      <c r="E987">
        <f t="shared" si="33"/>
        <v>0</v>
      </c>
      <c r="F987" s="6" t="s">
        <v>841</v>
      </c>
      <c r="G987" s="6" t="s">
        <v>843</v>
      </c>
    </row>
    <row r="988" spans="1:7" x14ac:dyDescent="0.2">
      <c r="A988" s="5">
        <v>2</v>
      </c>
      <c r="B988" s="6">
        <v>60084</v>
      </c>
      <c r="C988" t="s">
        <v>845</v>
      </c>
      <c r="E988">
        <f t="shared" si="33"/>
        <v>0</v>
      </c>
      <c r="F988" s="6" t="s">
        <v>845</v>
      </c>
      <c r="G988" s="6" t="s">
        <v>846</v>
      </c>
    </row>
    <row r="989" spans="1:7" x14ac:dyDescent="0.2">
      <c r="A989" s="5">
        <v>2</v>
      </c>
      <c r="B989" s="6">
        <v>60090</v>
      </c>
      <c r="C989" t="s">
        <v>847</v>
      </c>
      <c r="E989">
        <f t="shared" si="33"/>
        <v>0</v>
      </c>
      <c r="F989" s="6" t="s">
        <v>847</v>
      </c>
      <c r="G989" s="6" t="s">
        <v>848</v>
      </c>
    </row>
    <row r="990" spans="1:7" x14ac:dyDescent="0.2">
      <c r="A990" s="5">
        <v>2</v>
      </c>
      <c r="B990" s="6">
        <v>60093</v>
      </c>
      <c r="C990" t="s">
        <v>849</v>
      </c>
      <c r="E990">
        <f t="shared" si="33"/>
        <v>0</v>
      </c>
      <c r="F990" s="6" t="s">
        <v>849</v>
      </c>
      <c r="G990" s="6" t="s">
        <v>850</v>
      </c>
    </row>
    <row r="991" spans="1:7" x14ac:dyDescent="0.2">
      <c r="A991" s="5">
        <v>2</v>
      </c>
      <c r="B991" s="6">
        <v>60069</v>
      </c>
      <c r="C991" t="s">
        <v>841</v>
      </c>
      <c r="E991">
        <f t="shared" si="33"/>
        <v>0</v>
      </c>
      <c r="F991" s="6" t="s">
        <v>841</v>
      </c>
      <c r="G991" s="6" t="s">
        <v>843</v>
      </c>
    </row>
    <row r="992" spans="1:7" x14ac:dyDescent="0.2">
      <c r="A992" s="5">
        <v>2</v>
      </c>
      <c r="B992" s="6">
        <v>60084</v>
      </c>
      <c r="C992" t="s">
        <v>845</v>
      </c>
      <c r="E992">
        <f t="shared" si="33"/>
        <v>0</v>
      </c>
      <c r="F992" s="6" t="s">
        <v>845</v>
      </c>
      <c r="G992" s="6" t="s">
        <v>846</v>
      </c>
    </row>
    <row r="993" spans="1:7" x14ac:dyDescent="0.2">
      <c r="A993" s="5">
        <v>2</v>
      </c>
      <c r="B993" s="6">
        <v>60090</v>
      </c>
      <c r="C993" t="s">
        <v>847</v>
      </c>
      <c r="E993">
        <f t="shared" si="33"/>
        <v>0</v>
      </c>
      <c r="F993" s="6" t="s">
        <v>847</v>
      </c>
      <c r="G993" s="6" t="s">
        <v>848</v>
      </c>
    </row>
    <row r="994" spans="1:7" x14ac:dyDescent="0.2">
      <c r="A994" s="5">
        <v>2</v>
      </c>
      <c r="B994" s="6">
        <v>60093</v>
      </c>
      <c r="C994" t="s">
        <v>849</v>
      </c>
      <c r="E994">
        <f t="shared" si="33"/>
        <v>0</v>
      </c>
      <c r="F994" s="6" t="s">
        <v>849</v>
      </c>
      <c r="G994" s="6" t="s">
        <v>850</v>
      </c>
    </row>
    <row r="995" spans="1:7" x14ac:dyDescent="0.2">
      <c r="A995" s="5">
        <v>2</v>
      </c>
      <c r="B995" s="6">
        <v>60100</v>
      </c>
      <c r="C995" t="s">
        <v>851</v>
      </c>
      <c r="E995">
        <f t="shared" si="33"/>
        <v>0</v>
      </c>
      <c r="F995" s="6" t="s">
        <v>851</v>
      </c>
      <c r="G995" s="6" t="s">
        <v>853</v>
      </c>
    </row>
    <row r="996" spans="1:7" x14ac:dyDescent="0.2">
      <c r="A996" s="5">
        <v>2</v>
      </c>
      <c r="B996" s="6">
        <v>60125</v>
      </c>
      <c r="C996" t="s">
        <v>855</v>
      </c>
      <c r="E996">
        <f t="shared" si="33"/>
        <v>0</v>
      </c>
      <c r="F996" s="6" t="s">
        <v>855</v>
      </c>
      <c r="G996" s="6" t="s">
        <v>856</v>
      </c>
    </row>
    <row r="997" spans="1:7" x14ac:dyDescent="0.2">
      <c r="A997" s="5">
        <v>2</v>
      </c>
      <c r="B997" s="6">
        <v>60135</v>
      </c>
      <c r="C997" t="s">
        <v>857</v>
      </c>
      <c r="E997">
        <f t="shared" si="33"/>
        <v>0</v>
      </c>
      <c r="F997" s="6" t="s">
        <v>857</v>
      </c>
      <c r="G997" s="6" t="s">
        <v>858</v>
      </c>
    </row>
    <row r="998" spans="1:7" x14ac:dyDescent="0.2">
      <c r="A998" s="5">
        <v>2</v>
      </c>
      <c r="B998" s="6">
        <v>60140</v>
      </c>
      <c r="C998" t="s">
        <v>859</v>
      </c>
      <c r="E998">
        <f t="shared" si="33"/>
        <v>0</v>
      </c>
      <c r="F998" s="6" t="s">
        <v>859</v>
      </c>
      <c r="G998" s="6" t="s">
        <v>860</v>
      </c>
    </row>
    <row r="999" spans="1:7" x14ac:dyDescent="0.2">
      <c r="A999" s="5">
        <v>2</v>
      </c>
      <c r="B999" s="6">
        <v>60100</v>
      </c>
      <c r="C999" t="s">
        <v>851</v>
      </c>
      <c r="E999">
        <f t="shared" si="33"/>
        <v>0</v>
      </c>
      <c r="F999" s="6" t="s">
        <v>851</v>
      </c>
      <c r="G999" s="6" t="s">
        <v>853</v>
      </c>
    </row>
    <row r="1000" spans="1:7" x14ac:dyDescent="0.2">
      <c r="A1000" s="5">
        <v>2</v>
      </c>
      <c r="B1000" s="6">
        <v>60125</v>
      </c>
      <c r="C1000" t="s">
        <v>855</v>
      </c>
      <c r="E1000">
        <f t="shared" si="33"/>
        <v>0</v>
      </c>
      <c r="F1000" s="6" t="s">
        <v>855</v>
      </c>
      <c r="G1000" s="6" t="s">
        <v>856</v>
      </c>
    </row>
    <row r="1001" spans="1:7" x14ac:dyDescent="0.2">
      <c r="A1001" s="5">
        <v>2</v>
      </c>
      <c r="B1001" s="6">
        <v>60135</v>
      </c>
      <c r="C1001" t="s">
        <v>857</v>
      </c>
      <c r="E1001">
        <f t="shared" si="33"/>
        <v>0</v>
      </c>
      <c r="F1001" s="6" t="s">
        <v>857</v>
      </c>
      <c r="G1001" s="6" t="s">
        <v>858</v>
      </c>
    </row>
    <row r="1002" spans="1:7" x14ac:dyDescent="0.2">
      <c r="A1002" s="5">
        <v>2</v>
      </c>
      <c r="B1002" s="6">
        <v>60140</v>
      </c>
      <c r="C1002" t="s">
        <v>859</v>
      </c>
      <c r="E1002">
        <f t="shared" si="33"/>
        <v>0</v>
      </c>
      <c r="F1002" s="6" t="s">
        <v>859</v>
      </c>
      <c r="G1002" s="6" t="s">
        <v>860</v>
      </c>
    </row>
    <row r="1003" spans="1:7" x14ac:dyDescent="0.2">
      <c r="A1003" s="5">
        <v>2</v>
      </c>
      <c r="B1003" s="5">
        <v>60101</v>
      </c>
      <c r="C1003" t="s">
        <v>128</v>
      </c>
      <c r="E1003">
        <f t="shared" si="33"/>
        <v>0</v>
      </c>
      <c r="F1003" s="5" t="s">
        <v>128</v>
      </c>
      <c r="G1003" s="5" t="s">
        <v>130</v>
      </c>
    </row>
    <row r="1004" spans="1:7" x14ac:dyDescent="0.2">
      <c r="A1004" s="5">
        <v>2</v>
      </c>
      <c r="B1004" s="5">
        <v>60126</v>
      </c>
      <c r="C1004" t="s">
        <v>144</v>
      </c>
      <c r="E1004">
        <f t="shared" si="33"/>
        <v>0</v>
      </c>
      <c r="F1004" s="5" t="s">
        <v>144</v>
      </c>
      <c r="G1004" s="5" t="s">
        <v>146</v>
      </c>
    </row>
    <row r="1005" spans="1:7" x14ac:dyDescent="0.2">
      <c r="A1005" s="5">
        <v>2</v>
      </c>
      <c r="B1005" s="5">
        <v>60136</v>
      </c>
      <c r="C1005" t="s">
        <v>150</v>
      </c>
      <c r="E1005">
        <f t="shared" si="33"/>
        <v>0</v>
      </c>
      <c r="F1005" s="5" t="s">
        <v>150</v>
      </c>
      <c r="G1005" s="5" t="s">
        <v>152</v>
      </c>
    </row>
    <row r="1006" spans="1:7" x14ac:dyDescent="0.2">
      <c r="A1006" s="5">
        <v>2</v>
      </c>
      <c r="B1006" s="5">
        <v>60141</v>
      </c>
      <c r="C1006" t="s">
        <v>153</v>
      </c>
      <c r="E1006">
        <f t="shared" si="33"/>
        <v>0</v>
      </c>
      <c r="F1006" s="5" t="s">
        <v>153</v>
      </c>
      <c r="G1006" s="5" t="s">
        <v>155</v>
      </c>
    </row>
    <row r="1007" spans="1:7" x14ac:dyDescent="0.2">
      <c r="A1007" s="5">
        <v>2</v>
      </c>
      <c r="B1007" s="5">
        <v>60101</v>
      </c>
      <c r="C1007" t="s">
        <v>128</v>
      </c>
      <c r="E1007">
        <f t="shared" si="33"/>
        <v>0</v>
      </c>
      <c r="F1007" s="5" t="s">
        <v>128</v>
      </c>
      <c r="G1007" s="5" t="s">
        <v>130</v>
      </c>
    </row>
    <row r="1008" spans="1:7" x14ac:dyDescent="0.2">
      <c r="A1008" s="5">
        <v>2</v>
      </c>
      <c r="B1008" s="5">
        <v>60126</v>
      </c>
      <c r="C1008" t="s">
        <v>144</v>
      </c>
      <c r="E1008">
        <f t="shared" si="33"/>
        <v>0</v>
      </c>
      <c r="F1008" s="5" t="s">
        <v>144</v>
      </c>
      <c r="G1008" s="5" t="s">
        <v>146</v>
      </c>
    </row>
    <row r="1009" spans="1:7" x14ac:dyDescent="0.2">
      <c r="A1009" s="5">
        <v>2</v>
      </c>
      <c r="B1009" s="5">
        <v>60136</v>
      </c>
      <c r="C1009" t="s">
        <v>150</v>
      </c>
      <c r="E1009">
        <f t="shared" si="33"/>
        <v>0</v>
      </c>
      <c r="F1009" s="5" t="s">
        <v>150</v>
      </c>
      <c r="G1009" s="5" t="s">
        <v>152</v>
      </c>
    </row>
    <row r="1010" spans="1:7" x14ac:dyDescent="0.2">
      <c r="A1010" s="5">
        <v>2</v>
      </c>
      <c r="B1010" s="5">
        <v>60141</v>
      </c>
      <c r="C1010" t="s">
        <v>153</v>
      </c>
      <c r="E1010">
        <f t="shared" si="33"/>
        <v>0</v>
      </c>
      <c r="F1010" s="5" t="s">
        <v>153</v>
      </c>
      <c r="G1010" s="5" t="s">
        <v>155</v>
      </c>
    </row>
    <row r="1011" spans="1:7" x14ac:dyDescent="0.2">
      <c r="A1011" s="5">
        <v>2</v>
      </c>
      <c r="B1011" s="6">
        <v>60102</v>
      </c>
      <c r="C1011" t="s">
        <v>863</v>
      </c>
      <c r="E1011">
        <f t="shared" si="33"/>
        <v>0</v>
      </c>
      <c r="F1011" s="6" t="s">
        <v>863</v>
      </c>
      <c r="G1011" s="6" t="s">
        <v>865</v>
      </c>
    </row>
    <row r="1012" spans="1:7" x14ac:dyDescent="0.2">
      <c r="A1012" s="5">
        <v>2</v>
      </c>
      <c r="B1012" s="6">
        <v>60127</v>
      </c>
      <c r="C1012" t="s">
        <v>867</v>
      </c>
      <c r="E1012">
        <f t="shared" si="33"/>
        <v>0</v>
      </c>
      <c r="F1012" s="6" t="s">
        <v>867</v>
      </c>
      <c r="G1012" s="6" t="s">
        <v>868</v>
      </c>
    </row>
    <row r="1013" spans="1:7" x14ac:dyDescent="0.2">
      <c r="A1013" s="5">
        <v>2</v>
      </c>
      <c r="B1013" s="6">
        <v>60137</v>
      </c>
      <c r="C1013" t="s">
        <v>869</v>
      </c>
      <c r="E1013">
        <f t="shared" si="33"/>
        <v>0</v>
      </c>
      <c r="F1013" s="6" t="s">
        <v>869</v>
      </c>
      <c r="G1013" s="6" t="s">
        <v>870</v>
      </c>
    </row>
    <row r="1014" spans="1:7" x14ac:dyDescent="0.2">
      <c r="A1014" s="5">
        <v>2</v>
      </c>
      <c r="B1014" s="6">
        <v>60142</v>
      </c>
      <c r="C1014" t="s">
        <v>871</v>
      </c>
      <c r="E1014">
        <f t="shared" si="33"/>
        <v>0</v>
      </c>
      <c r="F1014" s="6" t="s">
        <v>871</v>
      </c>
      <c r="G1014" s="6" t="s">
        <v>872</v>
      </c>
    </row>
    <row r="1015" spans="1:7" x14ac:dyDescent="0.2">
      <c r="A1015" s="5">
        <v>2</v>
      </c>
      <c r="B1015" s="6">
        <v>60102</v>
      </c>
      <c r="C1015" t="s">
        <v>863</v>
      </c>
      <c r="E1015">
        <f t="shared" si="33"/>
        <v>0</v>
      </c>
      <c r="F1015" s="6" t="s">
        <v>863</v>
      </c>
      <c r="G1015" s="6" t="s">
        <v>865</v>
      </c>
    </row>
    <row r="1016" spans="1:7" x14ac:dyDescent="0.2">
      <c r="A1016" s="5">
        <v>2</v>
      </c>
      <c r="B1016" s="6">
        <v>60127</v>
      </c>
      <c r="C1016" t="s">
        <v>867</v>
      </c>
      <c r="E1016">
        <f t="shared" si="33"/>
        <v>0</v>
      </c>
      <c r="F1016" s="6" t="s">
        <v>867</v>
      </c>
      <c r="G1016" s="6" t="s">
        <v>868</v>
      </c>
    </row>
    <row r="1017" spans="1:7" x14ac:dyDescent="0.2">
      <c r="A1017" s="5">
        <v>2</v>
      </c>
      <c r="B1017" s="6">
        <v>60137</v>
      </c>
      <c r="C1017" t="s">
        <v>869</v>
      </c>
      <c r="E1017">
        <f t="shared" si="33"/>
        <v>0</v>
      </c>
      <c r="F1017" s="6" t="s">
        <v>869</v>
      </c>
      <c r="G1017" s="6" t="s">
        <v>870</v>
      </c>
    </row>
    <row r="1018" spans="1:7" x14ac:dyDescent="0.2">
      <c r="A1018" s="5">
        <v>2</v>
      </c>
      <c r="B1018" s="6">
        <v>60142</v>
      </c>
      <c r="C1018" t="s">
        <v>871</v>
      </c>
      <c r="E1018">
        <f t="shared" si="33"/>
        <v>0</v>
      </c>
      <c r="F1018" s="6" t="s">
        <v>871</v>
      </c>
      <c r="G1018" s="6" t="s">
        <v>872</v>
      </c>
    </row>
    <row r="1019" spans="1:7" x14ac:dyDescent="0.2">
      <c r="A1019" s="5">
        <v>2</v>
      </c>
      <c r="B1019" s="6">
        <v>60103</v>
      </c>
      <c r="C1019" t="s">
        <v>1523</v>
      </c>
      <c r="E1019">
        <f t="shared" si="33"/>
        <v>99999</v>
      </c>
      <c r="F1019" s="6" t="s">
        <v>873</v>
      </c>
      <c r="G1019" s="6" t="s">
        <v>875</v>
      </c>
    </row>
    <row r="1020" spans="1:7" x14ac:dyDescent="0.2">
      <c r="A1020" s="5">
        <v>2</v>
      </c>
      <c r="B1020" s="6">
        <v>60128</v>
      </c>
      <c r="C1020" t="s">
        <v>1525</v>
      </c>
      <c r="E1020">
        <f t="shared" si="33"/>
        <v>99999</v>
      </c>
      <c r="F1020" s="6" t="s">
        <v>877</v>
      </c>
      <c r="G1020" s="6" t="s">
        <v>568</v>
      </c>
    </row>
    <row r="1021" spans="1:7" x14ac:dyDescent="0.2">
      <c r="A1021" s="5">
        <v>2</v>
      </c>
      <c r="B1021" s="6">
        <v>60138</v>
      </c>
      <c r="C1021" t="s">
        <v>1526</v>
      </c>
      <c r="E1021">
        <f t="shared" si="33"/>
        <v>99999</v>
      </c>
      <c r="F1021" s="6" t="s">
        <v>878</v>
      </c>
      <c r="G1021" s="6" t="s">
        <v>879</v>
      </c>
    </row>
    <row r="1022" spans="1:7" x14ac:dyDescent="0.2">
      <c r="A1022" s="5">
        <v>2</v>
      </c>
      <c r="B1022" s="6">
        <v>60144</v>
      </c>
      <c r="C1022" t="s">
        <v>1527</v>
      </c>
      <c r="E1022">
        <f t="shared" si="33"/>
        <v>99999</v>
      </c>
      <c r="F1022" s="6" t="s">
        <v>880</v>
      </c>
      <c r="G1022" s="6" t="s">
        <v>881</v>
      </c>
    </row>
    <row r="1023" spans="1:7" x14ac:dyDescent="0.2">
      <c r="A1023" s="2">
        <v>2</v>
      </c>
      <c r="B1023" s="2">
        <v>23</v>
      </c>
      <c r="C1023" t="s">
        <v>883</v>
      </c>
      <c r="E1023">
        <f t="shared" si="33"/>
        <v>0</v>
      </c>
      <c r="F1023" s="2" t="s">
        <v>883</v>
      </c>
      <c r="G1023" s="2" t="s">
        <v>343</v>
      </c>
    </row>
    <row r="1024" spans="1:7" x14ac:dyDescent="0.2">
      <c r="A1024" s="2">
        <v>2</v>
      </c>
      <c r="B1024" s="2">
        <v>23</v>
      </c>
      <c r="C1024" t="s">
        <v>883</v>
      </c>
      <c r="E1024">
        <f t="shared" si="33"/>
        <v>0</v>
      </c>
      <c r="F1024" s="2" t="s">
        <v>883</v>
      </c>
      <c r="G1024" s="2" t="s">
        <v>343</v>
      </c>
    </row>
    <row r="1025" spans="1:7" x14ac:dyDescent="0.2">
      <c r="A1025" s="2">
        <v>2</v>
      </c>
      <c r="B1025" s="2">
        <v>91</v>
      </c>
      <c r="C1025" t="s">
        <v>3894</v>
      </c>
      <c r="E1025">
        <f t="shared" si="33"/>
        <v>99999</v>
      </c>
      <c r="F1025" s="2" t="s">
        <v>3953</v>
      </c>
      <c r="G1025" s="2" t="s">
        <v>3895</v>
      </c>
    </row>
    <row r="1026" spans="1:7" x14ac:dyDescent="0.2">
      <c r="A1026" s="2">
        <v>2</v>
      </c>
      <c r="B1026" s="2">
        <v>4</v>
      </c>
      <c r="C1026" t="s">
        <v>696</v>
      </c>
      <c r="E1026">
        <f t="shared" si="33"/>
        <v>0</v>
      </c>
      <c r="F1026" s="2" t="s">
        <v>696</v>
      </c>
      <c r="G1026" s="2" t="s">
        <v>490</v>
      </c>
    </row>
    <row r="1027" spans="1:7" x14ac:dyDescent="0.2">
      <c r="A1027" s="2">
        <v>2</v>
      </c>
      <c r="B1027" s="2">
        <v>4</v>
      </c>
      <c r="C1027" t="s">
        <v>696</v>
      </c>
      <c r="E1027">
        <f t="shared" si="33"/>
        <v>0</v>
      </c>
      <c r="F1027" s="2" t="s">
        <v>696</v>
      </c>
      <c r="G1027" s="2" t="s">
        <v>490</v>
      </c>
    </row>
    <row r="1028" spans="1:7" x14ac:dyDescent="0.2">
      <c r="A1028" s="2">
        <v>2</v>
      </c>
      <c r="B1028" s="2">
        <v>19</v>
      </c>
      <c r="C1028" t="s">
        <v>687</v>
      </c>
      <c r="E1028">
        <f t="shared" si="33"/>
        <v>0</v>
      </c>
      <c r="F1028" s="2" t="s">
        <v>687</v>
      </c>
      <c r="G1028" s="2" t="s">
        <v>319</v>
      </c>
    </row>
    <row r="1029" spans="1:7" x14ac:dyDescent="0.2">
      <c r="A1029" s="2">
        <v>2</v>
      </c>
      <c r="B1029" s="2">
        <v>60</v>
      </c>
      <c r="C1029" t="s">
        <v>689</v>
      </c>
      <c r="E1029">
        <f t="shared" si="33"/>
        <v>0</v>
      </c>
      <c r="F1029" s="2" t="s">
        <v>689</v>
      </c>
      <c r="G1029" s="2" t="s">
        <v>3865</v>
      </c>
    </row>
    <row r="1030" spans="1:7" x14ac:dyDescent="0.2">
      <c r="A1030" s="2">
        <v>2</v>
      </c>
      <c r="B1030" s="2">
        <v>60</v>
      </c>
      <c r="C1030" t="s">
        <v>689</v>
      </c>
      <c r="E1030">
        <f t="shared" si="33"/>
        <v>0</v>
      </c>
      <c r="F1030" s="2" t="s">
        <v>689</v>
      </c>
      <c r="G1030" s="2" t="s">
        <v>3819</v>
      </c>
    </row>
    <row r="1031" spans="1:7" x14ac:dyDescent="0.2">
      <c r="A1031" s="2">
        <v>2</v>
      </c>
      <c r="B1031" s="2">
        <v>3</v>
      </c>
      <c r="C1031" t="s">
        <v>1182</v>
      </c>
      <c r="E1031">
        <f t="shared" si="33"/>
        <v>0</v>
      </c>
      <c r="F1031" s="2" t="s">
        <v>1182</v>
      </c>
      <c r="G1031" s="2" t="s">
        <v>426</v>
      </c>
    </row>
    <row r="1032" spans="1:7" x14ac:dyDescent="0.2">
      <c r="A1032" s="2">
        <v>2</v>
      </c>
      <c r="B1032" s="2">
        <v>3</v>
      </c>
      <c r="C1032" t="s">
        <v>1182</v>
      </c>
      <c r="E1032">
        <f t="shared" si="33"/>
        <v>0</v>
      </c>
      <c r="F1032" s="2" t="s">
        <v>1182</v>
      </c>
      <c r="G1032" s="2" t="s">
        <v>1183</v>
      </c>
    </row>
    <row r="1033" spans="1:7" x14ac:dyDescent="0.2">
      <c r="A1033" s="2">
        <v>2</v>
      </c>
      <c r="B1033" s="2">
        <v>3</v>
      </c>
      <c r="C1033" t="s">
        <v>1182</v>
      </c>
      <c r="E1033">
        <f t="shared" ref="E1033:E1096" si="34">IF(C1033=F1033,0,99999)</f>
        <v>0</v>
      </c>
      <c r="F1033" s="2" t="s">
        <v>1182</v>
      </c>
      <c r="G1033" s="2" t="s">
        <v>426</v>
      </c>
    </row>
    <row r="1034" spans="1:7" x14ac:dyDescent="0.2">
      <c r="A1034" s="2">
        <v>2</v>
      </c>
      <c r="B1034" s="2">
        <v>3</v>
      </c>
      <c r="C1034" t="s">
        <v>1182</v>
      </c>
      <c r="E1034">
        <f t="shared" si="34"/>
        <v>0</v>
      </c>
      <c r="F1034" s="2" t="s">
        <v>1182</v>
      </c>
      <c r="G1034" s="2" t="s">
        <v>1184</v>
      </c>
    </row>
    <row r="1035" spans="1:7" x14ac:dyDescent="0.2">
      <c r="A1035" s="2">
        <v>2</v>
      </c>
      <c r="B1035" s="2">
        <v>3</v>
      </c>
      <c r="C1035" t="s">
        <v>1182</v>
      </c>
      <c r="E1035">
        <f t="shared" si="34"/>
        <v>0</v>
      </c>
      <c r="F1035" s="2" t="s">
        <v>1182</v>
      </c>
      <c r="G1035" s="2" t="s">
        <v>1183</v>
      </c>
    </row>
    <row r="1036" spans="1:7" x14ac:dyDescent="0.2">
      <c r="A1036" s="2">
        <v>2</v>
      </c>
      <c r="B1036" s="2">
        <v>3</v>
      </c>
      <c r="C1036" t="s">
        <v>1182</v>
      </c>
      <c r="E1036">
        <f t="shared" si="34"/>
        <v>0</v>
      </c>
      <c r="F1036" s="2" t="s">
        <v>1182</v>
      </c>
      <c r="G1036" s="2" t="s">
        <v>1184</v>
      </c>
    </row>
    <row r="1037" spans="1:7" x14ac:dyDescent="0.2">
      <c r="A1037" s="2">
        <v>2</v>
      </c>
      <c r="B1037" s="2">
        <v>11057</v>
      </c>
      <c r="C1037" t="s">
        <v>1115</v>
      </c>
      <c r="E1037">
        <f t="shared" si="34"/>
        <v>0</v>
      </c>
      <c r="F1037" s="2" t="s">
        <v>1115</v>
      </c>
      <c r="G1037" s="2" t="s">
        <v>3891</v>
      </c>
    </row>
    <row r="1038" spans="1:7" x14ac:dyDescent="0.2">
      <c r="A1038" s="2">
        <v>2</v>
      </c>
      <c r="B1038" s="2">
        <v>11058</v>
      </c>
      <c r="C1038" t="s">
        <v>1118</v>
      </c>
      <c r="E1038">
        <f t="shared" si="34"/>
        <v>0</v>
      </c>
      <c r="F1038" s="2" t="s">
        <v>1118</v>
      </c>
      <c r="G1038" s="2" t="s">
        <v>1116</v>
      </c>
    </row>
    <row r="1039" spans="1:7" x14ac:dyDescent="0.2">
      <c r="A1039" s="2">
        <v>2</v>
      </c>
      <c r="B1039" s="2">
        <v>11059</v>
      </c>
      <c r="C1039" t="s">
        <v>1119</v>
      </c>
      <c r="E1039">
        <f t="shared" si="34"/>
        <v>0</v>
      </c>
      <c r="F1039" s="2" t="s">
        <v>1119</v>
      </c>
      <c r="G1039" s="2" t="s">
        <v>3935</v>
      </c>
    </row>
    <row r="1040" spans="1:7" x14ac:dyDescent="0.2">
      <c r="A1040" s="2">
        <v>2</v>
      </c>
      <c r="B1040" s="2">
        <v>11060</v>
      </c>
      <c r="C1040" t="s">
        <v>3936</v>
      </c>
      <c r="E1040">
        <f t="shared" si="34"/>
        <v>0</v>
      </c>
      <c r="F1040" s="2" t="s">
        <v>3936</v>
      </c>
      <c r="G1040" s="2" t="s">
        <v>1120</v>
      </c>
    </row>
    <row r="1041" spans="1:7" x14ac:dyDescent="0.2">
      <c r="A1041" s="2">
        <v>2</v>
      </c>
      <c r="B1041" s="2">
        <v>11061</v>
      </c>
      <c r="C1041" t="s">
        <v>3892</v>
      </c>
      <c r="E1041">
        <f t="shared" si="34"/>
        <v>0</v>
      </c>
      <c r="F1041" s="2" t="s">
        <v>3892</v>
      </c>
      <c r="G1041" s="2" t="s">
        <v>1123</v>
      </c>
    </row>
    <row r="1042" spans="1:7" x14ac:dyDescent="0.2">
      <c r="A1042" s="2">
        <v>2</v>
      </c>
      <c r="B1042" s="2">
        <v>11062</v>
      </c>
      <c r="C1042" t="s">
        <v>3937</v>
      </c>
      <c r="E1042">
        <f t="shared" si="34"/>
        <v>0</v>
      </c>
      <c r="F1042" s="2" t="s">
        <v>3937</v>
      </c>
      <c r="G1042" s="2" t="s">
        <v>1125</v>
      </c>
    </row>
    <row r="1043" spans="1:7" x14ac:dyDescent="0.2">
      <c r="A1043" s="2">
        <v>2</v>
      </c>
      <c r="B1043" s="2">
        <v>11063</v>
      </c>
      <c r="C1043" t="s">
        <v>1126</v>
      </c>
      <c r="E1043">
        <f t="shared" si="34"/>
        <v>0</v>
      </c>
      <c r="F1043" s="2" t="s">
        <v>1126</v>
      </c>
      <c r="G1043" s="2" t="s">
        <v>3938</v>
      </c>
    </row>
    <row r="1044" spans="1:7" x14ac:dyDescent="0.2">
      <c r="A1044" s="2">
        <v>2</v>
      </c>
      <c r="B1044" s="2">
        <v>11064</v>
      </c>
      <c r="C1044" t="s">
        <v>1127</v>
      </c>
      <c r="E1044">
        <f t="shared" si="34"/>
        <v>0</v>
      </c>
      <c r="F1044" s="2" t="s">
        <v>1127</v>
      </c>
      <c r="G1044" s="2" t="s">
        <v>3939</v>
      </c>
    </row>
    <row r="1045" spans="1:7" x14ac:dyDescent="0.2">
      <c r="A1045" s="2">
        <v>2</v>
      </c>
      <c r="B1045" s="2">
        <v>11065</v>
      </c>
      <c r="C1045" t="s">
        <v>1128</v>
      </c>
      <c r="E1045">
        <f t="shared" si="34"/>
        <v>0</v>
      </c>
      <c r="F1045" s="2" t="s">
        <v>1128</v>
      </c>
      <c r="G1045" s="2" t="s">
        <v>1129</v>
      </c>
    </row>
    <row r="1046" spans="1:7" x14ac:dyDescent="0.2">
      <c r="A1046" s="2">
        <v>2</v>
      </c>
      <c r="B1046" s="2">
        <v>11066</v>
      </c>
      <c r="C1046" t="s">
        <v>3940</v>
      </c>
      <c r="E1046">
        <f t="shared" si="34"/>
        <v>0</v>
      </c>
      <c r="F1046" s="2" t="s">
        <v>3940</v>
      </c>
      <c r="G1046" s="2" t="s">
        <v>1131</v>
      </c>
    </row>
    <row r="1047" spans="1:7" x14ac:dyDescent="0.2">
      <c r="A1047" s="2">
        <v>2</v>
      </c>
      <c r="B1047" s="2">
        <v>11067</v>
      </c>
      <c r="C1047" t="e">
        <v>#N/A</v>
      </c>
      <c r="E1047" t="e">
        <f t="shared" si="34"/>
        <v>#N/A</v>
      </c>
      <c r="F1047" s="2" t="s">
        <v>1132</v>
      </c>
      <c r="G1047" s="2" t="s">
        <v>3941</v>
      </c>
    </row>
    <row r="1048" spans="1:7" x14ac:dyDescent="0.2">
      <c r="A1048" s="2">
        <v>2</v>
      </c>
      <c r="B1048" s="2">
        <v>11068</v>
      </c>
      <c r="C1048" t="s">
        <v>1133</v>
      </c>
      <c r="E1048">
        <f t="shared" si="34"/>
        <v>0</v>
      </c>
      <c r="F1048" s="2" t="s">
        <v>1133</v>
      </c>
      <c r="G1048" s="2" t="s">
        <v>3942</v>
      </c>
    </row>
    <row r="1049" spans="1:7" x14ac:dyDescent="0.2">
      <c r="A1049" s="2">
        <v>2</v>
      </c>
      <c r="B1049" s="2">
        <v>11069</v>
      </c>
      <c r="C1049" t="s">
        <v>1134</v>
      </c>
      <c r="E1049">
        <f t="shared" si="34"/>
        <v>0</v>
      </c>
      <c r="F1049" s="2" t="s">
        <v>1134</v>
      </c>
      <c r="G1049" s="2" t="s">
        <v>3893</v>
      </c>
    </row>
    <row r="1050" spans="1:7" x14ac:dyDescent="0.2">
      <c r="A1050" s="2">
        <v>2</v>
      </c>
      <c r="B1050" s="2">
        <v>11070</v>
      </c>
      <c r="C1050" t="s">
        <v>1136</v>
      </c>
      <c r="E1050">
        <f t="shared" si="34"/>
        <v>0</v>
      </c>
      <c r="F1050" s="2" t="s">
        <v>1136</v>
      </c>
      <c r="G1050" s="2" t="s">
        <v>3943</v>
      </c>
    </row>
    <row r="1051" spans="1:7" x14ac:dyDescent="0.2">
      <c r="A1051" s="2">
        <v>2</v>
      </c>
      <c r="B1051" s="2">
        <v>11071</v>
      </c>
      <c r="C1051" t="s">
        <v>1138</v>
      </c>
      <c r="E1051">
        <f t="shared" si="34"/>
        <v>0</v>
      </c>
      <c r="F1051" s="2" t="s">
        <v>1138</v>
      </c>
      <c r="G1051" s="2" t="s">
        <v>1135</v>
      </c>
    </row>
    <row r="1052" spans="1:7" x14ac:dyDescent="0.2">
      <c r="A1052" s="2">
        <v>2</v>
      </c>
      <c r="B1052" s="2">
        <v>11072</v>
      </c>
      <c r="C1052" t="s">
        <v>1139</v>
      </c>
      <c r="E1052">
        <f t="shared" si="34"/>
        <v>0</v>
      </c>
      <c r="F1052" s="2" t="s">
        <v>1139</v>
      </c>
      <c r="G1052" s="2" t="s">
        <v>1137</v>
      </c>
    </row>
    <row r="1053" spans="1:7" x14ac:dyDescent="0.2">
      <c r="A1053" s="2">
        <v>2</v>
      </c>
      <c r="B1053" s="2">
        <v>11057</v>
      </c>
      <c r="C1053" t="s">
        <v>1115</v>
      </c>
      <c r="E1053">
        <f t="shared" si="34"/>
        <v>0</v>
      </c>
      <c r="F1053" s="2" t="s">
        <v>1115</v>
      </c>
      <c r="G1053" s="2" t="s">
        <v>3891</v>
      </c>
    </row>
    <row r="1054" spans="1:7" x14ac:dyDescent="0.2">
      <c r="A1054" s="2">
        <v>2</v>
      </c>
      <c r="B1054" s="2">
        <v>11058</v>
      </c>
      <c r="C1054" t="s">
        <v>1118</v>
      </c>
      <c r="E1054">
        <f t="shared" si="34"/>
        <v>0</v>
      </c>
      <c r="F1054" s="2" t="s">
        <v>1118</v>
      </c>
      <c r="G1054" s="2" t="s">
        <v>1116</v>
      </c>
    </row>
    <row r="1055" spans="1:7" x14ac:dyDescent="0.2">
      <c r="A1055" s="2">
        <v>2</v>
      </c>
      <c r="B1055" s="2">
        <v>11059</v>
      </c>
      <c r="C1055" t="s">
        <v>1119</v>
      </c>
      <c r="E1055">
        <f t="shared" si="34"/>
        <v>0</v>
      </c>
      <c r="F1055" s="2" t="s">
        <v>1119</v>
      </c>
      <c r="G1055" s="2" t="s">
        <v>3935</v>
      </c>
    </row>
    <row r="1056" spans="1:7" x14ac:dyDescent="0.2">
      <c r="A1056" s="2">
        <v>2</v>
      </c>
      <c r="B1056" s="2">
        <v>11060</v>
      </c>
      <c r="C1056" t="s">
        <v>3936</v>
      </c>
      <c r="E1056">
        <f t="shared" si="34"/>
        <v>0</v>
      </c>
      <c r="F1056" s="2" t="s">
        <v>3936</v>
      </c>
      <c r="G1056" s="2" t="s">
        <v>1120</v>
      </c>
    </row>
    <row r="1057" spans="1:7" x14ac:dyDescent="0.2">
      <c r="A1057" s="2">
        <v>2</v>
      </c>
      <c r="B1057" s="2">
        <v>11061</v>
      </c>
      <c r="C1057" t="s">
        <v>3892</v>
      </c>
      <c r="E1057">
        <f t="shared" si="34"/>
        <v>0</v>
      </c>
      <c r="F1057" s="2" t="s">
        <v>3892</v>
      </c>
      <c r="G1057" s="2" t="s">
        <v>1123</v>
      </c>
    </row>
    <row r="1058" spans="1:7" x14ac:dyDescent="0.2">
      <c r="A1058" s="2">
        <v>2</v>
      </c>
      <c r="B1058" s="2">
        <v>11062</v>
      </c>
      <c r="C1058" t="s">
        <v>3937</v>
      </c>
      <c r="E1058">
        <f t="shared" si="34"/>
        <v>0</v>
      </c>
      <c r="F1058" s="2" t="s">
        <v>3937</v>
      </c>
      <c r="G1058" s="2" t="s">
        <v>1125</v>
      </c>
    </row>
    <row r="1059" spans="1:7" x14ac:dyDescent="0.2">
      <c r="A1059" s="2">
        <v>2</v>
      </c>
      <c r="B1059" s="2">
        <v>11063</v>
      </c>
      <c r="C1059" t="s">
        <v>1126</v>
      </c>
      <c r="E1059">
        <f t="shared" si="34"/>
        <v>0</v>
      </c>
      <c r="F1059" s="2" t="s">
        <v>1126</v>
      </c>
      <c r="G1059" s="2" t="s">
        <v>3938</v>
      </c>
    </row>
    <row r="1060" spans="1:7" x14ac:dyDescent="0.2">
      <c r="A1060" s="2">
        <v>2</v>
      </c>
      <c r="B1060" s="2">
        <v>11064</v>
      </c>
      <c r="C1060" t="s">
        <v>1127</v>
      </c>
      <c r="E1060">
        <f t="shared" si="34"/>
        <v>0</v>
      </c>
      <c r="F1060" s="2" t="s">
        <v>1127</v>
      </c>
      <c r="G1060" s="2" t="s">
        <v>3939</v>
      </c>
    </row>
    <row r="1061" spans="1:7" x14ac:dyDescent="0.2">
      <c r="A1061" s="2">
        <v>2</v>
      </c>
      <c r="B1061" s="2">
        <v>11065</v>
      </c>
      <c r="C1061" t="s">
        <v>1128</v>
      </c>
      <c r="E1061">
        <f t="shared" si="34"/>
        <v>0</v>
      </c>
      <c r="F1061" s="2" t="s">
        <v>1128</v>
      </c>
      <c r="G1061" s="2" t="s">
        <v>1129</v>
      </c>
    </row>
    <row r="1062" spans="1:7" x14ac:dyDescent="0.2">
      <c r="A1062" s="2">
        <v>2</v>
      </c>
      <c r="B1062" s="2">
        <v>11066</v>
      </c>
      <c r="C1062" t="s">
        <v>3940</v>
      </c>
      <c r="E1062">
        <f t="shared" si="34"/>
        <v>0</v>
      </c>
      <c r="F1062" s="2" t="s">
        <v>3940</v>
      </c>
      <c r="G1062" s="2" t="s">
        <v>1131</v>
      </c>
    </row>
    <row r="1063" spans="1:7" x14ac:dyDescent="0.2">
      <c r="A1063" s="2">
        <v>2</v>
      </c>
      <c r="B1063" s="2">
        <v>11067</v>
      </c>
      <c r="C1063" t="e">
        <v>#N/A</v>
      </c>
      <c r="E1063" t="e">
        <f t="shared" si="34"/>
        <v>#N/A</v>
      </c>
      <c r="F1063" s="2" t="s">
        <v>1132</v>
      </c>
      <c r="G1063" s="2" t="s">
        <v>3941</v>
      </c>
    </row>
    <row r="1064" spans="1:7" x14ac:dyDescent="0.2">
      <c r="A1064" s="2">
        <v>2</v>
      </c>
      <c r="B1064" s="2">
        <v>11068</v>
      </c>
      <c r="C1064" t="s">
        <v>1133</v>
      </c>
      <c r="E1064">
        <f t="shared" si="34"/>
        <v>0</v>
      </c>
      <c r="F1064" s="2" t="s">
        <v>1133</v>
      </c>
      <c r="G1064" s="2" t="s">
        <v>3942</v>
      </c>
    </row>
    <row r="1065" spans="1:7" x14ac:dyDescent="0.2">
      <c r="A1065" s="2">
        <v>2</v>
      </c>
      <c r="B1065" s="2">
        <v>11069</v>
      </c>
      <c r="C1065" t="s">
        <v>1134</v>
      </c>
      <c r="E1065">
        <f t="shared" si="34"/>
        <v>0</v>
      </c>
      <c r="F1065" s="2" t="s">
        <v>1134</v>
      </c>
      <c r="G1065" s="2" t="s">
        <v>3893</v>
      </c>
    </row>
    <row r="1066" spans="1:7" x14ac:dyDescent="0.2">
      <c r="A1066" s="2">
        <v>2</v>
      </c>
      <c r="B1066" s="2">
        <v>11070</v>
      </c>
      <c r="C1066" t="s">
        <v>1136</v>
      </c>
      <c r="E1066">
        <f t="shared" si="34"/>
        <v>0</v>
      </c>
      <c r="F1066" s="2" t="s">
        <v>1136</v>
      </c>
      <c r="G1066" s="2" t="s">
        <v>3943</v>
      </c>
    </row>
    <row r="1067" spans="1:7" x14ac:dyDescent="0.2">
      <c r="A1067" s="2">
        <v>2</v>
      </c>
      <c r="B1067" s="2">
        <v>11071</v>
      </c>
      <c r="C1067" t="s">
        <v>1138</v>
      </c>
      <c r="E1067">
        <f t="shared" si="34"/>
        <v>0</v>
      </c>
      <c r="F1067" s="2" t="s">
        <v>1138</v>
      </c>
      <c r="G1067" s="2" t="s">
        <v>1135</v>
      </c>
    </row>
    <row r="1068" spans="1:7" x14ac:dyDescent="0.2">
      <c r="A1068" s="2">
        <v>2</v>
      </c>
      <c r="B1068" s="2">
        <v>11072</v>
      </c>
      <c r="C1068" t="s">
        <v>1139</v>
      </c>
      <c r="E1068">
        <f t="shared" si="34"/>
        <v>0</v>
      </c>
      <c r="F1068" s="2" t="s">
        <v>1139</v>
      </c>
      <c r="G1068" s="2" t="s">
        <v>1137</v>
      </c>
    </row>
    <row r="1069" spans="1:7" x14ac:dyDescent="0.2">
      <c r="A1069" s="2">
        <v>2</v>
      </c>
      <c r="B1069" s="2">
        <v>11047</v>
      </c>
      <c r="C1069" t="s">
        <v>3944</v>
      </c>
      <c r="E1069">
        <f t="shared" si="34"/>
        <v>99999</v>
      </c>
      <c r="F1069" s="2" t="s">
        <v>1140</v>
      </c>
      <c r="G1069" s="2" t="s">
        <v>1141</v>
      </c>
    </row>
    <row r="1070" spans="1:7" x14ac:dyDescent="0.2">
      <c r="A1070" s="2">
        <v>2</v>
      </c>
      <c r="B1070" s="2">
        <v>11048</v>
      </c>
      <c r="C1070" t="s">
        <v>1142</v>
      </c>
      <c r="E1070">
        <f t="shared" si="34"/>
        <v>0</v>
      </c>
      <c r="F1070" s="2" t="s">
        <v>1142</v>
      </c>
      <c r="G1070" s="2" t="s">
        <v>3945</v>
      </c>
    </row>
    <row r="1071" spans="1:7" x14ac:dyDescent="0.2">
      <c r="A1071" s="2">
        <v>2</v>
      </c>
      <c r="B1071" s="2">
        <v>11049</v>
      </c>
      <c r="C1071" t="s">
        <v>3946</v>
      </c>
      <c r="E1071">
        <f t="shared" si="34"/>
        <v>99999</v>
      </c>
      <c r="F1071" s="2" t="s">
        <v>1143</v>
      </c>
      <c r="G1071" s="2" t="s">
        <v>3947</v>
      </c>
    </row>
    <row r="1072" spans="1:7" x14ac:dyDescent="0.2">
      <c r="A1072" s="2">
        <v>2</v>
      </c>
      <c r="B1072" s="2">
        <v>11050</v>
      </c>
      <c r="C1072" t="s">
        <v>3948</v>
      </c>
      <c r="E1072">
        <f t="shared" si="34"/>
        <v>99999</v>
      </c>
      <c r="F1072" s="2" t="s">
        <v>1145</v>
      </c>
      <c r="G1072" s="2" t="s">
        <v>1144</v>
      </c>
    </row>
    <row r="1073" spans="1:7" x14ac:dyDescent="0.2">
      <c r="A1073" s="2">
        <v>2</v>
      </c>
      <c r="B1073" s="2">
        <v>11051</v>
      </c>
      <c r="C1073" t="s">
        <v>3949</v>
      </c>
      <c r="E1073">
        <f t="shared" si="34"/>
        <v>99999</v>
      </c>
      <c r="F1073" s="2" t="s">
        <v>1146</v>
      </c>
      <c r="G1073" s="2" t="s">
        <v>1147</v>
      </c>
    </row>
    <row r="1074" spans="1:7" x14ac:dyDescent="0.2">
      <c r="A1074" s="2">
        <v>2</v>
      </c>
      <c r="B1074" s="2">
        <v>11052</v>
      </c>
      <c r="C1074" t="s">
        <v>1148</v>
      </c>
      <c r="E1074">
        <f t="shared" si="34"/>
        <v>0</v>
      </c>
      <c r="F1074" s="2" t="s">
        <v>1148</v>
      </c>
      <c r="G1074" s="2" t="s">
        <v>3950</v>
      </c>
    </row>
    <row r="1075" spans="1:7" x14ac:dyDescent="0.2">
      <c r="A1075" s="2">
        <v>2</v>
      </c>
      <c r="B1075" s="2">
        <v>11053</v>
      </c>
      <c r="C1075" t="s">
        <v>3951</v>
      </c>
      <c r="E1075">
        <f t="shared" si="34"/>
        <v>99999</v>
      </c>
      <c r="F1075" s="2" t="s">
        <v>1149</v>
      </c>
      <c r="G1075" s="2" t="s">
        <v>1150</v>
      </c>
    </row>
    <row r="1076" spans="1:7" x14ac:dyDescent="0.2">
      <c r="A1076" s="2">
        <v>2</v>
      </c>
      <c r="B1076" s="2">
        <v>11054</v>
      </c>
      <c r="C1076" t="s">
        <v>1151</v>
      </c>
      <c r="E1076">
        <f t="shared" si="34"/>
        <v>0</v>
      </c>
      <c r="F1076" s="2" t="s">
        <v>1151</v>
      </c>
      <c r="G1076" s="2" t="s">
        <v>3952</v>
      </c>
    </row>
    <row r="1077" spans="1:7" x14ac:dyDescent="0.2">
      <c r="A1077" s="2">
        <v>2</v>
      </c>
      <c r="B1077" s="2">
        <v>11047</v>
      </c>
      <c r="C1077" t="s">
        <v>3944</v>
      </c>
      <c r="E1077">
        <f t="shared" si="34"/>
        <v>99999</v>
      </c>
      <c r="F1077" s="2" t="s">
        <v>1140</v>
      </c>
      <c r="G1077" s="2" t="s">
        <v>1141</v>
      </c>
    </row>
    <row r="1078" spans="1:7" x14ac:dyDescent="0.2">
      <c r="A1078" s="2">
        <v>2</v>
      </c>
      <c r="B1078" s="2">
        <v>11048</v>
      </c>
      <c r="C1078" t="s">
        <v>1142</v>
      </c>
      <c r="E1078">
        <f t="shared" si="34"/>
        <v>0</v>
      </c>
      <c r="F1078" s="2" t="s">
        <v>1142</v>
      </c>
      <c r="G1078" s="2" t="s">
        <v>3945</v>
      </c>
    </row>
    <row r="1079" spans="1:7" x14ac:dyDescent="0.2">
      <c r="A1079" s="2">
        <v>2</v>
      </c>
      <c r="B1079" s="2">
        <v>11049</v>
      </c>
      <c r="C1079" t="s">
        <v>3946</v>
      </c>
      <c r="E1079">
        <f t="shared" si="34"/>
        <v>99999</v>
      </c>
      <c r="F1079" s="2" t="s">
        <v>1143</v>
      </c>
      <c r="G1079" s="2" t="s">
        <v>3947</v>
      </c>
    </row>
    <row r="1080" spans="1:7" x14ac:dyDescent="0.2">
      <c r="A1080" s="2">
        <v>2</v>
      </c>
      <c r="B1080" s="2">
        <v>11050</v>
      </c>
      <c r="C1080" t="s">
        <v>3948</v>
      </c>
      <c r="E1080">
        <f t="shared" si="34"/>
        <v>99999</v>
      </c>
      <c r="F1080" s="2" t="s">
        <v>1145</v>
      </c>
      <c r="G1080" s="2" t="s">
        <v>1144</v>
      </c>
    </row>
    <row r="1081" spans="1:7" x14ac:dyDescent="0.2">
      <c r="A1081" s="2">
        <v>2</v>
      </c>
      <c r="B1081" s="2">
        <v>11051</v>
      </c>
      <c r="C1081" t="s">
        <v>3949</v>
      </c>
      <c r="E1081">
        <f t="shared" si="34"/>
        <v>99999</v>
      </c>
      <c r="F1081" s="2" t="s">
        <v>1146</v>
      </c>
      <c r="G1081" s="2" t="s">
        <v>1147</v>
      </c>
    </row>
    <row r="1082" spans="1:7" x14ac:dyDescent="0.2">
      <c r="A1082" s="2">
        <v>2</v>
      </c>
      <c r="B1082" s="2">
        <v>11052</v>
      </c>
      <c r="C1082" t="s">
        <v>1148</v>
      </c>
      <c r="E1082">
        <f t="shared" si="34"/>
        <v>0</v>
      </c>
      <c r="F1082" s="2" t="s">
        <v>1148</v>
      </c>
      <c r="G1082" s="2" t="s">
        <v>3950</v>
      </c>
    </row>
    <row r="1083" spans="1:7" x14ac:dyDescent="0.2">
      <c r="A1083" s="2">
        <v>2</v>
      </c>
      <c r="B1083" s="2">
        <v>11053</v>
      </c>
      <c r="C1083" t="s">
        <v>3951</v>
      </c>
      <c r="E1083">
        <f t="shared" si="34"/>
        <v>99999</v>
      </c>
      <c r="F1083" s="2" t="s">
        <v>1149</v>
      </c>
      <c r="G1083" s="2" t="s">
        <v>1150</v>
      </c>
    </row>
    <row r="1084" spans="1:7" x14ac:dyDescent="0.2">
      <c r="A1084" s="2">
        <v>2</v>
      </c>
      <c r="B1084" s="2">
        <v>11054</v>
      </c>
      <c r="C1084" t="s">
        <v>1151</v>
      </c>
      <c r="E1084">
        <f t="shared" si="34"/>
        <v>0</v>
      </c>
      <c r="F1084" s="2" t="s">
        <v>1151</v>
      </c>
      <c r="G1084" s="2" t="s">
        <v>3952</v>
      </c>
    </row>
    <row r="1085" spans="1:7" x14ac:dyDescent="0.2">
      <c r="A1085" s="2">
        <v>2</v>
      </c>
      <c r="B1085" s="2">
        <v>19</v>
      </c>
      <c r="C1085" t="s">
        <v>687</v>
      </c>
      <c r="E1085">
        <f t="shared" si="34"/>
        <v>0</v>
      </c>
      <c r="F1085" s="2" t="s">
        <v>687</v>
      </c>
      <c r="G1085" s="2" t="s">
        <v>319</v>
      </c>
    </row>
    <row r="1086" spans="1:7" x14ac:dyDescent="0.2">
      <c r="A1086" s="5">
        <v>2</v>
      </c>
      <c r="B1086" s="6">
        <v>60002</v>
      </c>
      <c r="C1086" t="s">
        <v>791</v>
      </c>
      <c r="E1086">
        <f t="shared" si="34"/>
        <v>0</v>
      </c>
      <c r="F1086" s="6" t="s">
        <v>791</v>
      </c>
      <c r="G1086" s="6" t="s">
        <v>793</v>
      </c>
    </row>
    <row r="1087" spans="1:7" x14ac:dyDescent="0.2">
      <c r="A1087" s="5">
        <v>2</v>
      </c>
      <c r="B1087" s="6">
        <v>60017</v>
      </c>
      <c r="C1087" t="s">
        <v>795</v>
      </c>
      <c r="E1087">
        <f t="shared" si="34"/>
        <v>0</v>
      </c>
      <c r="F1087" s="6" t="s">
        <v>795</v>
      </c>
      <c r="G1087" s="6" t="s">
        <v>796</v>
      </c>
    </row>
    <row r="1088" spans="1:7" x14ac:dyDescent="0.2">
      <c r="A1088" s="5">
        <v>2</v>
      </c>
      <c r="B1088" s="6">
        <v>60023</v>
      </c>
      <c r="C1088" t="s">
        <v>797</v>
      </c>
      <c r="E1088">
        <f t="shared" si="34"/>
        <v>0</v>
      </c>
      <c r="F1088" s="6" t="s">
        <v>797</v>
      </c>
      <c r="G1088" s="6" t="s">
        <v>798</v>
      </c>
    </row>
    <row r="1089" spans="1:7" x14ac:dyDescent="0.2">
      <c r="A1089" s="5">
        <v>2</v>
      </c>
      <c r="B1089" s="6">
        <v>60026</v>
      </c>
      <c r="C1089" t="s">
        <v>799</v>
      </c>
      <c r="E1089">
        <f t="shared" si="34"/>
        <v>0</v>
      </c>
      <c r="F1089" s="6" t="s">
        <v>799</v>
      </c>
      <c r="G1089" s="6" t="s">
        <v>800</v>
      </c>
    </row>
    <row r="1090" spans="1:7" x14ac:dyDescent="0.2">
      <c r="A1090" s="5">
        <v>2</v>
      </c>
      <c r="B1090" s="6">
        <v>60002</v>
      </c>
      <c r="C1090" t="s">
        <v>791</v>
      </c>
      <c r="E1090">
        <f t="shared" si="34"/>
        <v>0</v>
      </c>
      <c r="F1090" s="6" t="s">
        <v>791</v>
      </c>
      <c r="G1090" s="6" t="s">
        <v>793</v>
      </c>
    </row>
    <row r="1091" spans="1:7" x14ac:dyDescent="0.2">
      <c r="A1091" s="5">
        <v>2</v>
      </c>
      <c r="B1091" s="6">
        <v>60017</v>
      </c>
      <c r="C1091" t="s">
        <v>795</v>
      </c>
      <c r="E1091">
        <f t="shared" si="34"/>
        <v>0</v>
      </c>
      <c r="F1091" s="6" t="s">
        <v>795</v>
      </c>
      <c r="G1091" s="6" t="s">
        <v>796</v>
      </c>
    </row>
    <row r="1092" spans="1:7" x14ac:dyDescent="0.2">
      <c r="A1092" s="5">
        <v>2</v>
      </c>
      <c r="B1092" s="6">
        <v>60023</v>
      </c>
      <c r="C1092" t="s">
        <v>797</v>
      </c>
      <c r="E1092">
        <f t="shared" si="34"/>
        <v>0</v>
      </c>
      <c r="F1092" s="6" t="s">
        <v>797</v>
      </c>
      <c r="G1092" s="6" t="s">
        <v>798</v>
      </c>
    </row>
    <row r="1093" spans="1:7" x14ac:dyDescent="0.2">
      <c r="A1093" s="5">
        <v>2</v>
      </c>
      <c r="B1093" s="6">
        <v>60026</v>
      </c>
      <c r="C1093" t="s">
        <v>799</v>
      </c>
      <c r="E1093">
        <f t="shared" si="34"/>
        <v>0</v>
      </c>
      <c r="F1093" s="6" t="s">
        <v>799</v>
      </c>
      <c r="G1093" s="6" t="s">
        <v>800</v>
      </c>
    </row>
    <row r="1094" spans="1:7" x14ac:dyDescent="0.2">
      <c r="A1094" s="5">
        <v>2</v>
      </c>
      <c r="B1094" s="6">
        <v>60034</v>
      </c>
      <c r="C1094" t="s">
        <v>801</v>
      </c>
      <c r="E1094">
        <f t="shared" si="34"/>
        <v>0</v>
      </c>
      <c r="F1094" s="6" t="s">
        <v>801</v>
      </c>
      <c r="G1094" s="6" t="s">
        <v>803</v>
      </c>
    </row>
    <row r="1095" spans="1:7" x14ac:dyDescent="0.2">
      <c r="A1095" s="5">
        <v>2</v>
      </c>
      <c r="B1095" s="6">
        <v>60049</v>
      </c>
      <c r="C1095" t="s">
        <v>805</v>
      </c>
      <c r="E1095">
        <f t="shared" si="34"/>
        <v>0</v>
      </c>
      <c r="F1095" s="6" t="s">
        <v>805</v>
      </c>
      <c r="G1095" s="6" t="s">
        <v>806</v>
      </c>
    </row>
    <row r="1096" spans="1:7" x14ac:dyDescent="0.2">
      <c r="A1096" s="5">
        <v>2</v>
      </c>
      <c r="B1096" s="6">
        <v>60055</v>
      </c>
      <c r="C1096" t="s">
        <v>807</v>
      </c>
      <c r="E1096">
        <f t="shared" si="34"/>
        <v>0</v>
      </c>
      <c r="F1096" s="6" t="s">
        <v>807</v>
      </c>
      <c r="G1096" s="6" t="s">
        <v>808</v>
      </c>
    </row>
    <row r="1097" spans="1:7" x14ac:dyDescent="0.2">
      <c r="A1097" s="5">
        <v>2</v>
      </c>
      <c r="B1097" s="6">
        <v>60058</v>
      </c>
      <c r="C1097" t="s">
        <v>809</v>
      </c>
      <c r="E1097">
        <f t="shared" ref="E1097:E1160" si="35">IF(C1097=F1097,0,99999)</f>
        <v>0</v>
      </c>
      <c r="F1097" s="6" t="s">
        <v>809</v>
      </c>
      <c r="G1097" s="6" t="s">
        <v>810</v>
      </c>
    </row>
    <row r="1098" spans="1:7" x14ac:dyDescent="0.2">
      <c r="A1098" s="5">
        <v>2</v>
      </c>
      <c r="B1098" s="6">
        <v>60034</v>
      </c>
      <c r="C1098" t="s">
        <v>801</v>
      </c>
      <c r="E1098">
        <f t="shared" si="35"/>
        <v>0</v>
      </c>
      <c r="F1098" s="6" t="s">
        <v>801</v>
      </c>
      <c r="G1098" s="6" t="s">
        <v>803</v>
      </c>
    </row>
    <row r="1099" spans="1:7" x14ac:dyDescent="0.2">
      <c r="A1099" s="5">
        <v>2</v>
      </c>
      <c r="B1099" s="6">
        <v>60049</v>
      </c>
      <c r="C1099" t="s">
        <v>805</v>
      </c>
      <c r="E1099">
        <f t="shared" si="35"/>
        <v>0</v>
      </c>
      <c r="F1099" s="6" t="s">
        <v>805</v>
      </c>
      <c r="G1099" s="6" t="s">
        <v>806</v>
      </c>
    </row>
    <row r="1100" spans="1:7" x14ac:dyDescent="0.2">
      <c r="A1100" s="5">
        <v>2</v>
      </c>
      <c r="B1100" s="6">
        <v>60055</v>
      </c>
      <c r="C1100" t="s">
        <v>807</v>
      </c>
      <c r="E1100">
        <f t="shared" si="35"/>
        <v>0</v>
      </c>
      <c r="F1100" s="6" t="s">
        <v>807</v>
      </c>
      <c r="G1100" s="6" t="s">
        <v>808</v>
      </c>
    </row>
    <row r="1101" spans="1:7" x14ac:dyDescent="0.2">
      <c r="A1101" s="5">
        <v>2</v>
      </c>
      <c r="B1101" s="6">
        <v>60058</v>
      </c>
      <c r="C1101" t="s">
        <v>809</v>
      </c>
      <c r="E1101">
        <f t="shared" si="35"/>
        <v>0</v>
      </c>
      <c r="F1101" s="6" t="s">
        <v>809</v>
      </c>
      <c r="G1101" s="6" t="s">
        <v>810</v>
      </c>
    </row>
    <row r="1102" spans="1:7" x14ac:dyDescent="0.2">
      <c r="A1102" s="5">
        <v>2</v>
      </c>
      <c r="B1102" s="6">
        <v>60035</v>
      </c>
      <c r="C1102" t="s">
        <v>811</v>
      </c>
      <c r="E1102">
        <f t="shared" si="35"/>
        <v>0</v>
      </c>
      <c r="F1102" s="6" t="s">
        <v>811</v>
      </c>
      <c r="G1102" s="6" t="s">
        <v>813</v>
      </c>
    </row>
    <row r="1103" spans="1:7" x14ac:dyDescent="0.2">
      <c r="A1103" s="5">
        <v>2</v>
      </c>
      <c r="B1103" s="6">
        <v>60050</v>
      </c>
      <c r="C1103" t="s">
        <v>815</v>
      </c>
      <c r="E1103">
        <f t="shared" si="35"/>
        <v>0</v>
      </c>
      <c r="F1103" s="6" t="s">
        <v>815</v>
      </c>
      <c r="G1103" s="6" t="s">
        <v>816</v>
      </c>
    </row>
    <row r="1104" spans="1:7" x14ac:dyDescent="0.2">
      <c r="A1104" s="5">
        <v>2</v>
      </c>
      <c r="B1104" s="6">
        <v>60056</v>
      </c>
      <c r="C1104" t="s">
        <v>817</v>
      </c>
      <c r="E1104">
        <f t="shared" si="35"/>
        <v>0</v>
      </c>
      <c r="F1104" s="6" t="s">
        <v>817</v>
      </c>
      <c r="G1104" s="6" t="s">
        <v>818</v>
      </c>
    </row>
    <row r="1105" spans="1:7" x14ac:dyDescent="0.2">
      <c r="A1105" s="5">
        <v>2</v>
      </c>
      <c r="B1105" s="6">
        <v>60059</v>
      </c>
      <c r="C1105" t="s">
        <v>819</v>
      </c>
      <c r="E1105">
        <f t="shared" si="35"/>
        <v>0</v>
      </c>
      <c r="F1105" s="6" t="s">
        <v>819</v>
      </c>
      <c r="G1105" s="6" t="s">
        <v>820</v>
      </c>
    </row>
    <row r="1106" spans="1:7" x14ac:dyDescent="0.2">
      <c r="A1106" s="5">
        <v>2</v>
      </c>
      <c r="B1106" s="6">
        <v>60035</v>
      </c>
      <c r="C1106" t="s">
        <v>811</v>
      </c>
      <c r="E1106">
        <f t="shared" si="35"/>
        <v>0</v>
      </c>
      <c r="F1106" s="6" t="s">
        <v>811</v>
      </c>
      <c r="G1106" s="6" t="s">
        <v>813</v>
      </c>
    </row>
    <row r="1107" spans="1:7" x14ac:dyDescent="0.2">
      <c r="A1107" s="5">
        <v>2</v>
      </c>
      <c r="B1107" s="6">
        <v>60050</v>
      </c>
      <c r="C1107" t="s">
        <v>815</v>
      </c>
      <c r="E1107">
        <f t="shared" si="35"/>
        <v>0</v>
      </c>
      <c r="F1107" s="6" t="s">
        <v>815</v>
      </c>
      <c r="G1107" s="6" t="s">
        <v>816</v>
      </c>
    </row>
    <row r="1108" spans="1:7" x14ac:dyDescent="0.2">
      <c r="A1108" s="5">
        <v>2</v>
      </c>
      <c r="B1108" s="6">
        <v>60056</v>
      </c>
      <c r="C1108" t="s">
        <v>817</v>
      </c>
      <c r="E1108">
        <f t="shared" si="35"/>
        <v>0</v>
      </c>
      <c r="F1108" s="6" t="s">
        <v>817</v>
      </c>
      <c r="G1108" s="6" t="s">
        <v>818</v>
      </c>
    </row>
    <row r="1109" spans="1:7" x14ac:dyDescent="0.2">
      <c r="A1109" s="5">
        <v>2</v>
      </c>
      <c r="B1109" s="6">
        <v>60059</v>
      </c>
      <c r="C1109" t="s">
        <v>819</v>
      </c>
      <c r="E1109">
        <f t="shared" si="35"/>
        <v>0</v>
      </c>
      <c r="F1109" s="6" t="s">
        <v>819</v>
      </c>
      <c r="G1109" s="6" t="s">
        <v>820</v>
      </c>
    </row>
    <row r="1110" spans="1:7" x14ac:dyDescent="0.2">
      <c r="A1110" s="5">
        <v>2</v>
      </c>
      <c r="B1110" s="6">
        <v>60067</v>
      </c>
      <c r="C1110" t="e">
        <v>#N/A</v>
      </c>
      <c r="E1110" t="e">
        <f t="shared" si="35"/>
        <v>#N/A</v>
      </c>
      <c r="F1110" s="6" t="s">
        <v>821</v>
      </c>
      <c r="G1110" s="6" t="s">
        <v>823</v>
      </c>
    </row>
    <row r="1111" spans="1:7" x14ac:dyDescent="0.2">
      <c r="A1111" s="5">
        <v>2</v>
      </c>
      <c r="B1111" s="6">
        <v>60082</v>
      </c>
      <c r="C1111" t="s">
        <v>825</v>
      </c>
      <c r="E1111">
        <f t="shared" si="35"/>
        <v>0</v>
      </c>
      <c r="F1111" s="6" t="s">
        <v>825</v>
      </c>
      <c r="G1111" s="6" t="s">
        <v>826</v>
      </c>
    </row>
    <row r="1112" spans="1:7" x14ac:dyDescent="0.2">
      <c r="A1112" s="5">
        <v>2</v>
      </c>
      <c r="B1112" s="6">
        <v>60088</v>
      </c>
      <c r="C1112" t="s">
        <v>827</v>
      </c>
      <c r="E1112">
        <f t="shared" si="35"/>
        <v>0</v>
      </c>
      <c r="F1112" s="6" t="s">
        <v>827</v>
      </c>
      <c r="G1112" s="6" t="s">
        <v>828</v>
      </c>
    </row>
    <row r="1113" spans="1:7" x14ac:dyDescent="0.2">
      <c r="A1113" s="5">
        <v>2</v>
      </c>
      <c r="B1113" s="6">
        <v>60091</v>
      </c>
      <c r="C1113" t="s">
        <v>829</v>
      </c>
      <c r="E1113">
        <f t="shared" si="35"/>
        <v>0</v>
      </c>
      <c r="F1113" s="6" t="s">
        <v>829</v>
      </c>
      <c r="G1113" s="6" t="s">
        <v>830</v>
      </c>
    </row>
    <row r="1114" spans="1:7" x14ac:dyDescent="0.2">
      <c r="A1114" s="5">
        <v>2</v>
      </c>
      <c r="B1114" s="6">
        <v>60067</v>
      </c>
      <c r="C1114" t="e">
        <v>#N/A</v>
      </c>
      <c r="E1114" t="e">
        <f t="shared" si="35"/>
        <v>#N/A</v>
      </c>
      <c r="F1114" s="6" t="s">
        <v>821</v>
      </c>
      <c r="G1114" s="6" t="s">
        <v>823</v>
      </c>
    </row>
    <row r="1115" spans="1:7" x14ac:dyDescent="0.2">
      <c r="A1115" s="5">
        <v>2</v>
      </c>
      <c r="B1115" s="6">
        <v>60082</v>
      </c>
      <c r="C1115" t="s">
        <v>825</v>
      </c>
      <c r="E1115">
        <f t="shared" si="35"/>
        <v>0</v>
      </c>
      <c r="F1115" s="6" t="s">
        <v>825</v>
      </c>
      <c r="G1115" s="6" t="s">
        <v>826</v>
      </c>
    </row>
    <row r="1116" spans="1:7" x14ac:dyDescent="0.2">
      <c r="A1116" s="5">
        <v>2</v>
      </c>
      <c r="B1116" s="6">
        <v>60088</v>
      </c>
      <c r="C1116" t="s">
        <v>827</v>
      </c>
      <c r="E1116">
        <f t="shared" si="35"/>
        <v>0</v>
      </c>
      <c r="F1116" s="6" t="s">
        <v>827</v>
      </c>
      <c r="G1116" s="6" t="s">
        <v>828</v>
      </c>
    </row>
    <row r="1117" spans="1:7" x14ac:dyDescent="0.2">
      <c r="A1117" s="5">
        <v>2</v>
      </c>
      <c r="B1117" s="6">
        <v>60091</v>
      </c>
      <c r="C1117" t="s">
        <v>829</v>
      </c>
      <c r="E1117">
        <f t="shared" si="35"/>
        <v>0</v>
      </c>
      <c r="F1117" s="6" t="s">
        <v>829</v>
      </c>
      <c r="G1117" s="6" t="s">
        <v>830</v>
      </c>
    </row>
    <row r="1118" spans="1:7" x14ac:dyDescent="0.2">
      <c r="A1118" s="5">
        <v>2</v>
      </c>
      <c r="B1118" s="6">
        <v>60068</v>
      </c>
      <c r="C1118" t="s">
        <v>831</v>
      </c>
      <c r="E1118">
        <f t="shared" si="35"/>
        <v>0</v>
      </c>
      <c r="F1118" s="6" t="s">
        <v>831</v>
      </c>
      <c r="G1118" s="6" t="s">
        <v>833</v>
      </c>
    </row>
    <row r="1119" spans="1:7" x14ac:dyDescent="0.2">
      <c r="A1119" s="5">
        <v>2</v>
      </c>
      <c r="B1119" s="6">
        <v>60083</v>
      </c>
      <c r="C1119" t="s">
        <v>835</v>
      </c>
      <c r="E1119">
        <f t="shared" si="35"/>
        <v>0</v>
      </c>
      <c r="F1119" s="6" t="s">
        <v>835</v>
      </c>
      <c r="G1119" s="6" t="s">
        <v>836</v>
      </c>
    </row>
    <row r="1120" spans="1:7" x14ac:dyDescent="0.2">
      <c r="A1120" s="5">
        <v>2</v>
      </c>
      <c r="B1120" s="6">
        <v>60089</v>
      </c>
      <c r="C1120" t="s">
        <v>837</v>
      </c>
      <c r="E1120">
        <f t="shared" si="35"/>
        <v>0</v>
      </c>
      <c r="F1120" s="6" t="s">
        <v>837</v>
      </c>
      <c r="G1120" s="6" t="s">
        <v>838</v>
      </c>
    </row>
    <row r="1121" spans="1:7" x14ac:dyDescent="0.2">
      <c r="A1121" s="5">
        <v>2</v>
      </c>
      <c r="B1121" s="6">
        <v>60092</v>
      </c>
      <c r="C1121" t="s">
        <v>839</v>
      </c>
      <c r="E1121">
        <f t="shared" si="35"/>
        <v>0</v>
      </c>
      <c r="F1121" s="6" t="s">
        <v>839</v>
      </c>
      <c r="G1121" s="6" t="s">
        <v>840</v>
      </c>
    </row>
    <row r="1122" spans="1:7" x14ac:dyDescent="0.2">
      <c r="A1122" s="5">
        <v>2</v>
      </c>
      <c r="B1122" s="6">
        <v>60068</v>
      </c>
      <c r="C1122" t="s">
        <v>831</v>
      </c>
      <c r="E1122">
        <f t="shared" si="35"/>
        <v>0</v>
      </c>
      <c r="F1122" s="6" t="s">
        <v>831</v>
      </c>
      <c r="G1122" s="6" t="s">
        <v>833</v>
      </c>
    </row>
    <row r="1123" spans="1:7" x14ac:dyDescent="0.2">
      <c r="A1123" s="5">
        <v>2</v>
      </c>
      <c r="B1123" s="6">
        <v>60083</v>
      </c>
      <c r="C1123" t="s">
        <v>835</v>
      </c>
      <c r="E1123">
        <f t="shared" si="35"/>
        <v>0</v>
      </c>
      <c r="F1123" s="6" t="s">
        <v>835</v>
      </c>
      <c r="G1123" s="6" t="s">
        <v>836</v>
      </c>
    </row>
    <row r="1124" spans="1:7" x14ac:dyDescent="0.2">
      <c r="A1124" s="5">
        <v>2</v>
      </c>
      <c r="B1124" s="6">
        <v>60089</v>
      </c>
      <c r="C1124" t="s">
        <v>837</v>
      </c>
      <c r="E1124">
        <f t="shared" si="35"/>
        <v>0</v>
      </c>
      <c r="F1124" s="6" t="s">
        <v>837</v>
      </c>
      <c r="G1124" s="6" t="s">
        <v>838</v>
      </c>
    </row>
    <row r="1125" spans="1:7" x14ac:dyDescent="0.2">
      <c r="A1125" s="5">
        <v>2</v>
      </c>
      <c r="B1125" s="6">
        <v>60092</v>
      </c>
      <c r="C1125" t="s">
        <v>839</v>
      </c>
      <c r="E1125">
        <f t="shared" si="35"/>
        <v>0</v>
      </c>
      <c r="F1125" s="6" t="s">
        <v>839</v>
      </c>
      <c r="G1125" s="6" t="s">
        <v>840</v>
      </c>
    </row>
    <row r="1126" spans="1:7" x14ac:dyDescent="0.2">
      <c r="A1126" s="5">
        <v>2</v>
      </c>
      <c r="B1126" s="6">
        <v>60069</v>
      </c>
      <c r="C1126" t="s">
        <v>841</v>
      </c>
      <c r="E1126">
        <f t="shared" si="35"/>
        <v>0</v>
      </c>
      <c r="F1126" s="6" t="s">
        <v>841</v>
      </c>
      <c r="G1126" s="6" t="s">
        <v>843</v>
      </c>
    </row>
    <row r="1127" spans="1:7" x14ac:dyDescent="0.2">
      <c r="A1127" s="5">
        <v>2</v>
      </c>
      <c r="B1127" s="6">
        <v>60084</v>
      </c>
      <c r="C1127" t="s">
        <v>845</v>
      </c>
      <c r="E1127">
        <f t="shared" si="35"/>
        <v>0</v>
      </c>
      <c r="F1127" s="6" t="s">
        <v>845</v>
      </c>
      <c r="G1127" s="6" t="s">
        <v>846</v>
      </c>
    </row>
    <row r="1128" spans="1:7" x14ac:dyDescent="0.2">
      <c r="A1128" s="5">
        <v>2</v>
      </c>
      <c r="B1128" s="6">
        <v>60090</v>
      </c>
      <c r="C1128" t="s">
        <v>847</v>
      </c>
      <c r="E1128">
        <f t="shared" si="35"/>
        <v>0</v>
      </c>
      <c r="F1128" s="6" t="s">
        <v>847</v>
      </c>
      <c r="G1128" s="6" t="s">
        <v>848</v>
      </c>
    </row>
    <row r="1129" spans="1:7" x14ac:dyDescent="0.2">
      <c r="A1129" s="5">
        <v>2</v>
      </c>
      <c r="B1129" s="6">
        <v>60093</v>
      </c>
      <c r="C1129" t="s">
        <v>849</v>
      </c>
      <c r="E1129">
        <f t="shared" si="35"/>
        <v>0</v>
      </c>
      <c r="F1129" s="6" t="s">
        <v>849</v>
      </c>
      <c r="G1129" s="6" t="s">
        <v>850</v>
      </c>
    </row>
    <row r="1130" spans="1:7" x14ac:dyDescent="0.2">
      <c r="A1130" s="5">
        <v>2</v>
      </c>
      <c r="B1130" s="6">
        <v>60069</v>
      </c>
      <c r="C1130" t="s">
        <v>841</v>
      </c>
      <c r="E1130">
        <f t="shared" si="35"/>
        <v>0</v>
      </c>
      <c r="F1130" s="6" t="s">
        <v>841</v>
      </c>
      <c r="G1130" s="6" t="s">
        <v>843</v>
      </c>
    </row>
    <row r="1131" spans="1:7" x14ac:dyDescent="0.2">
      <c r="A1131" s="5">
        <v>2</v>
      </c>
      <c r="B1131" s="6">
        <v>60084</v>
      </c>
      <c r="C1131" t="s">
        <v>845</v>
      </c>
      <c r="E1131">
        <f t="shared" si="35"/>
        <v>0</v>
      </c>
      <c r="F1131" s="6" t="s">
        <v>845</v>
      </c>
      <c r="G1131" s="6" t="s">
        <v>846</v>
      </c>
    </row>
    <row r="1132" spans="1:7" x14ac:dyDescent="0.2">
      <c r="A1132" s="5">
        <v>2</v>
      </c>
      <c r="B1132" s="6">
        <v>60090</v>
      </c>
      <c r="C1132" t="s">
        <v>847</v>
      </c>
      <c r="E1132">
        <f t="shared" si="35"/>
        <v>0</v>
      </c>
      <c r="F1132" s="6" t="s">
        <v>847</v>
      </c>
      <c r="G1132" s="6" t="s">
        <v>848</v>
      </c>
    </row>
    <row r="1133" spans="1:7" x14ac:dyDescent="0.2">
      <c r="A1133" s="5">
        <v>2</v>
      </c>
      <c r="B1133" s="6">
        <v>60093</v>
      </c>
      <c r="C1133" t="s">
        <v>849</v>
      </c>
      <c r="E1133">
        <f t="shared" si="35"/>
        <v>0</v>
      </c>
      <c r="F1133" s="6" t="s">
        <v>849</v>
      </c>
      <c r="G1133" s="6" t="s">
        <v>850</v>
      </c>
    </row>
    <row r="1134" spans="1:7" x14ac:dyDescent="0.2">
      <c r="A1134" s="5">
        <v>2</v>
      </c>
      <c r="B1134" s="6">
        <v>60100</v>
      </c>
      <c r="C1134" t="s">
        <v>851</v>
      </c>
      <c r="E1134">
        <f t="shared" si="35"/>
        <v>0</v>
      </c>
      <c r="F1134" s="6" t="s">
        <v>851</v>
      </c>
      <c r="G1134" s="6" t="s">
        <v>853</v>
      </c>
    </row>
    <row r="1135" spans="1:7" x14ac:dyDescent="0.2">
      <c r="A1135" s="5">
        <v>2</v>
      </c>
      <c r="B1135" s="6">
        <v>60125</v>
      </c>
      <c r="C1135" t="s">
        <v>855</v>
      </c>
      <c r="E1135">
        <f t="shared" si="35"/>
        <v>0</v>
      </c>
      <c r="F1135" s="6" t="s">
        <v>855</v>
      </c>
      <c r="G1135" s="6" t="s">
        <v>856</v>
      </c>
    </row>
    <row r="1136" spans="1:7" x14ac:dyDescent="0.2">
      <c r="A1136" s="5">
        <v>2</v>
      </c>
      <c r="B1136" s="6">
        <v>60135</v>
      </c>
      <c r="C1136" t="s">
        <v>857</v>
      </c>
      <c r="E1136">
        <f t="shared" si="35"/>
        <v>0</v>
      </c>
      <c r="F1136" s="6" t="s">
        <v>857</v>
      </c>
      <c r="G1136" s="6" t="s">
        <v>858</v>
      </c>
    </row>
    <row r="1137" spans="1:7" x14ac:dyDescent="0.2">
      <c r="A1137" s="5">
        <v>2</v>
      </c>
      <c r="B1137" s="6">
        <v>60140</v>
      </c>
      <c r="C1137" t="s">
        <v>859</v>
      </c>
      <c r="E1137">
        <f t="shared" si="35"/>
        <v>0</v>
      </c>
      <c r="F1137" s="6" t="s">
        <v>859</v>
      </c>
      <c r="G1137" s="6" t="s">
        <v>860</v>
      </c>
    </row>
    <row r="1138" spans="1:7" x14ac:dyDescent="0.2">
      <c r="A1138" s="5">
        <v>2</v>
      </c>
      <c r="B1138" s="6">
        <v>60100</v>
      </c>
      <c r="C1138" t="s">
        <v>851</v>
      </c>
      <c r="E1138">
        <f t="shared" si="35"/>
        <v>0</v>
      </c>
      <c r="F1138" s="6" t="s">
        <v>851</v>
      </c>
      <c r="G1138" s="6" t="s">
        <v>853</v>
      </c>
    </row>
    <row r="1139" spans="1:7" x14ac:dyDescent="0.2">
      <c r="A1139" s="5">
        <v>2</v>
      </c>
      <c r="B1139" s="6">
        <v>60125</v>
      </c>
      <c r="C1139" t="s">
        <v>855</v>
      </c>
      <c r="E1139">
        <f t="shared" si="35"/>
        <v>0</v>
      </c>
      <c r="F1139" s="6" t="s">
        <v>855</v>
      </c>
      <c r="G1139" s="6" t="s">
        <v>856</v>
      </c>
    </row>
    <row r="1140" spans="1:7" x14ac:dyDescent="0.2">
      <c r="A1140" s="5">
        <v>2</v>
      </c>
      <c r="B1140" s="6">
        <v>60135</v>
      </c>
      <c r="C1140" t="s">
        <v>857</v>
      </c>
      <c r="E1140">
        <f t="shared" si="35"/>
        <v>0</v>
      </c>
      <c r="F1140" s="6" t="s">
        <v>857</v>
      </c>
      <c r="G1140" s="6" t="s">
        <v>858</v>
      </c>
    </row>
    <row r="1141" spans="1:7" x14ac:dyDescent="0.2">
      <c r="A1141" s="5">
        <v>2</v>
      </c>
      <c r="B1141" s="6">
        <v>60140</v>
      </c>
      <c r="C1141" t="s">
        <v>859</v>
      </c>
      <c r="E1141">
        <f t="shared" si="35"/>
        <v>0</v>
      </c>
      <c r="F1141" s="6" t="s">
        <v>859</v>
      </c>
      <c r="G1141" s="6" t="s">
        <v>860</v>
      </c>
    </row>
    <row r="1142" spans="1:7" x14ac:dyDescent="0.2">
      <c r="A1142" s="5">
        <v>2</v>
      </c>
      <c r="B1142" s="5">
        <v>60101</v>
      </c>
      <c r="C1142" t="s">
        <v>128</v>
      </c>
      <c r="E1142">
        <f t="shared" si="35"/>
        <v>0</v>
      </c>
      <c r="F1142" s="5" t="s">
        <v>128</v>
      </c>
      <c r="G1142" s="5" t="s">
        <v>130</v>
      </c>
    </row>
    <row r="1143" spans="1:7" x14ac:dyDescent="0.2">
      <c r="A1143" s="5">
        <v>2</v>
      </c>
      <c r="B1143" s="5">
        <v>60126</v>
      </c>
      <c r="C1143" t="s">
        <v>144</v>
      </c>
      <c r="E1143">
        <f t="shared" si="35"/>
        <v>0</v>
      </c>
      <c r="F1143" s="5" t="s">
        <v>144</v>
      </c>
      <c r="G1143" s="5" t="s">
        <v>146</v>
      </c>
    </row>
    <row r="1144" spans="1:7" x14ac:dyDescent="0.2">
      <c r="A1144" s="5">
        <v>2</v>
      </c>
      <c r="B1144" s="5">
        <v>60136</v>
      </c>
      <c r="C1144" t="s">
        <v>150</v>
      </c>
      <c r="E1144">
        <f t="shared" si="35"/>
        <v>0</v>
      </c>
      <c r="F1144" s="5" t="s">
        <v>150</v>
      </c>
      <c r="G1144" s="5" t="s">
        <v>152</v>
      </c>
    </row>
    <row r="1145" spans="1:7" x14ac:dyDescent="0.2">
      <c r="A1145" s="5">
        <v>2</v>
      </c>
      <c r="B1145" s="5">
        <v>60141</v>
      </c>
      <c r="C1145" t="s">
        <v>153</v>
      </c>
      <c r="E1145">
        <f t="shared" si="35"/>
        <v>0</v>
      </c>
      <c r="F1145" s="5" t="s">
        <v>153</v>
      </c>
      <c r="G1145" s="5" t="s">
        <v>155</v>
      </c>
    </row>
    <row r="1146" spans="1:7" x14ac:dyDescent="0.2">
      <c r="A1146" s="5">
        <v>2</v>
      </c>
      <c r="B1146" s="5">
        <v>60101</v>
      </c>
      <c r="C1146" t="s">
        <v>128</v>
      </c>
      <c r="E1146">
        <f t="shared" si="35"/>
        <v>0</v>
      </c>
      <c r="F1146" s="5" t="s">
        <v>128</v>
      </c>
      <c r="G1146" s="5" t="s">
        <v>130</v>
      </c>
    </row>
    <row r="1147" spans="1:7" x14ac:dyDescent="0.2">
      <c r="A1147" s="5">
        <v>2</v>
      </c>
      <c r="B1147" s="5">
        <v>60126</v>
      </c>
      <c r="C1147" t="s">
        <v>144</v>
      </c>
      <c r="E1147">
        <f t="shared" si="35"/>
        <v>0</v>
      </c>
      <c r="F1147" s="5" t="s">
        <v>144</v>
      </c>
      <c r="G1147" s="5" t="s">
        <v>146</v>
      </c>
    </row>
    <row r="1148" spans="1:7" x14ac:dyDescent="0.2">
      <c r="A1148" s="5">
        <v>2</v>
      </c>
      <c r="B1148" s="5">
        <v>60136</v>
      </c>
      <c r="C1148" t="s">
        <v>150</v>
      </c>
      <c r="E1148">
        <f t="shared" si="35"/>
        <v>0</v>
      </c>
      <c r="F1148" s="5" t="s">
        <v>150</v>
      </c>
      <c r="G1148" s="5" t="s">
        <v>152</v>
      </c>
    </row>
    <row r="1149" spans="1:7" x14ac:dyDescent="0.2">
      <c r="A1149" s="5">
        <v>2</v>
      </c>
      <c r="B1149" s="5">
        <v>60141</v>
      </c>
      <c r="C1149" t="s">
        <v>153</v>
      </c>
      <c r="E1149">
        <f t="shared" si="35"/>
        <v>0</v>
      </c>
      <c r="F1149" s="5" t="s">
        <v>153</v>
      </c>
      <c r="G1149" s="5" t="s">
        <v>155</v>
      </c>
    </row>
    <row r="1150" spans="1:7" x14ac:dyDescent="0.2">
      <c r="A1150" s="5">
        <v>2</v>
      </c>
      <c r="B1150" s="6">
        <v>60102</v>
      </c>
      <c r="C1150" t="s">
        <v>863</v>
      </c>
      <c r="E1150">
        <f t="shared" si="35"/>
        <v>0</v>
      </c>
      <c r="F1150" s="6" t="s">
        <v>863</v>
      </c>
      <c r="G1150" s="6" t="s">
        <v>865</v>
      </c>
    </row>
    <row r="1151" spans="1:7" x14ac:dyDescent="0.2">
      <c r="A1151" s="5">
        <v>2</v>
      </c>
      <c r="B1151" s="6">
        <v>60127</v>
      </c>
      <c r="C1151" t="s">
        <v>867</v>
      </c>
      <c r="E1151">
        <f t="shared" si="35"/>
        <v>0</v>
      </c>
      <c r="F1151" s="6" t="s">
        <v>867</v>
      </c>
      <c r="G1151" s="6" t="s">
        <v>868</v>
      </c>
    </row>
    <row r="1152" spans="1:7" x14ac:dyDescent="0.2">
      <c r="A1152" s="5">
        <v>2</v>
      </c>
      <c r="B1152" s="6">
        <v>60137</v>
      </c>
      <c r="C1152" t="s">
        <v>869</v>
      </c>
      <c r="E1152">
        <f t="shared" si="35"/>
        <v>0</v>
      </c>
      <c r="F1152" s="6" t="s">
        <v>869</v>
      </c>
      <c r="G1152" s="6" t="s">
        <v>870</v>
      </c>
    </row>
    <row r="1153" spans="1:7" x14ac:dyDescent="0.2">
      <c r="A1153" s="5">
        <v>2</v>
      </c>
      <c r="B1153" s="6">
        <v>60142</v>
      </c>
      <c r="C1153" t="s">
        <v>871</v>
      </c>
      <c r="E1153">
        <f t="shared" si="35"/>
        <v>0</v>
      </c>
      <c r="F1153" s="6" t="s">
        <v>871</v>
      </c>
      <c r="G1153" s="6" t="s">
        <v>872</v>
      </c>
    </row>
    <row r="1154" spans="1:7" x14ac:dyDescent="0.2">
      <c r="A1154" s="5">
        <v>2</v>
      </c>
      <c r="B1154" s="6">
        <v>60102</v>
      </c>
      <c r="C1154" t="s">
        <v>863</v>
      </c>
      <c r="E1154">
        <f t="shared" si="35"/>
        <v>0</v>
      </c>
      <c r="F1154" s="6" t="s">
        <v>863</v>
      </c>
      <c r="G1154" s="6" t="s">
        <v>865</v>
      </c>
    </row>
    <row r="1155" spans="1:7" x14ac:dyDescent="0.2">
      <c r="A1155" s="5">
        <v>2</v>
      </c>
      <c r="B1155" s="6">
        <v>60127</v>
      </c>
      <c r="C1155" t="s">
        <v>867</v>
      </c>
      <c r="E1155">
        <f t="shared" si="35"/>
        <v>0</v>
      </c>
      <c r="F1155" s="6" t="s">
        <v>867</v>
      </c>
      <c r="G1155" s="6" t="s">
        <v>868</v>
      </c>
    </row>
    <row r="1156" spans="1:7" x14ac:dyDescent="0.2">
      <c r="A1156" s="5">
        <v>2</v>
      </c>
      <c r="B1156" s="6">
        <v>60137</v>
      </c>
      <c r="C1156" t="s">
        <v>869</v>
      </c>
      <c r="E1156">
        <f t="shared" si="35"/>
        <v>0</v>
      </c>
      <c r="F1156" s="6" t="s">
        <v>869</v>
      </c>
      <c r="G1156" s="6" t="s">
        <v>870</v>
      </c>
    </row>
    <row r="1157" spans="1:7" x14ac:dyDescent="0.2">
      <c r="A1157" s="5">
        <v>2</v>
      </c>
      <c r="B1157" s="6">
        <v>60142</v>
      </c>
      <c r="C1157" t="s">
        <v>871</v>
      </c>
      <c r="E1157">
        <f t="shared" si="35"/>
        <v>0</v>
      </c>
      <c r="F1157" s="6" t="s">
        <v>871</v>
      </c>
      <c r="G1157" s="6" t="s">
        <v>872</v>
      </c>
    </row>
    <row r="1158" spans="1:7" x14ac:dyDescent="0.2">
      <c r="A1158" s="5">
        <v>2</v>
      </c>
      <c r="B1158" s="6">
        <v>60103</v>
      </c>
      <c r="C1158" t="s">
        <v>1523</v>
      </c>
      <c r="E1158">
        <f t="shared" si="35"/>
        <v>99999</v>
      </c>
      <c r="F1158" s="6" t="s">
        <v>873</v>
      </c>
      <c r="G1158" s="6" t="s">
        <v>875</v>
      </c>
    </row>
    <row r="1159" spans="1:7" x14ac:dyDescent="0.2">
      <c r="A1159" s="5">
        <v>2</v>
      </c>
      <c r="B1159" s="6">
        <v>60128</v>
      </c>
      <c r="C1159" t="s">
        <v>1525</v>
      </c>
      <c r="E1159">
        <f t="shared" si="35"/>
        <v>99999</v>
      </c>
      <c r="F1159" s="6" t="s">
        <v>877</v>
      </c>
      <c r="G1159" s="6" t="s">
        <v>568</v>
      </c>
    </row>
    <row r="1160" spans="1:7" x14ac:dyDescent="0.2">
      <c r="A1160" s="5">
        <v>2</v>
      </c>
      <c r="B1160" s="6">
        <v>60138</v>
      </c>
      <c r="C1160" t="s">
        <v>1526</v>
      </c>
      <c r="E1160">
        <f t="shared" si="35"/>
        <v>99999</v>
      </c>
      <c r="F1160" s="6" t="s">
        <v>878</v>
      </c>
      <c r="G1160" s="6" t="s">
        <v>879</v>
      </c>
    </row>
    <row r="1161" spans="1:7" x14ac:dyDescent="0.2">
      <c r="A1161" s="5">
        <v>2</v>
      </c>
      <c r="B1161" s="6">
        <v>60144</v>
      </c>
      <c r="C1161" t="s">
        <v>1527</v>
      </c>
      <c r="E1161">
        <f t="shared" ref="E1161:E1224" si="36">IF(C1161=F1161,0,99999)</f>
        <v>99999</v>
      </c>
      <c r="F1161" s="6" t="s">
        <v>880</v>
      </c>
      <c r="G1161" s="6" t="s">
        <v>881</v>
      </c>
    </row>
    <row r="1162" spans="1:7" x14ac:dyDescent="0.2">
      <c r="A1162" s="5">
        <v>2</v>
      </c>
      <c r="B1162" s="6">
        <v>19</v>
      </c>
      <c r="C1162" t="s">
        <v>687</v>
      </c>
      <c r="E1162">
        <f t="shared" si="36"/>
        <v>0</v>
      </c>
      <c r="F1162" s="6" t="s">
        <v>687</v>
      </c>
      <c r="G1162" s="6" t="s">
        <v>319</v>
      </c>
    </row>
    <row r="1163" spans="1:7" x14ac:dyDescent="0.2">
      <c r="A1163" s="2">
        <v>2</v>
      </c>
      <c r="B1163" s="2">
        <v>23</v>
      </c>
      <c r="C1163" t="s">
        <v>883</v>
      </c>
      <c r="E1163">
        <f t="shared" si="36"/>
        <v>0</v>
      </c>
      <c r="F1163" s="2" t="s">
        <v>883</v>
      </c>
      <c r="G1163" s="2" t="s">
        <v>343</v>
      </c>
    </row>
    <row r="1164" spans="1:7" x14ac:dyDescent="0.2">
      <c r="A1164" s="2">
        <v>2</v>
      </c>
      <c r="B1164" s="2">
        <v>23</v>
      </c>
      <c r="C1164" t="s">
        <v>883</v>
      </c>
      <c r="E1164">
        <f t="shared" si="36"/>
        <v>0</v>
      </c>
      <c r="F1164" s="2" t="s">
        <v>883</v>
      </c>
      <c r="G1164" s="2" t="s">
        <v>343</v>
      </c>
    </row>
    <row r="1165" spans="1:7" x14ac:dyDescent="0.2">
      <c r="A1165" s="2">
        <v>2</v>
      </c>
      <c r="B1165" s="2">
        <v>91</v>
      </c>
      <c r="C1165" t="s">
        <v>3894</v>
      </c>
      <c r="E1165">
        <f t="shared" si="36"/>
        <v>99999</v>
      </c>
      <c r="F1165" s="2" t="s">
        <v>3953</v>
      </c>
      <c r="G1165" s="2" t="s">
        <v>3895</v>
      </c>
    </row>
    <row r="1166" spans="1:7" x14ac:dyDescent="0.2">
      <c r="A1166" s="2">
        <v>2</v>
      </c>
      <c r="B1166" s="2">
        <v>4</v>
      </c>
      <c r="C1166" t="s">
        <v>696</v>
      </c>
      <c r="E1166">
        <f t="shared" si="36"/>
        <v>0</v>
      </c>
      <c r="F1166" s="2" t="s">
        <v>696</v>
      </c>
      <c r="G1166" s="2" t="s">
        <v>490</v>
      </c>
    </row>
    <row r="1167" spans="1:7" x14ac:dyDescent="0.2">
      <c r="A1167" s="2">
        <v>2</v>
      </c>
      <c r="B1167" s="2">
        <v>4</v>
      </c>
      <c r="C1167" t="s">
        <v>696</v>
      </c>
      <c r="E1167">
        <f t="shared" si="36"/>
        <v>0</v>
      </c>
      <c r="F1167" s="2" t="s">
        <v>696</v>
      </c>
      <c r="G1167" s="2" t="s">
        <v>490</v>
      </c>
    </row>
    <row r="1168" spans="1:7" x14ac:dyDescent="0.2">
      <c r="A1168" s="2">
        <v>2</v>
      </c>
      <c r="B1168" s="2">
        <v>19</v>
      </c>
      <c r="C1168" t="s">
        <v>687</v>
      </c>
      <c r="E1168">
        <f t="shared" si="36"/>
        <v>0</v>
      </c>
      <c r="F1168" s="2" t="s">
        <v>687</v>
      </c>
      <c r="G1168" s="2" t="s">
        <v>319</v>
      </c>
    </row>
    <row r="1169" spans="1:7" x14ac:dyDescent="0.2">
      <c r="A1169" s="2">
        <v>2</v>
      </c>
      <c r="B1169" s="2">
        <v>60</v>
      </c>
      <c r="C1169" t="s">
        <v>689</v>
      </c>
      <c r="E1169">
        <f t="shared" si="36"/>
        <v>0</v>
      </c>
      <c r="F1169" s="2" t="s">
        <v>689</v>
      </c>
      <c r="G1169" s="2" t="s">
        <v>3865</v>
      </c>
    </row>
    <row r="1170" spans="1:7" x14ac:dyDescent="0.2">
      <c r="A1170" s="2">
        <v>2</v>
      </c>
      <c r="B1170" s="2">
        <v>60</v>
      </c>
      <c r="C1170" t="s">
        <v>689</v>
      </c>
      <c r="E1170">
        <f t="shared" si="36"/>
        <v>0</v>
      </c>
      <c r="F1170" s="2" t="s">
        <v>689</v>
      </c>
      <c r="G1170" s="2" t="s">
        <v>3819</v>
      </c>
    </row>
    <row r="1171" spans="1:7" x14ac:dyDescent="0.2">
      <c r="A1171" s="2">
        <v>2</v>
      </c>
      <c r="B1171" s="2">
        <v>3</v>
      </c>
      <c r="C1171" t="s">
        <v>1182</v>
      </c>
      <c r="E1171">
        <f t="shared" si="36"/>
        <v>0</v>
      </c>
      <c r="F1171" s="2" t="s">
        <v>1182</v>
      </c>
      <c r="G1171" s="2" t="s">
        <v>426</v>
      </c>
    </row>
    <row r="1172" spans="1:7" x14ac:dyDescent="0.2">
      <c r="A1172" s="2">
        <v>2</v>
      </c>
      <c r="B1172" s="2">
        <v>3</v>
      </c>
      <c r="C1172" t="s">
        <v>1182</v>
      </c>
      <c r="E1172">
        <f t="shared" si="36"/>
        <v>0</v>
      </c>
      <c r="F1172" s="2" t="s">
        <v>1182</v>
      </c>
      <c r="G1172" s="2" t="s">
        <v>1183</v>
      </c>
    </row>
    <row r="1173" spans="1:7" x14ac:dyDescent="0.2">
      <c r="A1173" s="2">
        <v>2</v>
      </c>
      <c r="B1173" s="2">
        <v>3</v>
      </c>
      <c r="C1173" t="s">
        <v>1182</v>
      </c>
      <c r="E1173">
        <f t="shared" si="36"/>
        <v>0</v>
      </c>
      <c r="F1173" s="2" t="s">
        <v>1182</v>
      </c>
      <c r="G1173" s="2" t="s">
        <v>426</v>
      </c>
    </row>
    <row r="1174" spans="1:7" x14ac:dyDescent="0.2">
      <c r="A1174" s="2">
        <v>2</v>
      </c>
      <c r="B1174" s="2">
        <v>3</v>
      </c>
      <c r="C1174" t="s">
        <v>1182</v>
      </c>
      <c r="E1174">
        <f t="shared" si="36"/>
        <v>0</v>
      </c>
      <c r="F1174" s="2" t="s">
        <v>1182</v>
      </c>
      <c r="G1174" s="2" t="s">
        <v>1184</v>
      </c>
    </row>
    <row r="1175" spans="1:7" x14ac:dyDescent="0.2">
      <c r="A1175" s="2">
        <v>2</v>
      </c>
      <c r="B1175" s="2">
        <v>3</v>
      </c>
      <c r="C1175" t="s">
        <v>1182</v>
      </c>
      <c r="E1175">
        <f t="shared" si="36"/>
        <v>0</v>
      </c>
      <c r="F1175" s="2" t="s">
        <v>1182</v>
      </c>
      <c r="G1175" s="2" t="s">
        <v>1183</v>
      </c>
    </row>
    <row r="1176" spans="1:7" x14ac:dyDescent="0.2">
      <c r="A1176" s="2">
        <v>2</v>
      </c>
      <c r="B1176" s="2">
        <v>3</v>
      </c>
      <c r="C1176" t="s">
        <v>1182</v>
      </c>
      <c r="E1176">
        <f t="shared" si="36"/>
        <v>0</v>
      </c>
      <c r="F1176" s="2" t="s">
        <v>1182</v>
      </c>
      <c r="G1176" s="2" t="s">
        <v>1184</v>
      </c>
    </row>
    <row r="1177" spans="1:7" x14ac:dyDescent="0.2">
      <c r="A1177" s="55">
        <v>14</v>
      </c>
      <c r="B1177" s="55">
        <v>5000001</v>
      </c>
      <c r="C1177" t="s">
        <v>3954</v>
      </c>
      <c r="E1177">
        <f t="shared" si="36"/>
        <v>0</v>
      </c>
      <c r="F1177" s="55" t="s">
        <v>3954</v>
      </c>
      <c r="G1177" s="55" t="s">
        <v>1233</v>
      </c>
    </row>
    <row r="1178" spans="1:7" x14ac:dyDescent="0.2">
      <c r="A1178" s="55">
        <v>14</v>
      </c>
      <c r="B1178" s="55">
        <v>5000002</v>
      </c>
      <c r="C1178" t="s">
        <v>3955</v>
      </c>
      <c r="E1178">
        <f t="shared" si="36"/>
        <v>0</v>
      </c>
      <c r="F1178" s="55" t="s">
        <v>3955</v>
      </c>
      <c r="G1178" s="55" t="s">
        <v>1237</v>
      </c>
    </row>
    <row r="1179" spans="1:7" x14ac:dyDescent="0.2">
      <c r="A1179" s="55">
        <v>14</v>
      </c>
      <c r="B1179" s="55">
        <v>5000003</v>
      </c>
      <c r="C1179" t="s">
        <v>3956</v>
      </c>
      <c r="E1179">
        <f t="shared" si="36"/>
        <v>0</v>
      </c>
      <c r="F1179" s="55" t="s">
        <v>3956</v>
      </c>
      <c r="G1179" s="55" t="s">
        <v>1239</v>
      </c>
    </row>
    <row r="1180" spans="1:7" x14ac:dyDescent="0.2">
      <c r="A1180" s="55">
        <v>14</v>
      </c>
      <c r="B1180" s="55">
        <v>5000004</v>
      </c>
      <c r="C1180" t="s">
        <v>3957</v>
      </c>
      <c r="E1180">
        <f t="shared" si="36"/>
        <v>0</v>
      </c>
      <c r="F1180" s="55" t="s">
        <v>3957</v>
      </c>
      <c r="G1180" s="55" t="s">
        <v>1241</v>
      </c>
    </row>
    <row r="1181" spans="1:7" x14ac:dyDescent="0.2">
      <c r="A1181" s="55">
        <v>14</v>
      </c>
      <c r="B1181" s="55">
        <v>5000005</v>
      </c>
      <c r="C1181" t="s">
        <v>3958</v>
      </c>
      <c r="E1181">
        <f t="shared" si="36"/>
        <v>0</v>
      </c>
      <c r="F1181" s="55" t="s">
        <v>3958</v>
      </c>
      <c r="G1181" s="55" t="s">
        <v>1243</v>
      </c>
    </row>
    <row r="1182" spans="1:7" x14ac:dyDescent="0.2">
      <c r="A1182" s="55">
        <v>14</v>
      </c>
      <c r="B1182" s="55">
        <v>5000006</v>
      </c>
      <c r="C1182" t="s">
        <v>3959</v>
      </c>
      <c r="E1182">
        <f t="shared" si="36"/>
        <v>0</v>
      </c>
      <c r="F1182" s="55" t="s">
        <v>3959</v>
      </c>
      <c r="G1182" s="55" t="s">
        <v>1245</v>
      </c>
    </row>
    <row r="1183" spans="1:7" x14ac:dyDescent="0.2">
      <c r="A1183" s="55">
        <v>14</v>
      </c>
      <c r="B1183" s="55">
        <v>5000007</v>
      </c>
      <c r="C1183" t="s">
        <v>3960</v>
      </c>
      <c r="E1183">
        <f t="shared" si="36"/>
        <v>0</v>
      </c>
      <c r="F1183" s="55" t="s">
        <v>3960</v>
      </c>
      <c r="G1183" s="55" t="s">
        <v>1247</v>
      </c>
    </row>
    <row r="1184" spans="1:7" x14ac:dyDescent="0.2">
      <c r="A1184" s="55">
        <v>14</v>
      </c>
      <c r="B1184" s="55">
        <v>5000008</v>
      </c>
      <c r="C1184" t="s">
        <v>3961</v>
      </c>
      <c r="E1184">
        <f t="shared" si="36"/>
        <v>0</v>
      </c>
      <c r="F1184" s="55" t="s">
        <v>3961</v>
      </c>
      <c r="G1184" s="55" t="s">
        <v>1249</v>
      </c>
    </row>
    <row r="1185" spans="1:7" x14ac:dyDescent="0.2">
      <c r="A1185" s="55">
        <v>14</v>
      </c>
      <c r="B1185" s="55">
        <v>5000009</v>
      </c>
      <c r="C1185" t="s">
        <v>3962</v>
      </c>
      <c r="E1185">
        <f t="shared" si="36"/>
        <v>0</v>
      </c>
      <c r="F1185" s="55" t="s">
        <v>3962</v>
      </c>
      <c r="G1185" s="55" t="s">
        <v>1251</v>
      </c>
    </row>
    <row r="1186" spans="1:7" x14ac:dyDescent="0.2">
      <c r="A1186" s="55">
        <v>14</v>
      </c>
      <c r="B1186" s="55">
        <v>5000010</v>
      </c>
      <c r="C1186" t="s">
        <v>3963</v>
      </c>
      <c r="E1186">
        <f t="shared" si="36"/>
        <v>0</v>
      </c>
      <c r="F1186" s="55" t="s">
        <v>3963</v>
      </c>
      <c r="G1186" s="55" t="s">
        <v>1254</v>
      </c>
    </row>
    <row r="1187" spans="1:7" x14ac:dyDescent="0.2">
      <c r="A1187" s="55">
        <v>14</v>
      </c>
      <c r="B1187" s="55">
        <v>5000011</v>
      </c>
      <c r="C1187" t="s">
        <v>3964</v>
      </c>
      <c r="E1187">
        <f t="shared" si="36"/>
        <v>0</v>
      </c>
      <c r="F1187" s="55" t="s">
        <v>3964</v>
      </c>
      <c r="G1187" s="55" t="s">
        <v>1256</v>
      </c>
    </row>
    <row r="1188" spans="1:7" x14ac:dyDescent="0.2">
      <c r="A1188" s="55">
        <v>14</v>
      </c>
      <c r="B1188" s="55">
        <v>5000012</v>
      </c>
      <c r="C1188" t="s">
        <v>3965</v>
      </c>
      <c r="E1188">
        <f t="shared" si="36"/>
        <v>0</v>
      </c>
      <c r="F1188" s="55" t="s">
        <v>3965</v>
      </c>
      <c r="G1188" s="55" t="s">
        <v>1258</v>
      </c>
    </row>
    <row r="1189" spans="1:7" x14ac:dyDescent="0.2">
      <c r="A1189" s="55">
        <v>14</v>
      </c>
      <c r="B1189" s="55">
        <v>5000013</v>
      </c>
      <c r="C1189" t="s">
        <v>3966</v>
      </c>
      <c r="E1189">
        <f t="shared" si="36"/>
        <v>0</v>
      </c>
      <c r="F1189" s="55" t="s">
        <v>3966</v>
      </c>
      <c r="G1189" s="55" t="s">
        <v>1260</v>
      </c>
    </row>
    <row r="1190" spans="1:7" x14ac:dyDescent="0.2">
      <c r="A1190" s="55">
        <v>14</v>
      </c>
      <c r="B1190" s="55">
        <v>5000014</v>
      </c>
      <c r="C1190" t="s">
        <v>3967</v>
      </c>
      <c r="E1190">
        <f t="shared" si="36"/>
        <v>0</v>
      </c>
      <c r="F1190" s="55" t="s">
        <v>3967</v>
      </c>
      <c r="G1190" s="55" t="s">
        <v>1262</v>
      </c>
    </row>
    <row r="1191" spans="1:7" x14ac:dyDescent="0.2">
      <c r="A1191" s="55">
        <v>14</v>
      </c>
      <c r="B1191" s="55">
        <v>5000015</v>
      </c>
      <c r="C1191" t="s">
        <v>3968</v>
      </c>
      <c r="E1191">
        <f t="shared" si="36"/>
        <v>0</v>
      </c>
      <c r="F1191" s="55" t="s">
        <v>3968</v>
      </c>
      <c r="G1191" s="55" t="s">
        <v>1264</v>
      </c>
    </row>
    <row r="1192" spans="1:7" x14ac:dyDescent="0.2">
      <c r="A1192" s="55">
        <v>14</v>
      </c>
      <c r="B1192" s="55">
        <v>5000016</v>
      </c>
      <c r="C1192" t="s">
        <v>3878</v>
      </c>
      <c r="E1192">
        <f t="shared" si="36"/>
        <v>0</v>
      </c>
      <c r="F1192" s="55" t="s">
        <v>3878</v>
      </c>
      <c r="G1192" s="55" t="s">
        <v>1266</v>
      </c>
    </row>
    <row r="1193" spans="1:7" x14ac:dyDescent="0.2">
      <c r="A1193" s="55">
        <v>14</v>
      </c>
      <c r="B1193" s="55">
        <v>5000017</v>
      </c>
      <c r="C1193" t="s">
        <v>3969</v>
      </c>
      <c r="E1193">
        <f t="shared" si="36"/>
        <v>0</v>
      </c>
      <c r="F1193" s="55" t="s">
        <v>3969</v>
      </c>
      <c r="G1193" s="55" t="s">
        <v>1268</v>
      </c>
    </row>
    <row r="1194" spans="1:7" x14ac:dyDescent="0.2">
      <c r="A1194" s="55">
        <v>14</v>
      </c>
      <c r="B1194" s="55">
        <v>5000018</v>
      </c>
      <c r="C1194" t="s">
        <v>3970</v>
      </c>
      <c r="E1194">
        <f t="shared" si="36"/>
        <v>0</v>
      </c>
      <c r="F1194" s="55" t="s">
        <v>3970</v>
      </c>
      <c r="G1194" s="55" t="s">
        <v>1270</v>
      </c>
    </row>
    <row r="1195" spans="1:7" x14ac:dyDescent="0.2">
      <c r="A1195" s="55">
        <v>14</v>
      </c>
      <c r="B1195" s="55">
        <v>5000019</v>
      </c>
      <c r="C1195" t="s">
        <v>3971</v>
      </c>
      <c r="E1195">
        <f t="shared" si="36"/>
        <v>0</v>
      </c>
      <c r="F1195" s="55" t="s">
        <v>3971</v>
      </c>
      <c r="G1195" s="55" t="s">
        <v>1272</v>
      </c>
    </row>
    <row r="1196" spans="1:7" x14ac:dyDescent="0.2">
      <c r="A1196" s="55">
        <v>14</v>
      </c>
      <c r="B1196" s="55">
        <v>5000020</v>
      </c>
      <c r="C1196" t="s">
        <v>3972</v>
      </c>
      <c r="E1196">
        <f t="shared" si="36"/>
        <v>0</v>
      </c>
      <c r="F1196" s="55" t="s">
        <v>3972</v>
      </c>
      <c r="G1196" s="55" t="s">
        <v>1274</v>
      </c>
    </row>
    <row r="1197" spans="1:7" x14ac:dyDescent="0.2">
      <c r="A1197" s="55">
        <v>14</v>
      </c>
      <c r="B1197" s="55">
        <v>5000021</v>
      </c>
      <c r="C1197" t="s">
        <v>3973</v>
      </c>
      <c r="E1197">
        <f t="shared" si="36"/>
        <v>0</v>
      </c>
      <c r="F1197" s="55" t="s">
        <v>3973</v>
      </c>
      <c r="G1197" s="55" t="s">
        <v>1276</v>
      </c>
    </row>
    <row r="1198" spans="1:7" x14ac:dyDescent="0.2">
      <c r="A1198" s="55">
        <v>14</v>
      </c>
      <c r="B1198" s="55">
        <v>5000022</v>
      </c>
      <c r="C1198" t="s">
        <v>3974</v>
      </c>
      <c r="E1198">
        <f t="shared" si="36"/>
        <v>0</v>
      </c>
      <c r="F1198" s="55" t="s">
        <v>3974</v>
      </c>
      <c r="G1198" s="55" t="s">
        <v>1278</v>
      </c>
    </row>
    <row r="1199" spans="1:7" x14ac:dyDescent="0.2">
      <c r="A1199" s="55">
        <v>14</v>
      </c>
      <c r="B1199" s="55">
        <v>5000023</v>
      </c>
      <c r="C1199" t="s">
        <v>3975</v>
      </c>
      <c r="E1199">
        <f t="shared" si="36"/>
        <v>0</v>
      </c>
      <c r="F1199" s="55" t="s">
        <v>3975</v>
      </c>
      <c r="G1199" s="55" t="s">
        <v>1280</v>
      </c>
    </row>
    <row r="1200" spans="1:7" x14ac:dyDescent="0.2">
      <c r="A1200" s="55">
        <v>14</v>
      </c>
      <c r="B1200" s="55">
        <v>5000024</v>
      </c>
      <c r="C1200" t="s">
        <v>3976</v>
      </c>
      <c r="E1200">
        <f t="shared" si="36"/>
        <v>0</v>
      </c>
      <c r="F1200" s="55" t="s">
        <v>3976</v>
      </c>
      <c r="G1200" s="55" t="s">
        <v>1282</v>
      </c>
    </row>
    <row r="1201" spans="1:7" x14ac:dyDescent="0.2">
      <c r="A1201" s="55">
        <v>14</v>
      </c>
      <c r="B1201" s="55">
        <v>5000025</v>
      </c>
      <c r="C1201" t="s">
        <v>3977</v>
      </c>
      <c r="E1201">
        <f t="shared" si="36"/>
        <v>0</v>
      </c>
      <c r="F1201" s="55" t="s">
        <v>3977</v>
      </c>
      <c r="G1201" s="55" t="s">
        <v>1284</v>
      </c>
    </row>
    <row r="1202" spans="1:7" x14ac:dyDescent="0.2">
      <c r="A1202" s="55">
        <v>14</v>
      </c>
      <c r="B1202" s="55">
        <v>5000026</v>
      </c>
      <c r="C1202" t="s">
        <v>3978</v>
      </c>
      <c r="E1202">
        <f t="shared" si="36"/>
        <v>0</v>
      </c>
      <c r="F1202" s="55" t="s">
        <v>3978</v>
      </c>
      <c r="G1202" s="55" t="s">
        <v>1286</v>
      </c>
    </row>
    <row r="1203" spans="1:7" x14ac:dyDescent="0.2">
      <c r="A1203" s="55">
        <v>14</v>
      </c>
      <c r="B1203" s="55">
        <v>5000027</v>
      </c>
      <c r="C1203" t="s">
        <v>3979</v>
      </c>
      <c r="E1203">
        <f t="shared" si="36"/>
        <v>0</v>
      </c>
      <c r="F1203" s="55" t="s">
        <v>3979</v>
      </c>
      <c r="G1203" s="55" t="s">
        <v>1288</v>
      </c>
    </row>
    <row r="1204" spans="1:7" x14ac:dyDescent="0.2">
      <c r="A1204" s="55">
        <v>14</v>
      </c>
      <c r="B1204" s="55">
        <v>5000028</v>
      </c>
      <c r="C1204" t="s">
        <v>3980</v>
      </c>
      <c r="E1204">
        <f t="shared" si="36"/>
        <v>0</v>
      </c>
      <c r="F1204" s="55" t="s">
        <v>3980</v>
      </c>
      <c r="G1204" s="55" t="s">
        <v>1290</v>
      </c>
    </row>
    <row r="1205" spans="1:7" x14ac:dyDescent="0.2">
      <c r="A1205" s="55">
        <v>14</v>
      </c>
      <c r="B1205" s="55">
        <v>5000029</v>
      </c>
      <c r="C1205" t="s">
        <v>3981</v>
      </c>
      <c r="E1205">
        <f t="shared" si="36"/>
        <v>0</v>
      </c>
      <c r="F1205" s="55" t="s">
        <v>3981</v>
      </c>
      <c r="G1205" s="55" t="s">
        <v>1292</v>
      </c>
    </row>
    <row r="1206" spans="1:7" x14ac:dyDescent="0.2">
      <c r="A1206" s="55">
        <v>14</v>
      </c>
      <c r="B1206" s="55">
        <v>5000030</v>
      </c>
      <c r="C1206" t="s">
        <v>3982</v>
      </c>
      <c r="E1206">
        <f t="shared" si="36"/>
        <v>0</v>
      </c>
      <c r="F1206" s="55" t="s">
        <v>3982</v>
      </c>
      <c r="G1206" s="55" t="s">
        <v>1294</v>
      </c>
    </row>
    <row r="1207" spans="1:7" x14ac:dyDescent="0.2">
      <c r="A1207" s="55">
        <v>14</v>
      </c>
      <c r="B1207" s="55">
        <v>5000031</v>
      </c>
      <c r="C1207" t="s">
        <v>3983</v>
      </c>
      <c r="E1207">
        <f t="shared" si="36"/>
        <v>0</v>
      </c>
      <c r="F1207" s="55" t="s">
        <v>3983</v>
      </c>
      <c r="G1207" s="55" t="s">
        <v>1296</v>
      </c>
    </row>
    <row r="1208" spans="1:7" x14ac:dyDescent="0.2">
      <c r="A1208" s="55">
        <v>14</v>
      </c>
      <c r="B1208" s="55">
        <v>5000032</v>
      </c>
      <c r="C1208" t="s">
        <v>3984</v>
      </c>
      <c r="E1208">
        <f t="shared" si="36"/>
        <v>0</v>
      </c>
      <c r="F1208" s="55" t="s">
        <v>3984</v>
      </c>
      <c r="G1208" s="55" t="s">
        <v>1298</v>
      </c>
    </row>
    <row r="1209" spans="1:7" x14ac:dyDescent="0.2">
      <c r="A1209" s="55">
        <v>14</v>
      </c>
      <c r="B1209" s="55">
        <v>5000033</v>
      </c>
      <c r="C1209" t="s">
        <v>3985</v>
      </c>
      <c r="E1209">
        <f t="shared" si="36"/>
        <v>0</v>
      </c>
      <c r="F1209" s="55" t="s">
        <v>3985</v>
      </c>
      <c r="G1209" s="55" t="s">
        <v>1300</v>
      </c>
    </row>
    <row r="1210" spans="1:7" x14ac:dyDescent="0.2">
      <c r="A1210" s="55">
        <v>14</v>
      </c>
      <c r="B1210" s="55">
        <v>5000034</v>
      </c>
      <c r="C1210" t="s">
        <v>3986</v>
      </c>
      <c r="E1210">
        <f t="shared" si="36"/>
        <v>0</v>
      </c>
      <c r="F1210" s="55" t="s">
        <v>3986</v>
      </c>
      <c r="G1210" s="55" t="s">
        <v>1303</v>
      </c>
    </row>
    <row r="1211" spans="1:7" x14ac:dyDescent="0.2">
      <c r="A1211" s="55">
        <v>14</v>
      </c>
      <c r="B1211" s="55">
        <v>5000035</v>
      </c>
      <c r="C1211" t="s">
        <v>3987</v>
      </c>
      <c r="E1211">
        <f t="shared" si="36"/>
        <v>0</v>
      </c>
      <c r="F1211" s="55" t="s">
        <v>3987</v>
      </c>
      <c r="G1211" s="55" t="s">
        <v>1305</v>
      </c>
    </row>
    <row r="1212" spans="1:7" x14ac:dyDescent="0.2">
      <c r="A1212" s="55">
        <v>14</v>
      </c>
      <c r="B1212" s="55">
        <v>5000036</v>
      </c>
      <c r="C1212" t="s">
        <v>3988</v>
      </c>
      <c r="E1212">
        <f t="shared" si="36"/>
        <v>0</v>
      </c>
      <c r="F1212" s="55" t="s">
        <v>3988</v>
      </c>
      <c r="G1212" s="55" t="s">
        <v>1307</v>
      </c>
    </row>
    <row r="1213" spans="1:7" x14ac:dyDescent="0.2">
      <c r="A1213" s="55">
        <v>14</v>
      </c>
      <c r="B1213" s="55">
        <v>5000037</v>
      </c>
      <c r="C1213" t="s">
        <v>3989</v>
      </c>
      <c r="E1213">
        <f t="shared" si="36"/>
        <v>0</v>
      </c>
      <c r="F1213" s="55" t="s">
        <v>3989</v>
      </c>
      <c r="G1213" s="55" t="s">
        <v>1309</v>
      </c>
    </row>
    <row r="1214" spans="1:7" x14ac:dyDescent="0.2">
      <c r="A1214" s="55">
        <v>14</v>
      </c>
      <c r="B1214" s="55">
        <v>5000038</v>
      </c>
      <c r="C1214" t="s">
        <v>3990</v>
      </c>
      <c r="E1214">
        <f t="shared" si="36"/>
        <v>0</v>
      </c>
      <c r="F1214" s="55" t="s">
        <v>3990</v>
      </c>
      <c r="G1214" s="55" t="s">
        <v>1311</v>
      </c>
    </row>
    <row r="1215" spans="1:7" x14ac:dyDescent="0.2">
      <c r="A1215" s="55">
        <v>14</v>
      </c>
      <c r="B1215" s="55">
        <v>5000039</v>
      </c>
      <c r="C1215" t="s">
        <v>3991</v>
      </c>
      <c r="E1215">
        <f t="shared" si="36"/>
        <v>0</v>
      </c>
      <c r="F1215" s="55" t="s">
        <v>3991</v>
      </c>
      <c r="G1215" s="55" t="s">
        <v>1313</v>
      </c>
    </row>
    <row r="1216" spans="1:7" x14ac:dyDescent="0.2">
      <c r="A1216" s="55">
        <v>14</v>
      </c>
      <c r="B1216" s="55">
        <v>5000040</v>
      </c>
      <c r="C1216" t="s">
        <v>3992</v>
      </c>
      <c r="E1216">
        <f t="shared" si="36"/>
        <v>0</v>
      </c>
      <c r="F1216" s="55" t="s">
        <v>3992</v>
      </c>
      <c r="G1216" s="55" t="s">
        <v>1315</v>
      </c>
    </row>
    <row r="1217" spans="1:7" x14ac:dyDescent="0.2">
      <c r="A1217" s="55">
        <v>14</v>
      </c>
      <c r="B1217" s="55">
        <v>5000041</v>
      </c>
      <c r="C1217" t="s">
        <v>3993</v>
      </c>
      <c r="E1217">
        <f t="shared" si="36"/>
        <v>0</v>
      </c>
      <c r="F1217" s="55" t="s">
        <v>3993</v>
      </c>
      <c r="G1217" s="55" t="s">
        <v>1317</v>
      </c>
    </row>
    <row r="1218" spans="1:7" x14ac:dyDescent="0.2">
      <c r="A1218" s="55">
        <v>14</v>
      </c>
      <c r="B1218" s="55">
        <v>5000042</v>
      </c>
      <c r="C1218" t="s">
        <v>3994</v>
      </c>
      <c r="E1218">
        <f t="shared" si="36"/>
        <v>0</v>
      </c>
      <c r="F1218" s="55" t="s">
        <v>3994</v>
      </c>
      <c r="G1218" s="55" t="s">
        <v>1319</v>
      </c>
    </row>
    <row r="1219" spans="1:7" x14ac:dyDescent="0.2">
      <c r="A1219" s="55">
        <v>14</v>
      </c>
      <c r="B1219" s="55">
        <v>5000043</v>
      </c>
      <c r="C1219" t="s">
        <v>3995</v>
      </c>
      <c r="E1219">
        <f t="shared" si="36"/>
        <v>0</v>
      </c>
      <c r="F1219" s="55" t="s">
        <v>3995</v>
      </c>
      <c r="G1219" s="55" t="s">
        <v>1321</v>
      </c>
    </row>
    <row r="1220" spans="1:7" x14ac:dyDescent="0.2">
      <c r="A1220" s="55">
        <v>14</v>
      </c>
      <c r="B1220" s="55">
        <v>5000044</v>
      </c>
      <c r="C1220" t="s">
        <v>3996</v>
      </c>
      <c r="E1220">
        <f t="shared" si="36"/>
        <v>0</v>
      </c>
      <c r="F1220" s="55" t="s">
        <v>3996</v>
      </c>
      <c r="G1220" s="55" t="s">
        <v>1323</v>
      </c>
    </row>
    <row r="1221" spans="1:7" x14ac:dyDescent="0.2">
      <c r="A1221" s="55">
        <v>14</v>
      </c>
      <c r="B1221" s="55">
        <v>5000045</v>
      </c>
      <c r="C1221" t="s">
        <v>3997</v>
      </c>
      <c r="E1221">
        <f t="shared" si="36"/>
        <v>0</v>
      </c>
      <c r="F1221" s="55" t="s">
        <v>3997</v>
      </c>
      <c r="G1221" s="55" t="s">
        <v>1325</v>
      </c>
    </row>
    <row r="1222" spans="1:7" x14ac:dyDescent="0.2">
      <c r="A1222" s="55">
        <v>14</v>
      </c>
      <c r="B1222" s="55">
        <v>5000046</v>
      </c>
      <c r="C1222" t="s">
        <v>3998</v>
      </c>
      <c r="E1222">
        <f t="shared" si="36"/>
        <v>0</v>
      </c>
      <c r="F1222" s="55" t="s">
        <v>3998</v>
      </c>
      <c r="G1222" s="55" t="s">
        <v>1327</v>
      </c>
    </row>
    <row r="1223" spans="1:7" x14ac:dyDescent="0.2">
      <c r="A1223" s="55">
        <v>14</v>
      </c>
      <c r="B1223" s="55">
        <v>5000047</v>
      </c>
      <c r="C1223" t="s">
        <v>3999</v>
      </c>
      <c r="E1223">
        <f t="shared" si="36"/>
        <v>0</v>
      </c>
      <c r="F1223" s="55" t="s">
        <v>3999</v>
      </c>
      <c r="G1223" s="55" t="s">
        <v>1329</v>
      </c>
    </row>
    <row r="1224" spans="1:7" x14ac:dyDescent="0.2">
      <c r="A1224" s="55">
        <v>14</v>
      </c>
      <c r="B1224" s="55">
        <v>5000001</v>
      </c>
      <c r="C1224" t="s">
        <v>3954</v>
      </c>
      <c r="E1224">
        <f t="shared" si="36"/>
        <v>0</v>
      </c>
      <c r="F1224" s="55" t="s">
        <v>3954</v>
      </c>
      <c r="G1224" s="55" t="s">
        <v>1233</v>
      </c>
    </row>
    <row r="1225" spans="1:7" x14ac:dyDescent="0.2">
      <c r="A1225" s="55">
        <v>14</v>
      </c>
      <c r="B1225" s="55">
        <v>5000002</v>
      </c>
      <c r="C1225" t="s">
        <v>3955</v>
      </c>
      <c r="E1225">
        <f t="shared" ref="E1225:E1288" si="37">IF(C1225=F1225,0,99999)</f>
        <v>0</v>
      </c>
      <c r="F1225" s="55" t="s">
        <v>3955</v>
      </c>
      <c r="G1225" s="55" t="s">
        <v>1237</v>
      </c>
    </row>
    <row r="1226" spans="1:7" x14ac:dyDescent="0.2">
      <c r="A1226" s="55">
        <v>14</v>
      </c>
      <c r="B1226" s="55">
        <v>5000003</v>
      </c>
      <c r="C1226" t="s">
        <v>3956</v>
      </c>
      <c r="E1226">
        <f t="shared" si="37"/>
        <v>0</v>
      </c>
      <c r="F1226" s="55" t="s">
        <v>3956</v>
      </c>
      <c r="G1226" s="55" t="s">
        <v>1239</v>
      </c>
    </row>
    <row r="1227" spans="1:7" x14ac:dyDescent="0.2">
      <c r="A1227" s="55">
        <v>14</v>
      </c>
      <c r="B1227" s="55">
        <v>5000004</v>
      </c>
      <c r="C1227" t="s">
        <v>3957</v>
      </c>
      <c r="E1227">
        <f t="shared" si="37"/>
        <v>0</v>
      </c>
      <c r="F1227" s="55" t="s">
        <v>3957</v>
      </c>
      <c r="G1227" s="55" t="s">
        <v>1241</v>
      </c>
    </row>
    <row r="1228" spans="1:7" x14ac:dyDescent="0.2">
      <c r="A1228" s="55">
        <v>14</v>
      </c>
      <c r="B1228" s="55">
        <v>5000005</v>
      </c>
      <c r="C1228" t="s">
        <v>3958</v>
      </c>
      <c r="E1228">
        <f t="shared" si="37"/>
        <v>0</v>
      </c>
      <c r="F1228" s="55" t="s">
        <v>3958</v>
      </c>
      <c r="G1228" s="55" t="s">
        <v>1243</v>
      </c>
    </row>
    <row r="1229" spans="1:7" x14ac:dyDescent="0.2">
      <c r="A1229" s="55">
        <v>14</v>
      </c>
      <c r="B1229" s="55">
        <v>5000006</v>
      </c>
      <c r="C1229" t="s">
        <v>3959</v>
      </c>
      <c r="E1229">
        <f t="shared" si="37"/>
        <v>0</v>
      </c>
      <c r="F1229" s="55" t="s">
        <v>3959</v>
      </c>
      <c r="G1229" s="55" t="s">
        <v>1245</v>
      </c>
    </row>
    <row r="1230" spans="1:7" x14ac:dyDescent="0.2">
      <c r="A1230" s="55">
        <v>14</v>
      </c>
      <c r="B1230" s="55">
        <v>5000007</v>
      </c>
      <c r="C1230" t="s">
        <v>3960</v>
      </c>
      <c r="E1230">
        <f t="shared" si="37"/>
        <v>0</v>
      </c>
      <c r="F1230" s="55" t="s">
        <v>3960</v>
      </c>
      <c r="G1230" s="55" t="s">
        <v>1247</v>
      </c>
    </row>
    <row r="1231" spans="1:7" x14ac:dyDescent="0.2">
      <c r="A1231" s="55">
        <v>14</v>
      </c>
      <c r="B1231" s="55">
        <v>5000008</v>
      </c>
      <c r="C1231" t="s">
        <v>3961</v>
      </c>
      <c r="E1231">
        <f t="shared" si="37"/>
        <v>0</v>
      </c>
      <c r="F1231" s="55" t="s">
        <v>3961</v>
      </c>
      <c r="G1231" s="55" t="s">
        <v>1249</v>
      </c>
    </row>
    <row r="1232" spans="1:7" x14ac:dyDescent="0.2">
      <c r="A1232" s="55">
        <v>14</v>
      </c>
      <c r="B1232" s="55">
        <v>5000009</v>
      </c>
      <c r="C1232" t="s">
        <v>3962</v>
      </c>
      <c r="E1232">
        <f t="shared" si="37"/>
        <v>0</v>
      </c>
      <c r="F1232" s="55" t="s">
        <v>3962</v>
      </c>
      <c r="G1232" s="55" t="s">
        <v>1251</v>
      </c>
    </row>
    <row r="1233" spans="1:7" x14ac:dyDescent="0.2">
      <c r="A1233" s="55">
        <v>14</v>
      </c>
      <c r="B1233" s="55">
        <v>5000010</v>
      </c>
      <c r="C1233" t="s">
        <v>3963</v>
      </c>
      <c r="E1233">
        <f t="shared" si="37"/>
        <v>0</v>
      </c>
      <c r="F1233" s="55" t="s">
        <v>3963</v>
      </c>
      <c r="G1233" s="55" t="s">
        <v>1254</v>
      </c>
    </row>
    <row r="1234" spans="1:7" x14ac:dyDescent="0.2">
      <c r="A1234" s="55">
        <v>14</v>
      </c>
      <c r="B1234" s="55">
        <v>5000011</v>
      </c>
      <c r="C1234" t="s">
        <v>3964</v>
      </c>
      <c r="E1234">
        <f t="shared" si="37"/>
        <v>0</v>
      </c>
      <c r="F1234" s="55" t="s">
        <v>3964</v>
      </c>
      <c r="G1234" s="55" t="s">
        <v>1256</v>
      </c>
    </row>
    <row r="1235" spans="1:7" x14ac:dyDescent="0.2">
      <c r="A1235" s="55">
        <v>14</v>
      </c>
      <c r="B1235" s="55">
        <v>5000012</v>
      </c>
      <c r="C1235" t="s">
        <v>3965</v>
      </c>
      <c r="E1235">
        <f t="shared" si="37"/>
        <v>0</v>
      </c>
      <c r="F1235" s="55" t="s">
        <v>3965</v>
      </c>
      <c r="G1235" s="55" t="s">
        <v>1258</v>
      </c>
    </row>
    <row r="1236" spans="1:7" x14ac:dyDescent="0.2">
      <c r="A1236" s="55">
        <v>14</v>
      </c>
      <c r="B1236" s="55">
        <v>5000013</v>
      </c>
      <c r="C1236" t="s">
        <v>3966</v>
      </c>
      <c r="E1236">
        <f t="shared" si="37"/>
        <v>0</v>
      </c>
      <c r="F1236" s="55" t="s">
        <v>3966</v>
      </c>
      <c r="G1236" s="55" t="s">
        <v>1260</v>
      </c>
    </row>
    <row r="1237" spans="1:7" x14ac:dyDescent="0.2">
      <c r="A1237" s="55">
        <v>14</v>
      </c>
      <c r="B1237" s="55">
        <v>5000014</v>
      </c>
      <c r="C1237" t="s">
        <v>3967</v>
      </c>
      <c r="E1237">
        <f t="shared" si="37"/>
        <v>0</v>
      </c>
      <c r="F1237" s="55" t="s">
        <v>3967</v>
      </c>
      <c r="G1237" s="55" t="s">
        <v>1262</v>
      </c>
    </row>
    <row r="1238" spans="1:7" x14ac:dyDescent="0.2">
      <c r="A1238" s="55">
        <v>14</v>
      </c>
      <c r="B1238" s="55">
        <v>5000015</v>
      </c>
      <c r="C1238" t="s">
        <v>3968</v>
      </c>
      <c r="E1238">
        <f t="shared" si="37"/>
        <v>0</v>
      </c>
      <c r="F1238" s="55" t="s">
        <v>3968</v>
      </c>
      <c r="G1238" s="55" t="s">
        <v>1264</v>
      </c>
    </row>
    <row r="1239" spans="1:7" x14ac:dyDescent="0.2">
      <c r="A1239" s="55">
        <v>14</v>
      </c>
      <c r="B1239" s="55">
        <v>5000016</v>
      </c>
      <c r="C1239" t="s">
        <v>3878</v>
      </c>
      <c r="E1239">
        <f t="shared" si="37"/>
        <v>0</v>
      </c>
      <c r="F1239" s="55" t="s">
        <v>3878</v>
      </c>
      <c r="G1239" s="55" t="s">
        <v>1266</v>
      </c>
    </row>
    <row r="1240" spans="1:7" x14ac:dyDescent="0.2">
      <c r="A1240" s="55">
        <v>14</v>
      </c>
      <c r="B1240" s="55">
        <v>5000017</v>
      </c>
      <c r="C1240" t="s">
        <v>3969</v>
      </c>
      <c r="E1240">
        <f t="shared" si="37"/>
        <v>0</v>
      </c>
      <c r="F1240" s="55" t="s">
        <v>3969</v>
      </c>
      <c r="G1240" s="55" t="s">
        <v>1268</v>
      </c>
    </row>
    <row r="1241" spans="1:7" x14ac:dyDescent="0.2">
      <c r="A1241" s="55">
        <v>14</v>
      </c>
      <c r="B1241" s="55">
        <v>5000018</v>
      </c>
      <c r="C1241" t="s">
        <v>3970</v>
      </c>
      <c r="E1241">
        <f t="shared" si="37"/>
        <v>0</v>
      </c>
      <c r="F1241" s="55" t="s">
        <v>3970</v>
      </c>
      <c r="G1241" s="55" t="s">
        <v>1270</v>
      </c>
    </row>
    <row r="1242" spans="1:7" x14ac:dyDescent="0.2">
      <c r="A1242" s="55">
        <v>14</v>
      </c>
      <c r="B1242" s="55">
        <v>5000019</v>
      </c>
      <c r="C1242" t="s">
        <v>3971</v>
      </c>
      <c r="E1242">
        <f t="shared" si="37"/>
        <v>0</v>
      </c>
      <c r="F1242" s="55" t="s">
        <v>3971</v>
      </c>
      <c r="G1242" s="55" t="s">
        <v>1272</v>
      </c>
    </row>
    <row r="1243" spans="1:7" x14ac:dyDescent="0.2">
      <c r="A1243" s="55">
        <v>14</v>
      </c>
      <c r="B1243" s="55">
        <v>5000020</v>
      </c>
      <c r="C1243" t="s">
        <v>3972</v>
      </c>
      <c r="E1243">
        <f t="shared" si="37"/>
        <v>0</v>
      </c>
      <c r="F1243" s="55" t="s">
        <v>3972</v>
      </c>
      <c r="G1243" s="55" t="s">
        <v>1274</v>
      </c>
    </row>
    <row r="1244" spans="1:7" x14ac:dyDescent="0.2">
      <c r="A1244" s="55">
        <v>14</v>
      </c>
      <c r="B1244" s="55">
        <v>5000021</v>
      </c>
      <c r="C1244" t="s">
        <v>3973</v>
      </c>
      <c r="E1244">
        <f t="shared" si="37"/>
        <v>0</v>
      </c>
      <c r="F1244" s="55" t="s">
        <v>3973</v>
      </c>
      <c r="G1244" s="55" t="s">
        <v>1276</v>
      </c>
    </row>
    <row r="1245" spans="1:7" x14ac:dyDescent="0.2">
      <c r="A1245" s="55">
        <v>14</v>
      </c>
      <c r="B1245" s="55">
        <v>5000022</v>
      </c>
      <c r="C1245" t="s">
        <v>3974</v>
      </c>
      <c r="E1245">
        <f t="shared" si="37"/>
        <v>0</v>
      </c>
      <c r="F1245" s="55" t="s">
        <v>3974</v>
      </c>
      <c r="G1245" s="55" t="s">
        <v>1278</v>
      </c>
    </row>
    <row r="1246" spans="1:7" x14ac:dyDescent="0.2">
      <c r="A1246" s="55">
        <v>14</v>
      </c>
      <c r="B1246" s="55">
        <v>5000023</v>
      </c>
      <c r="C1246" t="s">
        <v>3975</v>
      </c>
      <c r="E1246">
        <f t="shared" si="37"/>
        <v>0</v>
      </c>
      <c r="F1246" s="55" t="s">
        <v>3975</v>
      </c>
      <c r="G1246" s="55" t="s">
        <v>1280</v>
      </c>
    </row>
    <row r="1247" spans="1:7" x14ac:dyDescent="0.2">
      <c r="A1247" s="55">
        <v>14</v>
      </c>
      <c r="B1247" s="55">
        <v>5000024</v>
      </c>
      <c r="C1247" t="s">
        <v>3976</v>
      </c>
      <c r="E1247">
        <f t="shared" si="37"/>
        <v>0</v>
      </c>
      <c r="F1247" s="55" t="s">
        <v>3976</v>
      </c>
      <c r="G1247" s="55" t="s">
        <v>1282</v>
      </c>
    </row>
    <row r="1248" spans="1:7" x14ac:dyDescent="0.2">
      <c r="A1248" s="55">
        <v>14</v>
      </c>
      <c r="B1248" s="55">
        <v>5000025</v>
      </c>
      <c r="C1248" t="s">
        <v>3977</v>
      </c>
      <c r="E1248">
        <f t="shared" si="37"/>
        <v>0</v>
      </c>
      <c r="F1248" s="55" t="s">
        <v>3977</v>
      </c>
      <c r="G1248" s="55" t="s">
        <v>1284</v>
      </c>
    </row>
    <row r="1249" spans="1:7" x14ac:dyDescent="0.2">
      <c r="A1249" s="55">
        <v>14</v>
      </c>
      <c r="B1249" s="55">
        <v>5000026</v>
      </c>
      <c r="C1249" t="s">
        <v>3978</v>
      </c>
      <c r="E1249">
        <f t="shared" si="37"/>
        <v>0</v>
      </c>
      <c r="F1249" s="55" t="s">
        <v>3978</v>
      </c>
      <c r="G1249" s="55" t="s">
        <v>1286</v>
      </c>
    </row>
    <row r="1250" spans="1:7" x14ac:dyDescent="0.2">
      <c r="A1250" s="55">
        <v>14</v>
      </c>
      <c r="B1250" s="55">
        <v>5000027</v>
      </c>
      <c r="C1250" t="s">
        <v>3979</v>
      </c>
      <c r="E1250">
        <f t="shared" si="37"/>
        <v>0</v>
      </c>
      <c r="F1250" s="55" t="s">
        <v>3979</v>
      </c>
      <c r="G1250" s="55" t="s">
        <v>1288</v>
      </c>
    </row>
    <row r="1251" spans="1:7" x14ac:dyDescent="0.2">
      <c r="A1251" s="55">
        <v>14</v>
      </c>
      <c r="B1251" s="55">
        <v>5000028</v>
      </c>
      <c r="C1251" t="s">
        <v>3980</v>
      </c>
      <c r="E1251">
        <f t="shared" si="37"/>
        <v>0</v>
      </c>
      <c r="F1251" s="55" t="s">
        <v>3980</v>
      </c>
      <c r="G1251" s="55" t="s">
        <v>1290</v>
      </c>
    </row>
    <row r="1252" spans="1:7" x14ac:dyDescent="0.2">
      <c r="A1252" s="55">
        <v>14</v>
      </c>
      <c r="B1252" s="55">
        <v>5000029</v>
      </c>
      <c r="C1252" t="s">
        <v>3981</v>
      </c>
      <c r="E1252">
        <f t="shared" si="37"/>
        <v>0</v>
      </c>
      <c r="F1252" s="55" t="s">
        <v>3981</v>
      </c>
      <c r="G1252" s="55" t="s">
        <v>1292</v>
      </c>
    </row>
    <row r="1253" spans="1:7" x14ac:dyDescent="0.2">
      <c r="A1253" s="55">
        <v>14</v>
      </c>
      <c r="B1253" s="55">
        <v>5000030</v>
      </c>
      <c r="C1253" t="s">
        <v>3982</v>
      </c>
      <c r="E1253">
        <f t="shared" si="37"/>
        <v>0</v>
      </c>
      <c r="F1253" s="55" t="s">
        <v>3982</v>
      </c>
      <c r="G1253" s="55" t="s">
        <v>1294</v>
      </c>
    </row>
    <row r="1254" spans="1:7" x14ac:dyDescent="0.2">
      <c r="A1254" s="55">
        <v>14</v>
      </c>
      <c r="B1254" s="55">
        <v>5000031</v>
      </c>
      <c r="C1254" t="s">
        <v>3983</v>
      </c>
      <c r="E1254">
        <f t="shared" si="37"/>
        <v>0</v>
      </c>
      <c r="F1254" s="55" t="s">
        <v>3983</v>
      </c>
      <c r="G1254" s="55" t="s">
        <v>1296</v>
      </c>
    </row>
    <row r="1255" spans="1:7" x14ac:dyDescent="0.2">
      <c r="A1255" s="55">
        <v>14</v>
      </c>
      <c r="B1255" s="55">
        <v>5000032</v>
      </c>
      <c r="C1255" t="s">
        <v>3984</v>
      </c>
      <c r="E1255">
        <f t="shared" si="37"/>
        <v>0</v>
      </c>
      <c r="F1255" s="55" t="s">
        <v>3984</v>
      </c>
      <c r="G1255" s="55" t="s">
        <v>1298</v>
      </c>
    </row>
    <row r="1256" spans="1:7" x14ac:dyDescent="0.2">
      <c r="A1256" s="55">
        <v>14</v>
      </c>
      <c r="B1256" s="55">
        <v>5000033</v>
      </c>
      <c r="C1256" t="s">
        <v>3985</v>
      </c>
      <c r="E1256">
        <f t="shared" si="37"/>
        <v>0</v>
      </c>
      <c r="F1256" s="55" t="s">
        <v>3985</v>
      </c>
      <c r="G1256" s="55" t="s">
        <v>1300</v>
      </c>
    </row>
    <row r="1257" spans="1:7" x14ac:dyDescent="0.2">
      <c r="A1257" s="55">
        <v>14</v>
      </c>
      <c r="B1257" s="55">
        <v>5000034</v>
      </c>
      <c r="C1257" t="s">
        <v>3986</v>
      </c>
      <c r="E1257">
        <f t="shared" si="37"/>
        <v>0</v>
      </c>
      <c r="F1257" s="55" t="s">
        <v>3986</v>
      </c>
      <c r="G1257" s="55" t="s">
        <v>1303</v>
      </c>
    </row>
    <row r="1258" spans="1:7" x14ac:dyDescent="0.2">
      <c r="A1258" s="55">
        <v>14</v>
      </c>
      <c r="B1258" s="55">
        <v>5000035</v>
      </c>
      <c r="C1258" t="s">
        <v>3987</v>
      </c>
      <c r="E1258">
        <f t="shared" si="37"/>
        <v>0</v>
      </c>
      <c r="F1258" s="55" t="s">
        <v>3987</v>
      </c>
      <c r="G1258" s="55" t="s">
        <v>1305</v>
      </c>
    </row>
    <row r="1259" spans="1:7" x14ac:dyDescent="0.2">
      <c r="A1259" s="55">
        <v>14</v>
      </c>
      <c r="B1259" s="55">
        <v>5000036</v>
      </c>
      <c r="C1259" t="s">
        <v>3988</v>
      </c>
      <c r="E1259">
        <f t="shared" si="37"/>
        <v>0</v>
      </c>
      <c r="F1259" s="55" t="s">
        <v>3988</v>
      </c>
      <c r="G1259" s="55" t="s">
        <v>1307</v>
      </c>
    </row>
    <row r="1260" spans="1:7" x14ac:dyDescent="0.2">
      <c r="A1260" s="55">
        <v>14</v>
      </c>
      <c r="B1260" s="55">
        <v>5000037</v>
      </c>
      <c r="C1260" t="s">
        <v>3989</v>
      </c>
      <c r="E1260">
        <f t="shared" si="37"/>
        <v>0</v>
      </c>
      <c r="F1260" s="55" t="s">
        <v>3989</v>
      </c>
      <c r="G1260" s="55" t="s">
        <v>1309</v>
      </c>
    </row>
    <row r="1261" spans="1:7" x14ac:dyDescent="0.2">
      <c r="A1261" s="55">
        <v>14</v>
      </c>
      <c r="B1261" s="55">
        <v>5000038</v>
      </c>
      <c r="C1261" t="s">
        <v>3990</v>
      </c>
      <c r="E1261">
        <f t="shared" si="37"/>
        <v>0</v>
      </c>
      <c r="F1261" s="55" t="s">
        <v>3990</v>
      </c>
      <c r="G1261" s="55" t="s">
        <v>1311</v>
      </c>
    </row>
    <row r="1262" spans="1:7" x14ac:dyDescent="0.2">
      <c r="A1262" s="55">
        <v>14</v>
      </c>
      <c r="B1262" s="55">
        <v>5000039</v>
      </c>
      <c r="C1262" t="s">
        <v>3991</v>
      </c>
      <c r="E1262">
        <f t="shared" si="37"/>
        <v>0</v>
      </c>
      <c r="F1262" s="55" t="s">
        <v>3991</v>
      </c>
      <c r="G1262" s="55" t="s">
        <v>1313</v>
      </c>
    </row>
    <row r="1263" spans="1:7" x14ac:dyDescent="0.2">
      <c r="A1263" s="55">
        <v>14</v>
      </c>
      <c r="B1263" s="55">
        <v>5000040</v>
      </c>
      <c r="C1263" t="s">
        <v>3992</v>
      </c>
      <c r="E1263">
        <f t="shared" si="37"/>
        <v>0</v>
      </c>
      <c r="F1263" s="55" t="s">
        <v>3992</v>
      </c>
      <c r="G1263" s="55" t="s">
        <v>1315</v>
      </c>
    </row>
    <row r="1264" spans="1:7" x14ac:dyDescent="0.2">
      <c r="A1264" s="55">
        <v>14</v>
      </c>
      <c r="B1264" s="55">
        <v>5000041</v>
      </c>
      <c r="C1264" t="s">
        <v>3993</v>
      </c>
      <c r="E1264">
        <f t="shared" si="37"/>
        <v>0</v>
      </c>
      <c r="F1264" s="55" t="s">
        <v>3993</v>
      </c>
      <c r="G1264" s="55" t="s">
        <v>1317</v>
      </c>
    </row>
    <row r="1265" spans="1:7" x14ac:dyDescent="0.2">
      <c r="A1265" s="55">
        <v>14</v>
      </c>
      <c r="B1265" s="55">
        <v>5000042</v>
      </c>
      <c r="C1265" t="s">
        <v>3994</v>
      </c>
      <c r="E1265">
        <f t="shared" si="37"/>
        <v>0</v>
      </c>
      <c r="F1265" s="55" t="s">
        <v>3994</v>
      </c>
      <c r="G1265" s="55" t="s">
        <v>1319</v>
      </c>
    </row>
    <row r="1266" spans="1:7" x14ac:dyDescent="0.2">
      <c r="A1266" s="55">
        <v>14</v>
      </c>
      <c r="B1266" s="55">
        <v>5000043</v>
      </c>
      <c r="C1266" t="s">
        <v>3995</v>
      </c>
      <c r="E1266">
        <f t="shared" si="37"/>
        <v>0</v>
      </c>
      <c r="F1266" s="55" t="s">
        <v>3995</v>
      </c>
      <c r="G1266" s="55" t="s">
        <v>1321</v>
      </c>
    </row>
    <row r="1267" spans="1:7" x14ac:dyDescent="0.2">
      <c r="A1267" s="55">
        <v>14</v>
      </c>
      <c r="B1267" s="55">
        <v>5000044</v>
      </c>
      <c r="C1267" t="s">
        <v>3996</v>
      </c>
      <c r="E1267">
        <f t="shared" si="37"/>
        <v>0</v>
      </c>
      <c r="F1267" s="55" t="s">
        <v>3996</v>
      </c>
      <c r="G1267" s="55" t="s">
        <v>1323</v>
      </c>
    </row>
    <row r="1268" spans="1:7" x14ac:dyDescent="0.2">
      <c r="A1268" s="55">
        <v>14</v>
      </c>
      <c r="B1268" s="55">
        <v>5000045</v>
      </c>
      <c r="C1268" t="s">
        <v>3997</v>
      </c>
      <c r="E1268">
        <f t="shared" si="37"/>
        <v>0</v>
      </c>
      <c r="F1268" s="55" t="s">
        <v>3997</v>
      </c>
      <c r="G1268" s="55" t="s">
        <v>1325</v>
      </c>
    </row>
    <row r="1269" spans="1:7" x14ac:dyDescent="0.2">
      <c r="A1269" s="55">
        <v>14</v>
      </c>
      <c r="B1269" s="55">
        <v>5000046</v>
      </c>
      <c r="C1269" t="s">
        <v>3998</v>
      </c>
      <c r="E1269">
        <f t="shared" si="37"/>
        <v>0</v>
      </c>
      <c r="F1269" s="55" t="s">
        <v>3998</v>
      </c>
      <c r="G1269" s="55" t="s">
        <v>1327</v>
      </c>
    </row>
    <row r="1270" spans="1:7" x14ac:dyDescent="0.2">
      <c r="A1270" s="55">
        <v>14</v>
      </c>
      <c r="B1270" s="55">
        <v>5000047</v>
      </c>
      <c r="C1270" t="s">
        <v>3999</v>
      </c>
      <c r="E1270">
        <f t="shared" si="37"/>
        <v>0</v>
      </c>
      <c r="F1270" s="55" t="s">
        <v>3999</v>
      </c>
      <c r="G1270" s="55" t="s">
        <v>1329</v>
      </c>
    </row>
    <row r="1271" spans="1:7" x14ac:dyDescent="0.2">
      <c r="A1271" s="55">
        <v>14</v>
      </c>
      <c r="B1271" s="55">
        <v>5000001</v>
      </c>
      <c r="C1271" t="s">
        <v>3954</v>
      </c>
      <c r="E1271">
        <f t="shared" si="37"/>
        <v>0</v>
      </c>
      <c r="F1271" s="55" t="s">
        <v>3954</v>
      </c>
      <c r="G1271" s="55" t="s">
        <v>1233</v>
      </c>
    </row>
    <row r="1272" spans="1:7" x14ac:dyDescent="0.2">
      <c r="A1272" s="55">
        <v>14</v>
      </c>
      <c r="B1272" s="55">
        <v>5000002</v>
      </c>
      <c r="C1272" t="s">
        <v>3955</v>
      </c>
      <c r="E1272">
        <f t="shared" si="37"/>
        <v>0</v>
      </c>
      <c r="F1272" s="55" t="s">
        <v>3955</v>
      </c>
      <c r="G1272" s="55" t="s">
        <v>1237</v>
      </c>
    </row>
    <row r="1273" spans="1:7" x14ac:dyDescent="0.2">
      <c r="A1273" s="55">
        <v>14</v>
      </c>
      <c r="B1273" s="55">
        <v>5000003</v>
      </c>
      <c r="C1273" t="s">
        <v>3956</v>
      </c>
      <c r="E1273">
        <f t="shared" si="37"/>
        <v>0</v>
      </c>
      <c r="F1273" s="55" t="s">
        <v>3956</v>
      </c>
      <c r="G1273" s="55" t="s">
        <v>1239</v>
      </c>
    </row>
    <row r="1274" spans="1:7" x14ac:dyDescent="0.2">
      <c r="A1274" s="55">
        <v>14</v>
      </c>
      <c r="B1274" s="55">
        <v>5000004</v>
      </c>
      <c r="C1274" t="s">
        <v>3957</v>
      </c>
      <c r="E1274">
        <f t="shared" si="37"/>
        <v>0</v>
      </c>
      <c r="F1274" s="55" t="s">
        <v>3957</v>
      </c>
      <c r="G1274" s="55" t="s">
        <v>1241</v>
      </c>
    </row>
    <row r="1275" spans="1:7" x14ac:dyDescent="0.2">
      <c r="A1275" s="55">
        <v>14</v>
      </c>
      <c r="B1275" s="55">
        <v>5000005</v>
      </c>
      <c r="C1275" t="s">
        <v>3958</v>
      </c>
      <c r="E1275">
        <f t="shared" si="37"/>
        <v>0</v>
      </c>
      <c r="F1275" s="55" t="s">
        <v>3958</v>
      </c>
      <c r="G1275" s="55" t="s">
        <v>1243</v>
      </c>
    </row>
    <row r="1276" spans="1:7" x14ac:dyDescent="0.2">
      <c r="A1276" s="55">
        <v>14</v>
      </c>
      <c r="B1276" s="55">
        <v>5000006</v>
      </c>
      <c r="C1276" t="s">
        <v>3959</v>
      </c>
      <c r="E1276">
        <f t="shared" si="37"/>
        <v>0</v>
      </c>
      <c r="F1276" s="55" t="s">
        <v>3959</v>
      </c>
      <c r="G1276" s="55" t="s">
        <v>1245</v>
      </c>
    </row>
    <row r="1277" spans="1:7" x14ac:dyDescent="0.2">
      <c r="A1277" s="55">
        <v>14</v>
      </c>
      <c r="B1277" s="55">
        <v>5000007</v>
      </c>
      <c r="C1277" t="s">
        <v>3960</v>
      </c>
      <c r="E1277">
        <f t="shared" si="37"/>
        <v>0</v>
      </c>
      <c r="F1277" s="55" t="s">
        <v>3960</v>
      </c>
      <c r="G1277" s="55" t="s">
        <v>1247</v>
      </c>
    </row>
    <row r="1278" spans="1:7" x14ac:dyDescent="0.2">
      <c r="A1278" s="55">
        <v>14</v>
      </c>
      <c r="B1278" s="55">
        <v>5000008</v>
      </c>
      <c r="C1278" t="s">
        <v>3961</v>
      </c>
      <c r="E1278">
        <f t="shared" si="37"/>
        <v>0</v>
      </c>
      <c r="F1278" s="55" t="s">
        <v>3961</v>
      </c>
      <c r="G1278" s="55" t="s">
        <v>1249</v>
      </c>
    </row>
    <row r="1279" spans="1:7" x14ac:dyDescent="0.2">
      <c r="A1279" s="55">
        <v>14</v>
      </c>
      <c r="B1279" s="55">
        <v>5000009</v>
      </c>
      <c r="C1279" t="s">
        <v>3962</v>
      </c>
      <c r="E1279">
        <f t="shared" si="37"/>
        <v>0</v>
      </c>
      <c r="F1279" s="55" t="s">
        <v>3962</v>
      </c>
      <c r="G1279" s="55" t="s">
        <v>1251</v>
      </c>
    </row>
    <row r="1280" spans="1:7" x14ac:dyDescent="0.2">
      <c r="A1280" s="55">
        <v>14</v>
      </c>
      <c r="B1280" s="55">
        <v>5000010</v>
      </c>
      <c r="C1280" t="s">
        <v>3963</v>
      </c>
      <c r="E1280">
        <f t="shared" si="37"/>
        <v>0</v>
      </c>
      <c r="F1280" s="55" t="s">
        <v>3963</v>
      </c>
      <c r="G1280" s="55" t="s">
        <v>1254</v>
      </c>
    </row>
    <row r="1281" spans="1:7" x14ac:dyDescent="0.2">
      <c r="A1281" s="55">
        <v>14</v>
      </c>
      <c r="B1281" s="55">
        <v>5000011</v>
      </c>
      <c r="C1281" t="s">
        <v>3964</v>
      </c>
      <c r="E1281">
        <f t="shared" si="37"/>
        <v>0</v>
      </c>
      <c r="F1281" s="55" t="s">
        <v>3964</v>
      </c>
      <c r="G1281" s="55" t="s">
        <v>1256</v>
      </c>
    </row>
    <row r="1282" spans="1:7" x14ac:dyDescent="0.2">
      <c r="A1282" s="55">
        <v>14</v>
      </c>
      <c r="B1282" s="55">
        <v>5000012</v>
      </c>
      <c r="C1282" t="s">
        <v>3965</v>
      </c>
      <c r="E1282">
        <f t="shared" si="37"/>
        <v>0</v>
      </c>
      <c r="F1282" s="55" t="s">
        <v>3965</v>
      </c>
      <c r="G1282" s="55" t="s">
        <v>1258</v>
      </c>
    </row>
    <row r="1283" spans="1:7" x14ac:dyDescent="0.2">
      <c r="A1283" s="55">
        <v>14</v>
      </c>
      <c r="B1283" s="55">
        <v>5000013</v>
      </c>
      <c r="C1283" t="s">
        <v>3966</v>
      </c>
      <c r="E1283">
        <f t="shared" si="37"/>
        <v>0</v>
      </c>
      <c r="F1283" s="55" t="s">
        <v>3966</v>
      </c>
      <c r="G1283" s="55" t="s">
        <v>1260</v>
      </c>
    </row>
    <row r="1284" spans="1:7" x14ac:dyDescent="0.2">
      <c r="A1284" s="55">
        <v>14</v>
      </c>
      <c r="B1284" s="55">
        <v>5000014</v>
      </c>
      <c r="C1284" t="s">
        <v>3967</v>
      </c>
      <c r="E1284">
        <f t="shared" si="37"/>
        <v>0</v>
      </c>
      <c r="F1284" s="55" t="s">
        <v>3967</v>
      </c>
      <c r="G1284" s="55" t="s">
        <v>1262</v>
      </c>
    </row>
    <row r="1285" spans="1:7" x14ac:dyDescent="0.2">
      <c r="A1285" s="55">
        <v>14</v>
      </c>
      <c r="B1285" s="55">
        <v>5000015</v>
      </c>
      <c r="C1285" t="s">
        <v>3968</v>
      </c>
      <c r="E1285">
        <f t="shared" si="37"/>
        <v>0</v>
      </c>
      <c r="F1285" s="55" t="s">
        <v>3968</v>
      </c>
      <c r="G1285" s="55" t="s">
        <v>1264</v>
      </c>
    </row>
    <row r="1286" spans="1:7" x14ac:dyDescent="0.2">
      <c r="A1286" s="55">
        <v>14</v>
      </c>
      <c r="B1286" s="55">
        <v>5000016</v>
      </c>
      <c r="C1286" t="s">
        <v>3878</v>
      </c>
      <c r="E1286">
        <f t="shared" si="37"/>
        <v>0</v>
      </c>
      <c r="F1286" s="55" t="s">
        <v>3878</v>
      </c>
      <c r="G1286" s="55" t="s">
        <v>1266</v>
      </c>
    </row>
    <row r="1287" spans="1:7" x14ac:dyDescent="0.2">
      <c r="A1287" s="55">
        <v>14</v>
      </c>
      <c r="B1287" s="55">
        <v>5000017</v>
      </c>
      <c r="C1287" t="s">
        <v>3969</v>
      </c>
      <c r="E1287">
        <f t="shared" si="37"/>
        <v>0</v>
      </c>
      <c r="F1287" s="55" t="s">
        <v>3969</v>
      </c>
      <c r="G1287" s="55" t="s">
        <v>1268</v>
      </c>
    </row>
    <row r="1288" spans="1:7" x14ac:dyDescent="0.2">
      <c r="A1288" s="55">
        <v>14</v>
      </c>
      <c r="B1288" s="55">
        <v>5000018</v>
      </c>
      <c r="C1288" t="s">
        <v>3970</v>
      </c>
      <c r="E1288">
        <f t="shared" si="37"/>
        <v>0</v>
      </c>
      <c r="F1288" s="55" t="s">
        <v>3970</v>
      </c>
      <c r="G1288" s="55" t="s">
        <v>1270</v>
      </c>
    </row>
    <row r="1289" spans="1:7" x14ac:dyDescent="0.2">
      <c r="A1289" s="55">
        <v>14</v>
      </c>
      <c r="B1289" s="55">
        <v>5000019</v>
      </c>
      <c r="C1289" t="s">
        <v>3971</v>
      </c>
      <c r="E1289">
        <f t="shared" ref="E1289:E1352" si="38">IF(C1289=F1289,0,99999)</f>
        <v>0</v>
      </c>
      <c r="F1289" s="55" t="s">
        <v>3971</v>
      </c>
      <c r="G1289" s="55" t="s">
        <v>1272</v>
      </c>
    </row>
    <row r="1290" spans="1:7" x14ac:dyDescent="0.2">
      <c r="A1290" s="55">
        <v>14</v>
      </c>
      <c r="B1290" s="55">
        <v>5000020</v>
      </c>
      <c r="C1290" t="s">
        <v>3972</v>
      </c>
      <c r="E1290">
        <f t="shared" si="38"/>
        <v>0</v>
      </c>
      <c r="F1290" s="55" t="s">
        <v>3972</v>
      </c>
      <c r="G1290" s="55" t="s">
        <v>1274</v>
      </c>
    </row>
    <row r="1291" spans="1:7" x14ac:dyDescent="0.2">
      <c r="A1291" s="55">
        <v>14</v>
      </c>
      <c r="B1291" s="55">
        <v>5000021</v>
      </c>
      <c r="C1291" t="s">
        <v>3973</v>
      </c>
      <c r="E1291">
        <f t="shared" si="38"/>
        <v>0</v>
      </c>
      <c r="F1291" s="55" t="s">
        <v>3973</v>
      </c>
      <c r="G1291" s="55" t="s">
        <v>1276</v>
      </c>
    </row>
    <row r="1292" spans="1:7" x14ac:dyDescent="0.2">
      <c r="A1292" s="55">
        <v>14</v>
      </c>
      <c r="B1292" s="55">
        <v>5000022</v>
      </c>
      <c r="C1292" t="s">
        <v>3974</v>
      </c>
      <c r="E1292">
        <f t="shared" si="38"/>
        <v>0</v>
      </c>
      <c r="F1292" s="55" t="s">
        <v>3974</v>
      </c>
      <c r="G1292" s="55" t="s">
        <v>1278</v>
      </c>
    </row>
    <row r="1293" spans="1:7" x14ac:dyDescent="0.2">
      <c r="A1293" s="55">
        <v>14</v>
      </c>
      <c r="B1293" s="55">
        <v>5000023</v>
      </c>
      <c r="C1293" t="s">
        <v>3975</v>
      </c>
      <c r="E1293">
        <f t="shared" si="38"/>
        <v>0</v>
      </c>
      <c r="F1293" s="55" t="s">
        <v>3975</v>
      </c>
      <c r="G1293" s="55" t="s">
        <v>1280</v>
      </c>
    </row>
    <row r="1294" spans="1:7" x14ac:dyDescent="0.2">
      <c r="A1294" s="55">
        <v>14</v>
      </c>
      <c r="B1294" s="55">
        <v>5000024</v>
      </c>
      <c r="C1294" t="s">
        <v>3976</v>
      </c>
      <c r="E1294">
        <f t="shared" si="38"/>
        <v>0</v>
      </c>
      <c r="F1294" s="55" t="s">
        <v>3976</v>
      </c>
      <c r="G1294" s="55" t="s">
        <v>1282</v>
      </c>
    </row>
    <row r="1295" spans="1:7" x14ac:dyDescent="0.2">
      <c r="A1295" s="55">
        <v>14</v>
      </c>
      <c r="B1295" s="55">
        <v>5000025</v>
      </c>
      <c r="C1295" t="s">
        <v>3977</v>
      </c>
      <c r="E1295">
        <f t="shared" si="38"/>
        <v>0</v>
      </c>
      <c r="F1295" s="55" t="s">
        <v>3977</v>
      </c>
      <c r="G1295" s="55" t="s">
        <v>1284</v>
      </c>
    </row>
    <row r="1296" spans="1:7" x14ac:dyDescent="0.2">
      <c r="A1296" s="55">
        <v>14</v>
      </c>
      <c r="B1296" s="55">
        <v>5000026</v>
      </c>
      <c r="C1296" t="s">
        <v>3978</v>
      </c>
      <c r="E1296">
        <f t="shared" si="38"/>
        <v>0</v>
      </c>
      <c r="F1296" s="55" t="s">
        <v>3978</v>
      </c>
      <c r="G1296" s="55" t="s">
        <v>1286</v>
      </c>
    </row>
    <row r="1297" spans="1:7" x14ac:dyDescent="0.2">
      <c r="A1297" s="55">
        <v>14</v>
      </c>
      <c r="B1297" s="55">
        <v>5000027</v>
      </c>
      <c r="C1297" t="s">
        <v>3979</v>
      </c>
      <c r="E1297">
        <f t="shared" si="38"/>
        <v>0</v>
      </c>
      <c r="F1297" s="55" t="s">
        <v>3979</v>
      </c>
      <c r="G1297" s="55" t="s">
        <v>1288</v>
      </c>
    </row>
    <row r="1298" spans="1:7" x14ac:dyDescent="0.2">
      <c r="A1298" s="55">
        <v>14</v>
      </c>
      <c r="B1298" s="55">
        <v>5000028</v>
      </c>
      <c r="C1298" t="s">
        <v>3980</v>
      </c>
      <c r="E1298">
        <f t="shared" si="38"/>
        <v>0</v>
      </c>
      <c r="F1298" s="55" t="s">
        <v>3980</v>
      </c>
      <c r="G1298" s="55" t="s">
        <v>1290</v>
      </c>
    </row>
    <row r="1299" spans="1:7" x14ac:dyDescent="0.2">
      <c r="A1299" s="55">
        <v>14</v>
      </c>
      <c r="B1299" s="55">
        <v>5000029</v>
      </c>
      <c r="C1299" t="s">
        <v>3981</v>
      </c>
      <c r="E1299">
        <f t="shared" si="38"/>
        <v>0</v>
      </c>
      <c r="F1299" s="55" t="s">
        <v>3981</v>
      </c>
      <c r="G1299" s="55" t="s">
        <v>1292</v>
      </c>
    </row>
    <row r="1300" spans="1:7" x14ac:dyDescent="0.2">
      <c r="A1300" s="55">
        <v>14</v>
      </c>
      <c r="B1300" s="55">
        <v>5000030</v>
      </c>
      <c r="C1300" t="s">
        <v>3982</v>
      </c>
      <c r="E1300">
        <f t="shared" si="38"/>
        <v>0</v>
      </c>
      <c r="F1300" s="55" t="s">
        <v>3982</v>
      </c>
      <c r="G1300" s="55" t="s">
        <v>1294</v>
      </c>
    </row>
    <row r="1301" spans="1:7" x14ac:dyDescent="0.2">
      <c r="A1301" s="55">
        <v>14</v>
      </c>
      <c r="B1301" s="55">
        <v>5000031</v>
      </c>
      <c r="C1301" t="s">
        <v>3983</v>
      </c>
      <c r="E1301">
        <f t="shared" si="38"/>
        <v>0</v>
      </c>
      <c r="F1301" s="55" t="s">
        <v>3983</v>
      </c>
      <c r="G1301" s="55" t="s">
        <v>1296</v>
      </c>
    </row>
    <row r="1302" spans="1:7" x14ac:dyDescent="0.2">
      <c r="A1302" s="55">
        <v>14</v>
      </c>
      <c r="B1302" s="55">
        <v>5000032</v>
      </c>
      <c r="C1302" t="s">
        <v>3984</v>
      </c>
      <c r="E1302">
        <f t="shared" si="38"/>
        <v>0</v>
      </c>
      <c r="F1302" s="55" t="s">
        <v>3984</v>
      </c>
      <c r="G1302" s="55" t="s">
        <v>1298</v>
      </c>
    </row>
    <row r="1303" spans="1:7" x14ac:dyDescent="0.2">
      <c r="A1303" s="55">
        <v>14</v>
      </c>
      <c r="B1303" s="55">
        <v>5000033</v>
      </c>
      <c r="C1303" t="s">
        <v>3985</v>
      </c>
      <c r="E1303">
        <f t="shared" si="38"/>
        <v>0</v>
      </c>
      <c r="F1303" s="55" t="s">
        <v>3985</v>
      </c>
      <c r="G1303" s="55" t="s">
        <v>1300</v>
      </c>
    </row>
    <row r="1304" spans="1:7" x14ac:dyDescent="0.2">
      <c r="A1304" s="55">
        <v>14</v>
      </c>
      <c r="B1304" s="55">
        <v>5000034</v>
      </c>
      <c r="C1304" t="s">
        <v>3986</v>
      </c>
      <c r="E1304">
        <f t="shared" si="38"/>
        <v>0</v>
      </c>
      <c r="F1304" s="55" t="s">
        <v>3986</v>
      </c>
      <c r="G1304" s="55" t="s">
        <v>1303</v>
      </c>
    </row>
    <row r="1305" spans="1:7" x14ac:dyDescent="0.2">
      <c r="A1305" s="55">
        <v>14</v>
      </c>
      <c r="B1305" s="55">
        <v>5000035</v>
      </c>
      <c r="C1305" t="s">
        <v>3987</v>
      </c>
      <c r="E1305">
        <f t="shared" si="38"/>
        <v>0</v>
      </c>
      <c r="F1305" s="55" t="s">
        <v>3987</v>
      </c>
      <c r="G1305" s="55" t="s">
        <v>1305</v>
      </c>
    </row>
    <row r="1306" spans="1:7" x14ac:dyDescent="0.2">
      <c r="A1306" s="55">
        <v>14</v>
      </c>
      <c r="B1306" s="55">
        <v>5000036</v>
      </c>
      <c r="C1306" t="s">
        <v>3988</v>
      </c>
      <c r="E1306">
        <f t="shared" si="38"/>
        <v>0</v>
      </c>
      <c r="F1306" s="55" t="s">
        <v>3988</v>
      </c>
      <c r="G1306" s="55" t="s">
        <v>1307</v>
      </c>
    </row>
    <row r="1307" spans="1:7" x14ac:dyDescent="0.2">
      <c r="A1307" s="55">
        <v>14</v>
      </c>
      <c r="B1307" s="55">
        <v>5000037</v>
      </c>
      <c r="C1307" t="s">
        <v>3989</v>
      </c>
      <c r="E1307">
        <f t="shared" si="38"/>
        <v>0</v>
      </c>
      <c r="F1307" s="55" t="s">
        <v>3989</v>
      </c>
      <c r="G1307" s="55" t="s">
        <v>1309</v>
      </c>
    </row>
    <row r="1308" spans="1:7" x14ac:dyDescent="0.2">
      <c r="A1308" s="55">
        <v>14</v>
      </c>
      <c r="B1308" s="55">
        <v>5000038</v>
      </c>
      <c r="C1308" t="s">
        <v>3990</v>
      </c>
      <c r="E1308">
        <f t="shared" si="38"/>
        <v>0</v>
      </c>
      <c r="F1308" s="55" t="s">
        <v>3990</v>
      </c>
      <c r="G1308" s="55" t="s">
        <v>1311</v>
      </c>
    </row>
    <row r="1309" spans="1:7" x14ac:dyDescent="0.2">
      <c r="A1309" s="55">
        <v>14</v>
      </c>
      <c r="B1309" s="55">
        <v>5000039</v>
      </c>
      <c r="C1309" t="s">
        <v>3991</v>
      </c>
      <c r="E1309">
        <f t="shared" si="38"/>
        <v>0</v>
      </c>
      <c r="F1309" s="55" t="s">
        <v>3991</v>
      </c>
      <c r="G1309" s="55" t="s">
        <v>1313</v>
      </c>
    </row>
    <row r="1310" spans="1:7" x14ac:dyDescent="0.2">
      <c r="A1310" s="55">
        <v>14</v>
      </c>
      <c r="B1310" s="55">
        <v>5000040</v>
      </c>
      <c r="C1310" t="s">
        <v>3992</v>
      </c>
      <c r="E1310">
        <f t="shared" si="38"/>
        <v>0</v>
      </c>
      <c r="F1310" s="55" t="s">
        <v>3992</v>
      </c>
      <c r="G1310" s="55" t="s">
        <v>1315</v>
      </c>
    </row>
    <row r="1311" spans="1:7" x14ac:dyDescent="0.2">
      <c r="A1311" s="55">
        <v>14</v>
      </c>
      <c r="B1311" s="55">
        <v>5000041</v>
      </c>
      <c r="C1311" t="s">
        <v>3993</v>
      </c>
      <c r="E1311">
        <f t="shared" si="38"/>
        <v>0</v>
      </c>
      <c r="F1311" s="55" t="s">
        <v>3993</v>
      </c>
      <c r="G1311" s="55" t="s">
        <v>1317</v>
      </c>
    </row>
    <row r="1312" spans="1:7" x14ac:dyDescent="0.2">
      <c r="A1312" s="55">
        <v>14</v>
      </c>
      <c r="B1312" s="55">
        <v>5000042</v>
      </c>
      <c r="C1312" t="s">
        <v>3994</v>
      </c>
      <c r="E1312">
        <f t="shared" si="38"/>
        <v>0</v>
      </c>
      <c r="F1312" s="55" t="s">
        <v>3994</v>
      </c>
      <c r="G1312" s="55" t="s">
        <v>1319</v>
      </c>
    </row>
    <row r="1313" spans="1:7" x14ac:dyDescent="0.2">
      <c r="A1313" s="55">
        <v>14</v>
      </c>
      <c r="B1313" s="55">
        <v>5000043</v>
      </c>
      <c r="C1313" t="s">
        <v>3995</v>
      </c>
      <c r="E1313">
        <f t="shared" si="38"/>
        <v>0</v>
      </c>
      <c r="F1313" s="55" t="s">
        <v>3995</v>
      </c>
      <c r="G1313" s="55" t="s">
        <v>1321</v>
      </c>
    </row>
    <row r="1314" spans="1:7" x14ac:dyDescent="0.2">
      <c r="A1314" s="55">
        <v>14</v>
      </c>
      <c r="B1314" s="55">
        <v>5000044</v>
      </c>
      <c r="C1314" t="s">
        <v>3996</v>
      </c>
      <c r="E1314">
        <f t="shared" si="38"/>
        <v>0</v>
      </c>
      <c r="F1314" s="55" t="s">
        <v>3996</v>
      </c>
      <c r="G1314" s="55" t="s">
        <v>1323</v>
      </c>
    </row>
    <row r="1315" spans="1:7" x14ac:dyDescent="0.2">
      <c r="A1315" s="55">
        <v>14</v>
      </c>
      <c r="B1315" s="55">
        <v>5000045</v>
      </c>
      <c r="C1315" t="s">
        <v>3997</v>
      </c>
      <c r="E1315">
        <f t="shared" si="38"/>
        <v>0</v>
      </c>
      <c r="F1315" s="55" t="s">
        <v>3997</v>
      </c>
      <c r="G1315" s="55" t="s">
        <v>1325</v>
      </c>
    </row>
    <row r="1316" spans="1:7" x14ac:dyDescent="0.2">
      <c r="A1316" s="55">
        <v>14</v>
      </c>
      <c r="B1316" s="55">
        <v>5000046</v>
      </c>
      <c r="C1316" t="s">
        <v>3998</v>
      </c>
      <c r="E1316">
        <f t="shared" si="38"/>
        <v>0</v>
      </c>
      <c r="F1316" s="55" t="s">
        <v>3998</v>
      </c>
      <c r="G1316" s="55" t="s">
        <v>1327</v>
      </c>
    </row>
    <row r="1317" spans="1:7" x14ac:dyDescent="0.2">
      <c r="A1317" s="55">
        <v>14</v>
      </c>
      <c r="B1317" s="55">
        <v>5000047</v>
      </c>
      <c r="C1317" t="s">
        <v>3999</v>
      </c>
      <c r="E1317">
        <f t="shared" si="38"/>
        <v>0</v>
      </c>
      <c r="F1317" s="55" t="s">
        <v>3999</v>
      </c>
      <c r="G1317" s="55" t="s">
        <v>1329</v>
      </c>
    </row>
    <row r="1318" spans="1:7" x14ac:dyDescent="0.2">
      <c r="A1318" s="55">
        <v>14</v>
      </c>
      <c r="B1318" s="55">
        <v>5000001</v>
      </c>
      <c r="C1318" t="s">
        <v>3954</v>
      </c>
      <c r="E1318">
        <f t="shared" si="38"/>
        <v>0</v>
      </c>
      <c r="F1318" s="55" t="s">
        <v>3954</v>
      </c>
      <c r="G1318" s="55" t="s">
        <v>1233</v>
      </c>
    </row>
    <row r="1319" spans="1:7" x14ac:dyDescent="0.2">
      <c r="A1319" s="55">
        <v>14</v>
      </c>
      <c r="B1319" s="55">
        <v>5000002</v>
      </c>
      <c r="C1319" t="s">
        <v>3955</v>
      </c>
      <c r="E1319">
        <f t="shared" si="38"/>
        <v>0</v>
      </c>
      <c r="F1319" s="55" t="s">
        <v>3955</v>
      </c>
      <c r="G1319" s="55" t="s">
        <v>1237</v>
      </c>
    </row>
    <row r="1320" spans="1:7" x14ac:dyDescent="0.2">
      <c r="A1320" s="55">
        <v>14</v>
      </c>
      <c r="B1320" s="55">
        <v>5000003</v>
      </c>
      <c r="C1320" t="s">
        <v>3956</v>
      </c>
      <c r="E1320">
        <f t="shared" si="38"/>
        <v>0</v>
      </c>
      <c r="F1320" s="55" t="s">
        <v>3956</v>
      </c>
      <c r="G1320" s="55" t="s">
        <v>1239</v>
      </c>
    </row>
    <row r="1321" spans="1:7" x14ac:dyDescent="0.2">
      <c r="A1321" s="55">
        <v>14</v>
      </c>
      <c r="B1321" s="55">
        <v>5000004</v>
      </c>
      <c r="C1321" t="s">
        <v>3957</v>
      </c>
      <c r="E1321">
        <f t="shared" si="38"/>
        <v>0</v>
      </c>
      <c r="F1321" s="55" t="s">
        <v>3957</v>
      </c>
      <c r="G1321" s="55" t="s">
        <v>1241</v>
      </c>
    </row>
    <row r="1322" spans="1:7" x14ac:dyDescent="0.2">
      <c r="A1322" s="55">
        <v>14</v>
      </c>
      <c r="B1322" s="55">
        <v>5000005</v>
      </c>
      <c r="C1322" t="s">
        <v>3958</v>
      </c>
      <c r="E1322">
        <f t="shared" si="38"/>
        <v>0</v>
      </c>
      <c r="F1322" s="55" t="s">
        <v>3958</v>
      </c>
      <c r="G1322" s="55" t="s">
        <v>1243</v>
      </c>
    </row>
    <row r="1323" spans="1:7" x14ac:dyDescent="0.2">
      <c r="A1323" s="55">
        <v>14</v>
      </c>
      <c r="B1323" s="55">
        <v>5000006</v>
      </c>
      <c r="C1323" t="s">
        <v>3959</v>
      </c>
      <c r="E1323">
        <f t="shared" si="38"/>
        <v>0</v>
      </c>
      <c r="F1323" s="55" t="s">
        <v>3959</v>
      </c>
      <c r="G1323" s="55" t="s">
        <v>1245</v>
      </c>
    </row>
    <row r="1324" spans="1:7" x14ac:dyDescent="0.2">
      <c r="A1324" s="55">
        <v>14</v>
      </c>
      <c r="B1324" s="55">
        <v>5000007</v>
      </c>
      <c r="C1324" t="s">
        <v>3960</v>
      </c>
      <c r="E1324">
        <f t="shared" si="38"/>
        <v>0</v>
      </c>
      <c r="F1324" s="55" t="s">
        <v>3960</v>
      </c>
      <c r="G1324" s="55" t="s">
        <v>1247</v>
      </c>
    </row>
    <row r="1325" spans="1:7" x14ac:dyDescent="0.2">
      <c r="A1325" s="55">
        <v>14</v>
      </c>
      <c r="B1325" s="55">
        <v>5000008</v>
      </c>
      <c r="C1325" t="s">
        <v>3961</v>
      </c>
      <c r="E1325">
        <f t="shared" si="38"/>
        <v>0</v>
      </c>
      <c r="F1325" s="55" t="s">
        <v>3961</v>
      </c>
      <c r="G1325" s="55" t="s">
        <v>1249</v>
      </c>
    </row>
    <row r="1326" spans="1:7" x14ac:dyDescent="0.2">
      <c r="A1326" s="55">
        <v>14</v>
      </c>
      <c r="B1326" s="55">
        <v>5000009</v>
      </c>
      <c r="C1326" t="s">
        <v>3962</v>
      </c>
      <c r="E1326">
        <f t="shared" si="38"/>
        <v>0</v>
      </c>
      <c r="F1326" s="55" t="s">
        <v>3962</v>
      </c>
      <c r="G1326" s="55" t="s">
        <v>1251</v>
      </c>
    </row>
    <row r="1327" spans="1:7" x14ac:dyDescent="0.2">
      <c r="A1327" s="55">
        <v>14</v>
      </c>
      <c r="B1327" s="55">
        <v>5000010</v>
      </c>
      <c r="C1327" t="s">
        <v>3963</v>
      </c>
      <c r="E1327">
        <f t="shared" si="38"/>
        <v>0</v>
      </c>
      <c r="F1327" s="55" t="s">
        <v>3963</v>
      </c>
      <c r="G1327" s="55" t="s">
        <v>1254</v>
      </c>
    </row>
    <row r="1328" spans="1:7" x14ac:dyDescent="0.2">
      <c r="A1328" s="55">
        <v>14</v>
      </c>
      <c r="B1328" s="55">
        <v>5000011</v>
      </c>
      <c r="C1328" t="s">
        <v>3964</v>
      </c>
      <c r="E1328">
        <f t="shared" si="38"/>
        <v>0</v>
      </c>
      <c r="F1328" s="55" t="s">
        <v>3964</v>
      </c>
      <c r="G1328" s="55" t="s">
        <v>1256</v>
      </c>
    </row>
    <row r="1329" spans="1:7" x14ac:dyDescent="0.2">
      <c r="A1329" s="55">
        <v>14</v>
      </c>
      <c r="B1329" s="55">
        <v>5000012</v>
      </c>
      <c r="C1329" t="s">
        <v>3965</v>
      </c>
      <c r="E1329">
        <f t="shared" si="38"/>
        <v>0</v>
      </c>
      <c r="F1329" s="55" t="s">
        <v>3965</v>
      </c>
      <c r="G1329" s="55" t="s">
        <v>1258</v>
      </c>
    </row>
    <row r="1330" spans="1:7" x14ac:dyDescent="0.2">
      <c r="A1330" s="55">
        <v>14</v>
      </c>
      <c r="B1330" s="55">
        <v>5000013</v>
      </c>
      <c r="C1330" t="s">
        <v>3966</v>
      </c>
      <c r="E1330">
        <f t="shared" si="38"/>
        <v>0</v>
      </c>
      <c r="F1330" s="55" t="s">
        <v>3966</v>
      </c>
      <c r="G1330" s="55" t="s">
        <v>1260</v>
      </c>
    </row>
    <row r="1331" spans="1:7" x14ac:dyDescent="0.2">
      <c r="A1331" s="55">
        <v>14</v>
      </c>
      <c r="B1331" s="55">
        <v>5000014</v>
      </c>
      <c r="C1331" t="s">
        <v>3967</v>
      </c>
      <c r="E1331">
        <f t="shared" si="38"/>
        <v>0</v>
      </c>
      <c r="F1331" s="55" t="s">
        <v>3967</v>
      </c>
      <c r="G1331" s="55" t="s">
        <v>1262</v>
      </c>
    </row>
    <row r="1332" spans="1:7" x14ac:dyDescent="0.2">
      <c r="A1332" s="55">
        <v>14</v>
      </c>
      <c r="B1332" s="55">
        <v>5000015</v>
      </c>
      <c r="C1332" t="s">
        <v>3968</v>
      </c>
      <c r="E1332">
        <f t="shared" si="38"/>
        <v>0</v>
      </c>
      <c r="F1332" s="55" t="s">
        <v>3968</v>
      </c>
      <c r="G1332" s="55" t="s">
        <v>1264</v>
      </c>
    </row>
    <row r="1333" spans="1:7" x14ac:dyDescent="0.2">
      <c r="A1333" s="55">
        <v>14</v>
      </c>
      <c r="B1333" s="55">
        <v>5000016</v>
      </c>
      <c r="C1333" t="s">
        <v>3878</v>
      </c>
      <c r="E1333">
        <f t="shared" si="38"/>
        <v>0</v>
      </c>
      <c r="F1333" s="55" t="s">
        <v>3878</v>
      </c>
      <c r="G1333" s="55" t="s">
        <v>1266</v>
      </c>
    </row>
    <row r="1334" spans="1:7" x14ac:dyDescent="0.2">
      <c r="A1334" s="55">
        <v>14</v>
      </c>
      <c r="B1334" s="55">
        <v>5000017</v>
      </c>
      <c r="C1334" t="s">
        <v>3969</v>
      </c>
      <c r="E1334">
        <f t="shared" si="38"/>
        <v>0</v>
      </c>
      <c r="F1334" s="55" t="s">
        <v>3969</v>
      </c>
      <c r="G1334" s="55" t="s">
        <v>1268</v>
      </c>
    </row>
    <row r="1335" spans="1:7" x14ac:dyDescent="0.2">
      <c r="A1335" s="55">
        <v>14</v>
      </c>
      <c r="B1335" s="55">
        <v>5000018</v>
      </c>
      <c r="C1335" t="s">
        <v>3970</v>
      </c>
      <c r="E1335">
        <f t="shared" si="38"/>
        <v>0</v>
      </c>
      <c r="F1335" s="55" t="s">
        <v>3970</v>
      </c>
      <c r="G1335" s="55" t="s">
        <v>1270</v>
      </c>
    </row>
    <row r="1336" spans="1:7" x14ac:dyDescent="0.2">
      <c r="A1336" s="55">
        <v>14</v>
      </c>
      <c r="B1336" s="55">
        <v>5000019</v>
      </c>
      <c r="C1336" t="s">
        <v>3971</v>
      </c>
      <c r="E1336">
        <f t="shared" si="38"/>
        <v>0</v>
      </c>
      <c r="F1336" s="55" t="s">
        <v>3971</v>
      </c>
      <c r="G1336" s="55" t="s">
        <v>1272</v>
      </c>
    </row>
    <row r="1337" spans="1:7" x14ac:dyDescent="0.2">
      <c r="A1337" s="55">
        <v>14</v>
      </c>
      <c r="B1337" s="55">
        <v>5000020</v>
      </c>
      <c r="C1337" t="s">
        <v>3972</v>
      </c>
      <c r="E1337">
        <f t="shared" si="38"/>
        <v>0</v>
      </c>
      <c r="F1337" s="55" t="s">
        <v>3972</v>
      </c>
      <c r="G1337" s="55" t="s">
        <v>1274</v>
      </c>
    </row>
    <row r="1338" spans="1:7" x14ac:dyDescent="0.2">
      <c r="A1338" s="55">
        <v>14</v>
      </c>
      <c r="B1338" s="55">
        <v>5000021</v>
      </c>
      <c r="C1338" t="s">
        <v>3973</v>
      </c>
      <c r="E1338">
        <f t="shared" si="38"/>
        <v>0</v>
      </c>
      <c r="F1338" s="55" t="s">
        <v>3973</v>
      </c>
      <c r="G1338" s="55" t="s">
        <v>1276</v>
      </c>
    </row>
    <row r="1339" spans="1:7" x14ac:dyDescent="0.2">
      <c r="A1339" s="55">
        <v>14</v>
      </c>
      <c r="B1339" s="55">
        <v>5000022</v>
      </c>
      <c r="C1339" t="s">
        <v>3974</v>
      </c>
      <c r="E1339">
        <f t="shared" si="38"/>
        <v>0</v>
      </c>
      <c r="F1339" s="55" t="s">
        <v>3974</v>
      </c>
      <c r="G1339" s="55" t="s">
        <v>1278</v>
      </c>
    </row>
    <row r="1340" spans="1:7" x14ac:dyDescent="0.2">
      <c r="A1340" s="55">
        <v>14</v>
      </c>
      <c r="B1340" s="55">
        <v>5000023</v>
      </c>
      <c r="C1340" t="s">
        <v>3975</v>
      </c>
      <c r="E1340">
        <f t="shared" si="38"/>
        <v>0</v>
      </c>
      <c r="F1340" s="55" t="s">
        <v>3975</v>
      </c>
      <c r="G1340" s="55" t="s">
        <v>1280</v>
      </c>
    </row>
    <row r="1341" spans="1:7" x14ac:dyDescent="0.2">
      <c r="A1341" s="55">
        <v>14</v>
      </c>
      <c r="B1341" s="55">
        <v>5000024</v>
      </c>
      <c r="C1341" t="s">
        <v>3976</v>
      </c>
      <c r="E1341">
        <f t="shared" si="38"/>
        <v>0</v>
      </c>
      <c r="F1341" s="55" t="s">
        <v>3976</v>
      </c>
      <c r="G1341" s="55" t="s">
        <v>1282</v>
      </c>
    </row>
    <row r="1342" spans="1:7" x14ac:dyDescent="0.2">
      <c r="A1342" s="55">
        <v>14</v>
      </c>
      <c r="B1342" s="55">
        <v>5000025</v>
      </c>
      <c r="C1342" t="s">
        <v>3977</v>
      </c>
      <c r="E1342">
        <f t="shared" si="38"/>
        <v>0</v>
      </c>
      <c r="F1342" s="55" t="s">
        <v>3977</v>
      </c>
      <c r="G1342" s="55" t="s">
        <v>1284</v>
      </c>
    </row>
    <row r="1343" spans="1:7" x14ac:dyDescent="0.2">
      <c r="A1343" s="55">
        <v>14</v>
      </c>
      <c r="B1343" s="55">
        <v>5000026</v>
      </c>
      <c r="C1343" t="s">
        <v>3978</v>
      </c>
      <c r="E1343">
        <f t="shared" si="38"/>
        <v>0</v>
      </c>
      <c r="F1343" s="55" t="s">
        <v>3978</v>
      </c>
      <c r="G1343" s="55" t="s">
        <v>1286</v>
      </c>
    </row>
    <row r="1344" spans="1:7" x14ac:dyDescent="0.2">
      <c r="A1344" s="55">
        <v>14</v>
      </c>
      <c r="B1344" s="55">
        <v>5000027</v>
      </c>
      <c r="C1344" t="s">
        <v>3979</v>
      </c>
      <c r="E1344">
        <f t="shared" si="38"/>
        <v>0</v>
      </c>
      <c r="F1344" s="55" t="s">
        <v>3979</v>
      </c>
      <c r="G1344" s="55" t="s">
        <v>1288</v>
      </c>
    </row>
    <row r="1345" spans="1:7" x14ac:dyDescent="0.2">
      <c r="A1345" s="55">
        <v>14</v>
      </c>
      <c r="B1345" s="55">
        <v>5000028</v>
      </c>
      <c r="C1345" t="s">
        <v>3980</v>
      </c>
      <c r="E1345">
        <f t="shared" si="38"/>
        <v>0</v>
      </c>
      <c r="F1345" s="55" t="s">
        <v>3980</v>
      </c>
      <c r="G1345" s="55" t="s">
        <v>1290</v>
      </c>
    </row>
    <row r="1346" spans="1:7" x14ac:dyDescent="0.2">
      <c r="A1346" s="55">
        <v>14</v>
      </c>
      <c r="B1346" s="55">
        <v>5000029</v>
      </c>
      <c r="C1346" t="s">
        <v>3981</v>
      </c>
      <c r="E1346">
        <f t="shared" si="38"/>
        <v>0</v>
      </c>
      <c r="F1346" s="55" t="s">
        <v>3981</v>
      </c>
      <c r="G1346" s="55" t="s">
        <v>1292</v>
      </c>
    </row>
    <row r="1347" spans="1:7" x14ac:dyDescent="0.2">
      <c r="A1347" s="55">
        <v>14</v>
      </c>
      <c r="B1347" s="55">
        <v>5000030</v>
      </c>
      <c r="C1347" t="s">
        <v>3982</v>
      </c>
      <c r="E1347">
        <f t="shared" si="38"/>
        <v>0</v>
      </c>
      <c r="F1347" s="55" t="s">
        <v>3982</v>
      </c>
      <c r="G1347" s="55" t="s">
        <v>1294</v>
      </c>
    </row>
    <row r="1348" spans="1:7" x14ac:dyDescent="0.2">
      <c r="A1348" s="55">
        <v>14</v>
      </c>
      <c r="B1348" s="55">
        <v>5000031</v>
      </c>
      <c r="C1348" t="s">
        <v>3983</v>
      </c>
      <c r="E1348">
        <f t="shared" si="38"/>
        <v>0</v>
      </c>
      <c r="F1348" s="55" t="s">
        <v>3983</v>
      </c>
      <c r="G1348" s="55" t="s">
        <v>1296</v>
      </c>
    </row>
    <row r="1349" spans="1:7" x14ac:dyDescent="0.2">
      <c r="A1349" s="55">
        <v>14</v>
      </c>
      <c r="B1349" s="55">
        <v>5000032</v>
      </c>
      <c r="C1349" t="s">
        <v>3984</v>
      </c>
      <c r="E1349">
        <f t="shared" si="38"/>
        <v>0</v>
      </c>
      <c r="F1349" s="55" t="s">
        <v>3984</v>
      </c>
      <c r="G1349" s="55" t="s">
        <v>1298</v>
      </c>
    </row>
    <row r="1350" spans="1:7" x14ac:dyDescent="0.2">
      <c r="A1350" s="55">
        <v>14</v>
      </c>
      <c r="B1350" s="55">
        <v>5000033</v>
      </c>
      <c r="C1350" t="s">
        <v>3985</v>
      </c>
      <c r="E1350">
        <f t="shared" si="38"/>
        <v>0</v>
      </c>
      <c r="F1350" s="55" t="s">
        <v>3985</v>
      </c>
      <c r="G1350" s="55" t="s">
        <v>1300</v>
      </c>
    </row>
    <row r="1351" spans="1:7" x14ac:dyDescent="0.2">
      <c r="A1351" s="55">
        <v>14</v>
      </c>
      <c r="B1351" s="55">
        <v>5000034</v>
      </c>
      <c r="C1351" t="s">
        <v>3986</v>
      </c>
      <c r="E1351">
        <f t="shared" si="38"/>
        <v>0</v>
      </c>
      <c r="F1351" s="55" t="s">
        <v>3986</v>
      </c>
      <c r="G1351" s="55" t="s">
        <v>1303</v>
      </c>
    </row>
    <row r="1352" spans="1:7" x14ac:dyDescent="0.2">
      <c r="A1352" s="55">
        <v>14</v>
      </c>
      <c r="B1352" s="55">
        <v>5000035</v>
      </c>
      <c r="C1352" t="s">
        <v>3987</v>
      </c>
      <c r="E1352">
        <f t="shared" si="38"/>
        <v>0</v>
      </c>
      <c r="F1352" s="55" t="s">
        <v>3987</v>
      </c>
      <c r="G1352" s="55" t="s">
        <v>1305</v>
      </c>
    </row>
    <row r="1353" spans="1:7" x14ac:dyDescent="0.2">
      <c r="A1353" s="55">
        <v>14</v>
      </c>
      <c r="B1353" s="55">
        <v>5000036</v>
      </c>
      <c r="C1353" t="s">
        <v>3988</v>
      </c>
      <c r="E1353">
        <f t="shared" ref="E1353:E1416" si="39">IF(C1353=F1353,0,99999)</f>
        <v>0</v>
      </c>
      <c r="F1353" s="55" t="s">
        <v>3988</v>
      </c>
      <c r="G1353" s="55" t="s">
        <v>1307</v>
      </c>
    </row>
    <row r="1354" spans="1:7" x14ac:dyDescent="0.2">
      <c r="A1354" s="55">
        <v>14</v>
      </c>
      <c r="B1354" s="55">
        <v>5000037</v>
      </c>
      <c r="C1354" t="s">
        <v>3989</v>
      </c>
      <c r="E1354">
        <f t="shared" si="39"/>
        <v>0</v>
      </c>
      <c r="F1354" s="55" t="s">
        <v>3989</v>
      </c>
      <c r="G1354" s="55" t="s">
        <v>1309</v>
      </c>
    </row>
    <row r="1355" spans="1:7" x14ac:dyDescent="0.2">
      <c r="A1355" s="55">
        <v>14</v>
      </c>
      <c r="B1355" s="55">
        <v>5000038</v>
      </c>
      <c r="C1355" t="s">
        <v>3990</v>
      </c>
      <c r="E1355">
        <f t="shared" si="39"/>
        <v>0</v>
      </c>
      <c r="F1355" s="55" t="s">
        <v>3990</v>
      </c>
      <c r="G1355" s="55" t="s">
        <v>1311</v>
      </c>
    </row>
    <row r="1356" spans="1:7" x14ac:dyDescent="0.2">
      <c r="A1356" s="55">
        <v>14</v>
      </c>
      <c r="B1356" s="55">
        <v>5000039</v>
      </c>
      <c r="C1356" t="s">
        <v>3991</v>
      </c>
      <c r="E1356">
        <f t="shared" si="39"/>
        <v>0</v>
      </c>
      <c r="F1356" s="55" t="s">
        <v>3991</v>
      </c>
      <c r="G1356" s="55" t="s">
        <v>1313</v>
      </c>
    </row>
    <row r="1357" spans="1:7" x14ac:dyDescent="0.2">
      <c r="A1357" s="55">
        <v>14</v>
      </c>
      <c r="B1357" s="55">
        <v>5000040</v>
      </c>
      <c r="C1357" t="s">
        <v>3992</v>
      </c>
      <c r="E1357">
        <f t="shared" si="39"/>
        <v>0</v>
      </c>
      <c r="F1357" s="55" t="s">
        <v>3992</v>
      </c>
      <c r="G1357" s="55" t="s">
        <v>1315</v>
      </c>
    </row>
    <row r="1358" spans="1:7" x14ac:dyDescent="0.2">
      <c r="A1358" s="55">
        <v>14</v>
      </c>
      <c r="B1358" s="55">
        <v>5000041</v>
      </c>
      <c r="C1358" t="s">
        <v>3993</v>
      </c>
      <c r="E1358">
        <f t="shared" si="39"/>
        <v>0</v>
      </c>
      <c r="F1358" s="55" t="s">
        <v>3993</v>
      </c>
      <c r="G1358" s="55" t="s">
        <v>1317</v>
      </c>
    </row>
    <row r="1359" spans="1:7" x14ac:dyDescent="0.2">
      <c r="A1359" s="55">
        <v>14</v>
      </c>
      <c r="B1359" s="55">
        <v>5000042</v>
      </c>
      <c r="C1359" t="s">
        <v>3994</v>
      </c>
      <c r="E1359">
        <f t="shared" si="39"/>
        <v>0</v>
      </c>
      <c r="F1359" s="55" t="s">
        <v>3994</v>
      </c>
      <c r="G1359" s="55" t="s">
        <v>1319</v>
      </c>
    </row>
    <row r="1360" spans="1:7" x14ac:dyDescent="0.2">
      <c r="A1360" s="55">
        <v>14</v>
      </c>
      <c r="B1360" s="55">
        <v>5000043</v>
      </c>
      <c r="C1360" t="s">
        <v>3995</v>
      </c>
      <c r="E1360">
        <f t="shared" si="39"/>
        <v>0</v>
      </c>
      <c r="F1360" s="55" t="s">
        <v>3995</v>
      </c>
      <c r="G1360" s="55" t="s">
        <v>1321</v>
      </c>
    </row>
    <row r="1361" spans="1:7" x14ac:dyDescent="0.2">
      <c r="A1361" s="55">
        <v>14</v>
      </c>
      <c r="B1361" s="55">
        <v>5000044</v>
      </c>
      <c r="C1361" t="s">
        <v>3996</v>
      </c>
      <c r="E1361">
        <f t="shared" si="39"/>
        <v>0</v>
      </c>
      <c r="F1361" s="55" t="s">
        <v>3996</v>
      </c>
      <c r="G1361" s="55" t="s">
        <v>1323</v>
      </c>
    </row>
    <row r="1362" spans="1:7" x14ac:dyDescent="0.2">
      <c r="A1362" s="55">
        <v>14</v>
      </c>
      <c r="B1362" s="55">
        <v>5000045</v>
      </c>
      <c r="C1362" t="s">
        <v>3997</v>
      </c>
      <c r="E1362">
        <f t="shared" si="39"/>
        <v>0</v>
      </c>
      <c r="F1362" s="55" t="s">
        <v>3997</v>
      </c>
      <c r="G1362" s="55" t="s">
        <v>1325</v>
      </c>
    </row>
    <row r="1363" spans="1:7" x14ac:dyDescent="0.2">
      <c r="A1363" s="55">
        <v>14</v>
      </c>
      <c r="B1363" s="55">
        <v>5000046</v>
      </c>
      <c r="C1363" t="s">
        <v>3998</v>
      </c>
      <c r="E1363">
        <f t="shared" si="39"/>
        <v>0</v>
      </c>
      <c r="F1363" s="55" t="s">
        <v>3998</v>
      </c>
      <c r="G1363" s="55" t="s">
        <v>1327</v>
      </c>
    </row>
    <row r="1364" spans="1:7" x14ac:dyDescent="0.2">
      <c r="A1364" s="55">
        <v>14</v>
      </c>
      <c r="B1364" s="55">
        <v>5000047</v>
      </c>
      <c r="C1364" t="s">
        <v>3999</v>
      </c>
      <c r="E1364">
        <f t="shared" si="39"/>
        <v>0</v>
      </c>
      <c r="F1364" s="55" t="s">
        <v>3999</v>
      </c>
      <c r="G1364" s="55" t="s">
        <v>1329</v>
      </c>
    </row>
    <row r="1365" spans="1:7" x14ac:dyDescent="0.2">
      <c r="A1365" s="55">
        <v>14</v>
      </c>
      <c r="B1365" s="55">
        <v>5000001</v>
      </c>
      <c r="C1365" t="s">
        <v>3954</v>
      </c>
      <c r="E1365">
        <f t="shared" si="39"/>
        <v>0</v>
      </c>
      <c r="F1365" s="55" t="s">
        <v>3954</v>
      </c>
      <c r="G1365" s="55" t="s">
        <v>1233</v>
      </c>
    </row>
    <row r="1366" spans="1:7" x14ac:dyDescent="0.2">
      <c r="A1366" s="55">
        <v>14</v>
      </c>
      <c r="B1366" s="55">
        <v>5000002</v>
      </c>
      <c r="C1366" t="s">
        <v>3955</v>
      </c>
      <c r="E1366">
        <f t="shared" si="39"/>
        <v>0</v>
      </c>
      <c r="F1366" s="55" t="s">
        <v>3955</v>
      </c>
      <c r="G1366" s="55" t="s">
        <v>1237</v>
      </c>
    </row>
    <row r="1367" spans="1:7" x14ac:dyDescent="0.2">
      <c r="A1367" s="55">
        <v>14</v>
      </c>
      <c r="B1367" s="55">
        <v>5000003</v>
      </c>
      <c r="C1367" t="s">
        <v>3956</v>
      </c>
      <c r="E1367">
        <f t="shared" si="39"/>
        <v>0</v>
      </c>
      <c r="F1367" s="55" t="s">
        <v>3956</v>
      </c>
      <c r="G1367" s="55" t="s">
        <v>1239</v>
      </c>
    </row>
    <row r="1368" spans="1:7" x14ac:dyDescent="0.2">
      <c r="A1368" s="55">
        <v>14</v>
      </c>
      <c r="B1368" s="55">
        <v>5000004</v>
      </c>
      <c r="C1368" t="s">
        <v>3957</v>
      </c>
      <c r="E1368">
        <f t="shared" si="39"/>
        <v>0</v>
      </c>
      <c r="F1368" s="55" t="s">
        <v>3957</v>
      </c>
      <c r="G1368" s="55" t="s">
        <v>1241</v>
      </c>
    </row>
    <row r="1369" spans="1:7" x14ac:dyDescent="0.2">
      <c r="A1369" s="55">
        <v>14</v>
      </c>
      <c r="B1369" s="55">
        <v>5000005</v>
      </c>
      <c r="C1369" t="s">
        <v>3958</v>
      </c>
      <c r="E1369">
        <f t="shared" si="39"/>
        <v>0</v>
      </c>
      <c r="F1369" s="55" t="s">
        <v>3958</v>
      </c>
      <c r="G1369" s="55" t="s">
        <v>1243</v>
      </c>
    </row>
    <row r="1370" spans="1:7" x14ac:dyDescent="0.2">
      <c r="A1370" s="55">
        <v>14</v>
      </c>
      <c r="B1370" s="55">
        <v>5000006</v>
      </c>
      <c r="C1370" t="s">
        <v>3959</v>
      </c>
      <c r="E1370">
        <f t="shared" si="39"/>
        <v>0</v>
      </c>
      <c r="F1370" s="55" t="s">
        <v>3959</v>
      </c>
      <c r="G1370" s="55" t="s">
        <v>1245</v>
      </c>
    </row>
    <row r="1371" spans="1:7" x14ac:dyDescent="0.2">
      <c r="A1371" s="55">
        <v>14</v>
      </c>
      <c r="B1371" s="55">
        <v>5000007</v>
      </c>
      <c r="C1371" t="s">
        <v>3960</v>
      </c>
      <c r="E1371">
        <f t="shared" si="39"/>
        <v>0</v>
      </c>
      <c r="F1371" s="55" t="s">
        <v>3960</v>
      </c>
      <c r="G1371" s="55" t="s">
        <v>1247</v>
      </c>
    </row>
    <row r="1372" spans="1:7" x14ac:dyDescent="0.2">
      <c r="A1372" s="55">
        <v>14</v>
      </c>
      <c r="B1372" s="55">
        <v>5000008</v>
      </c>
      <c r="C1372" t="s">
        <v>3961</v>
      </c>
      <c r="E1372">
        <f t="shared" si="39"/>
        <v>0</v>
      </c>
      <c r="F1372" s="55" t="s">
        <v>3961</v>
      </c>
      <c r="G1372" s="55" t="s">
        <v>1249</v>
      </c>
    </row>
    <row r="1373" spans="1:7" x14ac:dyDescent="0.2">
      <c r="A1373" s="55">
        <v>14</v>
      </c>
      <c r="B1373" s="55">
        <v>5000009</v>
      </c>
      <c r="C1373" t="s">
        <v>3962</v>
      </c>
      <c r="E1373">
        <f t="shared" si="39"/>
        <v>0</v>
      </c>
      <c r="F1373" s="55" t="s">
        <v>3962</v>
      </c>
      <c r="G1373" s="55" t="s">
        <v>1251</v>
      </c>
    </row>
    <row r="1374" spans="1:7" x14ac:dyDescent="0.2">
      <c r="A1374" s="55">
        <v>14</v>
      </c>
      <c r="B1374" s="55">
        <v>5000010</v>
      </c>
      <c r="C1374" t="s">
        <v>3963</v>
      </c>
      <c r="E1374">
        <f t="shared" si="39"/>
        <v>0</v>
      </c>
      <c r="F1374" s="55" t="s">
        <v>3963</v>
      </c>
      <c r="G1374" s="55" t="s">
        <v>1254</v>
      </c>
    </row>
    <row r="1375" spans="1:7" x14ac:dyDescent="0.2">
      <c r="A1375" s="55">
        <v>14</v>
      </c>
      <c r="B1375" s="55">
        <v>5000011</v>
      </c>
      <c r="C1375" t="s">
        <v>3964</v>
      </c>
      <c r="E1375">
        <f t="shared" si="39"/>
        <v>0</v>
      </c>
      <c r="F1375" s="55" t="s">
        <v>3964</v>
      </c>
      <c r="G1375" s="55" t="s">
        <v>1256</v>
      </c>
    </row>
    <row r="1376" spans="1:7" x14ac:dyDescent="0.2">
      <c r="A1376" s="55">
        <v>14</v>
      </c>
      <c r="B1376" s="55">
        <v>5000012</v>
      </c>
      <c r="C1376" t="s">
        <v>3965</v>
      </c>
      <c r="E1376">
        <f t="shared" si="39"/>
        <v>0</v>
      </c>
      <c r="F1376" s="55" t="s">
        <v>3965</v>
      </c>
      <c r="G1376" s="55" t="s">
        <v>1258</v>
      </c>
    </row>
    <row r="1377" spans="1:7" x14ac:dyDescent="0.2">
      <c r="A1377" s="55">
        <v>14</v>
      </c>
      <c r="B1377" s="55">
        <v>5000013</v>
      </c>
      <c r="C1377" t="s">
        <v>3966</v>
      </c>
      <c r="E1377">
        <f t="shared" si="39"/>
        <v>0</v>
      </c>
      <c r="F1377" s="55" t="s">
        <v>3966</v>
      </c>
      <c r="G1377" s="55" t="s">
        <v>1260</v>
      </c>
    </row>
    <row r="1378" spans="1:7" x14ac:dyDescent="0.2">
      <c r="A1378" s="55">
        <v>14</v>
      </c>
      <c r="B1378" s="55">
        <v>5000014</v>
      </c>
      <c r="C1378" t="s">
        <v>3967</v>
      </c>
      <c r="E1378">
        <f t="shared" si="39"/>
        <v>0</v>
      </c>
      <c r="F1378" s="55" t="s">
        <v>3967</v>
      </c>
      <c r="G1378" s="55" t="s">
        <v>1262</v>
      </c>
    </row>
    <row r="1379" spans="1:7" x14ac:dyDescent="0.2">
      <c r="A1379" s="55">
        <v>14</v>
      </c>
      <c r="B1379" s="55">
        <v>5000015</v>
      </c>
      <c r="C1379" t="s">
        <v>3968</v>
      </c>
      <c r="E1379">
        <f t="shared" si="39"/>
        <v>0</v>
      </c>
      <c r="F1379" s="55" t="s">
        <v>3968</v>
      </c>
      <c r="G1379" s="55" t="s">
        <v>1264</v>
      </c>
    </row>
    <row r="1380" spans="1:7" x14ac:dyDescent="0.2">
      <c r="A1380" s="55">
        <v>14</v>
      </c>
      <c r="B1380" s="55">
        <v>5000016</v>
      </c>
      <c r="C1380" t="s">
        <v>3878</v>
      </c>
      <c r="E1380">
        <f t="shared" si="39"/>
        <v>0</v>
      </c>
      <c r="F1380" s="55" t="s">
        <v>3878</v>
      </c>
      <c r="G1380" s="55" t="s">
        <v>1266</v>
      </c>
    </row>
    <row r="1381" spans="1:7" x14ac:dyDescent="0.2">
      <c r="A1381" s="55">
        <v>14</v>
      </c>
      <c r="B1381" s="55">
        <v>5000017</v>
      </c>
      <c r="C1381" t="s">
        <v>3969</v>
      </c>
      <c r="E1381">
        <f t="shared" si="39"/>
        <v>0</v>
      </c>
      <c r="F1381" s="55" t="s">
        <v>3969</v>
      </c>
      <c r="G1381" s="55" t="s">
        <v>1268</v>
      </c>
    </row>
    <row r="1382" spans="1:7" x14ac:dyDescent="0.2">
      <c r="A1382" s="55">
        <v>14</v>
      </c>
      <c r="B1382" s="55">
        <v>5000018</v>
      </c>
      <c r="C1382" t="s">
        <v>3970</v>
      </c>
      <c r="E1382">
        <f t="shared" si="39"/>
        <v>0</v>
      </c>
      <c r="F1382" s="55" t="s">
        <v>3970</v>
      </c>
      <c r="G1382" s="55" t="s">
        <v>1270</v>
      </c>
    </row>
    <row r="1383" spans="1:7" x14ac:dyDescent="0.2">
      <c r="A1383" s="55">
        <v>14</v>
      </c>
      <c r="B1383" s="55">
        <v>5000019</v>
      </c>
      <c r="C1383" t="s">
        <v>3971</v>
      </c>
      <c r="E1383">
        <f t="shared" si="39"/>
        <v>0</v>
      </c>
      <c r="F1383" s="55" t="s">
        <v>3971</v>
      </c>
      <c r="G1383" s="55" t="s">
        <v>1272</v>
      </c>
    </row>
    <row r="1384" spans="1:7" x14ac:dyDescent="0.2">
      <c r="A1384" s="55">
        <v>14</v>
      </c>
      <c r="B1384" s="55">
        <v>5000020</v>
      </c>
      <c r="C1384" t="s">
        <v>3972</v>
      </c>
      <c r="E1384">
        <f t="shared" si="39"/>
        <v>0</v>
      </c>
      <c r="F1384" s="55" t="s">
        <v>3972</v>
      </c>
      <c r="G1384" s="55" t="s">
        <v>1274</v>
      </c>
    </row>
    <row r="1385" spans="1:7" x14ac:dyDescent="0.2">
      <c r="A1385" s="55">
        <v>14</v>
      </c>
      <c r="B1385" s="55">
        <v>5000021</v>
      </c>
      <c r="C1385" t="s">
        <v>3973</v>
      </c>
      <c r="E1385">
        <f t="shared" si="39"/>
        <v>0</v>
      </c>
      <c r="F1385" s="55" t="s">
        <v>3973</v>
      </c>
      <c r="G1385" s="55" t="s">
        <v>1276</v>
      </c>
    </row>
    <row r="1386" spans="1:7" x14ac:dyDescent="0.2">
      <c r="A1386" s="55">
        <v>14</v>
      </c>
      <c r="B1386" s="55">
        <v>5000022</v>
      </c>
      <c r="C1386" t="s">
        <v>3974</v>
      </c>
      <c r="E1386">
        <f t="shared" si="39"/>
        <v>0</v>
      </c>
      <c r="F1386" s="55" t="s">
        <v>3974</v>
      </c>
      <c r="G1386" s="55" t="s">
        <v>1278</v>
      </c>
    </row>
    <row r="1387" spans="1:7" x14ac:dyDescent="0.2">
      <c r="A1387" s="55">
        <v>14</v>
      </c>
      <c r="B1387" s="55">
        <v>5000023</v>
      </c>
      <c r="C1387" t="s">
        <v>3975</v>
      </c>
      <c r="E1387">
        <f t="shared" si="39"/>
        <v>0</v>
      </c>
      <c r="F1387" s="55" t="s">
        <v>3975</v>
      </c>
      <c r="G1387" s="55" t="s">
        <v>1280</v>
      </c>
    </row>
    <row r="1388" spans="1:7" x14ac:dyDescent="0.2">
      <c r="A1388" s="55">
        <v>14</v>
      </c>
      <c r="B1388" s="55">
        <v>5000024</v>
      </c>
      <c r="C1388" t="s">
        <v>3976</v>
      </c>
      <c r="E1388">
        <f t="shared" si="39"/>
        <v>0</v>
      </c>
      <c r="F1388" s="55" t="s">
        <v>3976</v>
      </c>
      <c r="G1388" s="55" t="s">
        <v>1282</v>
      </c>
    </row>
    <row r="1389" spans="1:7" x14ac:dyDescent="0.2">
      <c r="A1389" s="55">
        <v>14</v>
      </c>
      <c r="B1389" s="55">
        <v>5000025</v>
      </c>
      <c r="C1389" t="s">
        <v>3977</v>
      </c>
      <c r="E1389">
        <f t="shared" si="39"/>
        <v>0</v>
      </c>
      <c r="F1389" s="55" t="s">
        <v>3977</v>
      </c>
      <c r="G1389" s="55" t="s">
        <v>1284</v>
      </c>
    </row>
    <row r="1390" spans="1:7" x14ac:dyDescent="0.2">
      <c r="A1390" s="55">
        <v>14</v>
      </c>
      <c r="B1390" s="55">
        <v>5000026</v>
      </c>
      <c r="C1390" t="s">
        <v>3978</v>
      </c>
      <c r="E1390">
        <f t="shared" si="39"/>
        <v>0</v>
      </c>
      <c r="F1390" s="55" t="s">
        <v>3978</v>
      </c>
      <c r="G1390" s="55" t="s">
        <v>1286</v>
      </c>
    </row>
    <row r="1391" spans="1:7" x14ac:dyDescent="0.2">
      <c r="A1391" s="55">
        <v>14</v>
      </c>
      <c r="B1391" s="55">
        <v>5000027</v>
      </c>
      <c r="C1391" t="s">
        <v>3979</v>
      </c>
      <c r="E1391">
        <f t="shared" si="39"/>
        <v>0</v>
      </c>
      <c r="F1391" s="55" t="s">
        <v>3979</v>
      </c>
      <c r="G1391" s="55" t="s">
        <v>1288</v>
      </c>
    </row>
    <row r="1392" spans="1:7" x14ac:dyDescent="0.2">
      <c r="A1392" s="55">
        <v>14</v>
      </c>
      <c r="B1392" s="55">
        <v>5000028</v>
      </c>
      <c r="C1392" t="s">
        <v>3980</v>
      </c>
      <c r="E1392">
        <f t="shared" si="39"/>
        <v>0</v>
      </c>
      <c r="F1392" s="55" t="s">
        <v>3980</v>
      </c>
      <c r="G1392" s="55" t="s">
        <v>1290</v>
      </c>
    </row>
    <row r="1393" spans="1:7" x14ac:dyDescent="0.2">
      <c r="A1393" s="55">
        <v>14</v>
      </c>
      <c r="B1393" s="55">
        <v>5000029</v>
      </c>
      <c r="C1393" t="s">
        <v>3981</v>
      </c>
      <c r="E1393">
        <f t="shared" si="39"/>
        <v>0</v>
      </c>
      <c r="F1393" s="55" t="s">
        <v>3981</v>
      </c>
      <c r="G1393" s="55" t="s">
        <v>1292</v>
      </c>
    </row>
    <row r="1394" spans="1:7" x14ac:dyDescent="0.2">
      <c r="A1394" s="55">
        <v>14</v>
      </c>
      <c r="B1394" s="55">
        <v>5000030</v>
      </c>
      <c r="C1394" t="s">
        <v>3982</v>
      </c>
      <c r="E1394">
        <f t="shared" si="39"/>
        <v>0</v>
      </c>
      <c r="F1394" s="55" t="s">
        <v>3982</v>
      </c>
      <c r="G1394" s="55" t="s">
        <v>1294</v>
      </c>
    </row>
    <row r="1395" spans="1:7" x14ac:dyDescent="0.2">
      <c r="A1395" s="55">
        <v>14</v>
      </c>
      <c r="B1395" s="55">
        <v>5000031</v>
      </c>
      <c r="C1395" t="s">
        <v>3983</v>
      </c>
      <c r="E1395">
        <f t="shared" si="39"/>
        <v>0</v>
      </c>
      <c r="F1395" s="55" t="s">
        <v>3983</v>
      </c>
      <c r="G1395" s="55" t="s">
        <v>1296</v>
      </c>
    </row>
    <row r="1396" spans="1:7" x14ac:dyDescent="0.2">
      <c r="A1396" s="55">
        <v>14</v>
      </c>
      <c r="B1396" s="55">
        <v>5000032</v>
      </c>
      <c r="C1396" t="s">
        <v>3984</v>
      </c>
      <c r="E1396">
        <f t="shared" si="39"/>
        <v>0</v>
      </c>
      <c r="F1396" s="55" t="s">
        <v>3984</v>
      </c>
      <c r="G1396" s="55" t="s">
        <v>1298</v>
      </c>
    </row>
    <row r="1397" spans="1:7" x14ac:dyDescent="0.2">
      <c r="A1397" s="55">
        <v>14</v>
      </c>
      <c r="B1397" s="55">
        <v>5000033</v>
      </c>
      <c r="C1397" t="s">
        <v>3985</v>
      </c>
      <c r="E1397">
        <f t="shared" si="39"/>
        <v>0</v>
      </c>
      <c r="F1397" s="55" t="s">
        <v>3985</v>
      </c>
      <c r="G1397" s="55" t="s">
        <v>1300</v>
      </c>
    </row>
    <row r="1398" spans="1:7" x14ac:dyDescent="0.2">
      <c r="A1398" s="55">
        <v>14</v>
      </c>
      <c r="B1398" s="55">
        <v>5000034</v>
      </c>
      <c r="C1398" t="s">
        <v>3986</v>
      </c>
      <c r="E1398">
        <f t="shared" si="39"/>
        <v>0</v>
      </c>
      <c r="F1398" s="55" t="s">
        <v>3986</v>
      </c>
      <c r="G1398" s="55" t="s">
        <v>1303</v>
      </c>
    </row>
    <row r="1399" spans="1:7" x14ac:dyDescent="0.2">
      <c r="A1399" s="55">
        <v>14</v>
      </c>
      <c r="B1399" s="55">
        <v>5000035</v>
      </c>
      <c r="C1399" t="s">
        <v>3987</v>
      </c>
      <c r="E1399">
        <f t="shared" si="39"/>
        <v>0</v>
      </c>
      <c r="F1399" s="55" t="s">
        <v>3987</v>
      </c>
      <c r="G1399" s="55" t="s">
        <v>1305</v>
      </c>
    </row>
    <row r="1400" spans="1:7" x14ac:dyDescent="0.2">
      <c r="A1400" s="55">
        <v>14</v>
      </c>
      <c r="B1400" s="55">
        <v>5000036</v>
      </c>
      <c r="C1400" t="s">
        <v>3988</v>
      </c>
      <c r="E1400">
        <f t="shared" si="39"/>
        <v>0</v>
      </c>
      <c r="F1400" s="55" t="s">
        <v>3988</v>
      </c>
      <c r="G1400" s="55" t="s">
        <v>1307</v>
      </c>
    </row>
    <row r="1401" spans="1:7" x14ac:dyDescent="0.2">
      <c r="A1401" s="55">
        <v>14</v>
      </c>
      <c r="B1401" s="55">
        <v>5000037</v>
      </c>
      <c r="C1401" t="s">
        <v>3989</v>
      </c>
      <c r="E1401">
        <f t="shared" si="39"/>
        <v>0</v>
      </c>
      <c r="F1401" s="55" t="s">
        <v>3989</v>
      </c>
      <c r="G1401" s="55" t="s">
        <v>1309</v>
      </c>
    </row>
    <row r="1402" spans="1:7" x14ac:dyDescent="0.2">
      <c r="A1402" s="55">
        <v>14</v>
      </c>
      <c r="B1402" s="55">
        <v>5000038</v>
      </c>
      <c r="C1402" t="s">
        <v>3990</v>
      </c>
      <c r="E1402">
        <f t="shared" si="39"/>
        <v>0</v>
      </c>
      <c r="F1402" s="55" t="s">
        <v>3990</v>
      </c>
      <c r="G1402" s="55" t="s">
        <v>1311</v>
      </c>
    </row>
    <row r="1403" spans="1:7" x14ac:dyDescent="0.2">
      <c r="A1403" s="55">
        <v>14</v>
      </c>
      <c r="B1403" s="55">
        <v>5000039</v>
      </c>
      <c r="C1403" t="s">
        <v>3991</v>
      </c>
      <c r="E1403">
        <f t="shared" si="39"/>
        <v>0</v>
      </c>
      <c r="F1403" s="55" t="s">
        <v>3991</v>
      </c>
      <c r="G1403" s="55" t="s">
        <v>1313</v>
      </c>
    </row>
    <row r="1404" spans="1:7" x14ac:dyDescent="0.2">
      <c r="A1404" s="55">
        <v>14</v>
      </c>
      <c r="B1404" s="55">
        <v>5000040</v>
      </c>
      <c r="C1404" t="s">
        <v>3992</v>
      </c>
      <c r="E1404">
        <f t="shared" si="39"/>
        <v>0</v>
      </c>
      <c r="F1404" s="55" t="s">
        <v>3992</v>
      </c>
      <c r="G1404" s="55" t="s">
        <v>1315</v>
      </c>
    </row>
    <row r="1405" spans="1:7" x14ac:dyDescent="0.2">
      <c r="A1405" s="55">
        <v>14</v>
      </c>
      <c r="B1405" s="55">
        <v>5000041</v>
      </c>
      <c r="C1405" t="s">
        <v>3993</v>
      </c>
      <c r="E1405">
        <f t="shared" si="39"/>
        <v>0</v>
      </c>
      <c r="F1405" s="55" t="s">
        <v>3993</v>
      </c>
      <c r="G1405" s="55" t="s">
        <v>1317</v>
      </c>
    </row>
    <row r="1406" spans="1:7" x14ac:dyDescent="0.2">
      <c r="A1406" s="55">
        <v>14</v>
      </c>
      <c r="B1406" s="55">
        <v>5000042</v>
      </c>
      <c r="C1406" t="s">
        <v>3994</v>
      </c>
      <c r="E1406">
        <f t="shared" si="39"/>
        <v>0</v>
      </c>
      <c r="F1406" s="55" t="s">
        <v>3994</v>
      </c>
      <c r="G1406" s="55" t="s">
        <v>1319</v>
      </c>
    </row>
    <row r="1407" spans="1:7" x14ac:dyDescent="0.2">
      <c r="A1407" s="55">
        <v>14</v>
      </c>
      <c r="B1407" s="55">
        <v>5000043</v>
      </c>
      <c r="C1407" t="s">
        <v>3995</v>
      </c>
      <c r="E1407">
        <f t="shared" si="39"/>
        <v>0</v>
      </c>
      <c r="F1407" s="55" t="s">
        <v>3995</v>
      </c>
      <c r="G1407" s="55" t="s">
        <v>1321</v>
      </c>
    </row>
    <row r="1408" spans="1:7" x14ac:dyDescent="0.2">
      <c r="A1408" s="55">
        <v>14</v>
      </c>
      <c r="B1408" s="55">
        <v>5000044</v>
      </c>
      <c r="C1408" t="s">
        <v>3996</v>
      </c>
      <c r="E1408">
        <f t="shared" si="39"/>
        <v>0</v>
      </c>
      <c r="F1408" s="55" t="s">
        <v>3996</v>
      </c>
      <c r="G1408" s="55" t="s">
        <v>1323</v>
      </c>
    </row>
    <row r="1409" spans="1:7" x14ac:dyDescent="0.2">
      <c r="A1409" s="55">
        <v>14</v>
      </c>
      <c r="B1409" s="55">
        <v>5000045</v>
      </c>
      <c r="C1409" t="s">
        <v>3997</v>
      </c>
      <c r="E1409">
        <f t="shared" si="39"/>
        <v>0</v>
      </c>
      <c r="F1409" s="55" t="s">
        <v>3997</v>
      </c>
      <c r="G1409" s="55" t="s">
        <v>1325</v>
      </c>
    </row>
    <row r="1410" spans="1:7" x14ac:dyDescent="0.2">
      <c r="A1410" s="55">
        <v>14</v>
      </c>
      <c r="B1410" s="55">
        <v>5000046</v>
      </c>
      <c r="C1410" t="s">
        <v>3998</v>
      </c>
      <c r="E1410">
        <f t="shared" si="39"/>
        <v>0</v>
      </c>
      <c r="F1410" s="55" t="s">
        <v>3998</v>
      </c>
      <c r="G1410" s="55" t="s">
        <v>1327</v>
      </c>
    </row>
    <row r="1411" spans="1:7" x14ac:dyDescent="0.2">
      <c r="A1411" s="55">
        <v>14</v>
      </c>
      <c r="B1411" s="55">
        <v>5000047</v>
      </c>
      <c r="C1411" t="s">
        <v>3999</v>
      </c>
      <c r="E1411">
        <f t="shared" si="39"/>
        <v>0</v>
      </c>
      <c r="F1411" s="55" t="s">
        <v>3999</v>
      </c>
      <c r="G1411" s="55" t="s">
        <v>1329</v>
      </c>
    </row>
    <row r="1412" spans="1:7" x14ac:dyDescent="0.2">
      <c r="A1412" s="55">
        <v>14</v>
      </c>
      <c r="B1412" s="55">
        <v>5000001</v>
      </c>
      <c r="C1412" t="s">
        <v>3954</v>
      </c>
      <c r="E1412">
        <f t="shared" si="39"/>
        <v>0</v>
      </c>
      <c r="F1412" s="55" t="s">
        <v>3954</v>
      </c>
      <c r="G1412" s="55" t="s">
        <v>1233</v>
      </c>
    </row>
    <row r="1413" spans="1:7" x14ac:dyDescent="0.2">
      <c r="A1413" s="55">
        <v>14</v>
      </c>
      <c r="B1413" s="55">
        <v>5000002</v>
      </c>
      <c r="C1413" t="s">
        <v>3955</v>
      </c>
      <c r="E1413">
        <f t="shared" si="39"/>
        <v>0</v>
      </c>
      <c r="F1413" s="55" t="s">
        <v>3955</v>
      </c>
      <c r="G1413" s="55" t="s">
        <v>1237</v>
      </c>
    </row>
    <row r="1414" spans="1:7" x14ac:dyDescent="0.2">
      <c r="A1414" s="55">
        <v>14</v>
      </c>
      <c r="B1414" s="55">
        <v>5000003</v>
      </c>
      <c r="C1414" t="s">
        <v>3956</v>
      </c>
      <c r="E1414">
        <f t="shared" si="39"/>
        <v>0</v>
      </c>
      <c r="F1414" s="55" t="s">
        <v>3956</v>
      </c>
      <c r="G1414" s="55" t="s">
        <v>1239</v>
      </c>
    </row>
    <row r="1415" spans="1:7" x14ac:dyDescent="0.2">
      <c r="A1415" s="55">
        <v>14</v>
      </c>
      <c r="B1415" s="55">
        <v>5000004</v>
      </c>
      <c r="C1415" t="s">
        <v>3957</v>
      </c>
      <c r="E1415">
        <f t="shared" si="39"/>
        <v>0</v>
      </c>
      <c r="F1415" s="55" t="s">
        <v>3957</v>
      </c>
      <c r="G1415" s="55" t="s">
        <v>1241</v>
      </c>
    </row>
    <row r="1416" spans="1:7" x14ac:dyDescent="0.2">
      <c r="A1416" s="55">
        <v>14</v>
      </c>
      <c r="B1416" s="55">
        <v>5000005</v>
      </c>
      <c r="C1416" t="s">
        <v>3958</v>
      </c>
      <c r="E1416">
        <f t="shared" si="39"/>
        <v>0</v>
      </c>
      <c r="F1416" s="55" t="s">
        <v>3958</v>
      </c>
      <c r="G1416" s="55" t="s">
        <v>1243</v>
      </c>
    </row>
    <row r="1417" spans="1:7" x14ac:dyDescent="0.2">
      <c r="A1417" s="55">
        <v>14</v>
      </c>
      <c r="B1417" s="55">
        <v>5000006</v>
      </c>
      <c r="C1417" t="s">
        <v>3959</v>
      </c>
      <c r="E1417">
        <f t="shared" ref="E1417:E1480" si="40">IF(C1417=F1417,0,99999)</f>
        <v>0</v>
      </c>
      <c r="F1417" s="55" t="s">
        <v>3959</v>
      </c>
      <c r="G1417" s="55" t="s">
        <v>1245</v>
      </c>
    </row>
    <row r="1418" spans="1:7" x14ac:dyDescent="0.2">
      <c r="A1418" s="55">
        <v>14</v>
      </c>
      <c r="B1418" s="55">
        <v>5000007</v>
      </c>
      <c r="C1418" t="s">
        <v>3960</v>
      </c>
      <c r="E1418">
        <f t="shared" si="40"/>
        <v>0</v>
      </c>
      <c r="F1418" s="55" t="s">
        <v>3960</v>
      </c>
      <c r="G1418" s="55" t="s">
        <v>1247</v>
      </c>
    </row>
    <row r="1419" spans="1:7" x14ac:dyDescent="0.2">
      <c r="A1419" s="55">
        <v>14</v>
      </c>
      <c r="B1419" s="55">
        <v>5000008</v>
      </c>
      <c r="C1419" t="s">
        <v>3961</v>
      </c>
      <c r="E1419">
        <f t="shared" si="40"/>
        <v>0</v>
      </c>
      <c r="F1419" s="55" t="s">
        <v>3961</v>
      </c>
      <c r="G1419" s="55" t="s">
        <v>1249</v>
      </c>
    </row>
    <row r="1420" spans="1:7" x14ac:dyDescent="0.2">
      <c r="A1420" s="55">
        <v>14</v>
      </c>
      <c r="B1420" s="55">
        <v>5000009</v>
      </c>
      <c r="C1420" t="s">
        <v>3962</v>
      </c>
      <c r="E1420">
        <f t="shared" si="40"/>
        <v>0</v>
      </c>
      <c r="F1420" s="55" t="s">
        <v>3962</v>
      </c>
      <c r="G1420" s="55" t="s">
        <v>1251</v>
      </c>
    </row>
    <row r="1421" spans="1:7" x14ac:dyDescent="0.2">
      <c r="A1421" s="55">
        <v>14</v>
      </c>
      <c r="B1421" s="55">
        <v>5000010</v>
      </c>
      <c r="C1421" t="s">
        <v>3963</v>
      </c>
      <c r="E1421">
        <f t="shared" si="40"/>
        <v>0</v>
      </c>
      <c r="F1421" s="55" t="s">
        <v>3963</v>
      </c>
      <c r="G1421" s="55" t="s">
        <v>1254</v>
      </c>
    </row>
    <row r="1422" spans="1:7" x14ac:dyDescent="0.2">
      <c r="A1422" s="55">
        <v>14</v>
      </c>
      <c r="B1422" s="55">
        <v>5000011</v>
      </c>
      <c r="C1422" t="s">
        <v>3964</v>
      </c>
      <c r="E1422">
        <f t="shared" si="40"/>
        <v>0</v>
      </c>
      <c r="F1422" s="55" t="s">
        <v>3964</v>
      </c>
      <c r="G1422" s="55" t="s">
        <v>1256</v>
      </c>
    </row>
    <row r="1423" spans="1:7" x14ac:dyDescent="0.2">
      <c r="A1423" s="55">
        <v>14</v>
      </c>
      <c r="B1423" s="55">
        <v>5000012</v>
      </c>
      <c r="C1423" t="s">
        <v>3965</v>
      </c>
      <c r="E1423">
        <f t="shared" si="40"/>
        <v>0</v>
      </c>
      <c r="F1423" s="55" t="s">
        <v>3965</v>
      </c>
      <c r="G1423" s="55" t="s">
        <v>1258</v>
      </c>
    </row>
    <row r="1424" spans="1:7" x14ac:dyDescent="0.2">
      <c r="A1424" s="55">
        <v>14</v>
      </c>
      <c r="B1424" s="55">
        <v>5000013</v>
      </c>
      <c r="C1424" t="s">
        <v>3966</v>
      </c>
      <c r="E1424">
        <f t="shared" si="40"/>
        <v>0</v>
      </c>
      <c r="F1424" s="55" t="s">
        <v>3966</v>
      </c>
      <c r="G1424" s="55" t="s">
        <v>1260</v>
      </c>
    </row>
    <row r="1425" spans="1:7" x14ac:dyDescent="0.2">
      <c r="A1425" s="55">
        <v>14</v>
      </c>
      <c r="B1425" s="55">
        <v>5000014</v>
      </c>
      <c r="C1425" t="s">
        <v>3967</v>
      </c>
      <c r="E1425">
        <f t="shared" si="40"/>
        <v>0</v>
      </c>
      <c r="F1425" s="55" t="s">
        <v>3967</v>
      </c>
      <c r="G1425" s="55" t="s">
        <v>1262</v>
      </c>
    </row>
    <row r="1426" spans="1:7" x14ac:dyDescent="0.2">
      <c r="A1426" s="55">
        <v>14</v>
      </c>
      <c r="B1426" s="55">
        <v>5000015</v>
      </c>
      <c r="C1426" t="s">
        <v>3968</v>
      </c>
      <c r="E1426">
        <f t="shared" si="40"/>
        <v>0</v>
      </c>
      <c r="F1426" s="55" t="s">
        <v>3968</v>
      </c>
      <c r="G1426" s="55" t="s">
        <v>1264</v>
      </c>
    </row>
    <row r="1427" spans="1:7" x14ac:dyDescent="0.2">
      <c r="A1427" s="55">
        <v>14</v>
      </c>
      <c r="B1427" s="55">
        <v>5000016</v>
      </c>
      <c r="C1427" t="s">
        <v>3878</v>
      </c>
      <c r="E1427">
        <f t="shared" si="40"/>
        <v>0</v>
      </c>
      <c r="F1427" s="55" t="s">
        <v>3878</v>
      </c>
      <c r="G1427" s="55" t="s">
        <v>1266</v>
      </c>
    </row>
    <row r="1428" spans="1:7" x14ac:dyDescent="0.2">
      <c r="A1428" s="55">
        <v>14</v>
      </c>
      <c r="B1428" s="55">
        <v>5000017</v>
      </c>
      <c r="C1428" t="s">
        <v>3969</v>
      </c>
      <c r="E1428">
        <f t="shared" si="40"/>
        <v>0</v>
      </c>
      <c r="F1428" s="55" t="s">
        <v>3969</v>
      </c>
      <c r="G1428" s="55" t="s">
        <v>1268</v>
      </c>
    </row>
    <row r="1429" spans="1:7" x14ac:dyDescent="0.2">
      <c r="A1429" s="55">
        <v>14</v>
      </c>
      <c r="B1429" s="55">
        <v>5000018</v>
      </c>
      <c r="C1429" t="s">
        <v>3970</v>
      </c>
      <c r="E1429">
        <f t="shared" si="40"/>
        <v>0</v>
      </c>
      <c r="F1429" s="55" t="s">
        <v>3970</v>
      </c>
      <c r="G1429" s="55" t="s">
        <v>1270</v>
      </c>
    </row>
    <row r="1430" spans="1:7" x14ac:dyDescent="0.2">
      <c r="A1430" s="55">
        <v>14</v>
      </c>
      <c r="B1430" s="55">
        <v>5000019</v>
      </c>
      <c r="C1430" t="s">
        <v>3971</v>
      </c>
      <c r="E1430">
        <f t="shared" si="40"/>
        <v>0</v>
      </c>
      <c r="F1430" s="55" t="s">
        <v>3971</v>
      </c>
      <c r="G1430" s="55" t="s">
        <v>1272</v>
      </c>
    </row>
    <row r="1431" spans="1:7" x14ac:dyDescent="0.2">
      <c r="A1431" s="55">
        <v>14</v>
      </c>
      <c r="B1431" s="55">
        <v>5000020</v>
      </c>
      <c r="C1431" t="s">
        <v>3972</v>
      </c>
      <c r="E1431">
        <f t="shared" si="40"/>
        <v>0</v>
      </c>
      <c r="F1431" s="55" t="s">
        <v>3972</v>
      </c>
      <c r="G1431" s="55" t="s">
        <v>1274</v>
      </c>
    </row>
    <row r="1432" spans="1:7" x14ac:dyDescent="0.2">
      <c r="A1432" s="55">
        <v>14</v>
      </c>
      <c r="B1432" s="55">
        <v>5000021</v>
      </c>
      <c r="C1432" t="s">
        <v>3973</v>
      </c>
      <c r="E1432">
        <f t="shared" si="40"/>
        <v>0</v>
      </c>
      <c r="F1432" s="55" t="s">
        <v>3973</v>
      </c>
      <c r="G1432" s="55" t="s">
        <v>1276</v>
      </c>
    </row>
    <row r="1433" spans="1:7" x14ac:dyDescent="0.2">
      <c r="A1433" s="55">
        <v>14</v>
      </c>
      <c r="B1433" s="55">
        <v>5000022</v>
      </c>
      <c r="C1433" t="s">
        <v>3974</v>
      </c>
      <c r="E1433">
        <f t="shared" si="40"/>
        <v>0</v>
      </c>
      <c r="F1433" s="55" t="s">
        <v>3974</v>
      </c>
      <c r="G1433" s="55" t="s">
        <v>1278</v>
      </c>
    </row>
    <row r="1434" spans="1:7" x14ac:dyDescent="0.2">
      <c r="A1434" s="55">
        <v>14</v>
      </c>
      <c r="B1434" s="55">
        <v>5000023</v>
      </c>
      <c r="C1434" t="s">
        <v>3975</v>
      </c>
      <c r="E1434">
        <f t="shared" si="40"/>
        <v>0</v>
      </c>
      <c r="F1434" s="55" t="s">
        <v>3975</v>
      </c>
      <c r="G1434" s="55" t="s">
        <v>1280</v>
      </c>
    </row>
    <row r="1435" spans="1:7" x14ac:dyDescent="0.2">
      <c r="A1435" s="55">
        <v>14</v>
      </c>
      <c r="B1435" s="55">
        <v>5000024</v>
      </c>
      <c r="C1435" t="s">
        <v>3976</v>
      </c>
      <c r="E1435">
        <f t="shared" si="40"/>
        <v>0</v>
      </c>
      <c r="F1435" s="55" t="s">
        <v>3976</v>
      </c>
      <c r="G1435" s="55" t="s">
        <v>1282</v>
      </c>
    </row>
    <row r="1436" spans="1:7" x14ac:dyDescent="0.2">
      <c r="A1436" s="55">
        <v>14</v>
      </c>
      <c r="B1436" s="55">
        <v>5000025</v>
      </c>
      <c r="C1436" t="s">
        <v>3977</v>
      </c>
      <c r="E1436">
        <f t="shared" si="40"/>
        <v>0</v>
      </c>
      <c r="F1436" s="55" t="s">
        <v>3977</v>
      </c>
      <c r="G1436" s="55" t="s">
        <v>1284</v>
      </c>
    </row>
    <row r="1437" spans="1:7" x14ac:dyDescent="0.2">
      <c r="A1437" s="55">
        <v>14</v>
      </c>
      <c r="B1437" s="55">
        <v>5000026</v>
      </c>
      <c r="C1437" t="s">
        <v>3978</v>
      </c>
      <c r="E1437">
        <f t="shared" si="40"/>
        <v>0</v>
      </c>
      <c r="F1437" s="55" t="s">
        <v>3978</v>
      </c>
      <c r="G1437" s="55" t="s">
        <v>1286</v>
      </c>
    </row>
    <row r="1438" spans="1:7" x14ac:dyDescent="0.2">
      <c r="A1438" s="55">
        <v>14</v>
      </c>
      <c r="B1438" s="55">
        <v>5000027</v>
      </c>
      <c r="C1438" t="s">
        <v>3979</v>
      </c>
      <c r="E1438">
        <f t="shared" si="40"/>
        <v>0</v>
      </c>
      <c r="F1438" s="55" t="s">
        <v>3979</v>
      </c>
      <c r="G1438" s="55" t="s">
        <v>1288</v>
      </c>
    </row>
    <row r="1439" spans="1:7" x14ac:dyDescent="0.2">
      <c r="A1439" s="55">
        <v>14</v>
      </c>
      <c r="B1439" s="55">
        <v>5000028</v>
      </c>
      <c r="C1439" t="s">
        <v>3980</v>
      </c>
      <c r="E1439">
        <f t="shared" si="40"/>
        <v>0</v>
      </c>
      <c r="F1439" s="55" t="s">
        <v>3980</v>
      </c>
      <c r="G1439" s="55" t="s">
        <v>1290</v>
      </c>
    </row>
    <row r="1440" spans="1:7" x14ac:dyDescent="0.2">
      <c r="A1440" s="55">
        <v>14</v>
      </c>
      <c r="B1440" s="55">
        <v>5000029</v>
      </c>
      <c r="C1440" t="s">
        <v>3981</v>
      </c>
      <c r="E1440">
        <f t="shared" si="40"/>
        <v>0</v>
      </c>
      <c r="F1440" s="55" t="s">
        <v>3981</v>
      </c>
      <c r="G1440" s="55" t="s">
        <v>1292</v>
      </c>
    </row>
    <row r="1441" spans="1:7" x14ac:dyDescent="0.2">
      <c r="A1441" s="55">
        <v>14</v>
      </c>
      <c r="B1441" s="55">
        <v>5000030</v>
      </c>
      <c r="C1441" t="s">
        <v>3982</v>
      </c>
      <c r="E1441">
        <f t="shared" si="40"/>
        <v>0</v>
      </c>
      <c r="F1441" s="55" t="s">
        <v>3982</v>
      </c>
      <c r="G1441" s="55" t="s">
        <v>1294</v>
      </c>
    </row>
    <row r="1442" spans="1:7" x14ac:dyDescent="0.2">
      <c r="A1442" s="55">
        <v>14</v>
      </c>
      <c r="B1442" s="55">
        <v>5000031</v>
      </c>
      <c r="C1442" t="s">
        <v>3983</v>
      </c>
      <c r="E1442">
        <f t="shared" si="40"/>
        <v>0</v>
      </c>
      <c r="F1442" s="55" t="s">
        <v>3983</v>
      </c>
      <c r="G1442" s="55" t="s">
        <v>1296</v>
      </c>
    </row>
    <row r="1443" spans="1:7" x14ac:dyDescent="0.2">
      <c r="A1443" s="55">
        <v>14</v>
      </c>
      <c r="B1443" s="55">
        <v>5000032</v>
      </c>
      <c r="C1443" t="s">
        <v>3984</v>
      </c>
      <c r="E1443">
        <f t="shared" si="40"/>
        <v>0</v>
      </c>
      <c r="F1443" s="55" t="s">
        <v>3984</v>
      </c>
      <c r="G1443" s="55" t="s">
        <v>1298</v>
      </c>
    </row>
    <row r="1444" spans="1:7" x14ac:dyDescent="0.2">
      <c r="A1444" s="55">
        <v>14</v>
      </c>
      <c r="B1444" s="55">
        <v>5000033</v>
      </c>
      <c r="C1444" t="s">
        <v>3985</v>
      </c>
      <c r="E1444">
        <f t="shared" si="40"/>
        <v>0</v>
      </c>
      <c r="F1444" s="55" t="s">
        <v>3985</v>
      </c>
      <c r="G1444" s="55" t="s">
        <v>1300</v>
      </c>
    </row>
    <row r="1445" spans="1:7" x14ac:dyDescent="0.2">
      <c r="A1445" s="55">
        <v>14</v>
      </c>
      <c r="B1445" s="55">
        <v>5000034</v>
      </c>
      <c r="C1445" t="s">
        <v>3986</v>
      </c>
      <c r="E1445">
        <f t="shared" si="40"/>
        <v>0</v>
      </c>
      <c r="F1445" s="55" t="s">
        <v>3986</v>
      </c>
      <c r="G1445" s="55" t="s">
        <v>1303</v>
      </c>
    </row>
    <row r="1446" spans="1:7" x14ac:dyDescent="0.2">
      <c r="A1446" s="55">
        <v>14</v>
      </c>
      <c r="B1446" s="55">
        <v>5000035</v>
      </c>
      <c r="C1446" t="s">
        <v>3987</v>
      </c>
      <c r="E1446">
        <f t="shared" si="40"/>
        <v>0</v>
      </c>
      <c r="F1446" s="55" t="s">
        <v>3987</v>
      </c>
      <c r="G1446" s="55" t="s">
        <v>1305</v>
      </c>
    </row>
    <row r="1447" spans="1:7" x14ac:dyDescent="0.2">
      <c r="A1447" s="55">
        <v>14</v>
      </c>
      <c r="B1447" s="55">
        <v>5000036</v>
      </c>
      <c r="C1447" t="s">
        <v>3988</v>
      </c>
      <c r="E1447">
        <f t="shared" si="40"/>
        <v>0</v>
      </c>
      <c r="F1447" s="55" t="s">
        <v>3988</v>
      </c>
      <c r="G1447" s="55" t="s">
        <v>1307</v>
      </c>
    </row>
    <row r="1448" spans="1:7" x14ac:dyDescent="0.2">
      <c r="A1448" s="55">
        <v>14</v>
      </c>
      <c r="B1448" s="55">
        <v>5000037</v>
      </c>
      <c r="C1448" t="s">
        <v>3989</v>
      </c>
      <c r="E1448">
        <f t="shared" si="40"/>
        <v>0</v>
      </c>
      <c r="F1448" s="55" t="s">
        <v>3989</v>
      </c>
      <c r="G1448" s="55" t="s">
        <v>1309</v>
      </c>
    </row>
    <row r="1449" spans="1:7" x14ac:dyDescent="0.2">
      <c r="A1449" s="55">
        <v>14</v>
      </c>
      <c r="B1449" s="55">
        <v>5000038</v>
      </c>
      <c r="C1449" t="s">
        <v>3990</v>
      </c>
      <c r="E1449">
        <f t="shared" si="40"/>
        <v>0</v>
      </c>
      <c r="F1449" s="55" t="s">
        <v>3990</v>
      </c>
      <c r="G1449" s="55" t="s">
        <v>1311</v>
      </c>
    </row>
    <row r="1450" spans="1:7" x14ac:dyDescent="0.2">
      <c r="A1450" s="55">
        <v>14</v>
      </c>
      <c r="B1450" s="55">
        <v>5000039</v>
      </c>
      <c r="C1450" t="s">
        <v>3991</v>
      </c>
      <c r="E1450">
        <f t="shared" si="40"/>
        <v>0</v>
      </c>
      <c r="F1450" s="55" t="s">
        <v>3991</v>
      </c>
      <c r="G1450" s="55" t="s">
        <v>1313</v>
      </c>
    </row>
    <row r="1451" spans="1:7" x14ac:dyDescent="0.2">
      <c r="A1451" s="55">
        <v>14</v>
      </c>
      <c r="B1451" s="55">
        <v>5000040</v>
      </c>
      <c r="C1451" t="s">
        <v>3992</v>
      </c>
      <c r="E1451">
        <f t="shared" si="40"/>
        <v>0</v>
      </c>
      <c r="F1451" s="55" t="s">
        <v>3992</v>
      </c>
      <c r="G1451" s="55" t="s">
        <v>1315</v>
      </c>
    </row>
    <row r="1452" spans="1:7" x14ac:dyDescent="0.2">
      <c r="A1452" s="55">
        <v>14</v>
      </c>
      <c r="B1452" s="55">
        <v>5000041</v>
      </c>
      <c r="C1452" t="s">
        <v>3993</v>
      </c>
      <c r="E1452">
        <f t="shared" si="40"/>
        <v>0</v>
      </c>
      <c r="F1452" s="55" t="s">
        <v>3993</v>
      </c>
      <c r="G1452" s="55" t="s">
        <v>1317</v>
      </c>
    </row>
    <row r="1453" spans="1:7" x14ac:dyDescent="0.2">
      <c r="A1453" s="55">
        <v>14</v>
      </c>
      <c r="B1453" s="55">
        <v>5000042</v>
      </c>
      <c r="C1453" t="s">
        <v>3994</v>
      </c>
      <c r="E1453">
        <f t="shared" si="40"/>
        <v>0</v>
      </c>
      <c r="F1453" s="55" t="s">
        <v>3994</v>
      </c>
      <c r="G1453" s="55" t="s">
        <v>1319</v>
      </c>
    </row>
    <row r="1454" spans="1:7" x14ac:dyDescent="0.2">
      <c r="A1454" s="55">
        <v>14</v>
      </c>
      <c r="B1454" s="55">
        <v>5000043</v>
      </c>
      <c r="C1454" t="s">
        <v>3995</v>
      </c>
      <c r="E1454">
        <f t="shared" si="40"/>
        <v>0</v>
      </c>
      <c r="F1454" s="55" t="s">
        <v>3995</v>
      </c>
      <c r="G1454" s="55" t="s">
        <v>1321</v>
      </c>
    </row>
    <row r="1455" spans="1:7" x14ac:dyDescent="0.2">
      <c r="A1455" s="55">
        <v>14</v>
      </c>
      <c r="B1455" s="55">
        <v>5000044</v>
      </c>
      <c r="C1455" t="s">
        <v>3996</v>
      </c>
      <c r="E1455">
        <f t="shared" si="40"/>
        <v>0</v>
      </c>
      <c r="F1455" s="55" t="s">
        <v>3996</v>
      </c>
      <c r="G1455" s="55" t="s">
        <v>1323</v>
      </c>
    </row>
    <row r="1456" spans="1:7" x14ac:dyDescent="0.2">
      <c r="A1456" s="55">
        <v>14</v>
      </c>
      <c r="B1456" s="55">
        <v>5000045</v>
      </c>
      <c r="C1456" t="s">
        <v>3997</v>
      </c>
      <c r="E1456">
        <f t="shared" si="40"/>
        <v>0</v>
      </c>
      <c r="F1456" s="55" t="s">
        <v>3997</v>
      </c>
      <c r="G1456" s="55" t="s">
        <v>1325</v>
      </c>
    </row>
    <row r="1457" spans="1:7" x14ac:dyDescent="0.2">
      <c r="A1457" s="55">
        <v>14</v>
      </c>
      <c r="B1457" s="55">
        <v>5000046</v>
      </c>
      <c r="C1457" t="s">
        <v>3998</v>
      </c>
      <c r="E1457">
        <f t="shared" si="40"/>
        <v>0</v>
      </c>
      <c r="F1457" s="55" t="s">
        <v>3998</v>
      </c>
      <c r="G1457" s="55" t="s">
        <v>1327</v>
      </c>
    </row>
    <row r="1458" spans="1:7" x14ac:dyDescent="0.2">
      <c r="A1458" s="55">
        <v>14</v>
      </c>
      <c r="B1458" s="55">
        <v>5000047</v>
      </c>
      <c r="C1458" t="s">
        <v>3999</v>
      </c>
      <c r="E1458">
        <f t="shared" si="40"/>
        <v>0</v>
      </c>
      <c r="F1458" s="55" t="s">
        <v>3999</v>
      </c>
      <c r="G1458" s="55" t="s">
        <v>1329</v>
      </c>
    </row>
    <row r="1459" spans="1:7" x14ac:dyDescent="0.2">
      <c r="A1459" s="55">
        <v>14</v>
      </c>
      <c r="B1459" s="55">
        <v>5000001</v>
      </c>
      <c r="C1459" t="s">
        <v>3954</v>
      </c>
      <c r="E1459">
        <f t="shared" si="40"/>
        <v>0</v>
      </c>
      <c r="F1459" s="55" t="s">
        <v>3954</v>
      </c>
      <c r="G1459" s="55" t="s">
        <v>1233</v>
      </c>
    </row>
    <row r="1460" spans="1:7" x14ac:dyDescent="0.2">
      <c r="A1460" s="55">
        <v>14</v>
      </c>
      <c r="B1460" s="55">
        <v>5000002</v>
      </c>
      <c r="C1460" t="s">
        <v>3955</v>
      </c>
      <c r="E1460">
        <f t="shared" si="40"/>
        <v>0</v>
      </c>
      <c r="F1460" s="55" t="s">
        <v>3955</v>
      </c>
      <c r="G1460" s="55" t="s">
        <v>1237</v>
      </c>
    </row>
    <row r="1461" spans="1:7" x14ac:dyDescent="0.2">
      <c r="A1461" s="55">
        <v>14</v>
      </c>
      <c r="B1461" s="55">
        <v>5000003</v>
      </c>
      <c r="C1461" t="s">
        <v>3956</v>
      </c>
      <c r="E1461">
        <f t="shared" si="40"/>
        <v>0</v>
      </c>
      <c r="F1461" s="55" t="s">
        <v>3956</v>
      </c>
      <c r="G1461" s="55" t="s">
        <v>1239</v>
      </c>
    </row>
    <row r="1462" spans="1:7" x14ac:dyDescent="0.2">
      <c r="A1462" s="55">
        <v>14</v>
      </c>
      <c r="B1462" s="55">
        <v>5000004</v>
      </c>
      <c r="C1462" t="s">
        <v>3957</v>
      </c>
      <c r="E1462">
        <f t="shared" si="40"/>
        <v>0</v>
      </c>
      <c r="F1462" s="55" t="s">
        <v>3957</v>
      </c>
      <c r="G1462" s="55" t="s">
        <v>1241</v>
      </c>
    </row>
    <row r="1463" spans="1:7" x14ac:dyDescent="0.2">
      <c r="A1463" s="55">
        <v>14</v>
      </c>
      <c r="B1463" s="55">
        <v>5000005</v>
      </c>
      <c r="C1463" t="s">
        <v>3958</v>
      </c>
      <c r="E1463">
        <f t="shared" si="40"/>
        <v>0</v>
      </c>
      <c r="F1463" s="55" t="s">
        <v>3958</v>
      </c>
      <c r="G1463" s="55" t="s">
        <v>1243</v>
      </c>
    </row>
    <row r="1464" spans="1:7" x14ac:dyDescent="0.2">
      <c r="A1464" s="55">
        <v>14</v>
      </c>
      <c r="B1464" s="55">
        <v>5000006</v>
      </c>
      <c r="C1464" t="s">
        <v>3959</v>
      </c>
      <c r="E1464">
        <f t="shared" si="40"/>
        <v>0</v>
      </c>
      <c r="F1464" s="55" t="s">
        <v>3959</v>
      </c>
      <c r="G1464" s="55" t="s">
        <v>1245</v>
      </c>
    </row>
    <row r="1465" spans="1:7" x14ac:dyDescent="0.2">
      <c r="A1465" s="55">
        <v>14</v>
      </c>
      <c r="B1465" s="55">
        <v>5000007</v>
      </c>
      <c r="C1465" t="s">
        <v>3960</v>
      </c>
      <c r="E1465">
        <f t="shared" si="40"/>
        <v>0</v>
      </c>
      <c r="F1465" s="55" t="s">
        <v>3960</v>
      </c>
      <c r="G1465" s="55" t="s">
        <v>1247</v>
      </c>
    </row>
    <row r="1466" spans="1:7" x14ac:dyDescent="0.2">
      <c r="A1466" s="55">
        <v>14</v>
      </c>
      <c r="B1466" s="55">
        <v>5000008</v>
      </c>
      <c r="C1466" t="s">
        <v>3961</v>
      </c>
      <c r="E1466">
        <f t="shared" si="40"/>
        <v>0</v>
      </c>
      <c r="F1466" s="55" t="s">
        <v>3961</v>
      </c>
      <c r="G1466" s="55" t="s">
        <v>1249</v>
      </c>
    </row>
    <row r="1467" spans="1:7" x14ac:dyDescent="0.2">
      <c r="A1467" s="55">
        <v>14</v>
      </c>
      <c r="B1467" s="55">
        <v>5000009</v>
      </c>
      <c r="C1467" t="s">
        <v>3962</v>
      </c>
      <c r="E1467">
        <f t="shared" si="40"/>
        <v>0</v>
      </c>
      <c r="F1467" s="55" t="s">
        <v>3962</v>
      </c>
      <c r="G1467" s="55" t="s">
        <v>1251</v>
      </c>
    </row>
    <row r="1468" spans="1:7" x14ac:dyDescent="0.2">
      <c r="A1468" s="55">
        <v>14</v>
      </c>
      <c r="B1468" s="55">
        <v>5000010</v>
      </c>
      <c r="C1468" t="s">
        <v>3963</v>
      </c>
      <c r="E1468">
        <f t="shared" si="40"/>
        <v>0</v>
      </c>
      <c r="F1468" s="55" t="s">
        <v>3963</v>
      </c>
      <c r="G1468" s="55" t="s">
        <v>1254</v>
      </c>
    </row>
    <row r="1469" spans="1:7" x14ac:dyDescent="0.2">
      <c r="A1469" s="55">
        <v>14</v>
      </c>
      <c r="B1469" s="55">
        <v>5000011</v>
      </c>
      <c r="C1469" t="s">
        <v>3964</v>
      </c>
      <c r="E1469">
        <f t="shared" si="40"/>
        <v>0</v>
      </c>
      <c r="F1469" s="55" t="s">
        <v>3964</v>
      </c>
      <c r="G1469" s="55" t="s">
        <v>1256</v>
      </c>
    </row>
    <row r="1470" spans="1:7" x14ac:dyDescent="0.2">
      <c r="A1470" s="55">
        <v>14</v>
      </c>
      <c r="B1470" s="55">
        <v>5000012</v>
      </c>
      <c r="C1470" t="s">
        <v>3965</v>
      </c>
      <c r="E1470">
        <f t="shared" si="40"/>
        <v>0</v>
      </c>
      <c r="F1470" s="55" t="s">
        <v>3965</v>
      </c>
      <c r="G1470" s="55" t="s">
        <v>1258</v>
      </c>
    </row>
    <row r="1471" spans="1:7" x14ac:dyDescent="0.2">
      <c r="A1471" s="55">
        <v>14</v>
      </c>
      <c r="B1471" s="55">
        <v>5000013</v>
      </c>
      <c r="C1471" t="s">
        <v>3966</v>
      </c>
      <c r="E1471">
        <f t="shared" si="40"/>
        <v>0</v>
      </c>
      <c r="F1471" s="55" t="s">
        <v>3966</v>
      </c>
      <c r="G1471" s="55" t="s">
        <v>1260</v>
      </c>
    </row>
    <row r="1472" spans="1:7" x14ac:dyDescent="0.2">
      <c r="A1472" s="55">
        <v>14</v>
      </c>
      <c r="B1472" s="55">
        <v>5000014</v>
      </c>
      <c r="C1472" t="s">
        <v>3967</v>
      </c>
      <c r="E1472">
        <f t="shared" si="40"/>
        <v>0</v>
      </c>
      <c r="F1472" s="55" t="s">
        <v>3967</v>
      </c>
      <c r="G1472" s="55" t="s">
        <v>1262</v>
      </c>
    </row>
    <row r="1473" spans="1:7" x14ac:dyDescent="0.2">
      <c r="A1473" s="55">
        <v>14</v>
      </c>
      <c r="B1473" s="55">
        <v>5000015</v>
      </c>
      <c r="C1473" t="s">
        <v>3968</v>
      </c>
      <c r="E1473">
        <f t="shared" si="40"/>
        <v>0</v>
      </c>
      <c r="F1473" s="55" t="s">
        <v>3968</v>
      </c>
      <c r="G1473" s="55" t="s">
        <v>1264</v>
      </c>
    </row>
    <row r="1474" spans="1:7" x14ac:dyDescent="0.2">
      <c r="A1474" s="55">
        <v>14</v>
      </c>
      <c r="B1474" s="55">
        <v>5000016</v>
      </c>
      <c r="C1474" t="s">
        <v>3878</v>
      </c>
      <c r="E1474">
        <f t="shared" si="40"/>
        <v>0</v>
      </c>
      <c r="F1474" s="55" t="s">
        <v>3878</v>
      </c>
      <c r="G1474" s="55" t="s">
        <v>1266</v>
      </c>
    </row>
    <row r="1475" spans="1:7" x14ac:dyDescent="0.2">
      <c r="A1475" s="55">
        <v>14</v>
      </c>
      <c r="B1475" s="55">
        <v>5000017</v>
      </c>
      <c r="C1475" t="s">
        <v>3969</v>
      </c>
      <c r="E1475">
        <f t="shared" si="40"/>
        <v>0</v>
      </c>
      <c r="F1475" s="55" t="s">
        <v>3969</v>
      </c>
      <c r="G1475" s="55" t="s">
        <v>1268</v>
      </c>
    </row>
    <row r="1476" spans="1:7" x14ac:dyDescent="0.2">
      <c r="A1476" s="55">
        <v>14</v>
      </c>
      <c r="B1476" s="55">
        <v>5000018</v>
      </c>
      <c r="C1476" t="s">
        <v>3970</v>
      </c>
      <c r="E1476">
        <f t="shared" si="40"/>
        <v>0</v>
      </c>
      <c r="F1476" s="55" t="s">
        <v>3970</v>
      </c>
      <c r="G1476" s="55" t="s">
        <v>1270</v>
      </c>
    </row>
    <row r="1477" spans="1:7" x14ac:dyDescent="0.2">
      <c r="A1477" s="55">
        <v>14</v>
      </c>
      <c r="B1477" s="55">
        <v>5000019</v>
      </c>
      <c r="C1477" t="s">
        <v>3971</v>
      </c>
      <c r="E1477">
        <f t="shared" si="40"/>
        <v>0</v>
      </c>
      <c r="F1477" s="55" t="s">
        <v>3971</v>
      </c>
      <c r="G1477" s="55" t="s">
        <v>1272</v>
      </c>
    </row>
    <row r="1478" spans="1:7" x14ac:dyDescent="0.2">
      <c r="A1478" s="55">
        <v>14</v>
      </c>
      <c r="B1478" s="55">
        <v>5000020</v>
      </c>
      <c r="C1478" t="s">
        <v>3972</v>
      </c>
      <c r="E1478">
        <f t="shared" si="40"/>
        <v>0</v>
      </c>
      <c r="F1478" s="55" t="s">
        <v>3972</v>
      </c>
      <c r="G1478" s="55" t="s">
        <v>1274</v>
      </c>
    </row>
    <row r="1479" spans="1:7" x14ac:dyDescent="0.2">
      <c r="A1479" s="55">
        <v>14</v>
      </c>
      <c r="B1479" s="55">
        <v>5000021</v>
      </c>
      <c r="C1479" t="s">
        <v>3973</v>
      </c>
      <c r="E1479">
        <f t="shared" si="40"/>
        <v>0</v>
      </c>
      <c r="F1479" s="55" t="s">
        <v>3973</v>
      </c>
      <c r="G1479" s="55" t="s">
        <v>1276</v>
      </c>
    </row>
    <row r="1480" spans="1:7" x14ac:dyDescent="0.2">
      <c r="A1480" s="55">
        <v>14</v>
      </c>
      <c r="B1480" s="55">
        <v>5000022</v>
      </c>
      <c r="C1480" t="s">
        <v>3974</v>
      </c>
      <c r="E1480">
        <f t="shared" si="40"/>
        <v>0</v>
      </c>
      <c r="F1480" s="55" t="s">
        <v>3974</v>
      </c>
      <c r="G1480" s="55" t="s">
        <v>1278</v>
      </c>
    </row>
    <row r="1481" spans="1:7" x14ac:dyDescent="0.2">
      <c r="A1481" s="55">
        <v>14</v>
      </c>
      <c r="B1481" s="55">
        <v>5000023</v>
      </c>
      <c r="C1481" t="s">
        <v>3975</v>
      </c>
      <c r="E1481">
        <f t="shared" ref="E1481:E1544" si="41">IF(C1481=F1481,0,99999)</f>
        <v>0</v>
      </c>
      <c r="F1481" s="55" t="s">
        <v>3975</v>
      </c>
      <c r="G1481" s="55" t="s">
        <v>1280</v>
      </c>
    </row>
    <row r="1482" spans="1:7" x14ac:dyDescent="0.2">
      <c r="A1482" s="55">
        <v>14</v>
      </c>
      <c r="B1482" s="55">
        <v>5000024</v>
      </c>
      <c r="C1482" t="s">
        <v>3976</v>
      </c>
      <c r="E1482">
        <f t="shared" si="41"/>
        <v>0</v>
      </c>
      <c r="F1482" s="55" t="s">
        <v>3976</v>
      </c>
      <c r="G1482" s="55" t="s">
        <v>1282</v>
      </c>
    </row>
    <row r="1483" spans="1:7" x14ac:dyDescent="0.2">
      <c r="A1483" s="55">
        <v>14</v>
      </c>
      <c r="B1483" s="55">
        <v>5000025</v>
      </c>
      <c r="C1483" t="s">
        <v>3977</v>
      </c>
      <c r="E1483">
        <f t="shared" si="41"/>
        <v>0</v>
      </c>
      <c r="F1483" s="55" t="s">
        <v>3977</v>
      </c>
      <c r="G1483" s="55" t="s">
        <v>1284</v>
      </c>
    </row>
    <row r="1484" spans="1:7" x14ac:dyDescent="0.2">
      <c r="A1484" s="55">
        <v>14</v>
      </c>
      <c r="B1484" s="55">
        <v>5000026</v>
      </c>
      <c r="C1484" t="s">
        <v>3978</v>
      </c>
      <c r="E1484">
        <f t="shared" si="41"/>
        <v>0</v>
      </c>
      <c r="F1484" s="55" t="s">
        <v>3978</v>
      </c>
      <c r="G1484" s="55" t="s">
        <v>1286</v>
      </c>
    </row>
    <row r="1485" spans="1:7" x14ac:dyDescent="0.2">
      <c r="A1485" s="55">
        <v>14</v>
      </c>
      <c r="B1485" s="55">
        <v>5000027</v>
      </c>
      <c r="C1485" t="s">
        <v>3979</v>
      </c>
      <c r="E1485">
        <f t="shared" si="41"/>
        <v>0</v>
      </c>
      <c r="F1485" s="55" t="s">
        <v>3979</v>
      </c>
      <c r="G1485" s="55" t="s">
        <v>1288</v>
      </c>
    </row>
    <row r="1486" spans="1:7" x14ac:dyDescent="0.2">
      <c r="A1486" s="55">
        <v>14</v>
      </c>
      <c r="B1486" s="55">
        <v>5000028</v>
      </c>
      <c r="C1486" t="s">
        <v>3980</v>
      </c>
      <c r="E1486">
        <f t="shared" si="41"/>
        <v>0</v>
      </c>
      <c r="F1486" s="55" t="s">
        <v>3980</v>
      </c>
      <c r="G1486" s="55" t="s">
        <v>1290</v>
      </c>
    </row>
    <row r="1487" spans="1:7" x14ac:dyDescent="0.2">
      <c r="A1487" s="55">
        <v>14</v>
      </c>
      <c r="B1487" s="55">
        <v>5000029</v>
      </c>
      <c r="C1487" t="s">
        <v>3981</v>
      </c>
      <c r="E1487">
        <f t="shared" si="41"/>
        <v>0</v>
      </c>
      <c r="F1487" s="55" t="s">
        <v>3981</v>
      </c>
      <c r="G1487" s="55" t="s">
        <v>1292</v>
      </c>
    </row>
    <row r="1488" spans="1:7" x14ac:dyDescent="0.2">
      <c r="A1488" s="55">
        <v>14</v>
      </c>
      <c r="B1488" s="55">
        <v>5000030</v>
      </c>
      <c r="C1488" t="s">
        <v>3982</v>
      </c>
      <c r="E1488">
        <f t="shared" si="41"/>
        <v>0</v>
      </c>
      <c r="F1488" s="55" t="s">
        <v>3982</v>
      </c>
      <c r="G1488" s="55" t="s">
        <v>1294</v>
      </c>
    </row>
    <row r="1489" spans="1:7" x14ac:dyDescent="0.2">
      <c r="A1489" s="55">
        <v>14</v>
      </c>
      <c r="B1489" s="55">
        <v>5000031</v>
      </c>
      <c r="C1489" t="s">
        <v>3983</v>
      </c>
      <c r="E1489">
        <f t="shared" si="41"/>
        <v>0</v>
      </c>
      <c r="F1489" s="55" t="s">
        <v>3983</v>
      </c>
      <c r="G1489" s="55" t="s">
        <v>1296</v>
      </c>
    </row>
    <row r="1490" spans="1:7" x14ac:dyDescent="0.2">
      <c r="A1490" s="55">
        <v>14</v>
      </c>
      <c r="B1490" s="55">
        <v>5000032</v>
      </c>
      <c r="C1490" t="s">
        <v>3984</v>
      </c>
      <c r="E1490">
        <f t="shared" si="41"/>
        <v>0</v>
      </c>
      <c r="F1490" s="55" t="s">
        <v>3984</v>
      </c>
      <c r="G1490" s="55" t="s">
        <v>1298</v>
      </c>
    </row>
    <row r="1491" spans="1:7" x14ac:dyDescent="0.2">
      <c r="A1491" s="55">
        <v>14</v>
      </c>
      <c r="B1491" s="55">
        <v>5000033</v>
      </c>
      <c r="C1491" t="s">
        <v>3985</v>
      </c>
      <c r="E1491">
        <f t="shared" si="41"/>
        <v>0</v>
      </c>
      <c r="F1491" s="55" t="s">
        <v>3985</v>
      </c>
      <c r="G1491" s="55" t="s">
        <v>1300</v>
      </c>
    </row>
    <row r="1492" spans="1:7" x14ac:dyDescent="0.2">
      <c r="A1492" s="55">
        <v>14</v>
      </c>
      <c r="B1492" s="55">
        <v>5000034</v>
      </c>
      <c r="C1492" t="s">
        <v>3986</v>
      </c>
      <c r="E1492">
        <f t="shared" si="41"/>
        <v>0</v>
      </c>
      <c r="F1492" s="55" t="s">
        <v>3986</v>
      </c>
      <c r="G1492" s="55" t="s">
        <v>1303</v>
      </c>
    </row>
    <row r="1493" spans="1:7" x14ac:dyDescent="0.2">
      <c r="A1493" s="55">
        <v>14</v>
      </c>
      <c r="B1493" s="55">
        <v>5000035</v>
      </c>
      <c r="C1493" t="s">
        <v>3987</v>
      </c>
      <c r="E1493">
        <f t="shared" si="41"/>
        <v>0</v>
      </c>
      <c r="F1493" s="55" t="s">
        <v>3987</v>
      </c>
      <c r="G1493" s="55" t="s">
        <v>1305</v>
      </c>
    </row>
    <row r="1494" spans="1:7" x14ac:dyDescent="0.2">
      <c r="A1494" s="55">
        <v>14</v>
      </c>
      <c r="B1494" s="55">
        <v>5000036</v>
      </c>
      <c r="C1494" t="s">
        <v>3988</v>
      </c>
      <c r="E1494">
        <f t="shared" si="41"/>
        <v>0</v>
      </c>
      <c r="F1494" s="55" t="s">
        <v>3988</v>
      </c>
      <c r="G1494" s="55" t="s">
        <v>1307</v>
      </c>
    </row>
    <row r="1495" spans="1:7" x14ac:dyDescent="0.2">
      <c r="A1495" s="55">
        <v>14</v>
      </c>
      <c r="B1495" s="55">
        <v>5000037</v>
      </c>
      <c r="C1495" t="s">
        <v>3989</v>
      </c>
      <c r="E1495">
        <f t="shared" si="41"/>
        <v>0</v>
      </c>
      <c r="F1495" s="55" t="s">
        <v>3989</v>
      </c>
      <c r="G1495" s="55" t="s">
        <v>1309</v>
      </c>
    </row>
    <row r="1496" spans="1:7" x14ac:dyDescent="0.2">
      <c r="A1496" s="55">
        <v>14</v>
      </c>
      <c r="B1496" s="55">
        <v>5000038</v>
      </c>
      <c r="C1496" t="s">
        <v>3990</v>
      </c>
      <c r="E1496">
        <f t="shared" si="41"/>
        <v>0</v>
      </c>
      <c r="F1496" s="55" t="s">
        <v>3990</v>
      </c>
      <c r="G1496" s="55" t="s">
        <v>1311</v>
      </c>
    </row>
    <row r="1497" spans="1:7" x14ac:dyDescent="0.2">
      <c r="A1497" s="55">
        <v>14</v>
      </c>
      <c r="B1497" s="55">
        <v>5000039</v>
      </c>
      <c r="C1497" t="s">
        <v>3991</v>
      </c>
      <c r="E1497">
        <f t="shared" si="41"/>
        <v>0</v>
      </c>
      <c r="F1497" s="55" t="s">
        <v>3991</v>
      </c>
      <c r="G1497" s="55" t="s">
        <v>1313</v>
      </c>
    </row>
    <row r="1498" spans="1:7" x14ac:dyDescent="0.2">
      <c r="A1498" s="55">
        <v>14</v>
      </c>
      <c r="B1498" s="55">
        <v>5000040</v>
      </c>
      <c r="C1498" t="s">
        <v>3992</v>
      </c>
      <c r="E1498">
        <f t="shared" si="41"/>
        <v>0</v>
      </c>
      <c r="F1498" s="55" t="s">
        <v>3992</v>
      </c>
      <c r="G1498" s="55" t="s">
        <v>1315</v>
      </c>
    </row>
    <row r="1499" spans="1:7" x14ac:dyDescent="0.2">
      <c r="A1499" s="55">
        <v>14</v>
      </c>
      <c r="B1499" s="55">
        <v>5000041</v>
      </c>
      <c r="C1499" t="s">
        <v>3993</v>
      </c>
      <c r="E1499">
        <f t="shared" si="41"/>
        <v>0</v>
      </c>
      <c r="F1499" s="55" t="s">
        <v>3993</v>
      </c>
      <c r="G1499" s="55" t="s">
        <v>1317</v>
      </c>
    </row>
    <row r="1500" spans="1:7" x14ac:dyDescent="0.2">
      <c r="A1500" s="55">
        <v>14</v>
      </c>
      <c r="B1500" s="55">
        <v>5000042</v>
      </c>
      <c r="C1500" t="s">
        <v>3994</v>
      </c>
      <c r="E1500">
        <f t="shared" si="41"/>
        <v>0</v>
      </c>
      <c r="F1500" s="55" t="s">
        <v>3994</v>
      </c>
      <c r="G1500" s="55" t="s">
        <v>1319</v>
      </c>
    </row>
    <row r="1501" spans="1:7" x14ac:dyDescent="0.2">
      <c r="A1501" s="55">
        <v>14</v>
      </c>
      <c r="B1501" s="55">
        <v>5000043</v>
      </c>
      <c r="C1501" t="s">
        <v>3995</v>
      </c>
      <c r="E1501">
        <f t="shared" si="41"/>
        <v>0</v>
      </c>
      <c r="F1501" s="55" t="s">
        <v>3995</v>
      </c>
      <c r="G1501" s="55" t="s">
        <v>1321</v>
      </c>
    </row>
    <row r="1502" spans="1:7" x14ac:dyDescent="0.2">
      <c r="A1502" s="55">
        <v>14</v>
      </c>
      <c r="B1502" s="55">
        <v>5000044</v>
      </c>
      <c r="C1502" t="s">
        <v>3996</v>
      </c>
      <c r="E1502">
        <f t="shared" si="41"/>
        <v>0</v>
      </c>
      <c r="F1502" s="55" t="s">
        <v>3996</v>
      </c>
      <c r="G1502" s="55" t="s">
        <v>1323</v>
      </c>
    </row>
    <row r="1503" spans="1:7" x14ac:dyDescent="0.2">
      <c r="A1503" s="55">
        <v>14</v>
      </c>
      <c r="B1503" s="55">
        <v>5000045</v>
      </c>
      <c r="C1503" t="s">
        <v>3997</v>
      </c>
      <c r="E1503">
        <f t="shared" si="41"/>
        <v>0</v>
      </c>
      <c r="F1503" s="55" t="s">
        <v>3997</v>
      </c>
      <c r="G1503" s="55" t="s">
        <v>1325</v>
      </c>
    </row>
    <row r="1504" spans="1:7" x14ac:dyDescent="0.2">
      <c r="A1504" s="55">
        <v>14</v>
      </c>
      <c r="B1504" s="55">
        <v>5000046</v>
      </c>
      <c r="C1504" t="s">
        <v>3998</v>
      </c>
      <c r="E1504">
        <f t="shared" si="41"/>
        <v>0</v>
      </c>
      <c r="F1504" s="55" t="s">
        <v>3998</v>
      </c>
      <c r="G1504" s="55" t="s">
        <v>1327</v>
      </c>
    </row>
    <row r="1505" spans="1:7" x14ac:dyDescent="0.2">
      <c r="A1505" s="55">
        <v>14</v>
      </c>
      <c r="B1505" s="55">
        <v>5000047</v>
      </c>
      <c r="C1505" t="s">
        <v>3999</v>
      </c>
      <c r="E1505">
        <f t="shared" si="41"/>
        <v>0</v>
      </c>
      <c r="F1505" s="55" t="s">
        <v>3999</v>
      </c>
      <c r="G1505" s="55" t="s">
        <v>1329</v>
      </c>
    </row>
    <row r="1506" spans="1:7" x14ac:dyDescent="0.2">
      <c r="A1506" s="55">
        <v>14</v>
      </c>
      <c r="B1506" s="55">
        <v>5000001</v>
      </c>
      <c r="C1506" t="s">
        <v>3954</v>
      </c>
      <c r="E1506">
        <f t="shared" si="41"/>
        <v>0</v>
      </c>
      <c r="F1506" s="55" t="s">
        <v>3954</v>
      </c>
      <c r="G1506" s="55" t="s">
        <v>1233</v>
      </c>
    </row>
    <row r="1507" spans="1:7" x14ac:dyDescent="0.2">
      <c r="A1507" s="55">
        <v>14</v>
      </c>
      <c r="B1507" s="55">
        <v>5000002</v>
      </c>
      <c r="C1507" t="s">
        <v>3955</v>
      </c>
      <c r="E1507">
        <f t="shared" si="41"/>
        <v>0</v>
      </c>
      <c r="F1507" s="55" t="s">
        <v>3955</v>
      </c>
      <c r="G1507" s="55" t="s">
        <v>1237</v>
      </c>
    </row>
    <row r="1508" spans="1:7" x14ac:dyDescent="0.2">
      <c r="A1508" s="55">
        <v>14</v>
      </c>
      <c r="B1508" s="55">
        <v>5000003</v>
      </c>
      <c r="C1508" t="s">
        <v>3956</v>
      </c>
      <c r="E1508">
        <f t="shared" si="41"/>
        <v>0</v>
      </c>
      <c r="F1508" s="55" t="s">
        <v>3956</v>
      </c>
      <c r="G1508" s="55" t="s">
        <v>1239</v>
      </c>
    </row>
    <row r="1509" spans="1:7" x14ac:dyDescent="0.2">
      <c r="A1509" s="55">
        <v>14</v>
      </c>
      <c r="B1509" s="55">
        <v>5000004</v>
      </c>
      <c r="C1509" t="s">
        <v>3957</v>
      </c>
      <c r="E1509">
        <f t="shared" si="41"/>
        <v>0</v>
      </c>
      <c r="F1509" s="55" t="s">
        <v>3957</v>
      </c>
      <c r="G1509" s="55" t="s">
        <v>1241</v>
      </c>
    </row>
    <row r="1510" spans="1:7" x14ac:dyDescent="0.2">
      <c r="A1510" s="55">
        <v>14</v>
      </c>
      <c r="B1510" s="55">
        <v>5000005</v>
      </c>
      <c r="C1510" t="s">
        <v>3958</v>
      </c>
      <c r="E1510">
        <f t="shared" si="41"/>
        <v>0</v>
      </c>
      <c r="F1510" s="55" t="s">
        <v>3958</v>
      </c>
      <c r="G1510" s="55" t="s">
        <v>1243</v>
      </c>
    </row>
    <row r="1511" spans="1:7" x14ac:dyDescent="0.2">
      <c r="A1511" s="55">
        <v>14</v>
      </c>
      <c r="B1511" s="55">
        <v>5000006</v>
      </c>
      <c r="C1511" t="s">
        <v>3959</v>
      </c>
      <c r="E1511">
        <f t="shared" si="41"/>
        <v>0</v>
      </c>
      <c r="F1511" s="55" t="s">
        <v>3959</v>
      </c>
      <c r="G1511" s="55" t="s">
        <v>1245</v>
      </c>
    </row>
    <row r="1512" spans="1:7" x14ac:dyDescent="0.2">
      <c r="A1512" s="55">
        <v>14</v>
      </c>
      <c r="B1512" s="55">
        <v>5000007</v>
      </c>
      <c r="C1512" t="s">
        <v>3960</v>
      </c>
      <c r="E1512">
        <f t="shared" si="41"/>
        <v>0</v>
      </c>
      <c r="F1512" s="55" t="s">
        <v>3960</v>
      </c>
      <c r="G1512" s="55" t="s">
        <v>1247</v>
      </c>
    </row>
    <row r="1513" spans="1:7" x14ac:dyDescent="0.2">
      <c r="A1513" s="55">
        <v>14</v>
      </c>
      <c r="B1513" s="55">
        <v>5000008</v>
      </c>
      <c r="C1513" t="s">
        <v>3961</v>
      </c>
      <c r="E1513">
        <f t="shared" si="41"/>
        <v>0</v>
      </c>
      <c r="F1513" s="55" t="s">
        <v>3961</v>
      </c>
      <c r="G1513" s="55" t="s">
        <v>1249</v>
      </c>
    </row>
    <row r="1514" spans="1:7" x14ac:dyDescent="0.2">
      <c r="A1514" s="55">
        <v>14</v>
      </c>
      <c r="B1514" s="55">
        <v>5000009</v>
      </c>
      <c r="C1514" t="s">
        <v>3962</v>
      </c>
      <c r="E1514">
        <f t="shared" si="41"/>
        <v>0</v>
      </c>
      <c r="F1514" s="55" t="s">
        <v>3962</v>
      </c>
      <c r="G1514" s="55" t="s">
        <v>1251</v>
      </c>
    </row>
    <row r="1515" spans="1:7" x14ac:dyDescent="0.2">
      <c r="A1515" s="55">
        <v>14</v>
      </c>
      <c r="B1515" s="55">
        <v>5000010</v>
      </c>
      <c r="C1515" t="s">
        <v>3963</v>
      </c>
      <c r="E1515">
        <f t="shared" si="41"/>
        <v>0</v>
      </c>
      <c r="F1515" s="55" t="s">
        <v>3963</v>
      </c>
      <c r="G1515" s="55" t="s">
        <v>1254</v>
      </c>
    </row>
    <row r="1516" spans="1:7" x14ac:dyDescent="0.2">
      <c r="A1516" s="55">
        <v>14</v>
      </c>
      <c r="B1516" s="55">
        <v>5000011</v>
      </c>
      <c r="C1516" t="s">
        <v>3964</v>
      </c>
      <c r="E1516">
        <f t="shared" si="41"/>
        <v>0</v>
      </c>
      <c r="F1516" s="55" t="s">
        <v>3964</v>
      </c>
      <c r="G1516" s="55" t="s">
        <v>1256</v>
      </c>
    </row>
    <row r="1517" spans="1:7" x14ac:dyDescent="0.2">
      <c r="A1517" s="55">
        <v>14</v>
      </c>
      <c r="B1517" s="55">
        <v>5000012</v>
      </c>
      <c r="C1517" t="s">
        <v>3965</v>
      </c>
      <c r="E1517">
        <f t="shared" si="41"/>
        <v>0</v>
      </c>
      <c r="F1517" s="55" t="s">
        <v>3965</v>
      </c>
      <c r="G1517" s="55" t="s">
        <v>1258</v>
      </c>
    </row>
    <row r="1518" spans="1:7" x14ac:dyDescent="0.2">
      <c r="A1518" s="55">
        <v>14</v>
      </c>
      <c r="B1518" s="55">
        <v>5000013</v>
      </c>
      <c r="C1518" t="s">
        <v>3966</v>
      </c>
      <c r="E1518">
        <f t="shared" si="41"/>
        <v>0</v>
      </c>
      <c r="F1518" s="55" t="s">
        <v>3966</v>
      </c>
      <c r="G1518" s="55" t="s">
        <v>1260</v>
      </c>
    </row>
    <row r="1519" spans="1:7" x14ac:dyDescent="0.2">
      <c r="A1519" s="55">
        <v>14</v>
      </c>
      <c r="B1519" s="55">
        <v>5000014</v>
      </c>
      <c r="C1519" t="s">
        <v>3967</v>
      </c>
      <c r="E1519">
        <f t="shared" si="41"/>
        <v>0</v>
      </c>
      <c r="F1519" s="55" t="s">
        <v>3967</v>
      </c>
      <c r="G1519" s="55" t="s">
        <v>1262</v>
      </c>
    </row>
    <row r="1520" spans="1:7" x14ac:dyDescent="0.2">
      <c r="A1520" s="55">
        <v>14</v>
      </c>
      <c r="B1520" s="55">
        <v>5000015</v>
      </c>
      <c r="C1520" t="s">
        <v>3968</v>
      </c>
      <c r="E1520">
        <f t="shared" si="41"/>
        <v>0</v>
      </c>
      <c r="F1520" s="55" t="s">
        <v>3968</v>
      </c>
      <c r="G1520" s="55" t="s">
        <v>1264</v>
      </c>
    </row>
    <row r="1521" spans="1:7" x14ac:dyDescent="0.2">
      <c r="A1521" s="55">
        <v>14</v>
      </c>
      <c r="B1521" s="55">
        <v>5000016</v>
      </c>
      <c r="C1521" t="s">
        <v>3878</v>
      </c>
      <c r="E1521">
        <f t="shared" si="41"/>
        <v>0</v>
      </c>
      <c r="F1521" s="55" t="s">
        <v>3878</v>
      </c>
      <c r="G1521" s="55" t="s">
        <v>1266</v>
      </c>
    </row>
    <row r="1522" spans="1:7" x14ac:dyDescent="0.2">
      <c r="A1522" s="55">
        <v>14</v>
      </c>
      <c r="B1522" s="55">
        <v>5000017</v>
      </c>
      <c r="C1522" t="s">
        <v>3969</v>
      </c>
      <c r="E1522">
        <f t="shared" si="41"/>
        <v>0</v>
      </c>
      <c r="F1522" s="55" t="s">
        <v>3969</v>
      </c>
      <c r="G1522" s="55" t="s">
        <v>1268</v>
      </c>
    </row>
    <row r="1523" spans="1:7" x14ac:dyDescent="0.2">
      <c r="A1523" s="55">
        <v>14</v>
      </c>
      <c r="B1523" s="55">
        <v>5000018</v>
      </c>
      <c r="C1523" t="s">
        <v>3970</v>
      </c>
      <c r="E1523">
        <f t="shared" si="41"/>
        <v>0</v>
      </c>
      <c r="F1523" s="55" t="s">
        <v>3970</v>
      </c>
      <c r="G1523" s="55" t="s">
        <v>1270</v>
      </c>
    </row>
    <row r="1524" spans="1:7" x14ac:dyDescent="0.2">
      <c r="A1524" s="55">
        <v>14</v>
      </c>
      <c r="B1524" s="55">
        <v>5000019</v>
      </c>
      <c r="C1524" t="s">
        <v>3971</v>
      </c>
      <c r="E1524">
        <f t="shared" si="41"/>
        <v>0</v>
      </c>
      <c r="F1524" s="55" t="s">
        <v>3971</v>
      </c>
      <c r="G1524" s="55" t="s">
        <v>1272</v>
      </c>
    </row>
    <row r="1525" spans="1:7" x14ac:dyDescent="0.2">
      <c r="A1525" s="55">
        <v>14</v>
      </c>
      <c r="B1525" s="55">
        <v>5000020</v>
      </c>
      <c r="C1525" t="s">
        <v>3972</v>
      </c>
      <c r="E1525">
        <f t="shared" si="41"/>
        <v>0</v>
      </c>
      <c r="F1525" s="55" t="s">
        <v>3972</v>
      </c>
      <c r="G1525" s="55" t="s">
        <v>1274</v>
      </c>
    </row>
    <row r="1526" spans="1:7" x14ac:dyDescent="0.2">
      <c r="A1526" s="55">
        <v>14</v>
      </c>
      <c r="B1526" s="55">
        <v>5000021</v>
      </c>
      <c r="C1526" t="s">
        <v>3973</v>
      </c>
      <c r="E1526">
        <f t="shared" si="41"/>
        <v>0</v>
      </c>
      <c r="F1526" s="55" t="s">
        <v>3973</v>
      </c>
      <c r="G1526" s="55" t="s">
        <v>1276</v>
      </c>
    </row>
    <row r="1527" spans="1:7" x14ac:dyDescent="0.2">
      <c r="A1527" s="55">
        <v>14</v>
      </c>
      <c r="B1527" s="55">
        <v>5000022</v>
      </c>
      <c r="C1527" t="s">
        <v>3974</v>
      </c>
      <c r="E1527">
        <f t="shared" si="41"/>
        <v>0</v>
      </c>
      <c r="F1527" s="55" t="s">
        <v>3974</v>
      </c>
      <c r="G1527" s="55" t="s">
        <v>1278</v>
      </c>
    </row>
    <row r="1528" spans="1:7" x14ac:dyDescent="0.2">
      <c r="A1528" s="55">
        <v>14</v>
      </c>
      <c r="B1528" s="55">
        <v>5000023</v>
      </c>
      <c r="C1528" t="s">
        <v>3975</v>
      </c>
      <c r="E1528">
        <f t="shared" si="41"/>
        <v>0</v>
      </c>
      <c r="F1528" s="55" t="s">
        <v>3975</v>
      </c>
      <c r="G1528" s="55" t="s">
        <v>1280</v>
      </c>
    </row>
    <row r="1529" spans="1:7" x14ac:dyDescent="0.2">
      <c r="A1529" s="55">
        <v>14</v>
      </c>
      <c r="B1529" s="55">
        <v>5000024</v>
      </c>
      <c r="C1529" t="s">
        <v>3976</v>
      </c>
      <c r="E1529">
        <f t="shared" si="41"/>
        <v>0</v>
      </c>
      <c r="F1529" s="55" t="s">
        <v>3976</v>
      </c>
      <c r="G1529" s="55" t="s">
        <v>1282</v>
      </c>
    </row>
    <row r="1530" spans="1:7" x14ac:dyDescent="0.2">
      <c r="A1530" s="55">
        <v>14</v>
      </c>
      <c r="B1530" s="55">
        <v>5000025</v>
      </c>
      <c r="C1530" t="s">
        <v>3977</v>
      </c>
      <c r="E1530">
        <f t="shared" si="41"/>
        <v>0</v>
      </c>
      <c r="F1530" s="55" t="s">
        <v>3977</v>
      </c>
      <c r="G1530" s="55" t="s">
        <v>1284</v>
      </c>
    </row>
    <row r="1531" spans="1:7" x14ac:dyDescent="0.2">
      <c r="A1531" s="55">
        <v>14</v>
      </c>
      <c r="B1531" s="55">
        <v>5000026</v>
      </c>
      <c r="C1531" t="s">
        <v>3978</v>
      </c>
      <c r="E1531">
        <f t="shared" si="41"/>
        <v>0</v>
      </c>
      <c r="F1531" s="55" t="s">
        <v>3978</v>
      </c>
      <c r="G1531" s="55" t="s">
        <v>1286</v>
      </c>
    </row>
    <row r="1532" spans="1:7" x14ac:dyDescent="0.2">
      <c r="A1532" s="55">
        <v>14</v>
      </c>
      <c r="B1532" s="55">
        <v>5000027</v>
      </c>
      <c r="C1532" t="s">
        <v>3979</v>
      </c>
      <c r="E1532">
        <f t="shared" si="41"/>
        <v>0</v>
      </c>
      <c r="F1532" s="55" t="s">
        <v>3979</v>
      </c>
      <c r="G1532" s="55" t="s">
        <v>1288</v>
      </c>
    </row>
    <row r="1533" spans="1:7" x14ac:dyDescent="0.2">
      <c r="A1533" s="55">
        <v>14</v>
      </c>
      <c r="B1533" s="55">
        <v>5000028</v>
      </c>
      <c r="C1533" t="s">
        <v>3980</v>
      </c>
      <c r="E1533">
        <f t="shared" si="41"/>
        <v>0</v>
      </c>
      <c r="F1533" s="55" t="s">
        <v>3980</v>
      </c>
      <c r="G1533" s="55" t="s">
        <v>1290</v>
      </c>
    </row>
    <row r="1534" spans="1:7" x14ac:dyDescent="0.2">
      <c r="A1534" s="55">
        <v>14</v>
      </c>
      <c r="B1534" s="55">
        <v>5000029</v>
      </c>
      <c r="C1534" t="s">
        <v>3981</v>
      </c>
      <c r="E1534">
        <f t="shared" si="41"/>
        <v>0</v>
      </c>
      <c r="F1534" s="55" t="s">
        <v>3981</v>
      </c>
      <c r="G1534" s="55" t="s">
        <v>1292</v>
      </c>
    </row>
    <row r="1535" spans="1:7" x14ac:dyDescent="0.2">
      <c r="A1535" s="55">
        <v>14</v>
      </c>
      <c r="B1535" s="55">
        <v>5000030</v>
      </c>
      <c r="C1535" t="s">
        <v>3982</v>
      </c>
      <c r="E1535">
        <f t="shared" si="41"/>
        <v>0</v>
      </c>
      <c r="F1535" s="55" t="s">
        <v>3982</v>
      </c>
      <c r="G1535" s="55" t="s">
        <v>1294</v>
      </c>
    </row>
    <row r="1536" spans="1:7" x14ac:dyDescent="0.2">
      <c r="A1536" s="55">
        <v>14</v>
      </c>
      <c r="B1536" s="55">
        <v>5000031</v>
      </c>
      <c r="C1536" t="s">
        <v>3983</v>
      </c>
      <c r="E1536">
        <f t="shared" si="41"/>
        <v>0</v>
      </c>
      <c r="F1536" s="55" t="s">
        <v>3983</v>
      </c>
      <c r="G1536" s="55" t="s">
        <v>1296</v>
      </c>
    </row>
    <row r="1537" spans="1:7" x14ac:dyDescent="0.2">
      <c r="A1537" s="55">
        <v>14</v>
      </c>
      <c r="B1537" s="55">
        <v>5000032</v>
      </c>
      <c r="C1537" t="s">
        <v>3984</v>
      </c>
      <c r="E1537">
        <f t="shared" si="41"/>
        <v>0</v>
      </c>
      <c r="F1537" s="55" t="s">
        <v>3984</v>
      </c>
      <c r="G1537" s="55" t="s">
        <v>1298</v>
      </c>
    </row>
    <row r="1538" spans="1:7" x14ac:dyDescent="0.2">
      <c r="A1538" s="55">
        <v>14</v>
      </c>
      <c r="B1538" s="55">
        <v>5000033</v>
      </c>
      <c r="C1538" t="s">
        <v>3985</v>
      </c>
      <c r="E1538">
        <f t="shared" si="41"/>
        <v>0</v>
      </c>
      <c r="F1538" s="55" t="s">
        <v>3985</v>
      </c>
      <c r="G1538" s="55" t="s">
        <v>1300</v>
      </c>
    </row>
    <row r="1539" spans="1:7" x14ac:dyDescent="0.2">
      <c r="A1539" s="55">
        <v>14</v>
      </c>
      <c r="B1539" s="55">
        <v>5000034</v>
      </c>
      <c r="C1539" t="s">
        <v>3986</v>
      </c>
      <c r="E1539">
        <f t="shared" si="41"/>
        <v>0</v>
      </c>
      <c r="F1539" s="55" t="s">
        <v>3986</v>
      </c>
      <c r="G1539" s="55" t="s">
        <v>1303</v>
      </c>
    </row>
    <row r="1540" spans="1:7" x14ac:dyDescent="0.2">
      <c r="A1540" s="55">
        <v>14</v>
      </c>
      <c r="B1540" s="55">
        <v>5000035</v>
      </c>
      <c r="C1540" t="s">
        <v>3987</v>
      </c>
      <c r="E1540">
        <f t="shared" si="41"/>
        <v>0</v>
      </c>
      <c r="F1540" s="55" t="s">
        <v>3987</v>
      </c>
      <c r="G1540" s="55" t="s">
        <v>1305</v>
      </c>
    </row>
    <row r="1541" spans="1:7" x14ac:dyDescent="0.2">
      <c r="A1541" s="55">
        <v>14</v>
      </c>
      <c r="B1541" s="55">
        <v>5000036</v>
      </c>
      <c r="C1541" t="s">
        <v>3988</v>
      </c>
      <c r="E1541">
        <f t="shared" si="41"/>
        <v>0</v>
      </c>
      <c r="F1541" s="55" t="s">
        <v>3988</v>
      </c>
      <c r="G1541" s="55" t="s">
        <v>1307</v>
      </c>
    </row>
    <row r="1542" spans="1:7" x14ac:dyDescent="0.2">
      <c r="A1542" s="55">
        <v>14</v>
      </c>
      <c r="B1542" s="55">
        <v>5000037</v>
      </c>
      <c r="C1542" t="s">
        <v>3989</v>
      </c>
      <c r="E1542">
        <f t="shared" si="41"/>
        <v>0</v>
      </c>
      <c r="F1542" s="55" t="s">
        <v>3989</v>
      </c>
      <c r="G1542" s="55" t="s">
        <v>1309</v>
      </c>
    </row>
    <row r="1543" spans="1:7" x14ac:dyDescent="0.2">
      <c r="A1543" s="55">
        <v>14</v>
      </c>
      <c r="B1543" s="55">
        <v>5000038</v>
      </c>
      <c r="C1543" t="s">
        <v>3990</v>
      </c>
      <c r="E1543">
        <f t="shared" si="41"/>
        <v>0</v>
      </c>
      <c r="F1543" s="55" t="s">
        <v>3990</v>
      </c>
      <c r="G1543" s="55" t="s">
        <v>1311</v>
      </c>
    </row>
    <row r="1544" spans="1:7" x14ac:dyDescent="0.2">
      <c r="A1544" s="55">
        <v>14</v>
      </c>
      <c r="B1544" s="55">
        <v>5000039</v>
      </c>
      <c r="C1544" t="s">
        <v>3991</v>
      </c>
      <c r="E1544">
        <f t="shared" si="41"/>
        <v>0</v>
      </c>
      <c r="F1544" s="55" t="s">
        <v>3991</v>
      </c>
      <c r="G1544" s="55" t="s">
        <v>1313</v>
      </c>
    </row>
    <row r="1545" spans="1:7" x14ac:dyDescent="0.2">
      <c r="A1545" s="55">
        <v>14</v>
      </c>
      <c r="B1545" s="55">
        <v>5000040</v>
      </c>
      <c r="C1545" t="s">
        <v>3992</v>
      </c>
      <c r="E1545">
        <f t="shared" ref="E1545:E1608" si="42">IF(C1545=F1545,0,99999)</f>
        <v>0</v>
      </c>
      <c r="F1545" s="55" t="s">
        <v>3992</v>
      </c>
      <c r="G1545" s="55" t="s">
        <v>1315</v>
      </c>
    </row>
    <row r="1546" spans="1:7" x14ac:dyDescent="0.2">
      <c r="A1546" s="55">
        <v>14</v>
      </c>
      <c r="B1546" s="55">
        <v>5000041</v>
      </c>
      <c r="C1546" t="s">
        <v>3993</v>
      </c>
      <c r="E1546">
        <f t="shared" si="42"/>
        <v>0</v>
      </c>
      <c r="F1546" s="55" t="s">
        <v>3993</v>
      </c>
      <c r="G1546" s="55" t="s">
        <v>1317</v>
      </c>
    </row>
    <row r="1547" spans="1:7" x14ac:dyDescent="0.2">
      <c r="A1547" s="55">
        <v>14</v>
      </c>
      <c r="B1547" s="55">
        <v>5000042</v>
      </c>
      <c r="C1547" t="s">
        <v>3994</v>
      </c>
      <c r="E1547">
        <f t="shared" si="42"/>
        <v>0</v>
      </c>
      <c r="F1547" s="55" t="s">
        <v>3994</v>
      </c>
      <c r="G1547" s="55" t="s">
        <v>1319</v>
      </c>
    </row>
    <row r="1548" spans="1:7" x14ac:dyDescent="0.2">
      <c r="A1548" s="55">
        <v>14</v>
      </c>
      <c r="B1548" s="55">
        <v>5000043</v>
      </c>
      <c r="C1548" t="s">
        <v>3995</v>
      </c>
      <c r="E1548">
        <f t="shared" si="42"/>
        <v>0</v>
      </c>
      <c r="F1548" s="55" t="s">
        <v>3995</v>
      </c>
      <c r="G1548" s="55" t="s">
        <v>1321</v>
      </c>
    </row>
    <row r="1549" spans="1:7" x14ac:dyDescent="0.2">
      <c r="A1549" s="55">
        <v>14</v>
      </c>
      <c r="B1549" s="55">
        <v>5000044</v>
      </c>
      <c r="C1549" t="s">
        <v>3996</v>
      </c>
      <c r="E1549">
        <f t="shared" si="42"/>
        <v>0</v>
      </c>
      <c r="F1549" s="55" t="s">
        <v>3996</v>
      </c>
      <c r="G1549" s="55" t="s">
        <v>1323</v>
      </c>
    </row>
    <row r="1550" spans="1:7" x14ac:dyDescent="0.2">
      <c r="A1550" s="55">
        <v>14</v>
      </c>
      <c r="B1550" s="55">
        <v>5000045</v>
      </c>
      <c r="C1550" t="s">
        <v>3997</v>
      </c>
      <c r="E1550">
        <f t="shared" si="42"/>
        <v>0</v>
      </c>
      <c r="F1550" s="55" t="s">
        <v>3997</v>
      </c>
      <c r="G1550" s="55" t="s">
        <v>1325</v>
      </c>
    </row>
    <row r="1551" spans="1:7" x14ac:dyDescent="0.2">
      <c r="A1551" s="55">
        <v>14</v>
      </c>
      <c r="B1551" s="55">
        <v>5000046</v>
      </c>
      <c r="C1551" t="s">
        <v>3998</v>
      </c>
      <c r="E1551">
        <f t="shared" si="42"/>
        <v>0</v>
      </c>
      <c r="F1551" s="55" t="s">
        <v>3998</v>
      </c>
      <c r="G1551" s="55" t="s">
        <v>1327</v>
      </c>
    </row>
    <row r="1552" spans="1:7" x14ac:dyDescent="0.2">
      <c r="A1552" s="55">
        <v>14</v>
      </c>
      <c r="B1552" s="55">
        <v>5000047</v>
      </c>
      <c r="C1552" t="s">
        <v>3999</v>
      </c>
      <c r="E1552">
        <f t="shared" si="42"/>
        <v>0</v>
      </c>
      <c r="F1552" s="55" t="s">
        <v>3999</v>
      </c>
      <c r="G1552" s="55" t="s">
        <v>1329</v>
      </c>
    </row>
    <row r="1553" spans="1:7" x14ac:dyDescent="0.2">
      <c r="A1553" s="55">
        <v>14</v>
      </c>
      <c r="B1553" s="55">
        <v>5000001</v>
      </c>
      <c r="C1553" t="s">
        <v>3954</v>
      </c>
      <c r="E1553">
        <f t="shared" si="42"/>
        <v>0</v>
      </c>
      <c r="F1553" s="55" t="s">
        <v>3954</v>
      </c>
      <c r="G1553" s="55" t="s">
        <v>1233</v>
      </c>
    </row>
    <row r="1554" spans="1:7" x14ac:dyDescent="0.2">
      <c r="A1554" s="55">
        <v>14</v>
      </c>
      <c r="B1554" s="55">
        <v>5000002</v>
      </c>
      <c r="C1554" t="s">
        <v>3955</v>
      </c>
      <c r="E1554">
        <f t="shared" si="42"/>
        <v>0</v>
      </c>
      <c r="F1554" s="55" t="s">
        <v>3955</v>
      </c>
      <c r="G1554" s="55" t="s">
        <v>1237</v>
      </c>
    </row>
    <row r="1555" spans="1:7" x14ac:dyDescent="0.2">
      <c r="A1555" s="55">
        <v>14</v>
      </c>
      <c r="B1555" s="55">
        <v>5000003</v>
      </c>
      <c r="C1555" t="s">
        <v>3956</v>
      </c>
      <c r="E1555">
        <f t="shared" si="42"/>
        <v>0</v>
      </c>
      <c r="F1555" s="55" t="s">
        <v>3956</v>
      </c>
      <c r="G1555" s="55" t="s">
        <v>1239</v>
      </c>
    </row>
    <row r="1556" spans="1:7" x14ac:dyDescent="0.2">
      <c r="A1556" s="55">
        <v>14</v>
      </c>
      <c r="B1556" s="55">
        <v>5000004</v>
      </c>
      <c r="C1556" t="s">
        <v>3957</v>
      </c>
      <c r="E1556">
        <f t="shared" si="42"/>
        <v>0</v>
      </c>
      <c r="F1556" s="55" t="s">
        <v>3957</v>
      </c>
      <c r="G1556" s="55" t="s">
        <v>1241</v>
      </c>
    </row>
    <row r="1557" spans="1:7" x14ac:dyDescent="0.2">
      <c r="A1557" s="55">
        <v>14</v>
      </c>
      <c r="B1557" s="55">
        <v>5000005</v>
      </c>
      <c r="C1557" t="s">
        <v>3958</v>
      </c>
      <c r="E1557">
        <f t="shared" si="42"/>
        <v>0</v>
      </c>
      <c r="F1557" s="55" t="s">
        <v>3958</v>
      </c>
      <c r="G1557" s="55" t="s">
        <v>1243</v>
      </c>
    </row>
    <row r="1558" spans="1:7" x14ac:dyDescent="0.2">
      <c r="A1558" s="55">
        <v>14</v>
      </c>
      <c r="B1558" s="55">
        <v>5000006</v>
      </c>
      <c r="C1558" t="s">
        <v>3959</v>
      </c>
      <c r="E1558">
        <f t="shared" si="42"/>
        <v>0</v>
      </c>
      <c r="F1558" s="55" t="s">
        <v>3959</v>
      </c>
      <c r="G1558" s="55" t="s">
        <v>1245</v>
      </c>
    </row>
    <row r="1559" spans="1:7" x14ac:dyDescent="0.2">
      <c r="A1559" s="55">
        <v>14</v>
      </c>
      <c r="B1559" s="55">
        <v>5000007</v>
      </c>
      <c r="C1559" t="s">
        <v>3960</v>
      </c>
      <c r="E1559">
        <f t="shared" si="42"/>
        <v>0</v>
      </c>
      <c r="F1559" s="55" t="s">
        <v>3960</v>
      </c>
      <c r="G1559" s="55" t="s">
        <v>1247</v>
      </c>
    </row>
    <row r="1560" spans="1:7" x14ac:dyDescent="0.2">
      <c r="A1560" s="55">
        <v>14</v>
      </c>
      <c r="B1560" s="55">
        <v>5000008</v>
      </c>
      <c r="C1560" t="s">
        <v>3961</v>
      </c>
      <c r="E1560">
        <f t="shared" si="42"/>
        <v>0</v>
      </c>
      <c r="F1560" s="55" t="s">
        <v>3961</v>
      </c>
      <c r="G1560" s="55" t="s">
        <v>1249</v>
      </c>
    </row>
    <row r="1561" spans="1:7" x14ac:dyDescent="0.2">
      <c r="A1561" s="55">
        <v>14</v>
      </c>
      <c r="B1561" s="55">
        <v>5000009</v>
      </c>
      <c r="C1561" t="s">
        <v>3962</v>
      </c>
      <c r="E1561">
        <f t="shared" si="42"/>
        <v>0</v>
      </c>
      <c r="F1561" s="55" t="s">
        <v>3962</v>
      </c>
      <c r="G1561" s="55" t="s">
        <v>1251</v>
      </c>
    </row>
    <row r="1562" spans="1:7" x14ac:dyDescent="0.2">
      <c r="A1562" s="55">
        <v>14</v>
      </c>
      <c r="B1562" s="55">
        <v>5000010</v>
      </c>
      <c r="C1562" t="s">
        <v>3963</v>
      </c>
      <c r="E1562">
        <f t="shared" si="42"/>
        <v>0</v>
      </c>
      <c r="F1562" s="55" t="s">
        <v>3963</v>
      </c>
      <c r="G1562" s="55" t="s">
        <v>1254</v>
      </c>
    </row>
    <row r="1563" spans="1:7" x14ac:dyDescent="0.2">
      <c r="A1563" s="55">
        <v>14</v>
      </c>
      <c r="B1563" s="55">
        <v>5000011</v>
      </c>
      <c r="C1563" t="s">
        <v>3964</v>
      </c>
      <c r="E1563">
        <f t="shared" si="42"/>
        <v>0</v>
      </c>
      <c r="F1563" s="55" t="s">
        <v>3964</v>
      </c>
      <c r="G1563" s="55" t="s">
        <v>1256</v>
      </c>
    </row>
    <row r="1564" spans="1:7" x14ac:dyDescent="0.2">
      <c r="A1564" s="55">
        <v>14</v>
      </c>
      <c r="B1564" s="55">
        <v>5000012</v>
      </c>
      <c r="C1564" t="s">
        <v>3965</v>
      </c>
      <c r="E1564">
        <f t="shared" si="42"/>
        <v>0</v>
      </c>
      <c r="F1564" s="55" t="s">
        <v>3965</v>
      </c>
      <c r="G1564" s="55" t="s">
        <v>1258</v>
      </c>
    </row>
    <row r="1565" spans="1:7" x14ac:dyDescent="0.2">
      <c r="A1565" s="55">
        <v>14</v>
      </c>
      <c r="B1565" s="55">
        <v>5000013</v>
      </c>
      <c r="C1565" t="s">
        <v>3966</v>
      </c>
      <c r="E1565">
        <f t="shared" si="42"/>
        <v>0</v>
      </c>
      <c r="F1565" s="55" t="s">
        <v>3966</v>
      </c>
      <c r="G1565" s="55" t="s">
        <v>1260</v>
      </c>
    </row>
    <row r="1566" spans="1:7" x14ac:dyDescent="0.2">
      <c r="A1566" s="55">
        <v>14</v>
      </c>
      <c r="B1566" s="55">
        <v>5000014</v>
      </c>
      <c r="C1566" t="s">
        <v>3967</v>
      </c>
      <c r="E1566">
        <f t="shared" si="42"/>
        <v>0</v>
      </c>
      <c r="F1566" s="55" t="s">
        <v>3967</v>
      </c>
      <c r="G1566" s="55" t="s">
        <v>1262</v>
      </c>
    </row>
    <row r="1567" spans="1:7" x14ac:dyDescent="0.2">
      <c r="A1567" s="55">
        <v>14</v>
      </c>
      <c r="B1567" s="55">
        <v>5000015</v>
      </c>
      <c r="C1567" t="s">
        <v>3968</v>
      </c>
      <c r="E1567">
        <f t="shared" si="42"/>
        <v>0</v>
      </c>
      <c r="F1567" s="55" t="s">
        <v>3968</v>
      </c>
      <c r="G1567" s="55" t="s">
        <v>1264</v>
      </c>
    </row>
    <row r="1568" spans="1:7" x14ac:dyDescent="0.2">
      <c r="A1568" s="55">
        <v>14</v>
      </c>
      <c r="B1568" s="55">
        <v>5000016</v>
      </c>
      <c r="C1568" t="s">
        <v>3878</v>
      </c>
      <c r="E1568">
        <f t="shared" si="42"/>
        <v>0</v>
      </c>
      <c r="F1568" s="55" t="s">
        <v>3878</v>
      </c>
      <c r="G1568" s="55" t="s">
        <v>1266</v>
      </c>
    </row>
    <row r="1569" spans="1:7" x14ac:dyDescent="0.2">
      <c r="A1569" s="55">
        <v>14</v>
      </c>
      <c r="B1569" s="55">
        <v>5000017</v>
      </c>
      <c r="C1569" t="s">
        <v>3969</v>
      </c>
      <c r="E1569">
        <f t="shared" si="42"/>
        <v>0</v>
      </c>
      <c r="F1569" s="55" t="s">
        <v>3969</v>
      </c>
      <c r="G1569" s="55" t="s">
        <v>1268</v>
      </c>
    </row>
    <row r="1570" spans="1:7" x14ac:dyDescent="0.2">
      <c r="A1570" s="55">
        <v>14</v>
      </c>
      <c r="B1570" s="55">
        <v>5000018</v>
      </c>
      <c r="C1570" t="s">
        <v>3970</v>
      </c>
      <c r="E1570">
        <f t="shared" si="42"/>
        <v>0</v>
      </c>
      <c r="F1570" s="55" t="s">
        <v>3970</v>
      </c>
      <c r="G1570" s="55" t="s">
        <v>1270</v>
      </c>
    </row>
    <row r="1571" spans="1:7" x14ac:dyDescent="0.2">
      <c r="A1571" s="55">
        <v>14</v>
      </c>
      <c r="B1571" s="55">
        <v>5000019</v>
      </c>
      <c r="C1571" t="s">
        <v>3971</v>
      </c>
      <c r="E1571">
        <f t="shared" si="42"/>
        <v>0</v>
      </c>
      <c r="F1571" s="55" t="s">
        <v>3971</v>
      </c>
      <c r="G1571" s="55" t="s">
        <v>1272</v>
      </c>
    </row>
    <row r="1572" spans="1:7" x14ac:dyDescent="0.2">
      <c r="A1572" s="55">
        <v>14</v>
      </c>
      <c r="B1572" s="55">
        <v>5000020</v>
      </c>
      <c r="C1572" t="s">
        <v>3972</v>
      </c>
      <c r="E1572">
        <f t="shared" si="42"/>
        <v>0</v>
      </c>
      <c r="F1572" s="55" t="s">
        <v>3972</v>
      </c>
      <c r="G1572" s="55" t="s">
        <v>1274</v>
      </c>
    </row>
    <row r="1573" spans="1:7" x14ac:dyDescent="0.2">
      <c r="A1573" s="55">
        <v>14</v>
      </c>
      <c r="B1573" s="55">
        <v>5000021</v>
      </c>
      <c r="C1573" t="s">
        <v>3973</v>
      </c>
      <c r="E1573">
        <f t="shared" si="42"/>
        <v>0</v>
      </c>
      <c r="F1573" s="55" t="s">
        <v>3973</v>
      </c>
      <c r="G1573" s="55" t="s">
        <v>1276</v>
      </c>
    </row>
    <row r="1574" spans="1:7" x14ac:dyDescent="0.2">
      <c r="A1574" s="55">
        <v>14</v>
      </c>
      <c r="B1574" s="55">
        <v>5000022</v>
      </c>
      <c r="C1574" t="s">
        <v>3974</v>
      </c>
      <c r="E1574">
        <f t="shared" si="42"/>
        <v>0</v>
      </c>
      <c r="F1574" s="55" t="s">
        <v>3974</v>
      </c>
      <c r="G1574" s="55" t="s">
        <v>1278</v>
      </c>
    </row>
    <row r="1575" spans="1:7" x14ac:dyDescent="0.2">
      <c r="A1575" s="55">
        <v>14</v>
      </c>
      <c r="B1575" s="55">
        <v>5000023</v>
      </c>
      <c r="C1575" t="s">
        <v>3975</v>
      </c>
      <c r="E1575">
        <f t="shared" si="42"/>
        <v>0</v>
      </c>
      <c r="F1575" s="55" t="s">
        <v>3975</v>
      </c>
      <c r="G1575" s="55" t="s">
        <v>1280</v>
      </c>
    </row>
    <row r="1576" spans="1:7" x14ac:dyDescent="0.2">
      <c r="A1576" s="55">
        <v>14</v>
      </c>
      <c r="B1576" s="55">
        <v>5000024</v>
      </c>
      <c r="C1576" t="s">
        <v>3976</v>
      </c>
      <c r="E1576">
        <f t="shared" si="42"/>
        <v>0</v>
      </c>
      <c r="F1576" s="55" t="s">
        <v>3976</v>
      </c>
      <c r="G1576" s="55" t="s">
        <v>1282</v>
      </c>
    </row>
    <row r="1577" spans="1:7" x14ac:dyDescent="0.2">
      <c r="A1577" s="55">
        <v>14</v>
      </c>
      <c r="B1577" s="55">
        <v>5000025</v>
      </c>
      <c r="C1577" t="s">
        <v>3977</v>
      </c>
      <c r="E1577">
        <f t="shared" si="42"/>
        <v>0</v>
      </c>
      <c r="F1577" s="55" t="s">
        <v>3977</v>
      </c>
      <c r="G1577" s="55" t="s">
        <v>1284</v>
      </c>
    </row>
    <row r="1578" spans="1:7" x14ac:dyDescent="0.2">
      <c r="A1578" s="55">
        <v>14</v>
      </c>
      <c r="B1578" s="55">
        <v>5000026</v>
      </c>
      <c r="C1578" t="s">
        <v>3978</v>
      </c>
      <c r="E1578">
        <f t="shared" si="42"/>
        <v>0</v>
      </c>
      <c r="F1578" s="55" t="s">
        <v>3978</v>
      </c>
      <c r="G1578" s="55" t="s">
        <v>1286</v>
      </c>
    </row>
    <row r="1579" spans="1:7" x14ac:dyDescent="0.2">
      <c r="A1579" s="55">
        <v>14</v>
      </c>
      <c r="B1579" s="55">
        <v>5000027</v>
      </c>
      <c r="C1579" t="s">
        <v>3979</v>
      </c>
      <c r="E1579">
        <f t="shared" si="42"/>
        <v>0</v>
      </c>
      <c r="F1579" s="55" t="s">
        <v>3979</v>
      </c>
      <c r="G1579" s="55" t="s">
        <v>1288</v>
      </c>
    </row>
    <row r="1580" spans="1:7" x14ac:dyDescent="0.2">
      <c r="A1580" s="55">
        <v>14</v>
      </c>
      <c r="B1580" s="55">
        <v>5000028</v>
      </c>
      <c r="C1580" t="s">
        <v>3980</v>
      </c>
      <c r="E1580">
        <f t="shared" si="42"/>
        <v>0</v>
      </c>
      <c r="F1580" s="55" t="s">
        <v>3980</v>
      </c>
      <c r="G1580" s="55" t="s">
        <v>1290</v>
      </c>
    </row>
    <row r="1581" spans="1:7" x14ac:dyDescent="0.2">
      <c r="A1581" s="55">
        <v>14</v>
      </c>
      <c r="B1581" s="55">
        <v>5000029</v>
      </c>
      <c r="C1581" t="s">
        <v>3981</v>
      </c>
      <c r="E1581">
        <f t="shared" si="42"/>
        <v>0</v>
      </c>
      <c r="F1581" s="55" t="s">
        <v>3981</v>
      </c>
      <c r="G1581" s="55" t="s">
        <v>1292</v>
      </c>
    </row>
    <row r="1582" spans="1:7" x14ac:dyDescent="0.2">
      <c r="A1582" s="55">
        <v>14</v>
      </c>
      <c r="B1582" s="55">
        <v>5000030</v>
      </c>
      <c r="C1582" t="s">
        <v>3982</v>
      </c>
      <c r="E1582">
        <f t="shared" si="42"/>
        <v>0</v>
      </c>
      <c r="F1582" s="55" t="s">
        <v>3982</v>
      </c>
      <c r="G1582" s="55" t="s">
        <v>1294</v>
      </c>
    </row>
    <row r="1583" spans="1:7" x14ac:dyDescent="0.2">
      <c r="A1583" s="55">
        <v>14</v>
      </c>
      <c r="B1583" s="55">
        <v>5000031</v>
      </c>
      <c r="C1583" t="s">
        <v>3983</v>
      </c>
      <c r="E1583">
        <f t="shared" si="42"/>
        <v>0</v>
      </c>
      <c r="F1583" s="55" t="s">
        <v>3983</v>
      </c>
      <c r="G1583" s="55" t="s">
        <v>1296</v>
      </c>
    </row>
    <row r="1584" spans="1:7" x14ac:dyDescent="0.2">
      <c r="A1584" s="55">
        <v>14</v>
      </c>
      <c r="B1584" s="55">
        <v>5000032</v>
      </c>
      <c r="C1584" t="s">
        <v>3984</v>
      </c>
      <c r="E1584">
        <f t="shared" si="42"/>
        <v>0</v>
      </c>
      <c r="F1584" s="55" t="s">
        <v>3984</v>
      </c>
      <c r="G1584" s="55" t="s">
        <v>1298</v>
      </c>
    </row>
    <row r="1585" spans="1:7" x14ac:dyDescent="0.2">
      <c r="A1585" s="55">
        <v>14</v>
      </c>
      <c r="B1585" s="55">
        <v>5000033</v>
      </c>
      <c r="C1585" t="s">
        <v>3985</v>
      </c>
      <c r="E1585">
        <f t="shared" si="42"/>
        <v>0</v>
      </c>
      <c r="F1585" s="55" t="s">
        <v>3985</v>
      </c>
      <c r="G1585" s="55" t="s">
        <v>1300</v>
      </c>
    </row>
    <row r="1586" spans="1:7" x14ac:dyDescent="0.2">
      <c r="A1586" s="55">
        <v>14</v>
      </c>
      <c r="B1586" s="55">
        <v>5000034</v>
      </c>
      <c r="C1586" t="s">
        <v>3986</v>
      </c>
      <c r="E1586">
        <f t="shared" si="42"/>
        <v>0</v>
      </c>
      <c r="F1586" s="55" t="s">
        <v>3986</v>
      </c>
      <c r="G1586" s="55" t="s">
        <v>1303</v>
      </c>
    </row>
    <row r="1587" spans="1:7" x14ac:dyDescent="0.2">
      <c r="A1587" s="55">
        <v>14</v>
      </c>
      <c r="B1587" s="55">
        <v>5000035</v>
      </c>
      <c r="C1587" t="s">
        <v>3987</v>
      </c>
      <c r="E1587">
        <f t="shared" si="42"/>
        <v>0</v>
      </c>
      <c r="F1587" s="55" t="s">
        <v>3987</v>
      </c>
      <c r="G1587" s="55" t="s">
        <v>1305</v>
      </c>
    </row>
    <row r="1588" spans="1:7" x14ac:dyDescent="0.2">
      <c r="A1588" s="55">
        <v>14</v>
      </c>
      <c r="B1588" s="55">
        <v>5000036</v>
      </c>
      <c r="C1588" t="s">
        <v>3988</v>
      </c>
      <c r="E1588">
        <f t="shared" si="42"/>
        <v>0</v>
      </c>
      <c r="F1588" s="55" t="s">
        <v>3988</v>
      </c>
      <c r="G1588" s="55" t="s">
        <v>1307</v>
      </c>
    </row>
    <row r="1589" spans="1:7" x14ac:dyDescent="0.2">
      <c r="A1589" s="55">
        <v>14</v>
      </c>
      <c r="B1589" s="55">
        <v>5000037</v>
      </c>
      <c r="C1589" t="s">
        <v>3989</v>
      </c>
      <c r="E1589">
        <f t="shared" si="42"/>
        <v>0</v>
      </c>
      <c r="F1589" s="55" t="s">
        <v>3989</v>
      </c>
      <c r="G1589" s="55" t="s">
        <v>1309</v>
      </c>
    </row>
    <row r="1590" spans="1:7" x14ac:dyDescent="0.2">
      <c r="A1590" s="55">
        <v>14</v>
      </c>
      <c r="B1590" s="55">
        <v>5000038</v>
      </c>
      <c r="C1590" t="s">
        <v>3990</v>
      </c>
      <c r="E1590">
        <f t="shared" si="42"/>
        <v>0</v>
      </c>
      <c r="F1590" s="55" t="s">
        <v>3990</v>
      </c>
      <c r="G1590" s="55" t="s">
        <v>1311</v>
      </c>
    </row>
    <row r="1591" spans="1:7" x14ac:dyDescent="0.2">
      <c r="A1591" s="55">
        <v>14</v>
      </c>
      <c r="B1591" s="55">
        <v>5000039</v>
      </c>
      <c r="C1591" t="s">
        <v>3991</v>
      </c>
      <c r="E1591">
        <f t="shared" si="42"/>
        <v>0</v>
      </c>
      <c r="F1591" s="55" t="s">
        <v>3991</v>
      </c>
      <c r="G1591" s="55" t="s">
        <v>1313</v>
      </c>
    </row>
    <row r="1592" spans="1:7" x14ac:dyDescent="0.2">
      <c r="A1592" s="55">
        <v>14</v>
      </c>
      <c r="B1592" s="55">
        <v>5000040</v>
      </c>
      <c r="C1592" t="s">
        <v>3992</v>
      </c>
      <c r="E1592">
        <f t="shared" si="42"/>
        <v>0</v>
      </c>
      <c r="F1592" s="55" t="s">
        <v>3992</v>
      </c>
      <c r="G1592" s="55" t="s">
        <v>1315</v>
      </c>
    </row>
    <row r="1593" spans="1:7" x14ac:dyDescent="0.2">
      <c r="A1593" s="55">
        <v>14</v>
      </c>
      <c r="B1593" s="55">
        <v>5000041</v>
      </c>
      <c r="C1593" t="s">
        <v>3993</v>
      </c>
      <c r="E1593">
        <f t="shared" si="42"/>
        <v>0</v>
      </c>
      <c r="F1593" s="55" t="s">
        <v>3993</v>
      </c>
      <c r="G1593" s="55" t="s">
        <v>1317</v>
      </c>
    </row>
    <row r="1594" spans="1:7" x14ac:dyDescent="0.2">
      <c r="A1594" s="55">
        <v>14</v>
      </c>
      <c r="B1594" s="55">
        <v>5000042</v>
      </c>
      <c r="C1594" t="s">
        <v>3994</v>
      </c>
      <c r="E1594">
        <f t="shared" si="42"/>
        <v>0</v>
      </c>
      <c r="F1594" s="55" t="s">
        <v>3994</v>
      </c>
      <c r="G1594" s="55" t="s">
        <v>1319</v>
      </c>
    </row>
    <row r="1595" spans="1:7" x14ac:dyDescent="0.2">
      <c r="A1595" s="55">
        <v>14</v>
      </c>
      <c r="B1595" s="55">
        <v>5000043</v>
      </c>
      <c r="C1595" t="s">
        <v>3995</v>
      </c>
      <c r="E1595">
        <f t="shared" si="42"/>
        <v>0</v>
      </c>
      <c r="F1595" s="55" t="s">
        <v>3995</v>
      </c>
      <c r="G1595" s="55" t="s">
        <v>1321</v>
      </c>
    </row>
    <row r="1596" spans="1:7" x14ac:dyDescent="0.2">
      <c r="A1596" s="55">
        <v>14</v>
      </c>
      <c r="B1596" s="55">
        <v>5000044</v>
      </c>
      <c r="C1596" t="s">
        <v>3996</v>
      </c>
      <c r="E1596">
        <f t="shared" si="42"/>
        <v>0</v>
      </c>
      <c r="F1596" s="55" t="s">
        <v>3996</v>
      </c>
      <c r="G1596" s="55" t="s">
        <v>1323</v>
      </c>
    </row>
    <row r="1597" spans="1:7" x14ac:dyDescent="0.2">
      <c r="A1597" s="55">
        <v>14</v>
      </c>
      <c r="B1597" s="55">
        <v>5000045</v>
      </c>
      <c r="C1597" t="s">
        <v>3997</v>
      </c>
      <c r="E1597">
        <f t="shared" si="42"/>
        <v>0</v>
      </c>
      <c r="F1597" s="55" t="s">
        <v>3997</v>
      </c>
      <c r="G1597" s="55" t="s">
        <v>1325</v>
      </c>
    </row>
    <row r="1598" spans="1:7" x14ac:dyDescent="0.2">
      <c r="A1598" s="55">
        <v>14</v>
      </c>
      <c r="B1598" s="55">
        <v>5000046</v>
      </c>
      <c r="C1598" t="s">
        <v>3998</v>
      </c>
      <c r="E1598">
        <f t="shared" si="42"/>
        <v>0</v>
      </c>
      <c r="F1598" s="55" t="s">
        <v>3998</v>
      </c>
      <c r="G1598" s="55" t="s">
        <v>1327</v>
      </c>
    </row>
    <row r="1599" spans="1:7" x14ac:dyDescent="0.2">
      <c r="A1599" s="55">
        <v>14</v>
      </c>
      <c r="B1599" s="55">
        <v>5000047</v>
      </c>
      <c r="C1599" t="s">
        <v>3999</v>
      </c>
      <c r="E1599">
        <f t="shared" si="42"/>
        <v>0</v>
      </c>
      <c r="F1599" s="55" t="s">
        <v>3999</v>
      </c>
      <c r="G1599" s="55" t="s">
        <v>1329</v>
      </c>
    </row>
    <row r="1600" spans="1:7" x14ac:dyDescent="0.2">
      <c r="A1600" s="55">
        <v>14</v>
      </c>
      <c r="B1600" s="55">
        <v>5000001</v>
      </c>
      <c r="C1600" t="s">
        <v>3954</v>
      </c>
      <c r="E1600">
        <f t="shared" si="42"/>
        <v>0</v>
      </c>
      <c r="F1600" s="55" t="s">
        <v>3954</v>
      </c>
      <c r="G1600" s="55" t="s">
        <v>1233</v>
      </c>
    </row>
    <row r="1601" spans="1:7" x14ac:dyDescent="0.2">
      <c r="A1601" s="55">
        <v>14</v>
      </c>
      <c r="B1601" s="55">
        <v>5000002</v>
      </c>
      <c r="C1601" t="s">
        <v>3955</v>
      </c>
      <c r="E1601">
        <f t="shared" si="42"/>
        <v>0</v>
      </c>
      <c r="F1601" s="55" t="s">
        <v>3955</v>
      </c>
      <c r="G1601" s="55" t="s">
        <v>1237</v>
      </c>
    </row>
    <row r="1602" spans="1:7" x14ac:dyDescent="0.2">
      <c r="A1602" s="55">
        <v>14</v>
      </c>
      <c r="B1602" s="55">
        <v>5000003</v>
      </c>
      <c r="C1602" t="s">
        <v>3956</v>
      </c>
      <c r="E1602">
        <f t="shared" si="42"/>
        <v>0</v>
      </c>
      <c r="F1602" s="55" t="s">
        <v>3956</v>
      </c>
      <c r="G1602" s="55" t="s">
        <v>1239</v>
      </c>
    </row>
    <row r="1603" spans="1:7" x14ac:dyDescent="0.2">
      <c r="A1603" s="55">
        <v>14</v>
      </c>
      <c r="B1603" s="55">
        <v>5000004</v>
      </c>
      <c r="C1603" t="s">
        <v>3957</v>
      </c>
      <c r="E1603">
        <f t="shared" si="42"/>
        <v>0</v>
      </c>
      <c r="F1603" s="55" t="s">
        <v>3957</v>
      </c>
      <c r="G1603" s="55" t="s">
        <v>1241</v>
      </c>
    </row>
    <row r="1604" spans="1:7" x14ac:dyDescent="0.2">
      <c r="A1604" s="55">
        <v>14</v>
      </c>
      <c r="B1604" s="55">
        <v>5000005</v>
      </c>
      <c r="C1604" t="s">
        <v>3958</v>
      </c>
      <c r="E1604">
        <f t="shared" si="42"/>
        <v>0</v>
      </c>
      <c r="F1604" s="55" t="s">
        <v>3958</v>
      </c>
      <c r="G1604" s="55" t="s">
        <v>1243</v>
      </c>
    </row>
    <row r="1605" spans="1:7" x14ac:dyDescent="0.2">
      <c r="A1605" s="55">
        <v>14</v>
      </c>
      <c r="B1605" s="55">
        <v>5000006</v>
      </c>
      <c r="C1605" t="s">
        <v>3959</v>
      </c>
      <c r="E1605">
        <f t="shared" si="42"/>
        <v>0</v>
      </c>
      <c r="F1605" s="55" t="s">
        <v>3959</v>
      </c>
      <c r="G1605" s="55" t="s">
        <v>1245</v>
      </c>
    </row>
    <row r="1606" spans="1:7" x14ac:dyDescent="0.2">
      <c r="A1606" s="55">
        <v>14</v>
      </c>
      <c r="B1606" s="55">
        <v>5000007</v>
      </c>
      <c r="C1606" t="s">
        <v>3960</v>
      </c>
      <c r="E1606">
        <f t="shared" si="42"/>
        <v>0</v>
      </c>
      <c r="F1606" s="55" t="s">
        <v>3960</v>
      </c>
      <c r="G1606" s="55" t="s">
        <v>1247</v>
      </c>
    </row>
    <row r="1607" spans="1:7" x14ac:dyDescent="0.2">
      <c r="A1607" s="55">
        <v>14</v>
      </c>
      <c r="B1607" s="55">
        <v>5000008</v>
      </c>
      <c r="C1607" t="s">
        <v>3961</v>
      </c>
      <c r="E1607">
        <f t="shared" si="42"/>
        <v>0</v>
      </c>
      <c r="F1607" s="55" t="s">
        <v>3961</v>
      </c>
      <c r="G1607" s="55" t="s">
        <v>1249</v>
      </c>
    </row>
    <row r="1608" spans="1:7" x14ac:dyDescent="0.2">
      <c r="A1608" s="55">
        <v>14</v>
      </c>
      <c r="B1608" s="55">
        <v>5000009</v>
      </c>
      <c r="C1608" t="s">
        <v>3962</v>
      </c>
      <c r="E1608">
        <f t="shared" si="42"/>
        <v>0</v>
      </c>
      <c r="F1608" s="55" t="s">
        <v>3962</v>
      </c>
      <c r="G1608" s="55" t="s">
        <v>1251</v>
      </c>
    </row>
    <row r="1609" spans="1:7" x14ac:dyDescent="0.2">
      <c r="A1609" s="55">
        <v>14</v>
      </c>
      <c r="B1609" s="55">
        <v>5000010</v>
      </c>
      <c r="C1609" t="s">
        <v>3963</v>
      </c>
      <c r="E1609">
        <f t="shared" ref="E1609:E1672" si="43">IF(C1609=F1609,0,99999)</f>
        <v>0</v>
      </c>
      <c r="F1609" s="55" t="s">
        <v>3963</v>
      </c>
      <c r="G1609" s="55" t="s">
        <v>1254</v>
      </c>
    </row>
    <row r="1610" spans="1:7" x14ac:dyDescent="0.2">
      <c r="A1610" s="55">
        <v>14</v>
      </c>
      <c r="B1610" s="55">
        <v>5000011</v>
      </c>
      <c r="C1610" t="s">
        <v>3964</v>
      </c>
      <c r="E1610">
        <f t="shared" si="43"/>
        <v>0</v>
      </c>
      <c r="F1610" s="55" t="s">
        <v>3964</v>
      </c>
      <c r="G1610" s="55" t="s">
        <v>1256</v>
      </c>
    </row>
    <row r="1611" spans="1:7" x14ac:dyDescent="0.2">
      <c r="A1611" s="55">
        <v>14</v>
      </c>
      <c r="B1611" s="55">
        <v>5000012</v>
      </c>
      <c r="C1611" t="s">
        <v>3965</v>
      </c>
      <c r="E1611">
        <f t="shared" si="43"/>
        <v>0</v>
      </c>
      <c r="F1611" s="55" t="s">
        <v>3965</v>
      </c>
      <c r="G1611" s="55" t="s">
        <v>1258</v>
      </c>
    </row>
    <row r="1612" spans="1:7" x14ac:dyDescent="0.2">
      <c r="A1612" s="55">
        <v>14</v>
      </c>
      <c r="B1612" s="55">
        <v>5000013</v>
      </c>
      <c r="C1612" t="s">
        <v>3966</v>
      </c>
      <c r="E1612">
        <f t="shared" si="43"/>
        <v>0</v>
      </c>
      <c r="F1612" s="55" t="s">
        <v>3966</v>
      </c>
      <c r="G1612" s="55" t="s">
        <v>1260</v>
      </c>
    </row>
    <row r="1613" spans="1:7" x14ac:dyDescent="0.2">
      <c r="A1613" s="55">
        <v>14</v>
      </c>
      <c r="B1613" s="55">
        <v>5000014</v>
      </c>
      <c r="C1613" t="s">
        <v>3967</v>
      </c>
      <c r="E1613">
        <f t="shared" si="43"/>
        <v>0</v>
      </c>
      <c r="F1613" s="55" t="s">
        <v>3967</v>
      </c>
      <c r="G1613" s="55" t="s">
        <v>1262</v>
      </c>
    </row>
    <row r="1614" spans="1:7" x14ac:dyDescent="0.2">
      <c r="A1614" s="55">
        <v>14</v>
      </c>
      <c r="B1614" s="55">
        <v>5000015</v>
      </c>
      <c r="C1614" t="s">
        <v>3968</v>
      </c>
      <c r="E1614">
        <f t="shared" si="43"/>
        <v>0</v>
      </c>
      <c r="F1614" s="55" t="s">
        <v>3968</v>
      </c>
      <c r="G1614" s="55" t="s">
        <v>1264</v>
      </c>
    </row>
    <row r="1615" spans="1:7" x14ac:dyDescent="0.2">
      <c r="A1615" s="55">
        <v>14</v>
      </c>
      <c r="B1615" s="55">
        <v>5000016</v>
      </c>
      <c r="C1615" t="s">
        <v>3878</v>
      </c>
      <c r="E1615">
        <f t="shared" si="43"/>
        <v>0</v>
      </c>
      <c r="F1615" s="55" t="s">
        <v>3878</v>
      </c>
      <c r="G1615" s="55" t="s">
        <v>1266</v>
      </c>
    </row>
    <row r="1616" spans="1:7" x14ac:dyDescent="0.2">
      <c r="A1616" s="55">
        <v>14</v>
      </c>
      <c r="B1616" s="55">
        <v>5000017</v>
      </c>
      <c r="C1616" t="s">
        <v>3969</v>
      </c>
      <c r="E1616">
        <f t="shared" si="43"/>
        <v>0</v>
      </c>
      <c r="F1616" s="55" t="s">
        <v>3969</v>
      </c>
      <c r="G1616" s="55" t="s">
        <v>1268</v>
      </c>
    </row>
    <row r="1617" spans="1:7" x14ac:dyDescent="0.2">
      <c r="A1617" s="55">
        <v>14</v>
      </c>
      <c r="B1617" s="55">
        <v>5000018</v>
      </c>
      <c r="C1617" t="s">
        <v>3970</v>
      </c>
      <c r="E1617">
        <f t="shared" si="43"/>
        <v>0</v>
      </c>
      <c r="F1617" s="55" t="s">
        <v>3970</v>
      </c>
      <c r="G1617" s="55" t="s">
        <v>1270</v>
      </c>
    </row>
    <row r="1618" spans="1:7" x14ac:dyDescent="0.2">
      <c r="A1618" s="55">
        <v>14</v>
      </c>
      <c r="B1618" s="55">
        <v>5000019</v>
      </c>
      <c r="C1618" t="s">
        <v>3971</v>
      </c>
      <c r="E1618">
        <f t="shared" si="43"/>
        <v>0</v>
      </c>
      <c r="F1618" s="55" t="s">
        <v>3971</v>
      </c>
      <c r="G1618" s="55" t="s">
        <v>1272</v>
      </c>
    </row>
    <row r="1619" spans="1:7" x14ac:dyDescent="0.2">
      <c r="A1619" s="55">
        <v>14</v>
      </c>
      <c r="B1619" s="55">
        <v>5000020</v>
      </c>
      <c r="C1619" t="s">
        <v>3972</v>
      </c>
      <c r="E1619">
        <f t="shared" si="43"/>
        <v>0</v>
      </c>
      <c r="F1619" s="55" t="s">
        <v>3972</v>
      </c>
      <c r="G1619" s="55" t="s">
        <v>1274</v>
      </c>
    </row>
    <row r="1620" spans="1:7" x14ac:dyDescent="0.2">
      <c r="A1620" s="55">
        <v>14</v>
      </c>
      <c r="B1620" s="55">
        <v>5000021</v>
      </c>
      <c r="C1620" t="s">
        <v>3973</v>
      </c>
      <c r="E1620">
        <f t="shared" si="43"/>
        <v>0</v>
      </c>
      <c r="F1620" s="55" t="s">
        <v>3973</v>
      </c>
      <c r="G1620" s="55" t="s">
        <v>1276</v>
      </c>
    </row>
    <row r="1621" spans="1:7" x14ac:dyDescent="0.2">
      <c r="A1621" s="55">
        <v>14</v>
      </c>
      <c r="B1621" s="55">
        <v>5000022</v>
      </c>
      <c r="C1621" t="s">
        <v>3974</v>
      </c>
      <c r="E1621">
        <f t="shared" si="43"/>
        <v>0</v>
      </c>
      <c r="F1621" s="55" t="s">
        <v>3974</v>
      </c>
      <c r="G1621" s="55" t="s">
        <v>1278</v>
      </c>
    </row>
    <row r="1622" spans="1:7" x14ac:dyDescent="0.2">
      <c r="A1622" s="55">
        <v>14</v>
      </c>
      <c r="B1622" s="55">
        <v>5000023</v>
      </c>
      <c r="C1622" t="s">
        <v>3975</v>
      </c>
      <c r="E1622">
        <f t="shared" si="43"/>
        <v>0</v>
      </c>
      <c r="F1622" s="55" t="s">
        <v>3975</v>
      </c>
      <c r="G1622" s="55" t="s">
        <v>1280</v>
      </c>
    </row>
    <row r="1623" spans="1:7" x14ac:dyDescent="0.2">
      <c r="A1623" s="55">
        <v>14</v>
      </c>
      <c r="B1623" s="55">
        <v>5000024</v>
      </c>
      <c r="C1623" t="s">
        <v>3976</v>
      </c>
      <c r="E1623">
        <f t="shared" si="43"/>
        <v>0</v>
      </c>
      <c r="F1623" s="55" t="s">
        <v>3976</v>
      </c>
      <c r="G1623" s="55" t="s">
        <v>1282</v>
      </c>
    </row>
    <row r="1624" spans="1:7" x14ac:dyDescent="0.2">
      <c r="A1624" s="55">
        <v>14</v>
      </c>
      <c r="B1624" s="55">
        <v>5000025</v>
      </c>
      <c r="C1624" t="s">
        <v>3977</v>
      </c>
      <c r="E1624">
        <f t="shared" si="43"/>
        <v>0</v>
      </c>
      <c r="F1624" s="55" t="s">
        <v>3977</v>
      </c>
      <c r="G1624" s="55" t="s">
        <v>1284</v>
      </c>
    </row>
    <row r="1625" spans="1:7" x14ac:dyDescent="0.2">
      <c r="A1625" s="55">
        <v>14</v>
      </c>
      <c r="B1625" s="55">
        <v>5000026</v>
      </c>
      <c r="C1625" t="s">
        <v>3978</v>
      </c>
      <c r="E1625">
        <f t="shared" si="43"/>
        <v>0</v>
      </c>
      <c r="F1625" s="55" t="s">
        <v>3978</v>
      </c>
      <c r="G1625" s="55" t="s">
        <v>1286</v>
      </c>
    </row>
    <row r="1626" spans="1:7" x14ac:dyDescent="0.2">
      <c r="A1626" s="55">
        <v>14</v>
      </c>
      <c r="B1626" s="55">
        <v>5000027</v>
      </c>
      <c r="C1626" t="s">
        <v>3979</v>
      </c>
      <c r="E1626">
        <f t="shared" si="43"/>
        <v>0</v>
      </c>
      <c r="F1626" s="55" t="s">
        <v>3979</v>
      </c>
      <c r="G1626" s="55" t="s">
        <v>1288</v>
      </c>
    </row>
    <row r="1627" spans="1:7" x14ac:dyDescent="0.2">
      <c r="A1627" s="55">
        <v>14</v>
      </c>
      <c r="B1627" s="55">
        <v>5000028</v>
      </c>
      <c r="C1627" t="s">
        <v>3980</v>
      </c>
      <c r="E1627">
        <f t="shared" si="43"/>
        <v>0</v>
      </c>
      <c r="F1627" s="55" t="s">
        <v>3980</v>
      </c>
      <c r="G1627" s="55" t="s">
        <v>1290</v>
      </c>
    </row>
    <row r="1628" spans="1:7" x14ac:dyDescent="0.2">
      <c r="A1628" s="55">
        <v>14</v>
      </c>
      <c r="B1628" s="55">
        <v>5000029</v>
      </c>
      <c r="C1628" t="s">
        <v>3981</v>
      </c>
      <c r="E1628">
        <f t="shared" si="43"/>
        <v>0</v>
      </c>
      <c r="F1628" s="55" t="s">
        <v>3981</v>
      </c>
      <c r="G1628" s="55" t="s">
        <v>1292</v>
      </c>
    </row>
    <row r="1629" spans="1:7" x14ac:dyDescent="0.2">
      <c r="A1629" s="55">
        <v>14</v>
      </c>
      <c r="B1629" s="55">
        <v>5000030</v>
      </c>
      <c r="C1629" t="s">
        <v>3982</v>
      </c>
      <c r="E1629">
        <f t="shared" si="43"/>
        <v>0</v>
      </c>
      <c r="F1629" s="55" t="s">
        <v>3982</v>
      </c>
      <c r="G1629" s="55" t="s">
        <v>1294</v>
      </c>
    </row>
    <row r="1630" spans="1:7" x14ac:dyDescent="0.2">
      <c r="A1630" s="55">
        <v>14</v>
      </c>
      <c r="B1630" s="55">
        <v>5000031</v>
      </c>
      <c r="C1630" t="s">
        <v>3983</v>
      </c>
      <c r="E1630">
        <f t="shared" si="43"/>
        <v>0</v>
      </c>
      <c r="F1630" s="55" t="s">
        <v>3983</v>
      </c>
      <c r="G1630" s="55" t="s">
        <v>1296</v>
      </c>
    </row>
    <row r="1631" spans="1:7" x14ac:dyDescent="0.2">
      <c r="A1631" s="55">
        <v>14</v>
      </c>
      <c r="B1631" s="55">
        <v>5000032</v>
      </c>
      <c r="C1631" t="s">
        <v>3984</v>
      </c>
      <c r="E1631">
        <f t="shared" si="43"/>
        <v>0</v>
      </c>
      <c r="F1631" s="55" t="s">
        <v>3984</v>
      </c>
      <c r="G1631" s="55" t="s">
        <v>1298</v>
      </c>
    </row>
    <row r="1632" spans="1:7" x14ac:dyDescent="0.2">
      <c r="A1632" s="55">
        <v>14</v>
      </c>
      <c r="B1632" s="55">
        <v>5000033</v>
      </c>
      <c r="C1632" t="s">
        <v>3985</v>
      </c>
      <c r="E1632">
        <f t="shared" si="43"/>
        <v>0</v>
      </c>
      <c r="F1632" s="55" t="s">
        <v>3985</v>
      </c>
      <c r="G1632" s="55" t="s">
        <v>1300</v>
      </c>
    </row>
    <row r="1633" spans="1:7" x14ac:dyDescent="0.2">
      <c r="A1633" s="55">
        <v>14</v>
      </c>
      <c r="B1633" s="55">
        <v>5000034</v>
      </c>
      <c r="C1633" t="s">
        <v>3986</v>
      </c>
      <c r="E1633">
        <f t="shared" si="43"/>
        <v>0</v>
      </c>
      <c r="F1633" s="55" t="s">
        <v>3986</v>
      </c>
      <c r="G1633" s="55" t="s">
        <v>1303</v>
      </c>
    </row>
    <row r="1634" spans="1:7" x14ac:dyDescent="0.2">
      <c r="A1634" s="55">
        <v>14</v>
      </c>
      <c r="B1634" s="55">
        <v>5000035</v>
      </c>
      <c r="C1634" t="s">
        <v>3987</v>
      </c>
      <c r="E1634">
        <f t="shared" si="43"/>
        <v>0</v>
      </c>
      <c r="F1634" s="55" t="s">
        <v>3987</v>
      </c>
      <c r="G1634" s="55" t="s">
        <v>1305</v>
      </c>
    </row>
    <row r="1635" spans="1:7" x14ac:dyDescent="0.2">
      <c r="A1635" s="55">
        <v>14</v>
      </c>
      <c r="B1635" s="55">
        <v>5000036</v>
      </c>
      <c r="C1635" t="s">
        <v>3988</v>
      </c>
      <c r="E1635">
        <f t="shared" si="43"/>
        <v>0</v>
      </c>
      <c r="F1635" s="55" t="s">
        <v>3988</v>
      </c>
      <c r="G1635" s="55" t="s">
        <v>1307</v>
      </c>
    </row>
    <row r="1636" spans="1:7" x14ac:dyDescent="0.2">
      <c r="A1636" s="55">
        <v>14</v>
      </c>
      <c r="B1636" s="55">
        <v>5000037</v>
      </c>
      <c r="C1636" t="s">
        <v>3989</v>
      </c>
      <c r="E1636">
        <f t="shared" si="43"/>
        <v>0</v>
      </c>
      <c r="F1636" s="55" t="s">
        <v>3989</v>
      </c>
      <c r="G1636" s="55" t="s">
        <v>1309</v>
      </c>
    </row>
    <row r="1637" spans="1:7" x14ac:dyDescent="0.2">
      <c r="A1637" s="55">
        <v>14</v>
      </c>
      <c r="B1637" s="55">
        <v>5000038</v>
      </c>
      <c r="C1637" t="s">
        <v>3990</v>
      </c>
      <c r="E1637">
        <f t="shared" si="43"/>
        <v>0</v>
      </c>
      <c r="F1637" s="55" t="s">
        <v>3990</v>
      </c>
      <c r="G1637" s="55" t="s">
        <v>1311</v>
      </c>
    </row>
    <row r="1638" spans="1:7" x14ac:dyDescent="0.2">
      <c r="A1638" s="55">
        <v>14</v>
      </c>
      <c r="B1638" s="55">
        <v>5000039</v>
      </c>
      <c r="C1638" t="s">
        <v>3991</v>
      </c>
      <c r="E1638">
        <f t="shared" si="43"/>
        <v>0</v>
      </c>
      <c r="F1638" s="55" t="s">
        <v>3991</v>
      </c>
      <c r="G1638" s="55" t="s">
        <v>1313</v>
      </c>
    </row>
    <row r="1639" spans="1:7" x14ac:dyDescent="0.2">
      <c r="A1639" s="55">
        <v>14</v>
      </c>
      <c r="B1639" s="55">
        <v>5000040</v>
      </c>
      <c r="C1639" t="s">
        <v>3992</v>
      </c>
      <c r="E1639">
        <f t="shared" si="43"/>
        <v>0</v>
      </c>
      <c r="F1639" s="55" t="s">
        <v>3992</v>
      </c>
      <c r="G1639" s="55" t="s">
        <v>1315</v>
      </c>
    </row>
    <row r="1640" spans="1:7" x14ac:dyDescent="0.2">
      <c r="A1640" s="55">
        <v>14</v>
      </c>
      <c r="B1640" s="55">
        <v>5000041</v>
      </c>
      <c r="C1640" t="s">
        <v>3993</v>
      </c>
      <c r="E1640">
        <f t="shared" si="43"/>
        <v>0</v>
      </c>
      <c r="F1640" s="55" t="s">
        <v>3993</v>
      </c>
      <c r="G1640" s="55" t="s">
        <v>1317</v>
      </c>
    </row>
    <row r="1641" spans="1:7" x14ac:dyDescent="0.2">
      <c r="A1641" s="55">
        <v>14</v>
      </c>
      <c r="B1641" s="55">
        <v>5000042</v>
      </c>
      <c r="C1641" t="s">
        <v>3994</v>
      </c>
      <c r="E1641">
        <f t="shared" si="43"/>
        <v>0</v>
      </c>
      <c r="F1641" s="55" t="s">
        <v>3994</v>
      </c>
      <c r="G1641" s="55" t="s">
        <v>1319</v>
      </c>
    </row>
    <row r="1642" spans="1:7" x14ac:dyDescent="0.2">
      <c r="A1642" s="55">
        <v>14</v>
      </c>
      <c r="B1642" s="55">
        <v>5000043</v>
      </c>
      <c r="C1642" t="s">
        <v>3995</v>
      </c>
      <c r="E1642">
        <f t="shared" si="43"/>
        <v>0</v>
      </c>
      <c r="F1642" s="55" t="s">
        <v>3995</v>
      </c>
      <c r="G1642" s="55" t="s">
        <v>1321</v>
      </c>
    </row>
    <row r="1643" spans="1:7" x14ac:dyDescent="0.2">
      <c r="A1643" s="55">
        <v>14</v>
      </c>
      <c r="B1643" s="55">
        <v>5000044</v>
      </c>
      <c r="C1643" t="s">
        <v>3996</v>
      </c>
      <c r="E1643">
        <f t="shared" si="43"/>
        <v>0</v>
      </c>
      <c r="F1643" s="55" t="s">
        <v>3996</v>
      </c>
      <c r="G1643" s="55" t="s">
        <v>1323</v>
      </c>
    </row>
    <row r="1644" spans="1:7" x14ac:dyDescent="0.2">
      <c r="A1644" s="55">
        <v>14</v>
      </c>
      <c r="B1644" s="55">
        <v>5000045</v>
      </c>
      <c r="C1644" t="s">
        <v>3997</v>
      </c>
      <c r="E1644">
        <f t="shared" si="43"/>
        <v>0</v>
      </c>
      <c r="F1644" s="55" t="s">
        <v>3997</v>
      </c>
      <c r="G1644" s="55" t="s">
        <v>1325</v>
      </c>
    </row>
    <row r="1645" spans="1:7" x14ac:dyDescent="0.2">
      <c r="A1645" s="55">
        <v>14</v>
      </c>
      <c r="B1645" s="55">
        <v>5000046</v>
      </c>
      <c r="C1645" t="s">
        <v>3998</v>
      </c>
      <c r="E1645">
        <f t="shared" si="43"/>
        <v>0</v>
      </c>
      <c r="F1645" s="55" t="s">
        <v>3998</v>
      </c>
      <c r="G1645" s="55" t="s">
        <v>1327</v>
      </c>
    </row>
    <row r="1646" spans="1:7" x14ac:dyDescent="0.2">
      <c r="A1646" s="55">
        <v>14</v>
      </c>
      <c r="B1646" s="55">
        <v>5000047</v>
      </c>
      <c r="C1646" t="s">
        <v>3999</v>
      </c>
      <c r="E1646">
        <f t="shared" si="43"/>
        <v>0</v>
      </c>
      <c r="F1646" s="55" t="s">
        <v>3999</v>
      </c>
      <c r="G1646" s="55" t="s">
        <v>1329</v>
      </c>
    </row>
    <row r="1647" spans="1:7" x14ac:dyDescent="0.2">
      <c r="A1647" s="55">
        <v>14</v>
      </c>
      <c r="B1647" s="55">
        <v>5000001</v>
      </c>
      <c r="C1647" t="s">
        <v>3954</v>
      </c>
      <c r="E1647">
        <f t="shared" si="43"/>
        <v>0</v>
      </c>
      <c r="F1647" s="55" t="s">
        <v>3954</v>
      </c>
      <c r="G1647" s="55" t="s">
        <v>1233</v>
      </c>
    </row>
    <row r="1648" spans="1:7" x14ac:dyDescent="0.2">
      <c r="A1648" s="55">
        <v>14</v>
      </c>
      <c r="B1648" s="55">
        <v>5000002</v>
      </c>
      <c r="C1648" t="s">
        <v>3955</v>
      </c>
      <c r="E1648">
        <f t="shared" si="43"/>
        <v>0</v>
      </c>
      <c r="F1648" s="55" t="s">
        <v>3955</v>
      </c>
      <c r="G1648" s="55" t="s">
        <v>1237</v>
      </c>
    </row>
    <row r="1649" spans="1:7" x14ac:dyDescent="0.2">
      <c r="A1649" s="55">
        <v>14</v>
      </c>
      <c r="B1649" s="55">
        <v>5000003</v>
      </c>
      <c r="C1649" t="s">
        <v>3956</v>
      </c>
      <c r="E1649">
        <f t="shared" si="43"/>
        <v>0</v>
      </c>
      <c r="F1649" s="55" t="s">
        <v>3956</v>
      </c>
      <c r="G1649" s="55" t="s">
        <v>1239</v>
      </c>
    </row>
    <row r="1650" spans="1:7" x14ac:dyDescent="0.2">
      <c r="A1650" s="55">
        <v>14</v>
      </c>
      <c r="B1650" s="55">
        <v>5000004</v>
      </c>
      <c r="C1650" t="s">
        <v>3957</v>
      </c>
      <c r="E1650">
        <f t="shared" si="43"/>
        <v>0</v>
      </c>
      <c r="F1650" s="55" t="s">
        <v>3957</v>
      </c>
      <c r="G1650" s="55" t="s">
        <v>1241</v>
      </c>
    </row>
    <row r="1651" spans="1:7" x14ac:dyDescent="0.2">
      <c r="A1651" s="55">
        <v>14</v>
      </c>
      <c r="B1651" s="55">
        <v>5000005</v>
      </c>
      <c r="C1651" t="s">
        <v>3958</v>
      </c>
      <c r="E1651">
        <f t="shared" si="43"/>
        <v>0</v>
      </c>
      <c r="F1651" s="55" t="s">
        <v>3958</v>
      </c>
      <c r="G1651" s="55" t="s">
        <v>1243</v>
      </c>
    </row>
    <row r="1652" spans="1:7" x14ac:dyDescent="0.2">
      <c r="A1652" s="55">
        <v>14</v>
      </c>
      <c r="B1652" s="55">
        <v>5000006</v>
      </c>
      <c r="C1652" t="s">
        <v>3959</v>
      </c>
      <c r="E1652">
        <f t="shared" si="43"/>
        <v>0</v>
      </c>
      <c r="F1652" s="55" t="s">
        <v>3959</v>
      </c>
      <c r="G1652" s="55" t="s">
        <v>1245</v>
      </c>
    </row>
    <row r="1653" spans="1:7" x14ac:dyDescent="0.2">
      <c r="A1653" s="55">
        <v>14</v>
      </c>
      <c r="B1653" s="55">
        <v>5000007</v>
      </c>
      <c r="C1653" t="s">
        <v>3960</v>
      </c>
      <c r="E1653">
        <f t="shared" si="43"/>
        <v>0</v>
      </c>
      <c r="F1653" s="55" t="s">
        <v>3960</v>
      </c>
      <c r="G1653" s="55" t="s">
        <v>1247</v>
      </c>
    </row>
    <row r="1654" spans="1:7" x14ac:dyDescent="0.2">
      <c r="A1654" s="55">
        <v>14</v>
      </c>
      <c r="B1654" s="55">
        <v>5000008</v>
      </c>
      <c r="C1654" t="s">
        <v>3961</v>
      </c>
      <c r="E1654">
        <f t="shared" si="43"/>
        <v>0</v>
      </c>
      <c r="F1654" s="55" t="s">
        <v>3961</v>
      </c>
      <c r="G1654" s="55" t="s">
        <v>1249</v>
      </c>
    </row>
    <row r="1655" spans="1:7" x14ac:dyDescent="0.2">
      <c r="A1655" s="55">
        <v>14</v>
      </c>
      <c r="B1655" s="55">
        <v>5000009</v>
      </c>
      <c r="C1655" t="s">
        <v>3962</v>
      </c>
      <c r="E1655">
        <f t="shared" si="43"/>
        <v>0</v>
      </c>
      <c r="F1655" s="55" t="s">
        <v>3962</v>
      </c>
      <c r="G1655" s="55" t="s">
        <v>1251</v>
      </c>
    </row>
    <row r="1656" spans="1:7" x14ac:dyDescent="0.2">
      <c r="A1656" s="55">
        <v>14</v>
      </c>
      <c r="B1656" s="55">
        <v>5000010</v>
      </c>
      <c r="C1656" t="s">
        <v>3963</v>
      </c>
      <c r="E1656">
        <f t="shared" si="43"/>
        <v>0</v>
      </c>
      <c r="F1656" s="55" t="s">
        <v>3963</v>
      </c>
      <c r="G1656" s="55" t="s">
        <v>1254</v>
      </c>
    </row>
    <row r="1657" spans="1:7" x14ac:dyDescent="0.2">
      <c r="A1657" s="55">
        <v>14</v>
      </c>
      <c r="B1657" s="55">
        <v>5000011</v>
      </c>
      <c r="C1657" t="s">
        <v>3964</v>
      </c>
      <c r="E1657">
        <f t="shared" si="43"/>
        <v>0</v>
      </c>
      <c r="F1657" s="55" t="s">
        <v>3964</v>
      </c>
      <c r="G1657" s="55" t="s">
        <v>1256</v>
      </c>
    </row>
    <row r="1658" spans="1:7" x14ac:dyDescent="0.2">
      <c r="A1658" s="55">
        <v>14</v>
      </c>
      <c r="B1658" s="55">
        <v>5000012</v>
      </c>
      <c r="C1658" t="s">
        <v>3965</v>
      </c>
      <c r="E1658">
        <f t="shared" si="43"/>
        <v>0</v>
      </c>
      <c r="F1658" s="55" t="s">
        <v>3965</v>
      </c>
      <c r="G1658" s="55" t="s">
        <v>1258</v>
      </c>
    </row>
    <row r="1659" spans="1:7" x14ac:dyDescent="0.2">
      <c r="A1659" s="55">
        <v>14</v>
      </c>
      <c r="B1659" s="55">
        <v>5000013</v>
      </c>
      <c r="C1659" t="s">
        <v>3966</v>
      </c>
      <c r="E1659">
        <f t="shared" si="43"/>
        <v>0</v>
      </c>
      <c r="F1659" s="55" t="s">
        <v>3966</v>
      </c>
      <c r="G1659" s="55" t="s">
        <v>1260</v>
      </c>
    </row>
    <row r="1660" spans="1:7" x14ac:dyDescent="0.2">
      <c r="A1660" s="55">
        <v>14</v>
      </c>
      <c r="B1660" s="55">
        <v>5000014</v>
      </c>
      <c r="C1660" t="s">
        <v>3967</v>
      </c>
      <c r="E1660">
        <f t="shared" si="43"/>
        <v>0</v>
      </c>
      <c r="F1660" s="55" t="s">
        <v>3967</v>
      </c>
      <c r="G1660" s="55" t="s">
        <v>1262</v>
      </c>
    </row>
    <row r="1661" spans="1:7" x14ac:dyDescent="0.2">
      <c r="A1661" s="55">
        <v>14</v>
      </c>
      <c r="B1661" s="55">
        <v>5000015</v>
      </c>
      <c r="C1661" t="s">
        <v>3968</v>
      </c>
      <c r="E1661">
        <f t="shared" si="43"/>
        <v>0</v>
      </c>
      <c r="F1661" s="55" t="s">
        <v>3968</v>
      </c>
      <c r="G1661" s="55" t="s">
        <v>1264</v>
      </c>
    </row>
    <row r="1662" spans="1:7" x14ac:dyDescent="0.2">
      <c r="A1662" s="55">
        <v>14</v>
      </c>
      <c r="B1662" s="55">
        <v>5000016</v>
      </c>
      <c r="C1662" t="s">
        <v>3878</v>
      </c>
      <c r="E1662">
        <f t="shared" si="43"/>
        <v>0</v>
      </c>
      <c r="F1662" s="55" t="s">
        <v>3878</v>
      </c>
      <c r="G1662" s="55" t="s">
        <v>1266</v>
      </c>
    </row>
    <row r="1663" spans="1:7" x14ac:dyDescent="0.2">
      <c r="A1663" s="55">
        <v>14</v>
      </c>
      <c r="B1663" s="55">
        <v>5000017</v>
      </c>
      <c r="C1663" t="s">
        <v>3969</v>
      </c>
      <c r="E1663">
        <f t="shared" si="43"/>
        <v>0</v>
      </c>
      <c r="F1663" s="55" t="s">
        <v>3969</v>
      </c>
      <c r="G1663" s="55" t="s">
        <v>1268</v>
      </c>
    </row>
    <row r="1664" spans="1:7" x14ac:dyDescent="0.2">
      <c r="A1664" s="55">
        <v>14</v>
      </c>
      <c r="B1664" s="55">
        <v>5000018</v>
      </c>
      <c r="C1664" t="s">
        <v>3970</v>
      </c>
      <c r="E1664">
        <f t="shared" si="43"/>
        <v>0</v>
      </c>
      <c r="F1664" s="55" t="s">
        <v>3970</v>
      </c>
      <c r="G1664" s="55" t="s">
        <v>1270</v>
      </c>
    </row>
    <row r="1665" spans="1:7" x14ac:dyDescent="0.2">
      <c r="A1665" s="55">
        <v>14</v>
      </c>
      <c r="B1665" s="55">
        <v>5000019</v>
      </c>
      <c r="C1665" t="s">
        <v>3971</v>
      </c>
      <c r="E1665">
        <f t="shared" si="43"/>
        <v>0</v>
      </c>
      <c r="F1665" s="55" t="s">
        <v>3971</v>
      </c>
      <c r="G1665" s="55" t="s">
        <v>1272</v>
      </c>
    </row>
    <row r="1666" spans="1:7" x14ac:dyDescent="0.2">
      <c r="A1666" s="55">
        <v>14</v>
      </c>
      <c r="B1666" s="55">
        <v>5000020</v>
      </c>
      <c r="C1666" t="s">
        <v>3972</v>
      </c>
      <c r="E1666">
        <f t="shared" si="43"/>
        <v>0</v>
      </c>
      <c r="F1666" s="55" t="s">
        <v>3972</v>
      </c>
      <c r="G1666" s="55" t="s">
        <v>1274</v>
      </c>
    </row>
    <row r="1667" spans="1:7" x14ac:dyDescent="0.2">
      <c r="A1667" s="55">
        <v>14</v>
      </c>
      <c r="B1667" s="55">
        <v>5000021</v>
      </c>
      <c r="C1667" t="s">
        <v>3973</v>
      </c>
      <c r="E1667">
        <f t="shared" si="43"/>
        <v>0</v>
      </c>
      <c r="F1667" s="55" t="s">
        <v>3973</v>
      </c>
      <c r="G1667" s="55" t="s">
        <v>1276</v>
      </c>
    </row>
    <row r="1668" spans="1:7" x14ac:dyDescent="0.2">
      <c r="A1668" s="55">
        <v>14</v>
      </c>
      <c r="B1668" s="55">
        <v>5000022</v>
      </c>
      <c r="C1668" t="s">
        <v>3974</v>
      </c>
      <c r="E1668">
        <f t="shared" si="43"/>
        <v>0</v>
      </c>
      <c r="F1668" s="55" t="s">
        <v>3974</v>
      </c>
      <c r="G1668" s="55" t="s">
        <v>1278</v>
      </c>
    </row>
    <row r="1669" spans="1:7" x14ac:dyDescent="0.2">
      <c r="A1669" s="55">
        <v>14</v>
      </c>
      <c r="B1669" s="55">
        <v>5000023</v>
      </c>
      <c r="C1669" t="s">
        <v>3975</v>
      </c>
      <c r="E1669">
        <f t="shared" si="43"/>
        <v>0</v>
      </c>
      <c r="F1669" s="55" t="s">
        <v>3975</v>
      </c>
      <c r="G1669" s="55" t="s">
        <v>1280</v>
      </c>
    </row>
    <row r="1670" spans="1:7" x14ac:dyDescent="0.2">
      <c r="A1670" s="55">
        <v>14</v>
      </c>
      <c r="B1670" s="55">
        <v>5000024</v>
      </c>
      <c r="C1670" t="s">
        <v>3976</v>
      </c>
      <c r="E1670">
        <f t="shared" si="43"/>
        <v>0</v>
      </c>
      <c r="F1670" s="55" t="s">
        <v>3976</v>
      </c>
      <c r="G1670" s="55" t="s">
        <v>1282</v>
      </c>
    </row>
    <row r="1671" spans="1:7" x14ac:dyDescent="0.2">
      <c r="A1671" s="55">
        <v>14</v>
      </c>
      <c r="B1671" s="55">
        <v>5000025</v>
      </c>
      <c r="C1671" t="s">
        <v>3977</v>
      </c>
      <c r="E1671">
        <f t="shared" si="43"/>
        <v>0</v>
      </c>
      <c r="F1671" s="55" t="s">
        <v>3977</v>
      </c>
      <c r="G1671" s="55" t="s">
        <v>1284</v>
      </c>
    </row>
    <row r="1672" spans="1:7" x14ac:dyDescent="0.2">
      <c r="A1672" s="55">
        <v>14</v>
      </c>
      <c r="B1672" s="55">
        <v>5000026</v>
      </c>
      <c r="C1672" t="s">
        <v>3978</v>
      </c>
      <c r="E1672">
        <f t="shared" si="43"/>
        <v>0</v>
      </c>
      <c r="F1672" s="55" t="s">
        <v>3978</v>
      </c>
      <c r="G1672" s="55" t="s">
        <v>1286</v>
      </c>
    </row>
    <row r="1673" spans="1:7" x14ac:dyDescent="0.2">
      <c r="A1673" s="55">
        <v>14</v>
      </c>
      <c r="B1673" s="55">
        <v>5000027</v>
      </c>
      <c r="C1673" t="s">
        <v>3979</v>
      </c>
      <c r="E1673">
        <f t="shared" ref="E1673:E1736" si="44">IF(C1673=F1673,0,99999)</f>
        <v>0</v>
      </c>
      <c r="F1673" s="55" t="s">
        <v>3979</v>
      </c>
      <c r="G1673" s="55" t="s">
        <v>1288</v>
      </c>
    </row>
    <row r="1674" spans="1:7" x14ac:dyDescent="0.2">
      <c r="A1674" s="55">
        <v>14</v>
      </c>
      <c r="B1674" s="55">
        <v>5000028</v>
      </c>
      <c r="C1674" t="s">
        <v>3980</v>
      </c>
      <c r="E1674">
        <f t="shared" si="44"/>
        <v>0</v>
      </c>
      <c r="F1674" s="55" t="s">
        <v>3980</v>
      </c>
      <c r="G1674" s="55" t="s">
        <v>1290</v>
      </c>
    </row>
    <row r="1675" spans="1:7" x14ac:dyDescent="0.2">
      <c r="A1675" s="55">
        <v>14</v>
      </c>
      <c r="B1675" s="55">
        <v>5000029</v>
      </c>
      <c r="C1675" t="s">
        <v>3981</v>
      </c>
      <c r="E1675">
        <f t="shared" si="44"/>
        <v>0</v>
      </c>
      <c r="F1675" s="55" t="s">
        <v>3981</v>
      </c>
      <c r="G1675" s="55" t="s">
        <v>1292</v>
      </c>
    </row>
    <row r="1676" spans="1:7" x14ac:dyDescent="0.2">
      <c r="A1676" s="55">
        <v>14</v>
      </c>
      <c r="B1676" s="55">
        <v>5000030</v>
      </c>
      <c r="C1676" t="s">
        <v>3982</v>
      </c>
      <c r="E1676">
        <f t="shared" si="44"/>
        <v>0</v>
      </c>
      <c r="F1676" s="55" t="s">
        <v>3982</v>
      </c>
      <c r="G1676" s="55" t="s">
        <v>1294</v>
      </c>
    </row>
    <row r="1677" spans="1:7" x14ac:dyDescent="0.2">
      <c r="A1677" s="55">
        <v>14</v>
      </c>
      <c r="B1677" s="55">
        <v>5000031</v>
      </c>
      <c r="C1677" t="s">
        <v>3983</v>
      </c>
      <c r="E1677">
        <f t="shared" si="44"/>
        <v>0</v>
      </c>
      <c r="F1677" s="55" t="s">
        <v>3983</v>
      </c>
      <c r="G1677" s="55" t="s">
        <v>1296</v>
      </c>
    </row>
    <row r="1678" spans="1:7" x14ac:dyDescent="0.2">
      <c r="A1678" s="55">
        <v>14</v>
      </c>
      <c r="B1678" s="55">
        <v>5000032</v>
      </c>
      <c r="C1678" t="s">
        <v>3984</v>
      </c>
      <c r="E1678">
        <f t="shared" si="44"/>
        <v>0</v>
      </c>
      <c r="F1678" s="55" t="s">
        <v>3984</v>
      </c>
      <c r="G1678" s="55" t="s">
        <v>1298</v>
      </c>
    </row>
    <row r="1679" spans="1:7" x14ac:dyDescent="0.2">
      <c r="A1679" s="55">
        <v>14</v>
      </c>
      <c r="B1679" s="55">
        <v>5000033</v>
      </c>
      <c r="C1679" t="s">
        <v>3985</v>
      </c>
      <c r="E1679">
        <f t="shared" si="44"/>
        <v>0</v>
      </c>
      <c r="F1679" s="55" t="s">
        <v>3985</v>
      </c>
      <c r="G1679" s="55" t="s">
        <v>1300</v>
      </c>
    </row>
    <row r="1680" spans="1:7" x14ac:dyDescent="0.2">
      <c r="A1680" s="55">
        <v>14</v>
      </c>
      <c r="B1680" s="55">
        <v>5000034</v>
      </c>
      <c r="C1680" t="s">
        <v>3986</v>
      </c>
      <c r="E1680">
        <f t="shared" si="44"/>
        <v>0</v>
      </c>
      <c r="F1680" s="55" t="s">
        <v>3986</v>
      </c>
      <c r="G1680" s="55" t="s">
        <v>1303</v>
      </c>
    </row>
    <row r="1681" spans="1:7" x14ac:dyDescent="0.2">
      <c r="A1681" s="55">
        <v>14</v>
      </c>
      <c r="B1681" s="55">
        <v>5000035</v>
      </c>
      <c r="C1681" t="s">
        <v>3987</v>
      </c>
      <c r="E1681">
        <f t="shared" si="44"/>
        <v>0</v>
      </c>
      <c r="F1681" s="55" t="s">
        <v>3987</v>
      </c>
      <c r="G1681" s="55" t="s">
        <v>1305</v>
      </c>
    </row>
    <row r="1682" spans="1:7" x14ac:dyDescent="0.2">
      <c r="A1682" s="55">
        <v>14</v>
      </c>
      <c r="B1682" s="55">
        <v>5000036</v>
      </c>
      <c r="C1682" t="s">
        <v>3988</v>
      </c>
      <c r="E1682">
        <f t="shared" si="44"/>
        <v>0</v>
      </c>
      <c r="F1682" s="55" t="s">
        <v>3988</v>
      </c>
      <c r="G1682" s="55" t="s">
        <v>1307</v>
      </c>
    </row>
    <row r="1683" spans="1:7" x14ac:dyDescent="0.2">
      <c r="A1683" s="55">
        <v>14</v>
      </c>
      <c r="B1683" s="55">
        <v>5000037</v>
      </c>
      <c r="C1683" t="s">
        <v>3989</v>
      </c>
      <c r="E1683">
        <f t="shared" si="44"/>
        <v>0</v>
      </c>
      <c r="F1683" s="55" t="s">
        <v>3989</v>
      </c>
      <c r="G1683" s="55" t="s">
        <v>1309</v>
      </c>
    </row>
    <row r="1684" spans="1:7" x14ac:dyDescent="0.2">
      <c r="A1684" s="55">
        <v>14</v>
      </c>
      <c r="B1684" s="55">
        <v>5000038</v>
      </c>
      <c r="C1684" t="s">
        <v>3990</v>
      </c>
      <c r="E1684">
        <f t="shared" si="44"/>
        <v>0</v>
      </c>
      <c r="F1684" s="55" t="s">
        <v>3990</v>
      </c>
      <c r="G1684" s="55" t="s">
        <v>1311</v>
      </c>
    </row>
    <row r="1685" spans="1:7" x14ac:dyDescent="0.2">
      <c r="A1685" s="55">
        <v>14</v>
      </c>
      <c r="B1685" s="55">
        <v>5000039</v>
      </c>
      <c r="C1685" t="s">
        <v>3991</v>
      </c>
      <c r="E1685">
        <f t="shared" si="44"/>
        <v>0</v>
      </c>
      <c r="F1685" s="55" t="s">
        <v>3991</v>
      </c>
      <c r="G1685" s="55" t="s">
        <v>1313</v>
      </c>
    </row>
    <row r="1686" spans="1:7" x14ac:dyDescent="0.2">
      <c r="A1686" s="55">
        <v>14</v>
      </c>
      <c r="B1686" s="55">
        <v>5000040</v>
      </c>
      <c r="C1686" t="s">
        <v>3992</v>
      </c>
      <c r="E1686">
        <f t="shared" si="44"/>
        <v>0</v>
      </c>
      <c r="F1686" s="55" t="s">
        <v>3992</v>
      </c>
      <c r="G1686" s="55" t="s">
        <v>1315</v>
      </c>
    </row>
    <row r="1687" spans="1:7" x14ac:dyDescent="0.2">
      <c r="A1687" s="55">
        <v>14</v>
      </c>
      <c r="B1687" s="55">
        <v>5000041</v>
      </c>
      <c r="C1687" t="s">
        <v>3993</v>
      </c>
      <c r="E1687">
        <f t="shared" si="44"/>
        <v>0</v>
      </c>
      <c r="F1687" s="55" t="s">
        <v>3993</v>
      </c>
      <c r="G1687" s="55" t="s">
        <v>1317</v>
      </c>
    </row>
    <row r="1688" spans="1:7" x14ac:dyDescent="0.2">
      <c r="A1688" s="55">
        <v>14</v>
      </c>
      <c r="B1688" s="55">
        <v>5000042</v>
      </c>
      <c r="C1688" t="s">
        <v>3994</v>
      </c>
      <c r="E1688">
        <f t="shared" si="44"/>
        <v>0</v>
      </c>
      <c r="F1688" s="55" t="s">
        <v>3994</v>
      </c>
      <c r="G1688" s="55" t="s">
        <v>1319</v>
      </c>
    </row>
    <row r="1689" spans="1:7" x14ac:dyDescent="0.2">
      <c r="A1689" s="55">
        <v>14</v>
      </c>
      <c r="B1689" s="55">
        <v>5000043</v>
      </c>
      <c r="C1689" t="s">
        <v>3995</v>
      </c>
      <c r="E1689">
        <f t="shared" si="44"/>
        <v>0</v>
      </c>
      <c r="F1689" s="55" t="s">
        <v>3995</v>
      </c>
      <c r="G1689" s="55" t="s">
        <v>1321</v>
      </c>
    </row>
    <row r="1690" spans="1:7" x14ac:dyDescent="0.2">
      <c r="A1690" s="55">
        <v>14</v>
      </c>
      <c r="B1690" s="55">
        <v>5000044</v>
      </c>
      <c r="C1690" t="s">
        <v>3996</v>
      </c>
      <c r="E1690">
        <f t="shared" si="44"/>
        <v>0</v>
      </c>
      <c r="F1690" s="55" t="s">
        <v>3996</v>
      </c>
      <c r="G1690" s="55" t="s">
        <v>1323</v>
      </c>
    </row>
    <row r="1691" spans="1:7" x14ac:dyDescent="0.2">
      <c r="A1691" s="55">
        <v>14</v>
      </c>
      <c r="B1691" s="55">
        <v>5000045</v>
      </c>
      <c r="C1691" t="s">
        <v>3997</v>
      </c>
      <c r="E1691">
        <f t="shared" si="44"/>
        <v>0</v>
      </c>
      <c r="F1691" s="55" t="s">
        <v>3997</v>
      </c>
      <c r="G1691" s="55" t="s">
        <v>1325</v>
      </c>
    </row>
    <row r="1692" spans="1:7" x14ac:dyDescent="0.2">
      <c r="A1692" s="55">
        <v>14</v>
      </c>
      <c r="B1692" s="55">
        <v>5000046</v>
      </c>
      <c r="C1692" t="s">
        <v>3998</v>
      </c>
      <c r="E1692">
        <f t="shared" si="44"/>
        <v>0</v>
      </c>
      <c r="F1692" s="55" t="s">
        <v>3998</v>
      </c>
      <c r="G1692" s="55" t="s">
        <v>1327</v>
      </c>
    </row>
    <row r="1693" spans="1:7" x14ac:dyDescent="0.2">
      <c r="A1693" s="55">
        <v>14</v>
      </c>
      <c r="B1693" s="55">
        <v>5000047</v>
      </c>
      <c r="C1693" t="s">
        <v>3999</v>
      </c>
      <c r="E1693">
        <f t="shared" si="44"/>
        <v>0</v>
      </c>
      <c r="F1693" s="55" t="s">
        <v>3999</v>
      </c>
      <c r="G1693" s="55" t="s">
        <v>1329</v>
      </c>
    </row>
    <row r="1694" spans="1:7" x14ac:dyDescent="0.2">
      <c r="A1694" s="55">
        <v>14</v>
      </c>
      <c r="B1694" s="55">
        <v>5000001</v>
      </c>
      <c r="C1694" t="s">
        <v>3954</v>
      </c>
      <c r="E1694">
        <f t="shared" si="44"/>
        <v>0</v>
      </c>
      <c r="F1694" s="55" t="s">
        <v>3954</v>
      </c>
      <c r="G1694" s="55" t="s">
        <v>1233</v>
      </c>
    </row>
    <row r="1695" spans="1:7" x14ac:dyDescent="0.2">
      <c r="A1695" s="55">
        <v>14</v>
      </c>
      <c r="B1695" s="55">
        <v>5000002</v>
      </c>
      <c r="C1695" t="s">
        <v>3955</v>
      </c>
      <c r="E1695">
        <f t="shared" si="44"/>
        <v>0</v>
      </c>
      <c r="F1695" s="55" t="s">
        <v>3955</v>
      </c>
      <c r="G1695" s="55" t="s">
        <v>1237</v>
      </c>
    </row>
    <row r="1696" spans="1:7" x14ac:dyDescent="0.2">
      <c r="A1696" s="55">
        <v>14</v>
      </c>
      <c r="B1696" s="55">
        <v>5000003</v>
      </c>
      <c r="C1696" t="s">
        <v>3956</v>
      </c>
      <c r="E1696">
        <f t="shared" si="44"/>
        <v>0</v>
      </c>
      <c r="F1696" s="55" t="s">
        <v>3956</v>
      </c>
      <c r="G1696" s="55" t="s">
        <v>1239</v>
      </c>
    </row>
    <row r="1697" spans="1:7" x14ac:dyDescent="0.2">
      <c r="A1697" s="55">
        <v>14</v>
      </c>
      <c r="B1697" s="55">
        <v>5000004</v>
      </c>
      <c r="C1697" t="s">
        <v>3957</v>
      </c>
      <c r="E1697">
        <f t="shared" si="44"/>
        <v>0</v>
      </c>
      <c r="F1697" s="55" t="s">
        <v>3957</v>
      </c>
      <c r="G1697" s="55" t="s">
        <v>1241</v>
      </c>
    </row>
    <row r="1698" spans="1:7" x14ac:dyDescent="0.2">
      <c r="A1698" s="55">
        <v>14</v>
      </c>
      <c r="B1698" s="55">
        <v>5000005</v>
      </c>
      <c r="C1698" t="s">
        <v>3958</v>
      </c>
      <c r="E1698">
        <f t="shared" si="44"/>
        <v>0</v>
      </c>
      <c r="F1698" s="55" t="s">
        <v>3958</v>
      </c>
      <c r="G1698" s="55" t="s">
        <v>1243</v>
      </c>
    </row>
    <row r="1699" spans="1:7" x14ac:dyDescent="0.2">
      <c r="A1699" s="55">
        <v>14</v>
      </c>
      <c r="B1699" s="55">
        <v>5000006</v>
      </c>
      <c r="C1699" t="s">
        <v>3959</v>
      </c>
      <c r="E1699">
        <f t="shared" si="44"/>
        <v>0</v>
      </c>
      <c r="F1699" s="55" t="s">
        <v>3959</v>
      </c>
      <c r="G1699" s="55" t="s">
        <v>1245</v>
      </c>
    </row>
    <row r="1700" spans="1:7" x14ac:dyDescent="0.2">
      <c r="A1700" s="55">
        <v>14</v>
      </c>
      <c r="B1700" s="55">
        <v>5000007</v>
      </c>
      <c r="C1700" t="s">
        <v>3960</v>
      </c>
      <c r="E1700">
        <f t="shared" si="44"/>
        <v>0</v>
      </c>
      <c r="F1700" s="55" t="s">
        <v>3960</v>
      </c>
      <c r="G1700" s="55" t="s">
        <v>1247</v>
      </c>
    </row>
    <row r="1701" spans="1:7" x14ac:dyDescent="0.2">
      <c r="A1701" s="55">
        <v>14</v>
      </c>
      <c r="B1701" s="55">
        <v>5000008</v>
      </c>
      <c r="C1701" t="s">
        <v>3961</v>
      </c>
      <c r="E1701">
        <f t="shared" si="44"/>
        <v>0</v>
      </c>
      <c r="F1701" s="55" t="s">
        <v>3961</v>
      </c>
      <c r="G1701" s="55" t="s">
        <v>1249</v>
      </c>
    </row>
    <row r="1702" spans="1:7" x14ac:dyDescent="0.2">
      <c r="A1702" s="55">
        <v>14</v>
      </c>
      <c r="B1702" s="55">
        <v>5000009</v>
      </c>
      <c r="C1702" t="s">
        <v>3962</v>
      </c>
      <c r="E1702">
        <f t="shared" si="44"/>
        <v>0</v>
      </c>
      <c r="F1702" s="55" t="s">
        <v>3962</v>
      </c>
      <c r="G1702" s="55" t="s">
        <v>1251</v>
      </c>
    </row>
    <row r="1703" spans="1:7" x14ac:dyDescent="0.2">
      <c r="A1703" s="55">
        <v>14</v>
      </c>
      <c r="B1703" s="55">
        <v>5000010</v>
      </c>
      <c r="C1703" t="s">
        <v>3963</v>
      </c>
      <c r="E1703">
        <f t="shared" si="44"/>
        <v>0</v>
      </c>
      <c r="F1703" s="55" t="s">
        <v>3963</v>
      </c>
      <c r="G1703" s="55" t="s">
        <v>1254</v>
      </c>
    </row>
    <row r="1704" spans="1:7" x14ac:dyDescent="0.2">
      <c r="A1704" s="55">
        <v>14</v>
      </c>
      <c r="B1704" s="55">
        <v>5000011</v>
      </c>
      <c r="C1704" t="s">
        <v>3964</v>
      </c>
      <c r="E1704">
        <f t="shared" si="44"/>
        <v>0</v>
      </c>
      <c r="F1704" s="55" t="s">
        <v>3964</v>
      </c>
      <c r="G1704" s="55" t="s">
        <v>1256</v>
      </c>
    </row>
    <row r="1705" spans="1:7" x14ac:dyDescent="0.2">
      <c r="A1705" s="55">
        <v>14</v>
      </c>
      <c r="B1705" s="55">
        <v>5000012</v>
      </c>
      <c r="C1705" t="s">
        <v>3965</v>
      </c>
      <c r="E1705">
        <f t="shared" si="44"/>
        <v>0</v>
      </c>
      <c r="F1705" s="55" t="s">
        <v>3965</v>
      </c>
      <c r="G1705" s="55" t="s">
        <v>1258</v>
      </c>
    </row>
    <row r="1706" spans="1:7" x14ac:dyDescent="0.2">
      <c r="A1706" s="55">
        <v>14</v>
      </c>
      <c r="B1706" s="55">
        <v>5000013</v>
      </c>
      <c r="C1706" t="s">
        <v>3966</v>
      </c>
      <c r="E1706">
        <f t="shared" si="44"/>
        <v>0</v>
      </c>
      <c r="F1706" s="55" t="s">
        <v>3966</v>
      </c>
      <c r="G1706" s="55" t="s">
        <v>1260</v>
      </c>
    </row>
    <row r="1707" spans="1:7" x14ac:dyDescent="0.2">
      <c r="A1707" s="55">
        <v>14</v>
      </c>
      <c r="B1707" s="55">
        <v>5000014</v>
      </c>
      <c r="C1707" t="s">
        <v>3967</v>
      </c>
      <c r="E1707">
        <f t="shared" si="44"/>
        <v>0</v>
      </c>
      <c r="F1707" s="55" t="s">
        <v>3967</v>
      </c>
      <c r="G1707" s="55" t="s">
        <v>1262</v>
      </c>
    </row>
    <row r="1708" spans="1:7" x14ac:dyDescent="0.2">
      <c r="A1708" s="55">
        <v>14</v>
      </c>
      <c r="B1708" s="55">
        <v>5000015</v>
      </c>
      <c r="C1708" t="s">
        <v>3968</v>
      </c>
      <c r="E1708">
        <f t="shared" si="44"/>
        <v>0</v>
      </c>
      <c r="F1708" s="55" t="s">
        <v>3968</v>
      </c>
      <c r="G1708" s="55" t="s">
        <v>1264</v>
      </c>
    </row>
    <row r="1709" spans="1:7" x14ac:dyDescent="0.2">
      <c r="A1709" s="55">
        <v>14</v>
      </c>
      <c r="B1709" s="55">
        <v>5000016</v>
      </c>
      <c r="C1709" t="s">
        <v>3878</v>
      </c>
      <c r="E1709">
        <f t="shared" si="44"/>
        <v>0</v>
      </c>
      <c r="F1709" s="55" t="s">
        <v>3878</v>
      </c>
      <c r="G1709" s="55" t="s">
        <v>1266</v>
      </c>
    </row>
    <row r="1710" spans="1:7" x14ac:dyDescent="0.2">
      <c r="A1710" s="55">
        <v>14</v>
      </c>
      <c r="B1710" s="55">
        <v>5000017</v>
      </c>
      <c r="C1710" t="s">
        <v>3969</v>
      </c>
      <c r="E1710">
        <f t="shared" si="44"/>
        <v>0</v>
      </c>
      <c r="F1710" s="55" t="s">
        <v>3969</v>
      </c>
      <c r="G1710" s="55" t="s">
        <v>1268</v>
      </c>
    </row>
    <row r="1711" spans="1:7" x14ac:dyDescent="0.2">
      <c r="A1711" s="55">
        <v>14</v>
      </c>
      <c r="B1711" s="55">
        <v>5000018</v>
      </c>
      <c r="C1711" t="s">
        <v>3970</v>
      </c>
      <c r="E1711">
        <f t="shared" si="44"/>
        <v>0</v>
      </c>
      <c r="F1711" s="55" t="s">
        <v>3970</v>
      </c>
      <c r="G1711" s="55" t="s">
        <v>1270</v>
      </c>
    </row>
    <row r="1712" spans="1:7" x14ac:dyDescent="0.2">
      <c r="A1712" s="55">
        <v>14</v>
      </c>
      <c r="B1712" s="55">
        <v>5000019</v>
      </c>
      <c r="C1712" t="s">
        <v>3971</v>
      </c>
      <c r="E1712">
        <f t="shared" si="44"/>
        <v>0</v>
      </c>
      <c r="F1712" s="55" t="s">
        <v>3971</v>
      </c>
      <c r="G1712" s="55" t="s">
        <v>1272</v>
      </c>
    </row>
    <row r="1713" spans="1:7" x14ac:dyDescent="0.2">
      <c r="A1713" s="55">
        <v>14</v>
      </c>
      <c r="B1713" s="55">
        <v>5000020</v>
      </c>
      <c r="C1713" t="s">
        <v>3972</v>
      </c>
      <c r="E1713">
        <f t="shared" si="44"/>
        <v>0</v>
      </c>
      <c r="F1713" s="55" t="s">
        <v>3972</v>
      </c>
      <c r="G1713" s="55" t="s">
        <v>1274</v>
      </c>
    </row>
    <row r="1714" spans="1:7" x14ac:dyDescent="0.2">
      <c r="A1714" s="55">
        <v>14</v>
      </c>
      <c r="B1714" s="55">
        <v>5000021</v>
      </c>
      <c r="C1714" t="s">
        <v>3973</v>
      </c>
      <c r="E1714">
        <f t="shared" si="44"/>
        <v>0</v>
      </c>
      <c r="F1714" s="55" t="s">
        <v>3973</v>
      </c>
      <c r="G1714" s="55" t="s">
        <v>1276</v>
      </c>
    </row>
    <row r="1715" spans="1:7" x14ac:dyDescent="0.2">
      <c r="A1715" s="55">
        <v>14</v>
      </c>
      <c r="B1715" s="55">
        <v>5000022</v>
      </c>
      <c r="C1715" t="s">
        <v>3974</v>
      </c>
      <c r="E1715">
        <f t="shared" si="44"/>
        <v>0</v>
      </c>
      <c r="F1715" s="55" t="s">
        <v>3974</v>
      </c>
      <c r="G1715" s="55" t="s">
        <v>1278</v>
      </c>
    </row>
    <row r="1716" spans="1:7" x14ac:dyDescent="0.2">
      <c r="A1716" s="55">
        <v>14</v>
      </c>
      <c r="B1716" s="55">
        <v>5000023</v>
      </c>
      <c r="C1716" t="s">
        <v>3975</v>
      </c>
      <c r="E1716">
        <f t="shared" si="44"/>
        <v>0</v>
      </c>
      <c r="F1716" s="55" t="s">
        <v>3975</v>
      </c>
      <c r="G1716" s="55" t="s">
        <v>1280</v>
      </c>
    </row>
    <row r="1717" spans="1:7" x14ac:dyDescent="0.2">
      <c r="A1717" s="55">
        <v>14</v>
      </c>
      <c r="B1717" s="55">
        <v>5000024</v>
      </c>
      <c r="C1717" t="s">
        <v>3976</v>
      </c>
      <c r="E1717">
        <f t="shared" si="44"/>
        <v>0</v>
      </c>
      <c r="F1717" s="55" t="s">
        <v>3976</v>
      </c>
      <c r="G1717" s="55" t="s">
        <v>1282</v>
      </c>
    </row>
    <row r="1718" spans="1:7" x14ac:dyDescent="0.2">
      <c r="A1718" s="55">
        <v>14</v>
      </c>
      <c r="B1718" s="55">
        <v>5000025</v>
      </c>
      <c r="C1718" t="s">
        <v>3977</v>
      </c>
      <c r="E1718">
        <f t="shared" si="44"/>
        <v>0</v>
      </c>
      <c r="F1718" s="55" t="s">
        <v>3977</v>
      </c>
      <c r="G1718" s="55" t="s">
        <v>1284</v>
      </c>
    </row>
    <row r="1719" spans="1:7" x14ac:dyDescent="0.2">
      <c r="A1719" s="55">
        <v>14</v>
      </c>
      <c r="B1719" s="55">
        <v>5000026</v>
      </c>
      <c r="C1719" t="s">
        <v>3978</v>
      </c>
      <c r="E1719">
        <f t="shared" si="44"/>
        <v>0</v>
      </c>
      <c r="F1719" s="55" t="s">
        <v>3978</v>
      </c>
      <c r="G1719" s="55" t="s">
        <v>1286</v>
      </c>
    </row>
    <row r="1720" spans="1:7" x14ac:dyDescent="0.2">
      <c r="A1720" s="55">
        <v>14</v>
      </c>
      <c r="B1720" s="55">
        <v>5000027</v>
      </c>
      <c r="C1720" t="s">
        <v>3979</v>
      </c>
      <c r="E1720">
        <f t="shared" si="44"/>
        <v>0</v>
      </c>
      <c r="F1720" s="55" t="s">
        <v>3979</v>
      </c>
      <c r="G1720" s="55" t="s">
        <v>1288</v>
      </c>
    </row>
    <row r="1721" spans="1:7" x14ac:dyDescent="0.2">
      <c r="A1721" s="55">
        <v>14</v>
      </c>
      <c r="B1721" s="55">
        <v>5000028</v>
      </c>
      <c r="C1721" t="s">
        <v>3980</v>
      </c>
      <c r="E1721">
        <f t="shared" si="44"/>
        <v>0</v>
      </c>
      <c r="F1721" s="55" t="s">
        <v>3980</v>
      </c>
      <c r="G1721" s="55" t="s">
        <v>1290</v>
      </c>
    </row>
    <row r="1722" spans="1:7" x14ac:dyDescent="0.2">
      <c r="A1722" s="55">
        <v>14</v>
      </c>
      <c r="B1722" s="55">
        <v>5000029</v>
      </c>
      <c r="C1722" t="s">
        <v>3981</v>
      </c>
      <c r="E1722">
        <f t="shared" si="44"/>
        <v>0</v>
      </c>
      <c r="F1722" s="55" t="s">
        <v>3981</v>
      </c>
      <c r="G1722" s="55" t="s">
        <v>1292</v>
      </c>
    </row>
    <row r="1723" spans="1:7" x14ac:dyDescent="0.2">
      <c r="A1723" s="55">
        <v>14</v>
      </c>
      <c r="B1723" s="55">
        <v>5000030</v>
      </c>
      <c r="C1723" t="s">
        <v>3982</v>
      </c>
      <c r="E1723">
        <f t="shared" si="44"/>
        <v>0</v>
      </c>
      <c r="F1723" s="55" t="s">
        <v>3982</v>
      </c>
      <c r="G1723" s="55" t="s">
        <v>1294</v>
      </c>
    </row>
    <row r="1724" spans="1:7" x14ac:dyDescent="0.2">
      <c r="A1724" s="55">
        <v>14</v>
      </c>
      <c r="B1724" s="55">
        <v>5000031</v>
      </c>
      <c r="C1724" t="s">
        <v>3983</v>
      </c>
      <c r="E1724">
        <f t="shared" si="44"/>
        <v>0</v>
      </c>
      <c r="F1724" s="55" t="s">
        <v>3983</v>
      </c>
      <c r="G1724" s="55" t="s">
        <v>1296</v>
      </c>
    </row>
    <row r="1725" spans="1:7" x14ac:dyDescent="0.2">
      <c r="A1725" s="55">
        <v>14</v>
      </c>
      <c r="B1725" s="55">
        <v>5000032</v>
      </c>
      <c r="C1725" t="s">
        <v>3984</v>
      </c>
      <c r="E1725">
        <f t="shared" si="44"/>
        <v>0</v>
      </c>
      <c r="F1725" s="55" t="s">
        <v>3984</v>
      </c>
      <c r="G1725" s="55" t="s">
        <v>1298</v>
      </c>
    </row>
    <row r="1726" spans="1:7" x14ac:dyDescent="0.2">
      <c r="A1726" s="55">
        <v>14</v>
      </c>
      <c r="B1726" s="55">
        <v>5000033</v>
      </c>
      <c r="C1726" t="s">
        <v>3985</v>
      </c>
      <c r="E1726">
        <f t="shared" si="44"/>
        <v>0</v>
      </c>
      <c r="F1726" s="55" t="s">
        <v>3985</v>
      </c>
      <c r="G1726" s="55" t="s">
        <v>1300</v>
      </c>
    </row>
    <row r="1727" spans="1:7" x14ac:dyDescent="0.2">
      <c r="A1727" s="55">
        <v>14</v>
      </c>
      <c r="B1727" s="55">
        <v>5000034</v>
      </c>
      <c r="C1727" t="s">
        <v>3986</v>
      </c>
      <c r="E1727">
        <f t="shared" si="44"/>
        <v>0</v>
      </c>
      <c r="F1727" s="55" t="s">
        <v>3986</v>
      </c>
      <c r="G1727" s="55" t="s">
        <v>1303</v>
      </c>
    </row>
    <row r="1728" spans="1:7" x14ac:dyDescent="0.2">
      <c r="A1728" s="55">
        <v>14</v>
      </c>
      <c r="B1728" s="55">
        <v>5000035</v>
      </c>
      <c r="C1728" t="s">
        <v>3987</v>
      </c>
      <c r="E1728">
        <f t="shared" si="44"/>
        <v>0</v>
      </c>
      <c r="F1728" s="55" t="s">
        <v>3987</v>
      </c>
      <c r="G1728" s="55" t="s">
        <v>1305</v>
      </c>
    </row>
    <row r="1729" spans="1:7" x14ac:dyDescent="0.2">
      <c r="A1729" s="55">
        <v>14</v>
      </c>
      <c r="B1729" s="55">
        <v>5000036</v>
      </c>
      <c r="C1729" t="s">
        <v>3988</v>
      </c>
      <c r="E1729">
        <f t="shared" si="44"/>
        <v>0</v>
      </c>
      <c r="F1729" s="55" t="s">
        <v>3988</v>
      </c>
      <c r="G1729" s="55" t="s">
        <v>1307</v>
      </c>
    </row>
    <row r="1730" spans="1:7" x14ac:dyDescent="0.2">
      <c r="A1730" s="55">
        <v>14</v>
      </c>
      <c r="B1730" s="55">
        <v>5000037</v>
      </c>
      <c r="C1730" t="s">
        <v>3989</v>
      </c>
      <c r="E1730">
        <f t="shared" si="44"/>
        <v>0</v>
      </c>
      <c r="F1730" s="55" t="s">
        <v>3989</v>
      </c>
      <c r="G1730" s="55" t="s">
        <v>1309</v>
      </c>
    </row>
    <row r="1731" spans="1:7" x14ac:dyDescent="0.2">
      <c r="A1731" s="55">
        <v>14</v>
      </c>
      <c r="B1731" s="55">
        <v>5000038</v>
      </c>
      <c r="C1731" t="s">
        <v>3990</v>
      </c>
      <c r="E1731">
        <f t="shared" si="44"/>
        <v>0</v>
      </c>
      <c r="F1731" s="55" t="s">
        <v>3990</v>
      </c>
      <c r="G1731" s="55" t="s">
        <v>1311</v>
      </c>
    </row>
    <row r="1732" spans="1:7" x14ac:dyDescent="0.2">
      <c r="A1732" s="55">
        <v>14</v>
      </c>
      <c r="B1732" s="55">
        <v>5000039</v>
      </c>
      <c r="C1732" t="s">
        <v>3991</v>
      </c>
      <c r="E1732">
        <f t="shared" si="44"/>
        <v>0</v>
      </c>
      <c r="F1732" s="55" t="s">
        <v>3991</v>
      </c>
      <c r="G1732" s="55" t="s">
        <v>1313</v>
      </c>
    </row>
    <row r="1733" spans="1:7" x14ac:dyDescent="0.2">
      <c r="A1733" s="55">
        <v>14</v>
      </c>
      <c r="B1733" s="55">
        <v>5000040</v>
      </c>
      <c r="C1733" t="s">
        <v>3992</v>
      </c>
      <c r="E1733">
        <f t="shared" si="44"/>
        <v>0</v>
      </c>
      <c r="F1733" s="55" t="s">
        <v>3992</v>
      </c>
      <c r="G1733" s="55" t="s">
        <v>1315</v>
      </c>
    </row>
    <row r="1734" spans="1:7" x14ac:dyDescent="0.2">
      <c r="A1734" s="55">
        <v>14</v>
      </c>
      <c r="B1734" s="55">
        <v>5000041</v>
      </c>
      <c r="C1734" t="s">
        <v>3993</v>
      </c>
      <c r="E1734">
        <f t="shared" si="44"/>
        <v>0</v>
      </c>
      <c r="F1734" s="55" t="s">
        <v>3993</v>
      </c>
      <c r="G1734" s="55" t="s">
        <v>1317</v>
      </c>
    </row>
    <row r="1735" spans="1:7" x14ac:dyDescent="0.2">
      <c r="A1735" s="55">
        <v>14</v>
      </c>
      <c r="B1735" s="55">
        <v>5000042</v>
      </c>
      <c r="C1735" t="s">
        <v>3994</v>
      </c>
      <c r="E1735">
        <f t="shared" si="44"/>
        <v>0</v>
      </c>
      <c r="F1735" s="55" t="s">
        <v>3994</v>
      </c>
      <c r="G1735" s="55" t="s">
        <v>1319</v>
      </c>
    </row>
    <row r="1736" spans="1:7" x14ac:dyDescent="0.2">
      <c r="A1736" s="55">
        <v>14</v>
      </c>
      <c r="B1736" s="55">
        <v>5000043</v>
      </c>
      <c r="C1736" t="s">
        <v>3995</v>
      </c>
      <c r="E1736">
        <f t="shared" si="44"/>
        <v>0</v>
      </c>
      <c r="F1736" s="55" t="s">
        <v>3995</v>
      </c>
      <c r="G1736" s="55" t="s">
        <v>1321</v>
      </c>
    </row>
    <row r="1737" spans="1:7" x14ac:dyDescent="0.2">
      <c r="A1737" s="55">
        <v>14</v>
      </c>
      <c r="B1737" s="55">
        <v>5000044</v>
      </c>
      <c r="C1737" t="s">
        <v>3996</v>
      </c>
      <c r="E1737">
        <f t="shared" ref="E1737:E1800" si="45">IF(C1737=F1737,0,99999)</f>
        <v>0</v>
      </c>
      <c r="F1737" s="55" t="s">
        <v>3996</v>
      </c>
      <c r="G1737" s="55" t="s">
        <v>1323</v>
      </c>
    </row>
    <row r="1738" spans="1:7" x14ac:dyDescent="0.2">
      <c r="A1738" s="55">
        <v>14</v>
      </c>
      <c r="B1738" s="55">
        <v>5000045</v>
      </c>
      <c r="C1738" t="s">
        <v>3997</v>
      </c>
      <c r="E1738">
        <f t="shared" si="45"/>
        <v>0</v>
      </c>
      <c r="F1738" s="55" t="s">
        <v>3997</v>
      </c>
      <c r="G1738" s="55" t="s">
        <v>1325</v>
      </c>
    </row>
    <row r="1739" spans="1:7" x14ac:dyDescent="0.2">
      <c r="A1739" s="55">
        <v>14</v>
      </c>
      <c r="B1739" s="55">
        <v>5000046</v>
      </c>
      <c r="C1739" t="s">
        <v>3998</v>
      </c>
      <c r="E1739">
        <f t="shared" si="45"/>
        <v>0</v>
      </c>
      <c r="F1739" s="55" t="s">
        <v>3998</v>
      </c>
      <c r="G1739" s="55" t="s">
        <v>1327</v>
      </c>
    </row>
    <row r="1740" spans="1:7" x14ac:dyDescent="0.2">
      <c r="A1740" s="55">
        <v>14</v>
      </c>
      <c r="B1740" s="55">
        <v>5000047</v>
      </c>
      <c r="C1740" t="s">
        <v>3999</v>
      </c>
      <c r="E1740">
        <f t="shared" si="45"/>
        <v>0</v>
      </c>
      <c r="F1740" s="55" t="s">
        <v>3999</v>
      </c>
      <c r="G1740" s="55" t="s">
        <v>1329</v>
      </c>
    </row>
    <row r="1741" spans="1:7" x14ac:dyDescent="0.2">
      <c r="A1741" s="1">
        <v>19</v>
      </c>
      <c r="B1741" s="1">
        <v>11011</v>
      </c>
      <c r="C1741" t="s">
        <v>891</v>
      </c>
      <c r="E1741">
        <f t="shared" si="45"/>
        <v>0</v>
      </c>
      <c r="F1741" s="1" t="s">
        <v>891</v>
      </c>
      <c r="G1741" s="1" t="s">
        <v>753</v>
      </c>
    </row>
    <row r="1742" spans="1:7" x14ac:dyDescent="0.2">
      <c r="A1742" s="1">
        <v>19</v>
      </c>
      <c r="B1742" s="1">
        <v>11008</v>
      </c>
      <c r="C1742" t="s">
        <v>1343</v>
      </c>
      <c r="E1742">
        <f t="shared" si="45"/>
        <v>0</v>
      </c>
      <c r="F1742" s="1" t="s">
        <v>1343</v>
      </c>
      <c r="G1742" s="1" t="s">
        <v>606</v>
      </c>
    </row>
    <row r="1743" spans="1:7" x14ac:dyDescent="0.2">
      <c r="A1743" s="1">
        <v>19</v>
      </c>
      <c r="B1743" s="1">
        <v>11006</v>
      </c>
      <c r="C1743" t="s">
        <v>1344</v>
      </c>
      <c r="E1743">
        <f t="shared" si="45"/>
        <v>0</v>
      </c>
      <c r="F1743" s="1" t="s">
        <v>1344</v>
      </c>
      <c r="G1743" s="1" t="s">
        <v>714</v>
      </c>
    </row>
    <row r="1744" spans="1:7" x14ac:dyDescent="0.2">
      <c r="A1744" s="1">
        <v>19</v>
      </c>
      <c r="B1744" s="1">
        <v>11073</v>
      </c>
      <c r="C1744" t="s">
        <v>1346</v>
      </c>
      <c r="E1744">
        <f t="shared" si="45"/>
        <v>0</v>
      </c>
      <c r="F1744" s="1" t="s">
        <v>1346</v>
      </c>
      <c r="G1744" s="1" t="s">
        <v>4000</v>
      </c>
    </row>
    <row r="1745" spans="1:7" x14ac:dyDescent="0.2">
      <c r="A1745" s="1">
        <v>19</v>
      </c>
      <c r="B1745" s="1">
        <v>11002</v>
      </c>
      <c r="C1745" t="s">
        <v>1349</v>
      </c>
      <c r="E1745">
        <f t="shared" si="45"/>
        <v>0</v>
      </c>
      <c r="F1745" s="1" t="s">
        <v>1349</v>
      </c>
      <c r="G1745" s="1" t="s">
        <v>708</v>
      </c>
    </row>
    <row r="1746" spans="1:7" x14ac:dyDescent="0.2">
      <c r="A1746" s="1">
        <v>19</v>
      </c>
      <c r="B1746" s="1">
        <v>11018</v>
      </c>
      <c r="C1746" t="s">
        <v>1350</v>
      </c>
      <c r="E1746">
        <f t="shared" si="45"/>
        <v>0</v>
      </c>
      <c r="F1746" s="1" t="s">
        <v>1350</v>
      </c>
      <c r="G1746" s="1" t="s">
        <v>727</v>
      </c>
    </row>
    <row r="1747" spans="1:7" x14ac:dyDescent="0.2">
      <c r="A1747" s="1">
        <v>19</v>
      </c>
      <c r="B1747" s="1">
        <v>11003</v>
      </c>
      <c r="C1747" t="s">
        <v>1351</v>
      </c>
      <c r="E1747">
        <f t="shared" si="45"/>
        <v>0</v>
      </c>
      <c r="F1747" s="1" t="s">
        <v>1351</v>
      </c>
      <c r="G1747" s="1" t="s">
        <v>710</v>
      </c>
    </row>
    <row r="1748" spans="1:7" x14ac:dyDescent="0.2">
      <c r="A1748" s="1">
        <v>19</v>
      </c>
      <c r="B1748" s="1">
        <v>11005</v>
      </c>
      <c r="C1748" t="s">
        <v>1352</v>
      </c>
      <c r="E1748">
        <f t="shared" si="45"/>
        <v>0</v>
      </c>
      <c r="F1748" s="1" t="s">
        <v>1352</v>
      </c>
      <c r="G1748" s="1" t="s">
        <v>1353</v>
      </c>
    </row>
    <row r="1749" spans="1:7" x14ac:dyDescent="0.2">
      <c r="A1749" s="1">
        <v>19</v>
      </c>
      <c r="B1749" s="1">
        <v>11020</v>
      </c>
      <c r="C1749" t="s">
        <v>1354</v>
      </c>
      <c r="E1749">
        <f t="shared" si="45"/>
        <v>0</v>
      </c>
      <c r="F1749" s="1" t="s">
        <v>1354</v>
      </c>
      <c r="G1749" s="1" t="s">
        <v>649</v>
      </c>
    </row>
    <row r="1750" spans="1:7" x14ac:dyDescent="0.2">
      <c r="A1750" s="1">
        <v>19</v>
      </c>
      <c r="B1750" s="1">
        <v>11044</v>
      </c>
      <c r="C1750" t="s">
        <v>1355</v>
      </c>
      <c r="E1750">
        <f t="shared" si="45"/>
        <v>0</v>
      </c>
      <c r="F1750" s="1" t="s">
        <v>1355</v>
      </c>
      <c r="G1750" s="1" t="s">
        <v>1356</v>
      </c>
    </row>
    <row r="1751" spans="1:7" x14ac:dyDescent="0.2">
      <c r="A1751" s="1">
        <v>19</v>
      </c>
      <c r="B1751" s="1">
        <v>11031</v>
      </c>
      <c r="C1751" t="s">
        <v>1358</v>
      </c>
      <c r="E1751">
        <f t="shared" si="45"/>
        <v>0</v>
      </c>
      <c r="F1751" s="1" t="s">
        <v>1358</v>
      </c>
      <c r="G1751" s="1" t="s">
        <v>1359</v>
      </c>
    </row>
    <row r="1752" spans="1:7" x14ac:dyDescent="0.2">
      <c r="A1752" s="1">
        <v>19</v>
      </c>
      <c r="B1752" s="1">
        <v>11028</v>
      </c>
      <c r="C1752" t="s">
        <v>1360</v>
      </c>
      <c r="E1752">
        <f t="shared" si="45"/>
        <v>0</v>
      </c>
      <c r="F1752" s="1" t="s">
        <v>1360</v>
      </c>
      <c r="G1752" s="1" t="s">
        <v>1361</v>
      </c>
    </row>
    <row r="1753" spans="1:7" x14ac:dyDescent="0.2">
      <c r="A1753" s="1">
        <v>19</v>
      </c>
      <c r="B1753" s="1">
        <v>11045</v>
      </c>
      <c r="C1753" t="s">
        <v>71</v>
      </c>
      <c r="E1753">
        <f t="shared" si="45"/>
        <v>0</v>
      </c>
      <c r="F1753" s="1" t="s">
        <v>71</v>
      </c>
      <c r="G1753" s="1" t="s">
        <v>72</v>
      </c>
    </row>
    <row r="1754" spans="1:7" x14ac:dyDescent="0.2">
      <c r="A1754" s="1">
        <v>19</v>
      </c>
      <c r="B1754" s="1">
        <v>11057</v>
      </c>
      <c r="C1754" t="s">
        <v>1115</v>
      </c>
      <c r="E1754">
        <f t="shared" si="45"/>
        <v>0</v>
      </c>
      <c r="F1754" s="1" t="s">
        <v>1115</v>
      </c>
      <c r="G1754" s="1" t="s">
        <v>3891</v>
      </c>
    </row>
    <row r="1755" spans="1:7" x14ac:dyDescent="0.2">
      <c r="A1755" s="1">
        <v>19</v>
      </c>
      <c r="B1755" s="1">
        <v>11058</v>
      </c>
      <c r="C1755" t="s">
        <v>1118</v>
      </c>
      <c r="E1755">
        <f t="shared" si="45"/>
        <v>0</v>
      </c>
      <c r="F1755" s="1" t="s">
        <v>1118</v>
      </c>
      <c r="G1755" s="1" t="s">
        <v>1116</v>
      </c>
    </row>
    <row r="1756" spans="1:7" x14ac:dyDescent="0.2">
      <c r="A1756" s="1">
        <v>19</v>
      </c>
      <c r="B1756" s="1">
        <v>11059</v>
      </c>
      <c r="C1756" t="s">
        <v>1119</v>
      </c>
      <c r="E1756">
        <f t="shared" si="45"/>
        <v>0</v>
      </c>
      <c r="F1756" s="1" t="s">
        <v>1119</v>
      </c>
      <c r="G1756" s="1" t="s">
        <v>3935</v>
      </c>
    </row>
    <row r="1757" spans="1:7" x14ac:dyDescent="0.2">
      <c r="A1757" s="1">
        <v>19</v>
      </c>
      <c r="B1757" s="1">
        <v>11060</v>
      </c>
      <c r="C1757" t="s">
        <v>3936</v>
      </c>
      <c r="E1757">
        <f t="shared" si="45"/>
        <v>0</v>
      </c>
      <c r="F1757" s="1" t="s">
        <v>3936</v>
      </c>
      <c r="G1757" s="1" t="s">
        <v>1120</v>
      </c>
    </row>
    <row r="1758" spans="1:7" x14ac:dyDescent="0.2">
      <c r="A1758" s="1">
        <v>19</v>
      </c>
      <c r="B1758" s="1">
        <v>11023</v>
      </c>
      <c r="C1758" t="s">
        <v>1368</v>
      </c>
      <c r="E1758">
        <f t="shared" si="45"/>
        <v>0</v>
      </c>
      <c r="F1758" s="1" t="s">
        <v>1368</v>
      </c>
      <c r="G1758" s="1" t="s">
        <v>1369</v>
      </c>
    </row>
    <row r="1759" spans="1:7" x14ac:dyDescent="0.2">
      <c r="A1759" s="1">
        <v>19</v>
      </c>
      <c r="B1759" s="1">
        <v>11022</v>
      </c>
      <c r="C1759" t="s">
        <v>1370</v>
      </c>
      <c r="E1759">
        <f t="shared" si="45"/>
        <v>0</v>
      </c>
      <c r="F1759" s="1" t="s">
        <v>1370</v>
      </c>
      <c r="G1759" s="1" t="s">
        <v>523</v>
      </c>
    </row>
    <row r="1760" spans="1:7" x14ac:dyDescent="0.2">
      <c r="A1760" s="1">
        <v>19</v>
      </c>
      <c r="B1760" s="1">
        <v>11077</v>
      </c>
      <c r="C1760" t="s">
        <v>525</v>
      </c>
      <c r="E1760">
        <f t="shared" si="45"/>
        <v>0</v>
      </c>
      <c r="F1760" s="1" t="s">
        <v>525</v>
      </c>
      <c r="G1760" s="1" t="s">
        <v>729</v>
      </c>
    </row>
    <row r="1761" spans="1:7" x14ac:dyDescent="0.2">
      <c r="A1761" s="1">
        <v>19</v>
      </c>
      <c r="B1761" s="1">
        <v>11074</v>
      </c>
      <c r="C1761" t="s">
        <v>3885</v>
      </c>
      <c r="E1761">
        <f t="shared" si="45"/>
        <v>0</v>
      </c>
      <c r="F1761" s="1" t="s">
        <v>3885</v>
      </c>
      <c r="G1761" s="1" t="s">
        <v>1366</v>
      </c>
    </row>
    <row r="1762" spans="1:7" x14ac:dyDescent="0.2">
      <c r="A1762" s="1">
        <v>19</v>
      </c>
      <c r="B1762" s="1">
        <v>11007</v>
      </c>
      <c r="C1762" t="s">
        <v>1371</v>
      </c>
      <c r="E1762">
        <f t="shared" si="45"/>
        <v>0</v>
      </c>
      <c r="F1762" s="1" t="s">
        <v>1371</v>
      </c>
      <c r="G1762" s="1" t="s">
        <v>716</v>
      </c>
    </row>
    <row r="1763" spans="1:7" x14ac:dyDescent="0.2">
      <c r="A1763" s="1">
        <v>19</v>
      </c>
      <c r="B1763" s="1">
        <v>11010</v>
      </c>
      <c r="C1763" t="s">
        <v>679</v>
      </c>
      <c r="E1763">
        <f t="shared" si="45"/>
        <v>0</v>
      </c>
      <c r="F1763" s="1" t="s">
        <v>679</v>
      </c>
      <c r="G1763" s="1" t="s">
        <v>1372</v>
      </c>
    </row>
    <row r="1764" spans="1:7" x14ac:dyDescent="0.2">
      <c r="A1764" s="1">
        <v>19</v>
      </c>
      <c r="B1764" s="1">
        <v>11033</v>
      </c>
      <c r="C1764" t="s">
        <v>1373</v>
      </c>
      <c r="E1764">
        <f t="shared" si="45"/>
        <v>0</v>
      </c>
      <c r="F1764" s="1" t="s">
        <v>1373</v>
      </c>
      <c r="G1764" s="1" t="s">
        <v>736</v>
      </c>
    </row>
    <row r="1765" spans="1:7" x14ac:dyDescent="0.2">
      <c r="A1765" s="1">
        <v>19</v>
      </c>
      <c r="B1765" s="1">
        <v>11015</v>
      </c>
      <c r="C1765" t="s">
        <v>63</v>
      </c>
      <c r="E1765">
        <f t="shared" si="45"/>
        <v>0</v>
      </c>
      <c r="F1765" s="1" t="s">
        <v>63</v>
      </c>
      <c r="G1765" s="1" t="s">
        <v>65</v>
      </c>
    </row>
    <row r="1766" spans="1:7" x14ac:dyDescent="0.2">
      <c r="A1766" s="1">
        <v>19</v>
      </c>
      <c r="B1766" s="1">
        <v>11012</v>
      </c>
      <c r="C1766" t="s">
        <v>899</v>
      </c>
      <c r="E1766">
        <f t="shared" si="45"/>
        <v>0</v>
      </c>
      <c r="F1766" s="1" t="s">
        <v>899</v>
      </c>
      <c r="G1766" s="1" t="s">
        <v>643</v>
      </c>
    </row>
    <row r="1767" spans="1:7" x14ac:dyDescent="0.2">
      <c r="A1767" s="1">
        <v>19</v>
      </c>
      <c r="B1767" s="1">
        <v>11034</v>
      </c>
      <c r="C1767" t="s">
        <v>3901</v>
      </c>
      <c r="E1767">
        <f t="shared" si="45"/>
        <v>0</v>
      </c>
      <c r="F1767" s="1" t="s">
        <v>3901</v>
      </c>
      <c r="G1767" s="1" t="s">
        <v>719</v>
      </c>
    </row>
    <row r="1768" spans="1:7" x14ac:dyDescent="0.2">
      <c r="A1768" s="1">
        <v>19</v>
      </c>
      <c r="B1768" s="1">
        <v>11039</v>
      </c>
      <c r="C1768" t="s">
        <v>3902</v>
      </c>
      <c r="E1768">
        <f t="shared" si="45"/>
        <v>0</v>
      </c>
      <c r="F1768" s="1" t="s">
        <v>3902</v>
      </c>
      <c r="G1768" s="1" t="s">
        <v>1376</v>
      </c>
    </row>
    <row r="1769" spans="1:7" x14ac:dyDescent="0.2">
      <c r="A1769" s="1">
        <v>19</v>
      </c>
      <c r="B1769" s="1">
        <v>11029</v>
      </c>
      <c r="C1769" t="s">
        <v>3899</v>
      </c>
      <c r="E1769">
        <f t="shared" si="45"/>
        <v>0</v>
      </c>
      <c r="F1769" s="1" t="s">
        <v>3899</v>
      </c>
      <c r="G1769" s="1" t="s">
        <v>1378</v>
      </c>
    </row>
    <row r="1770" spans="1:7" x14ac:dyDescent="0.2">
      <c r="A1770" s="1">
        <v>19</v>
      </c>
      <c r="B1770" s="1">
        <v>11030</v>
      </c>
      <c r="C1770" t="s">
        <v>3900</v>
      </c>
      <c r="E1770">
        <f t="shared" si="45"/>
        <v>99999</v>
      </c>
      <c r="F1770" s="1" t="s">
        <v>74</v>
      </c>
      <c r="G1770" s="1" t="s">
        <v>75</v>
      </c>
    </row>
    <row r="1771" spans="1:7" x14ac:dyDescent="0.2">
      <c r="A1771" s="1">
        <v>19</v>
      </c>
      <c r="B1771" s="1">
        <v>11061</v>
      </c>
      <c r="C1771" t="s">
        <v>3892</v>
      </c>
      <c r="E1771">
        <f t="shared" si="45"/>
        <v>0</v>
      </c>
      <c r="F1771" s="1" t="s">
        <v>3892</v>
      </c>
      <c r="G1771" s="1" t="s">
        <v>1123</v>
      </c>
    </row>
    <row r="1772" spans="1:7" x14ac:dyDescent="0.2">
      <c r="A1772" s="1">
        <v>19</v>
      </c>
      <c r="B1772" s="1">
        <v>11062</v>
      </c>
      <c r="C1772" t="s">
        <v>3937</v>
      </c>
      <c r="E1772">
        <f t="shared" si="45"/>
        <v>0</v>
      </c>
      <c r="F1772" s="1" t="s">
        <v>3937</v>
      </c>
      <c r="G1772" s="1" t="s">
        <v>1125</v>
      </c>
    </row>
    <row r="1773" spans="1:7" x14ac:dyDescent="0.2">
      <c r="A1773" s="1">
        <v>19</v>
      </c>
      <c r="B1773" s="1">
        <v>11063</v>
      </c>
      <c r="C1773" t="s">
        <v>1126</v>
      </c>
      <c r="E1773">
        <f t="shared" si="45"/>
        <v>0</v>
      </c>
      <c r="F1773" s="1" t="s">
        <v>1126</v>
      </c>
      <c r="G1773" s="1" t="s">
        <v>3938</v>
      </c>
    </row>
    <row r="1774" spans="1:7" x14ac:dyDescent="0.2">
      <c r="A1774" s="1">
        <v>19</v>
      </c>
      <c r="B1774" s="1">
        <v>11064</v>
      </c>
      <c r="C1774" t="s">
        <v>1127</v>
      </c>
      <c r="E1774">
        <f t="shared" si="45"/>
        <v>0</v>
      </c>
      <c r="F1774" s="1" t="s">
        <v>1127</v>
      </c>
      <c r="G1774" s="1" t="s">
        <v>3939</v>
      </c>
    </row>
    <row r="1775" spans="1:7" x14ac:dyDescent="0.2">
      <c r="A1775" s="1">
        <v>19</v>
      </c>
      <c r="B1775" s="1">
        <v>11001</v>
      </c>
      <c r="C1775" t="s">
        <v>3801</v>
      </c>
      <c r="E1775">
        <f t="shared" si="45"/>
        <v>0</v>
      </c>
      <c r="F1775" s="1" t="s">
        <v>3801</v>
      </c>
      <c r="G1775" s="1" t="s">
        <v>1383</v>
      </c>
    </row>
    <row r="1776" spans="1:7" x14ac:dyDescent="0.2">
      <c r="A1776" s="1">
        <v>19</v>
      </c>
      <c r="B1776" s="1">
        <v>11014</v>
      </c>
      <c r="C1776" t="s">
        <v>1384</v>
      </c>
      <c r="E1776">
        <f t="shared" si="45"/>
        <v>0</v>
      </c>
      <c r="F1776" s="1" t="s">
        <v>1384</v>
      </c>
      <c r="G1776" s="1" t="s">
        <v>1385</v>
      </c>
    </row>
    <row r="1777" spans="1:7" x14ac:dyDescent="0.2">
      <c r="A1777" s="1">
        <v>19</v>
      </c>
      <c r="B1777" s="1">
        <v>11009</v>
      </c>
      <c r="C1777" t="s">
        <v>1386</v>
      </c>
      <c r="E1777">
        <f t="shared" si="45"/>
        <v>0</v>
      </c>
      <c r="F1777" s="1" t="s">
        <v>1386</v>
      </c>
      <c r="G1777" s="1" t="s">
        <v>632</v>
      </c>
    </row>
    <row r="1778" spans="1:7" x14ac:dyDescent="0.2">
      <c r="A1778" s="1">
        <v>19</v>
      </c>
      <c r="B1778" s="1">
        <v>11040</v>
      </c>
      <c r="C1778" t="s">
        <v>1379</v>
      </c>
      <c r="E1778">
        <f t="shared" si="45"/>
        <v>0</v>
      </c>
      <c r="F1778" s="1" t="s">
        <v>1379</v>
      </c>
      <c r="G1778" s="1" t="s">
        <v>1380</v>
      </c>
    </row>
    <row r="1779" spans="1:7" x14ac:dyDescent="0.2">
      <c r="A1779" s="1">
        <v>19</v>
      </c>
      <c r="B1779" s="1">
        <v>11004</v>
      </c>
      <c r="C1779" t="s">
        <v>1387</v>
      </c>
      <c r="E1779">
        <f t="shared" si="45"/>
        <v>0</v>
      </c>
      <c r="F1779" s="1" t="s">
        <v>1387</v>
      </c>
      <c r="G1779" s="1" t="s">
        <v>526</v>
      </c>
    </row>
    <row r="1780" spans="1:7" x14ac:dyDescent="0.2">
      <c r="A1780" s="1">
        <v>19</v>
      </c>
      <c r="B1780" s="1">
        <v>11016</v>
      </c>
      <c r="C1780" t="s">
        <v>1382</v>
      </c>
      <c r="E1780">
        <f t="shared" si="45"/>
        <v>0</v>
      </c>
      <c r="F1780" s="1" t="s">
        <v>1382</v>
      </c>
      <c r="G1780" s="1" t="s">
        <v>680</v>
      </c>
    </row>
    <row r="1781" spans="1:7" x14ac:dyDescent="0.2">
      <c r="A1781" s="1">
        <v>19</v>
      </c>
      <c r="B1781" s="1">
        <v>11021</v>
      </c>
      <c r="C1781" t="s">
        <v>1388</v>
      </c>
      <c r="E1781">
        <f t="shared" si="45"/>
        <v>0</v>
      </c>
      <c r="F1781" s="1" t="s">
        <v>1388</v>
      </c>
      <c r="G1781" s="1" t="s">
        <v>732</v>
      </c>
    </row>
    <row r="1782" spans="1:7" x14ac:dyDescent="0.2">
      <c r="A1782" s="1">
        <v>19</v>
      </c>
      <c r="B1782" s="1">
        <v>11017</v>
      </c>
      <c r="C1782" t="s">
        <v>67</v>
      </c>
      <c r="E1782">
        <f t="shared" si="45"/>
        <v>0</v>
      </c>
      <c r="F1782" s="1" t="s">
        <v>67</v>
      </c>
      <c r="G1782" s="1" t="s">
        <v>68</v>
      </c>
    </row>
    <row r="1783" spans="1:7" x14ac:dyDescent="0.2">
      <c r="A1783" s="1">
        <v>19</v>
      </c>
      <c r="B1783" s="1">
        <v>11075</v>
      </c>
      <c r="C1783" t="s">
        <v>1389</v>
      </c>
      <c r="E1783">
        <f t="shared" si="45"/>
        <v>0</v>
      </c>
      <c r="F1783" s="1" t="s">
        <v>1389</v>
      </c>
      <c r="G1783" s="1" t="s">
        <v>645</v>
      </c>
    </row>
    <row r="1784" spans="1:7" x14ac:dyDescent="0.2">
      <c r="A1784" s="1">
        <v>19</v>
      </c>
      <c r="B1784" s="1">
        <v>11046</v>
      </c>
      <c r="C1784" t="s">
        <v>1390</v>
      </c>
      <c r="E1784">
        <f t="shared" si="45"/>
        <v>0</v>
      </c>
      <c r="F1784" s="1" t="s">
        <v>1390</v>
      </c>
      <c r="G1784" s="1" t="s">
        <v>1391</v>
      </c>
    </row>
    <row r="1785" spans="1:7" x14ac:dyDescent="0.2">
      <c r="A1785" s="1">
        <v>19</v>
      </c>
      <c r="B1785" s="1">
        <v>11032</v>
      </c>
      <c r="C1785" t="s">
        <v>1392</v>
      </c>
      <c r="E1785">
        <f t="shared" si="45"/>
        <v>0</v>
      </c>
      <c r="F1785" s="1" t="s">
        <v>1392</v>
      </c>
      <c r="G1785" s="1" t="s">
        <v>1393</v>
      </c>
    </row>
    <row r="1786" spans="1:7" x14ac:dyDescent="0.2">
      <c r="A1786" s="1">
        <v>19</v>
      </c>
      <c r="B1786" s="1">
        <v>11035</v>
      </c>
      <c r="C1786" t="s">
        <v>1394</v>
      </c>
      <c r="E1786">
        <f t="shared" si="45"/>
        <v>0</v>
      </c>
      <c r="F1786" s="1" t="s">
        <v>1394</v>
      </c>
      <c r="G1786" s="1" t="s">
        <v>1395</v>
      </c>
    </row>
    <row r="1787" spans="1:7" x14ac:dyDescent="0.2">
      <c r="A1787" s="1">
        <v>19</v>
      </c>
      <c r="B1787" s="1">
        <v>11036</v>
      </c>
      <c r="C1787" t="s">
        <v>76</v>
      </c>
      <c r="E1787">
        <f t="shared" si="45"/>
        <v>0</v>
      </c>
      <c r="F1787" s="1" t="s">
        <v>76</v>
      </c>
      <c r="G1787" s="1" t="s">
        <v>77</v>
      </c>
    </row>
    <row r="1788" spans="1:7" x14ac:dyDescent="0.2">
      <c r="A1788" s="1">
        <v>19</v>
      </c>
      <c r="B1788" s="1">
        <v>11065</v>
      </c>
      <c r="C1788" t="s">
        <v>1128</v>
      </c>
      <c r="E1788">
        <f t="shared" si="45"/>
        <v>0</v>
      </c>
      <c r="F1788" s="1" t="s">
        <v>1128</v>
      </c>
      <c r="G1788" s="1" t="s">
        <v>1129</v>
      </c>
    </row>
    <row r="1789" spans="1:7" x14ac:dyDescent="0.2">
      <c r="A1789" s="1">
        <v>19</v>
      </c>
      <c r="B1789" s="1">
        <v>11066</v>
      </c>
      <c r="C1789" t="s">
        <v>3940</v>
      </c>
      <c r="E1789">
        <f t="shared" si="45"/>
        <v>0</v>
      </c>
      <c r="F1789" s="1" t="s">
        <v>3940</v>
      </c>
      <c r="G1789" s="1" t="s">
        <v>1131</v>
      </c>
    </row>
    <row r="1790" spans="1:7" x14ac:dyDescent="0.2">
      <c r="A1790" s="1">
        <v>19</v>
      </c>
      <c r="B1790" s="1">
        <v>11067</v>
      </c>
      <c r="C1790" t="e">
        <v>#N/A</v>
      </c>
      <c r="E1790" t="e">
        <f t="shared" si="45"/>
        <v>#N/A</v>
      </c>
      <c r="F1790" s="1" t="s">
        <v>1132</v>
      </c>
      <c r="G1790" s="1" t="s">
        <v>3941</v>
      </c>
    </row>
    <row r="1791" spans="1:7" x14ac:dyDescent="0.2">
      <c r="A1791" s="1">
        <v>19</v>
      </c>
      <c r="B1791" s="1">
        <v>11068</v>
      </c>
      <c r="C1791" t="s">
        <v>1133</v>
      </c>
      <c r="E1791">
        <f t="shared" si="45"/>
        <v>0</v>
      </c>
      <c r="F1791" s="1" t="s">
        <v>1133</v>
      </c>
      <c r="G1791" s="1" t="s">
        <v>3942</v>
      </c>
    </row>
    <row r="1792" spans="1:7" x14ac:dyDescent="0.2">
      <c r="A1792" s="1">
        <v>19</v>
      </c>
      <c r="B1792" s="1">
        <v>11076</v>
      </c>
      <c r="C1792" t="s">
        <v>1396</v>
      </c>
      <c r="E1792">
        <f t="shared" si="45"/>
        <v>0</v>
      </c>
      <c r="F1792" s="1" t="s">
        <v>1396</v>
      </c>
      <c r="G1792" s="1" t="s">
        <v>629</v>
      </c>
    </row>
    <row r="1793" spans="1:7" x14ac:dyDescent="0.2">
      <c r="A1793" s="1">
        <v>19</v>
      </c>
      <c r="B1793" s="1">
        <v>11026</v>
      </c>
      <c r="C1793" t="s">
        <v>528</v>
      </c>
      <c r="E1793">
        <f t="shared" si="45"/>
        <v>0</v>
      </c>
      <c r="F1793" s="1" t="s">
        <v>528</v>
      </c>
      <c r="G1793" s="1" t="s">
        <v>1398</v>
      </c>
    </row>
    <row r="1794" spans="1:7" x14ac:dyDescent="0.2">
      <c r="A1794" s="1">
        <v>19</v>
      </c>
      <c r="B1794" s="1">
        <v>11041</v>
      </c>
      <c r="C1794" t="s">
        <v>1399</v>
      </c>
      <c r="E1794">
        <f t="shared" si="45"/>
        <v>0</v>
      </c>
      <c r="F1794" s="1" t="s">
        <v>1399</v>
      </c>
      <c r="G1794" s="1" t="s">
        <v>1400</v>
      </c>
    </row>
    <row r="1795" spans="1:7" x14ac:dyDescent="0.2">
      <c r="A1795" s="1">
        <v>19</v>
      </c>
      <c r="B1795" s="1">
        <v>11078</v>
      </c>
      <c r="C1795" t="s">
        <v>3888</v>
      </c>
      <c r="E1795">
        <f t="shared" si="45"/>
        <v>0</v>
      </c>
      <c r="F1795" s="1" t="s">
        <v>3888</v>
      </c>
      <c r="G1795" s="1" t="s">
        <v>1409</v>
      </c>
    </row>
    <row r="1796" spans="1:7" x14ac:dyDescent="0.2">
      <c r="A1796" s="1">
        <v>19</v>
      </c>
      <c r="B1796" s="1">
        <v>11024</v>
      </c>
      <c r="C1796" t="s">
        <v>894</v>
      </c>
      <c r="E1796">
        <f t="shared" si="45"/>
        <v>0</v>
      </c>
      <c r="F1796" s="1" t="s">
        <v>894</v>
      </c>
      <c r="G1796" s="1" t="s">
        <v>640</v>
      </c>
    </row>
    <row r="1797" spans="1:7" x14ac:dyDescent="0.2">
      <c r="A1797" s="1">
        <v>19</v>
      </c>
      <c r="B1797" s="1">
        <v>11019</v>
      </c>
      <c r="C1797" t="s">
        <v>1401</v>
      </c>
      <c r="E1797">
        <f t="shared" si="45"/>
        <v>0</v>
      </c>
      <c r="F1797" s="1" t="s">
        <v>1401</v>
      </c>
      <c r="G1797" s="1" t="s">
        <v>647</v>
      </c>
    </row>
    <row r="1798" spans="1:7" x14ac:dyDescent="0.2">
      <c r="A1798" s="1">
        <v>19</v>
      </c>
      <c r="B1798" s="1">
        <v>11042</v>
      </c>
      <c r="C1798" t="s">
        <v>69</v>
      </c>
      <c r="E1798">
        <f t="shared" si="45"/>
        <v>0</v>
      </c>
      <c r="F1798" s="1" t="s">
        <v>69</v>
      </c>
      <c r="G1798" s="1" t="s">
        <v>70</v>
      </c>
    </row>
    <row r="1799" spans="1:7" x14ac:dyDescent="0.2">
      <c r="A1799" s="1">
        <v>19</v>
      </c>
      <c r="B1799" s="1">
        <v>11043</v>
      </c>
      <c r="C1799" t="s">
        <v>3896</v>
      </c>
      <c r="E1799">
        <f t="shared" si="45"/>
        <v>0</v>
      </c>
      <c r="F1799" s="1" t="s">
        <v>3896</v>
      </c>
      <c r="G1799" s="1" t="s">
        <v>740</v>
      </c>
    </row>
    <row r="1800" spans="1:7" x14ac:dyDescent="0.2">
      <c r="A1800" s="1">
        <v>19</v>
      </c>
      <c r="B1800" s="1">
        <v>11013</v>
      </c>
      <c r="C1800" t="s">
        <v>1403</v>
      </c>
      <c r="E1800">
        <f t="shared" si="45"/>
        <v>0</v>
      </c>
      <c r="F1800" s="1" t="s">
        <v>1403</v>
      </c>
      <c r="G1800" s="1" t="s">
        <v>722</v>
      </c>
    </row>
    <row r="1801" spans="1:7" x14ac:dyDescent="0.2">
      <c r="A1801" s="1">
        <v>19</v>
      </c>
      <c r="B1801" s="1">
        <v>11025</v>
      </c>
      <c r="C1801" t="s">
        <v>3898</v>
      </c>
      <c r="E1801">
        <f t="shared" ref="E1801:E1864" si="46">IF(C1801=F1801,0,99999)</f>
        <v>0</v>
      </c>
      <c r="F1801" s="1" t="s">
        <v>3898</v>
      </c>
      <c r="G1801" s="1" t="s">
        <v>1405</v>
      </c>
    </row>
    <row r="1802" spans="1:7" x14ac:dyDescent="0.2">
      <c r="A1802" s="1">
        <v>19</v>
      </c>
      <c r="B1802" s="1">
        <v>11037</v>
      </c>
      <c r="C1802" t="s">
        <v>903</v>
      </c>
      <c r="E1802">
        <f t="shared" si="46"/>
        <v>0</v>
      </c>
      <c r="F1802" s="1" t="s">
        <v>903</v>
      </c>
      <c r="G1802" s="1" t="s">
        <v>1406</v>
      </c>
    </row>
    <row r="1803" spans="1:7" x14ac:dyDescent="0.2">
      <c r="A1803" s="1">
        <v>19</v>
      </c>
      <c r="B1803" s="1">
        <v>11027</v>
      </c>
      <c r="C1803" t="s">
        <v>1407</v>
      </c>
      <c r="E1803">
        <f t="shared" si="46"/>
        <v>0</v>
      </c>
      <c r="F1803" s="1" t="s">
        <v>1407</v>
      </c>
      <c r="G1803" s="1" t="s">
        <v>1408</v>
      </c>
    </row>
    <row r="1804" spans="1:7" x14ac:dyDescent="0.2">
      <c r="A1804" s="1">
        <v>19</v>
      </c>
      <c r="B1804" s="1">
        <v>11038</v>
      </c>
      <c r="C1804" t="s">
        <v>78</v>
      </c>
      <c r="E1804">
        <f t="shared" si="46"/>
        <v>0</v>
      </c>
      <c r="F1804" s="1" t="s">
        <v>78</v>
      </c>
      <c r="G1804" s="1" t="s">
        <v>79</v>
      </c>
    </row>
    <row r="1805" spans="1:7" x14ac:dyDescent="0.2">
      <c r="A1805" s="1">
        <v>19</v>
      </c>
      <c r="B1805" s="1">
        <v>11069</v>
      </c>
      <c r="C1805" t="s">
        <v>1134</v>
      </c>
      <c r="E1805">
        <f t="shared" si="46"/>
        <v>0</v>
      </c>
      <c r="F1805" s="1" t="s">
        <v>1134</v>
      </c>
      <c r="G1805" s="1" t="s">
        <v>3893</v>
      </c>
    </row>
    <row r="1806" spans="1:7" x14ac:dyDescent="0.2">
      <c r="A1806" s="1">
        <v>19</v>
      </c>
      <c r="B1806" s="1">
        <v>11070</v>
      </c>
      <c r="C1806" t="s">
        <v>1136</v>
      </c>
      <c r="E1806">
        <f t="shared" si="46"/>
        <v>0</v>
      </c>
      <c r="F1806" s="1" t="s">
        <v>1136</v>
      </c>
      <c r="G1806" s="1" t="s">
        <v>3943</v>
      </c>
    </row>
    <row r="1807" spans="1:7" x14ac:dyDescent="0.2">
      <c r="A1807" s="1">
        <v>19</v>
      </c>
      <c r="B1807" s="1">
        <v>11071</v>
      </c>
      <c r="C1807" t="s">
        <v>1138</v>
      </c>
      <c r="E1807">
        <f t="shared" si="46"/>
        <v>0</v>
      </c>
      <c r="F1807" s="1" t="s">
        <v>1138</v>
      </c>
      <c r="G1807" s="1" t="s">
        <v>1135</v>
      </c>
    </row>
    <row r="1808" spans="1:7" x14ac:dyDescent="0.2">
      <c r="A1808" s="1">
        <v>19</v>
      </c>
      <c r="B1808" s="1">
        <v>11072</v>
      </c>
      <c r="C1808" t="s">
        <v>1139</v>
      </c>
      <c r="E1808">
        <f t="shared" si="46"/>
        <v>0</v>
      </c>
      <c r="F1808" s="1" t="s">
        <v>1139</v>
      </c>
      <c r="G1808" s="1" t="s">
        <v>1137</v>
      </c>
    </row>
    <row r="1809" spans="1:7" x14ac:dyDescent="0.2">
      <c r="A1809" s="51">
        <v>58</v>
      </c>
      <c r="B1809" s="51">
        <v>5000048</v>
      </c>
      <c r="C1809" t="s">
        <v>4001</v>
      </c>
      <c r="E1809">
        <f t="shared" si="46"/>
        <v>99999</v>
      </c>
      <c r="F1809" s="51" t="s">
        <v>4002</v>
      </c>
      <c r="G1809" s="51" t="s">
        <v>1411</v>
      </c>
    </row>
    <row r="1810" spans="1:7" x14ac:dyDescent="0.2">
      <c r="A1810" s="51">
        <v>58</v>
      </c>
      <c r="B1810" s="51">
        <v>5000049</v>
      </c>
      <c r="C1810" t="s">
        <v>4003</v>
      </c>
      <c r="E1810">
        <f t="shared" si="46"/>
        <v>99999</v>
      </c>
      <c r="F1810" s="51" t="s">
        <v>4004</v>
      </c>
      <c r="G1810" s="51" t="s">
        <v>1415</v>
      </c>
    </row>
    <row r="1811" spans="1:7" x14ac:dyDescent="0.2">
      <c r="A1811" s="51">
        <v>58</v>
      </c>
      <c r="B1811" s="51">
        <v>5000050</v>
      </c>
      <c r="C1811" t="s">
        <v>4005</v>
      </c>
      <c r="E1811">
        <f t="shared" si="46"/>
        <v>99999</v>
      </c>
      <c r="F1811" s="51" t="s">
        <v>4006</v>
      </c>
      <c r="G1811" s="51" t="s">
        <v>1417</v>
      </c>
    </row>
    <row r="1812" spans="1:7" x14ac:dyDescent="0.2">
      <c r="A1812" s="51">
        <v>58</v>
      </c>
      <c r="B1812" s="51">
        <v>5000051</v>
      </c>
      <c r="C1812" t="s">
        <v>4007</v>
      </c>
      <c r="E1812">
        <f t="shared" si="46"/>
        <v>99999</v>
      </c>
      <c r="F1812" s="51" t="s">
        <v>4008</v>
      </c>
      <c r="G1812" s="51" t="s">
        <v>1419</v>
      </c>
    </row>
    <row r="1813" spans="1:7" x14ac:dyDescent="0.2">
      <c r="A1813" s="51">
        <v>58</v>
      </c>
      <c r="B1813" s="51">
        <v>5000052</v>
      </c>
      <c r="C1813" t="s">
        <v>4009</v>
      </c>
      <c r="E1813">
        <f t="shared" si="46"/>
        <v>99999</v>
      </c>
      <c r="F1813" s="51" t="s">
        <v>4010</v>
      </c>
      <c r="G1813" s="51" t="s">
        <v>1421</v>
      </c>
    </row>
    <row r="1814" spans="1:7" x14ac:dyDescent="0.2">
      <c r="A1814" s="51">
        <v>58</v>
      </c>
      <c r="B1814" s="51">
        <v>5000053</v>
      </c>
      <c r="C1814" t="s">
        <v>4011</v>
      </c>
      <c r="E1814">
        <f t="shared" si="46"/>
        <v>99999</v>
      </c>
      <c r="F1814" s="51" t="s">
        <v>4012</v>
      </c>
      <c r="G1814" s="51" t="s">
        <v>1423</v>
      </c>
    </row>
    <row r="1815" spans="1:7" x14ac:dyDescent="0.2">
      <c r="A1815" s="51">
        <v>58</v>
      </c>
      <c r="B1815" s="51">
        <v>5000054</v>
      </c>
      <c r="C1815" t="s">
        <v>4013</v>
      </c>
      <c r="E1815">
        <f t="shared" si="46"/>
        <v>99999</v>
      </c>
      <c r="F1815" s="51" t="s">
        <v>4014</v>
      </c>
      <c r="G1815" s="51" t="s">
        <v>1425</v>
      </c>
    </row>
    <row r="1816" spans="1:7" x14ac:dyDescent="0.2">
      <c r="A1816" s="51">
        <v>58</v>
      </c>
      <c r="B1816" s="51">
        <v>5000055</v>
      </c>
      <c r="C1816" t="s">
        <v>4015</v>
      </c>
      <c r="E1816">
        <f t="shared" si="46"/>
        <v>99999</v>
      </c>
      <c r="F1816" s="51" t="s">
        <v>4016</v>
      </c>
      <c r="G1816" s="51" t="s">
        <v>1427</v>
      </c>
    </row>
    <row r="1817" spans="1:7" x14ac:dyDescent="0.2">
      <c r="A1817" s="51">
        <v>58</v>
      </c>
      <c r="B1817" s="51">
        <v>5000056</v>
      </c>
      <c r="C1817" t="s">
        <v>4017</v>
      </c>
      <c r="E1817">
        <f t="shared" si="46"/>
        <v>99999</v>
      </c>
      <c r="F1817" s="51" t="s">
        <v>4018</v>
      </c>
      <c r="G1817" s="51" t="s">
        <v>4019</v>
      </c>
    </row>
    <row r="1818" spans="1:7" x14ac:dyDescent="0.2">
      <c r="A1818" s="51">
        <v>58</v>
      </c>
      <c r="B1818" s="51">
        <v>5000057</v>
      </c>
      <c r="C1818" t="s">
        <v>4020</v>
      </c>
      <c r="E1818">
        <f t="shared" si="46"/>
        <v>99999</v>
      </c>
      <c r="F1818" s="51" t="s">
        <v>4021</v>
      </c>
      <c r="G1818" s="51" t="s">
        <v>4022</v>
      </c>
    </row>
    <row r="1819" spans="1:7" x14ac:dyDescent="0.2">
      <c r="A1819" s="51">
        <v>58</v>
      </c>
      <c r="B1819" s="51">
        <v>5000058</v>
      </c>
      <c r="C1819" t="s">
        <v>4023</v>
      </c>
      <c r="E1819">
        <f t="shared" si="46"/>
        <v>99999</v>
      </c>
      <c r="F1819" s="51" t="s">
        <v>4024</v>
      </c>
      <c r="G1819" s="51" t="s">
        <v>4025</v>
      </c>
    </row>
    <row r="1820" spans="1:7" x14ac:dyDescent="0.2">
      <c r="A1820" s="51">
        <v>58</v>
      </c>
      <c r="B1820" s="51">
        <v>5000059</v>
      </c>
      <c r="C1820" t="s">
        <v>4026</v>
      </c>
      <c r="E1820">
        <f t="shared" si="46"/>
        <v>99999</v>
      </c>
      <c r="F1820" s="51" t="s">
        <v>4027</v>
      </c>
      <c r="G1820" s="51" t="s">
        <v>4028</v>
      </c>
    </row>
    <row r="1821" spans="1:7" x14ac:dyDescent="0.2">
      <c r="A1821" s="51">
        <v>58</v>
      </c>
      <c r="B1821" s="51">
        <v>5000044</v>
      </c>
      <c r="C1821" t="s">
        <v>3996</v>
      </c>
      <c r="E1821">
        <f t="shared" si="46"/>
        <v>99999</v>
      </c>
      <c r="F1821" s="51" t="s">
        <v>4029</v>
      </c>
      <c r="G1821" s="51" t="s">
        <v>1323</v>
      </c>
    </row>
    <row r="1822" spans="1:7" x14ac:dyDescent="0.2">
      <c r="A1822" s="51">
        <v>58</v>
      </c>
      <c r="B1822" s="51">
        <v>5000045</v>
      </c>
      <c r="C1822" t="s">
        <v>3997</v>
      </c>
      <c r="E1822">
        <f t="shared" si="46"/>
        <v>99999</v>
      </c>
      <c r="F1822" s="51" t="s">
        <v>4030</v>
      </c>
      <c r="G1822" s="51" t="s">
        <v>1325</v>
      </c>
    </row>
    <row r="1823" spans="1:7" x14ac:dyDescent="0.2">
      <c r="A1823" s="51">
        <v>58</v>
      </c>
      <c r="B1823" s="51">
        <v>5000046</v>
      </c>
      <c r="C1823" t="s">
        <v>3998</v>
      </c>
      <c r="E1823">
        <f t="shared" si="46"/>
        <v>99999</v>
      </c>
      <c r="F1823" s="51" t="s">
        <v>4031</v>
      </c>
      <c r="G1823" s="51" t="s">
        <v>1327</v>
      </c>
    </row>
    <row r="1824" spans="1:7" x14ac:dyDescent="0.2">
      <c r="A1824" s="51">
        <v>58</v>
      </c>
      <c r="B1824" s="51">
        <v>5000036</v>
      </c>
      <c r="C1824" t="s">
        <v>3988</v>
      </c>
      <c r="E1824">
        <f t="shared" si="46"/>
        <v>99999</v>
      </c>
      <c r="F1824" s="51" t="s">
        <v>4032</v>
      </c>
      <c r="G1824" s="51" t="s">
        <v>1307</v>
      </c>
    </row>
    <row r="1825" spans="1:7" x14ac:dyDescent="0.2">
      <c r="A1825" s="51">
        <v>58</v>
      </c>
      <c r="B1825" s="51">
        <v>5000037</v>
      </c>
      <c r="C1825" t="s">
        <v>3989</v>
      </c>
      <c r="E1825">
        <f t="shared" si="46"/>
        <v>99999</v>
      </c>
      <c r="F1825" s="51" t="s">
        <v>4033</v>
      </c>
      <c r="G1825" s="51" t="s">
        <v>1309</v>
      </c>
    </row>
    <row r="1826" spans="1:7" x14ac:dyDescent="0.2">
      <c r="A1826" s="51">
        <v>58</v>
      </c>
      <c r="B1826" s="51">
        <v>5000038</v>
      </c>
      <c r="C1826" t="s">
        <v>3990</v>
      </c>
      <c r="E1826">
        <f t="shared" si="46"/>
        <v>99999</v>
      </c>
      <c r="F1826" s="51" t="s">
        <v>4034</v>
      </c>
      <c r="G1826" s="51" t="s">
        <v>1311</v>
      </c>
    </row>
    <row r="1827" spans="1:7" x14ac:dyDescent="0.2">
      <c r="A1827" s="51">
        <v>58</v>
      </c>
      <c r="B1827" s="51">
        <v>5000043</v>
      </c>
      <c r="C1827" t="s">
        <v>3995</v>
      </c>
      <c r="E1827">
        <f t="shared" si="46"/>
        <v>99999</v>
      </c>
      <c r="F1827" s="51" t="s">
        <v>4035</v>
      </c>
      <c r="G1827" s="51" t="s">
        <v>1321</v>
      </c>
    </row>
    <row r="1828" spans="1:7" x14ac:dyDescent="0.2">
      <c r="A1828" s="51">
        <v>58</v>
      </c>
      <c r="B1828" s="51">
        <v>5000039</v>
      </c>
      <c r="C1828" t="s">
        <v>3991</v>
      </c>
      <c r="E1828">
        <f t="shared" si="46"/>
        <v>99999</v>
      </c>
      <c r="F1828" s="51" t="s">
        <v>4036</v>
      </c>
      <c r="G1828" s="51" t="s">
        <v>1313</v>
      </c>
    </row>
    <row r="1829" spans="1:7" x14ac:dyDescent="0.2">
      <c r="A1829" s="51">
        <v>58</v>
      </c>
      <c r="B1829" s="51">
        <v>5000047</v>
      </c>
      <c r="C1829" t="s">
        <v>3999</v>
      </c>
      <c r="E1829">
        <f t="shared" si="46"/>
        <v>99999</v>
      </c>
      <c r="F1829" s="51" t="s">
        <v>4037</v>
      </c>
      <c r="G1829" s="51" t="s">
        <v>1329</v>
      </c>
    </row>
    <row r="1830" spans="1:7" x14ac:dyDescent="0.2">
      <c r="A1830" s="51">
        <v>58</v>
      </c>
      <c r="B1830" s="51">
        <v>5000040</v>
      </c>
      <c r="C1830" t="s">
        <v>3992</v>
      </c>
      <c r="E1830">
        <f t="shared" si="46"/>
        <v>99999</v>
      </c>
      <c r="F1830" s="51" t="s">
        <v>4038</v>
      </c>
      <c r="G1830" s="51" t="s">
        <v>1315</v>
      </c>
    </row>
    <row r="1831" spans="1:7" x14ac:dyDescent="0.2">
      <c r="A1831" s="51">
        <v>58</v>
      </c>
      <c r="B1831" s="51">
        <v>5000033</v>
      </c>
      <c r="C1831" t="s">
        <v>3985</v>
      </c>
      <c r="E1831">
        <f t="shared" si="46"/>
        <v>99999</v>
      </c>
      <c r="F1831" s="51" t="s">
        <v>4039</v>
      </c>
      <c r="G1831" s="51" t="s">
        <v>1300</v>
      </c>
    </row>
    <row r="1832" spans="1:7" x14ac:dyDescent="0.2">
      <c r="A1832" s="51">
        <v>58</v>
      </c>
      <c r="B1832" s="51">
        <v>5000042</v>
      </c>
      <c r="C1832" t="s">
        <v>3994</v>
      </c>
      <c r="E1832">
        <f t="shared" si="46"/>
        <v>99999</v>
      </c>
      <c r="F1832" s="51" t="s">
        <v>4040</v>
      </c>
      <c r="G1832" s="51" t="s">
        <v>1319</v>
      </c>
    </row>
    <row r="1833" spans="1:7" x14ac:dyDescent="0.2">
      <c r="A1833" s="51">
        <v>58</v>
      </c>
      <c r="B1833" s="51">
        <v>5000034</v>
      </c>
      <c r="C1833" t="s">
        <v>3986</v>
      </c>
      <c r="E1833">
        <f t="shared" si="46"/>
        <v>99999</v>
      </c>
      <c r="F1833" s="51" t="s">
        <v>4041</v>
      </c>
      <c r="G1833" s="51" t="s">
        <v>1303</v>
      </c>
    </row>
    <row r="1834" spans="1:7" x14ac:dyDescent="0.2">
      <c r="A1834" s="51">
        <v>58</v>
      </c>
      <c r="B1834" s="51">
        <v>5000041</v>
      </c>
      <c r="C1834" t="s">
        <v>3993</v>
      </c>
      <c r="E1834">
        <f t="shared" si="46"/>
        <v>99999</v>
      </c>
      <c r="F1834" s="51" t="s">
        <v>4042</v>
      </c>
      <c r="G1834" s="51" t="s">
        <v>1317</v>
      </c>
    </row>
    <row r="1835" spans="1:7" x14ac:dyDescent="0.2">
      <c r="A1835" s="51">
        <v>58</v>
      </c>
      <c r="B1835" s="51">
        <v>5000035</v>
      </c>
      <c r="C1835" t="s">
        <v>3987</v>
      </c>
      <c r="E1835">
        <f t="shared" si="46"/>
        <v>99999</v>
      </c>
      <c r="F1835" s="51" t="s">
        <v>4043</v>
      </c>
      <c r="G1835" s="51" t="s">
        <v>1305</v>
      </c>
    </row>
    <row r="1836" spans="1:7" x14ac:dyDescent="0.2">
      <c r="A1836" s="51">
        <v>58</v>
      </c>
      <c r="B1836" s="51">
        <v>5000009</v>
      </c>
      <c r="C1836" t="s">
        <v>3962</v>
      </c>
      <c r="E1836">
        <f t="shared" si="46"/>
        <v>99999</v>
      </c>
      <c r="F1836" s="51" t="s">
        <v>4044</v>
      </c>
      <c r="G1836" s="51" t="s">
        <v>1251</v>
      </c>
    </row>
    <row r="1837" spans="1:7" x14ac:dyDescent="0.2">
      <c r="A1837" s="51">
        <v>58</v>
      </c>
      <c r="B1837" s="51">
        <v>5000010</v>
      </c>
      <c r="C1837" t="s">
        <v>3963</v>
      </c>
      <c r="E1837">
        <f t="shared" si="46"/>
        <v>99999</v>
      </c>
      <c r="F1837" s="51" t="s">
        <v>4045</v>
      </c>
      <c r="G1837" s="51" t="s">
        <v>1254</v>
      </c>
    </row>
    <row r="1838" spans="1:7" x14ac:dyDescent="0.2">
      <c r="A1838" s="51">
        <v>58</v>
      </c>
      <c r="B1838" s="51">
        <v>5000011</v>
      </c>
      <c r="C1838" t="s">
        <v>3964</v>
      </c>
      <c r="E1838">
        <f t="shared" si="46"/>
        <v>99999</v>
      </c>
      <c r="F1838" s="51" t="s">
        <v>4046</v>
      </c>
      <c r="G1838" s="51" t="s">
        <v>1256</v>
      </c>
    </row>
    <row r="1839" spans="1:7" x14ac:dyDescent="0.2">
      <c r="A1839" s="51">
        <v>58</v>
      </c>
      <c r="B1839" s="51">
        <v>5000012</v>
      </c>
      <c r="C1839" t="s">
        <v>3965</v>
      </c>
      <c r="E1839">
        <f t="shared" si="46"/>
        <v>99999</v>
      </c>
      <c r="F1839" s="51" t="s">
        <v>4047</v>
      </c>
      <c r="G1839" s="51" t="s">
        <v>1258</v>
      </c>
    </row>
    <row r="1840" spans="1:7" x14ac:dyDescent="0.2">
      <c r="A1840" s="51">
        <v>58</v>
      </c>
      <c r="B1840" s="51">
        <v>5000013</v>
      </c>
      <c r="C1840" t="s">
        <v>3966</v>
      </c>
      <c r="E1840">
        <f t="shared" si="46"/>
        <v>99999</v>
      </c>
      <c r="F1840" s="51" t="s">
        <v>4048</v>
      </c>
      <c r="G1840" s="51" t="s">
        <v>1260</v>
      </c>
    </row>
    <row r="1841" spans="1:7" x14ac:dyDescent="0.2">
      <c r="A1841" s="51">
        <v>58</v>
      </c>
      <c r="B1841" s="51">
        <v>5000014</v>
      </c>
      <c r="C1841" t="s">
        <v>3967</v>
      </c>
      <c r="E1841">
        <f t="shared" si="46"/>
        <v>99999</v>
      </c>
      <c r="F1841" s="51" t="s">
        <v>4049</v>
      </c>
      <c r="G1841" s="51" t="s">
        <v>1262</v>
      </c>
    </row>
    <row r="1842" spans="1:7" x14ac:dyDescent="0.2">
      <c r="A1842" s="51">
        <v>58</v>
      </c>
      <c r="B1842" s="51">
        <v>5000015</v>
      </c>
      <c r="C1842" t="s">
        <v>3968</v>
      </c>
      <c r="E1842">
        <f t="shared" si="46"/>
        <v>99999</v>
      </c>
      <c r="F1842" s="51" t="s">
        <v>4050</v>
      </c>
      <c r="G1842" s="51" t="s">
        <v>1264</v>
      </c>
    </row>
    <row r="1843" spans="1:7" x14ac:dyDescent="0.2">
      <c r="A1843" s="51">
        <v>58</v>
      </c>
      <c r="B1843" s="51">
        <v>5000016</v>
      </c>
      <c r="C1843" t="s">
        <v>3878</v>
      </c>
      <c r="E1843">
        <f t="shared" si="46"/>
        <v>99999</v>
      </c>
      <c r="F1843" s="51" t="s">
        <v>4051</v>
      </c>
      <c r="G1843" s="51" t="s">
        <v>1266</v>
      </c>
    </row>
    <row r="1844" spans="1:7" x14ac:dyDescent="0.2">
      <c r="A1844" s="51">
        <v>58</v>
      </c>
      <c r="B1844" s="51">
        <v>5000017</v>
      </c>
      <c r="C1844" t="s">
        <v>3969</v>
      </c>
      <c r="E1844">
        <f t="shared" si="46"/>
        <v>99999</v>
      </c>
      <c r="F1844" s="51" t="s">
        <v>4052</v>
      </c>
      <c r="G1844" s="51" t="s">
        <v>1268</v>
      </c>
    </row>
    <row r="1845" spans="1:7" x14ac:dyDescent="0.2">
      <c r="A1845" s="51">
        <v>58</v>
      </c>
      <c r="B1845" s="51">
        <v>5000018</v>
      </c>
      <c r="C1845" t="s">
        <v>3970</v>
      </c>
      <c r="E1845">
        <f t="shared" si="46"/>
        <v>99999</v>
      </c>
      <c r="F1845" s="51" t="s">
        <v>4053</v>
      </c>
      <c r="G1845" s="51" t="s">
        <v>1270</v>
      </c>
    </row>
    <row r="1846" spans="1:7" x14ac:dyDescent="0.2">
      <c r="A1846" s="51">
        <v>58</v>
      </c>
      <c r="B1846" s="51">
        <v>5000019</v>
      </c>
      <c r="C1846" t="s">
        <v>3971</v>
      </c>
      <c r="E1846">
        <f t="shared" si="46"/>
        <v>99999</v>
      </c>
      <c r="F1846" s="51" t="s">
        <v>4054</v>
      </c>
      <c r="G1846" s="51" t="s">
        <v>1272</v>
      </c>
    </row>
    <row r="1847" spans="1:7" x14ac:dyDescent="0.2">
      <c r="A1847" s="51">
        <v>58</v>
      </c>
      <c r="B1847" s="51">
        <v>5000020</v>
      </c>
      <c r="C1847" t="s">
        <v>3972</v>
      </c>
      <c r="E1847">
        <f t="shared" si="46"/>
        <v>99999</v>
      </c>
      <c r="F1847" s="51" t="s">
        <v>4055</v>
      </c>
      <c r="G1847" s="51" t="s">
        <v>1274</v>
      </c>
    </row>
    <row r="1848" spans="1:7" x14ac:dyDescent="0.2">
      <c r="A1848" s="51">
        <v>58</v>
      </c>
      <c r="B1848" s="51">
        <v>5000021</v>
      </c>
      <c r="C1848" t="s">
        <v>3973</v>
      </c>
      <c r="E1848">
        <f t="shared" si="46"/>
        <v>99999</v>
      </c>
      <c r="F1848" s="51" t="s">
        <v>4056</v>
      </c>
      <c r="G1848" s="51" t="s">
        <v>1276</v>
      </c>
    </row>
    <row r="1849" spans="1:7" x14ac:dyDescent="0.2">
      <c r="A1849" s="51">
        <v>58</v>
      </c>
      <c r="B1849" s="51">
        <v>5000022</v>
      </c>
      <c r="C1849" t="s">
        <v>3974</v>
      </c>
      <c r="E1849">
        <f t="shared" si="46"/>
        <v>99999</v>
      </c>
      <c r="F1849" s="51" t="s">
        <v>4057</v>
      </c>
      <c r="G1849" s="51" t="s">
        <v>1278</v>
      </c>
    </row>
    <row r="1850" spans="1:7" x14ac:dyDescent="0.2">
      <c r="A1850" s="51">
        <v>58</v>
      </c>
      <c r="B1850" s="51">
        <v>5000023</v>
      </c>
      <c r="C1850" t="s">
        <v>3975</v>
      </c>
      <c r="E1850">
        <f t="shared" si="46"/>
        <v>99999</v>
      </c>
      <c r="F1850" s="51" t="s">
        <v>4058</v>
      </c>
      <c r="G1850" s="51" t="s">
        <v>1280</v>
      </c>
    </row>
    <row r="1851" spans="1:7" x14ac:dyDescent="0.2">
      <c r="A1851" s="51">
        <v>58</v>
      </c>
      <c r="B1851" s="51">
        <v>5000024</v>
      </c>
      <c r="C1851" t="s">
        <v>3976</v>
      </c>
      <c r="E1851">
        <f t="shared" si="46"/>
        <v>99999</v>
      </c>
      <c r="F1851" s="51" t="s">
        <v>4059</v>
      </c>
      <c r="G1851" s="51" t="s">
        <v>1282</v>
      </c>
    </row>
    <row r="1852" spans="1:7" x14ac:dyDescent="0.2">
      <c r="A1852" s="51">
        <v>58</v>
      </c>
      <c r="B1852" s="51">
        <v>5000025</v>
      </c>
      <c r="C1852" t="s">
        <v>3977</v>
      </c>
      <c r="E1852">
        <f t="shared" si="46"/>
        <v>99999</v>
      </c>
      <c r="F1852" s="51" t="s">
        <v>4060</v>
      </c>
      <c r="G1852" s="51" t="s">
        <v>1284</v>
      </c>
    </row>
    <row r="1853" spans="1:7" x14ac:dyDescent="0.2">
      <c r="A1853" s="51">
        <v>58</v>
      </c>
      <c r="B1853" s="51">
        <v>5000026</v>
      </c>
      <c r="C1853" t="s">
        <v>3978</v>
      </c>
      <c r="E1853">
        <f t="shared" si="46"/>
        <v>99999</v>
      </c>
      <c r="F1853" s="51" t="s">
        <v>4061</v>
      </c>
      <c r="G1853" s="51" t="s">
        <v>1286</v>
      </c>
    </row>
    <row r="1854" spans="1:7" x14ac:dyDescent="0.2">
      <c r="A1854" s="51">
        <v>58</v>
      </c>
      <c r="B1854" s="51">
        <v>5000027</v>
      </c>
      <c r="C1854" t="s">
        <v>3979</v>
      </c>
      <c r="E1854">
        <f t="shared" si="46"/>
        <v>99999</v>
      </c>
      <c r="F1854" s="51" t="s">
        <v>4062</v>
      </c>
      <c r="G1854" s="51" t="s">
        <v>1288</v>
      </c>
    </row>
    <row r="1855" spans="1:7" x14ac:dyDescent="0.2">
      <c r="A1855" s="51">
        <v>58</v>
      </c>
      <c r="B1855" s="51">
        <v>5000028</v>
      </c>
      <c r="C1855" t="s">
        <v>3980</v>
      </c>
      <c r="E1855">
        <f t="shared" si="46"/>
        <v>99999</v>
      </c>
      <c r="F1855" s="51" t="s">
        <v>4063</v>
      </c>
      <c r="G1855" s="51" t="s">
        <v>1290</v>
      </c>
    </row>
    <row r="1856" spans="1:7" x14ac:dyDescent="0.2">
      <c r="A1856" s="51">
        <v>58</v>
      </c>
      <c r="B1856" s="51">
        <v>5000029</v>
      </c>
      <c r="C1856" t="s">
        <v>3981</v>
      </c>
      <c r="E1856">
        <f t="shared" si="46"/>
        <v>99999</v>
      </c>
      <c r="F1856" s="51" t="s">
        <v>4064</v>
      </c>
      <c r="G1856" s="51" t="s">
        <v>1292</v>
      </c>
    </row>
    <row r="1857" spans="1:7" x14ac:dyDescent="0.2">
      <c r="A1857" s="51">
        <v>58</v>
      </c>
      <c r="B1857" s="51">
        <v>5000030</v>
      </c>
      <c r="C1857" t="s">
        <v>3982</v>
      </c>
      <c r="E1857">
        <f t="shared" si="46"/>
        <v>99999</v>
      </c>
      <c r="F1857" s="51" t="s">
        <v>4065</v>
      </c>
      <c r="G1857" s="51" t="s">
        <v>1294</v>
      </c>
    </row>
    <row r="1858" spans="1:7" x14ac:dyDescent="0.2">
      <c r="A1858" s="51">
        <v>58</v>
      </c>
      <c r="B1858" s="51">
        <v>5000031</v>
      </c>
      <c r="C1858" t="s">
        <v>3983</v>
      </c>
      <c r="E1858">
        <f t="shared" si="46"/>
        <v>99999</v>
      </c>
      <c r="F1858" s="51" t="s">
        <v>4066</v>
      </c>
      <c r="G1858" s="51" t="s">
        <v>1296</v>
      </c>
    </row>
    <row r="1859" spans="1:7" x14ac:dyDescent="0.2">
      <c r="A1859" s="51">
        <v>58</v>
      </c>
      <c r="B1859" s="51">
        <v>5000032</v>
      </c>
      <c r="C1859" t="s">
        <v>3984</v>
      </c>
      <c r="E1859">
        <f t="shared" si="46"/>
        <v>99999</v>
      </c>
      <c r="F1859" s="51" t="s">
        <v>4067</v>
      </c>
      <c r="G1859" s="51" t="s">
        <v>1298</v>
      </c>
    </row>
    <row r="1860" spans="1:7" x14ac:dyDescent="0.2">
      <c r="A1860" s="1">
        <v>59</v>
      </c>
      <c r="B1860" s="1">
        <v>23</v>
      </c>
      <c r="C1860" t="s">
        <v>883</v>
      </c>
      <c r="E1860">
        <f t="shared" si="46"/>
        <v>99999</v>
      </c>
      <c r="F1860" s="1" t="s">
        <v>3791</v>
      </c>
      <c r="G1860" s="1" t="s">
        <v>343</v>
      </c>
    </row>
    <row r="1861" spans="1:7" x14ac:dyDescent="0.2">
      <c r="A1861" s="1">
        <v>59</v>
      </c>
      <c r="B1861" s="1">
        <v>4</v>
      </c>
      <c r="C1861" t="s">
        <v>696</v>
      </c>
      <c r="E1861">
        <f t="shared" si="46"/>
        <v>99999</v>
      </c>
      <c r="F1861" s="1" t="s">
        <v>1486</v>
      </c>
      <c r="G1861" s="1" t="s">
        <v>697</v>
      </c>
    </row>
    <row r="1862" spans="1:7" x14ac:dyDescent="0.2">
      <c r="A1862" s="1">
        <v>59</v>
      </c>
      <c r="B1862" s="1">
        <v>4</v>
      </c>
      <c r="C1862" t="s">
        <v>696</v>
      </c>
      <c r="E1862">
        <f t="shared" si="46"/>
        <v>99999</v>
      </c>
      <c r="F1862" s="1" t="s">
        <v>1488</v>
      </c>
      <c r="G1862" s="1" t="s">
        <v>617</v>
      </c>
    </row>
    <row r="1863" spans="1:7" x14ac:dyDescent="0.2">
      <c r="A1863" s="1">
        <v>59</v>
      </c>
      <c r="B1863" s="1">
        <v>12013</v>
      </c>
      <c r="C1863" t="s">
        <v>685</v>
      </c>
      <c r="E1863">
        <f t="shared" si="46"/>
        <v>99999</v>
      </c>
      <c r="F1863" s="1" t="s">
        <v>3794</v>
      </c>
      <c r="G1863" s="1" t="s">
        <v>3795</v>
      </c>
    </row>
    <row r="1864" spans="1:7" x14ac:dyDescent="0.2">
      <c r="A1864" s="1">
        <v>59</v>
      </c>
      <c r="B1864" s="1">
        <v>19</v>
      </c>
      <c r="C1864" t="s">
        <v>687</v>
      </c>
      <c r="E1864">
        <f t="shared" si="46"/>
        <v>99999</v>
      </c>
      <c r="F1864" s="1" t="s">
        <v>436</v>
      </c>
      <c r="G1864" s="1" t="s">
        <v>319</v>
      </c>
    </row>
    <row r="1865" spans="1:7" x14ac:dyDescent="0.2">
      <c r="A1865" s="1">
        <v>59</v>
      </c>
      <c r="B1865" s="1">
        <v>20</v>
      </c>
      <c r="C1865" t="s">
        <v>1633</v>
      </c>
      <c r="E1865">
        <f t="shared" ref="E1865:E1928" si="47">IF(C1865=F1865,0,99999)</f>
        <v>99999</v>
      </c>
      <c r="F1865" s="1" t="s">
        <v>434</v>
      </c>
      <c r="G1865" s="1" t="s">
        <v>435</v>
      </c>
    </row>
    <row r="1866" spans="1:7" x14ac:dyDescent="0.2">
      <c r="A1866" s="1">
        <v>59</v>
      </c>
      <c r="B1866" s="1">
        <v>61</v>
      </c>
      <c r="C1866" t="s">
        <v>683</v>
      </c>
      <c r="E1866">
        <f t="shared" si="47"/>
        <v>99999</v>
      </c>
      <c r="F1866" s="1" t="s">
        <v>611</v>
      </c>
      <c r="G1866" s="1" t="s">
        <v>3880</v>
      </c>
    </row>
    <row r="1867" spans="1:7" x14ac:dyDescent="0.2">
      <c r="A1867" s="1">
        <v>59</v>
      </c>
      <c r="B1867" s="1">
        <v>60</v>
      </c>
      <c r="C1867" t="s">
        <v>689</v>
      </c>
      <c r="E1867">
        <f t="shared" si="47"/>
        <v>99999</v>
      </c>
      <c r="F1867" s="1" t="s">
        <v>702</v>
      </c>
      <c r="G1867" s="1" t="s">
        <v>3819</v>
      </c>
    </row>
    <row r="1868" spans="1:7" x14ac:dyDescent="0.2">
      <c r="A1868" s="5">
        <v>56</v>
      </c>
      <c r="B1868" s="1">
        <v>12009</v>
      </c>
      <c r="C1868" t="s">
        <v>55</v>
      </c>
      <c r="E1868">
        <f t="shared" si="47"/>
        <v>0</v>
      </c>
      <c r="F1868" s="5" t="s">
        <v>55</v>
      </c>
      <c r="G1868" s="1" t="s">
        <v>1501</v>
      </c>
    </row>
    <row r="1869" spans="1:7" x14ac:dyDescent="0.2">
      <c r="A1869" s="5">
        <v>56</v>
      </c>
      <c r="B1869" s="1">
        <v>12008</v>
      </c>
      <c r="C1869" t="s">
        <v>59</v>
      </c>
      <c r="E1869">
        <f t="shared" si="47"/>
        <v>0</v>
      </c>
      <c r="F1869" s="5" t="s">
        <v>59</v>
      </c>
      <c r="G1869" s="1" t="s">
        <v>1503</v>
      </c>
    </row>
    <row r="1870" spans="1:7" x14ac:dyDescent="0.2">
      <c r="A1870" s="5">
        <v>56</v>
      </c>
      <c r="B1870" s="1">
        <v>12010</v>
      </c>
      <c r="C1870" t="s">
        <v>61</v>
      </c>
      <c r="E1870">
        <f t="shared" si="47"/>
        <v>0</v>
      </c>
      <c r="F1870" s="5" t="s">
        <v>61</v>
      </c>
      <c r="G1870" s="1" t="s">
        <v>1504</v>
      </c>
    </row>
    <row r="1871" spans="1:7" x14ac:dyDescent="0.2">
      <c r="A1871" s="5">
        <v>56</v>
      </c>
      <c r="B1871" s="1">
        <v>12011</v>
      </c>
      <c r="C1871" t="s">
        <v>57</v>
      </c>
      <c r="E1871">
        <f t="shared" si="47"/>
        <v>0</v>
      </c>
      <c r="F1871" s="5" t="s">
        <v>57</v>
      </c>
      <c r="G1871" s="1" t="s">
        <v>1505</v>
      </c>
    </row>
    <row r="1872" spans="1:7" x14ac:dyDescent="0.2">
      <c r="A1872" s="5">
        <v>56</v>
      </c>
      <c r="B1872" s="1">
        <v>12013</v>
      </c>
      <c r="C1872" t="s">
        <v>685</v>
      </c>
      <c r="E1872">
        <f t="shared" si="47"/>
        <v>0</v>
      </c>
      <c r="F1872" s="5" t="s">
        <v>685</v>
      </c>
      <c r="G1872" s="1" t="s">
        <v>1506</v>
      </c>
    </row>
    <row r="1873" spans="1:7" x14ac:dyDescent="0.2">
      <c r="A1873" s="5">
        <v>56</v>
      </c>
      <c r="B1873" s="1">
        <v>12009</v>
      </c>
      <c r="C1873" t="s">
        <v>55</v>
      </c>
      <c r="E1873">
        <f t="shared" si="47"/>
        <v>0</v>
      </c>
      <c r="F1873" s="5" t="s">
        <v>55</v>
      </c>
      <c r="G1873" s="1" t="s">
        <v>1507</v>
      </c>
    </row>
    <row r="1874" spans="1:7" x14ac:dyDescent="0.2">
      <c r="A1874" s="5">
        <v>56</v>
      </c>
      <c r="B1874" s="1">
        <v>12008</v>
      </c>
      <c r="C1874" t="s">
        <v>59</v>
      </c>
      <c r="E1874">
        <f t="shared" si="47"/>
        <v>0</v>
      </c>
      <c r="F1874" s="5" t="s">
        <v>59</v>
      </c>
      <c r="G1874" s="1" t="s">
        <v>1509</v>
      </c>
    </row>
    <row r="1875" spans="1:7" x14ac:dyDescent="0.2">
      <c r="A1875" s="5">
        <v>56</v>
      </c>
      <c r="B1875" s="1">
        <v>12010</v>
      </c>
      <c r="C1875" t="s">
        <v>61</v>
      </c>
      <c r="E1875">
        <f t="shared" si="47"/>
        <v>0</v>
      </c>
      <c r="F1875" s="5" t="s">
        <v>61</v>
      </c>
      <c r="G1875" s="1" t="s">
        <v>1510</v>
      </c>
    </row>
    <row r="1876" spans="1:7" x14ac:dyDescent="0.2">
      <c r="A1876" s="5">
        <v>56</v>
      </c>
      <c r="B1876" s="1">
        <v>12011</v>
      </c>
      <c r="C1876" t="s">
        <v>57</v>
      </c>
      <c r="E1876">
        <f t="shared" si="47"/>
        <v>0</v>
      </c>
      <c r="F1876" s="5" t="s">
        <v>57</v>
      </c>
      <c r="G1876" s="1" t="s">
        <v>1511</v>
      </c>
    </row>
    <row r="1877" spans="1:7" x14ac:dyDescent="0.2">
      <c r="A1877" s="5">
        <v>56</v>
      </c>
      <c r="B1877" s="1">
        <v>12013</v>
      </c>
      <c r="C1877" t="s">
        <v>685</v>
      </c>
      <c r="E1877">
        <f t="shared" si="47"/>
        <v>0</v>
      </c>
      <c r="F1877" s="5" t="s">
        <v>685</v>
      </c>
      <c r="G1877" s="1" t="s">
        <v>1512</v>
      </c>
    </row>
    <row r="1878" spans="1:7" x14ac:dyDescent="0.2">
      <c r="A1878" s="5">
        <v>56</v>
      </c>
      <c r="B1878" s="1">
        <v>12009</v>
      </c>
      <c r="C1878" t="s">
        <v>55</v>
      </c>
      <c r="E1878">
        <f t="shared" si="47"/>
        <v>0</v>
      </c>
      <c r="F1878" s="5" t="s">
        <v>55</v>
      </c>
      <c r="G1878" s="1" t="s">
        <v>1513</v>
      </c>
    </row>
    <row r="1879" spans="1:7" x14ac:dyDescent="0.2">
      <c r="A1879" s="5">
        <v>56</v>
      </c>
      <c r="B1879" s="1">
        <v>12008</v>
      </c>
      <c r="C1879" t="s">
        <v>59</v>
      </c>
      <c r="E1879">
        <f t="shared" si="47"/>
        <v>0</v>
      </c>
      <c r="F1879" s="5" t="s">
        <v>59</v>
      </c>
      <c r="G1879" s="1" t="s">
        <v>1514</v>
      </c>
    </row>
    <row r="1880" spans="1:7" x14ac:dyDescent="0.2">
      <c r="A1880" s="5">
        <v>56</v>
      </c>
      <c r="B1880">
        <v>12010</v>
      </c>
      <c r="C1880" t="s">
        <v>61</v>
      </c>
      <c r="E1880">
        <f t="shared" si="47"/>
        <v>0</v>
      </c>
      <c r="F1880" s="5" t="s">
        <v>61</v>
      </c>
      <c r="G1880" t="s">
        <v>1515</v>
      </c>
    </row>
    <row r="1881" spans="1:7" x14ac:dyDescent="0.2">
      <c r="A1881" s="5">
        <v>56</v>
      </c>
      <c r="B1881">
        <v>12011</v>
      </c>
      <c r="C1881" t="s">
        <v>57</v>
      </c>
      <c r="E1881">
        <f t="shared" si="47"/>
        <v>0</v>
      </c>
      <c r="F1881" s="5" t="s">
        <v>57</v>
      </c>
      <c r="G1881" t="s">
        <v>1516</v>
      </c>
    </row>
    <row r="1882" spans="1:7" x14ac:dyDescent="0.2">
      <c r="A1882" s="5">
        <v>56</v>
      </c>
      <c r="B1882">
        <v>12013</v>
      </c>
      <c r="C1882" t="s">
        <v>685</v>
      </c>
      <c r="E1882">
        <f t="shared" si="47"/>
        <v>0</v>
      </c>
      <c r="F1882" s="5" t="s">
        <v>685</v>
      </c>
      <c r="G1882" t="s">
        <v>1517</v>
      </c>
    </row>
    <row r="1883" spans="1:7" x14ac:dyDescent="0.2">
      <c r="A1883" s="5">
        <v>56</v>
      </c>
      <c r="B1883">
        <v>12009</v>
      </c>
      <c r="C1883" t="s">
        <v>55</v>
      </c>
      <c r="E1883">
        <f t="shared" si="47"/>
        <v>0</v>
      </c>
      <c r="F1883" s="5" t="s">
        <v>55</v>
      </c>
      <c r="G1883" t="s">
        <v>1518</v>
      </c>
    </row>
    <row r="1884" spans="1:7" x14ac:dyDescent="0.2">
      <c r="A1884" s="5">
        <v>56</v>
      </c>
      <c r="B1884">
        <v>12008</v>
      </c>
      <c r="C1884" t="s">
        <v>59</v>
      </c>
      <c r="E1884">
        <f t="shared" si="47"/>
        <v>0</v>
      </c>
      <c r="F1884" s="5" t="s">
        <v>59</v>
      </c>
      <c r="G1884" t="s">
        <v>1519</v>
      </c>
    </row>
    <row r="1885" spans="1:7" x14ac:dyDescent="0.2">
      <c r="A1885" s="5">
        <v>56</v>
      </c>
      <c r="B1885">
        <v>12010</v>
      </c>
      <c r="C1885" t="s">
        <v>61</v>
      </c>
      <c r="E1885">
        <f t="shared" si="47"/>
        <v>0</v>
      </c>
      <c r="F1885" s="5" t="s">
        <v>61</v>
      </c>
      <c r="G1885" t="s">
        <v>1520</v>
      </c>
    </row>
    <row r="1886" spans="1:7" x14ac:dyDescent="0.2">
      <c r="A1886" s="5">
        <v>56</v>
      </c>
      <c r="B1886">
        <v>12011</v>
      </c>
      <c r="C1886" t="s">
        <v>57</v>
      </c>
      <c r="E1886">
        <f t="shared" si="47"/>
        <v>0</v>
      </c>
      <c r="F1886" s="5" t="s">
        <v>57</v>
      </c>
      <c r="G1886" t="s">
        <v>1521</v>
      </c>
    </row>
    <row r="1887" spans="1:7" x14ac:dyDescent="0.2">
      <c r="A1887" s="5">
        <v>56</v>
      </c>
      <c r="B1887">
        <v>12013</v>
      </c>
      <c r="C1887" t="s">
        <v>685</v>
      </c>
      <c r="E1887">
        <f t="shared" si="47"/>
        <v>0</v>
      </c>
      <c r="F1887" s="5" t="s">
        <v>685</v>
      </c>
      <c r="G1887" t="s">
        <v>585</v>
      </c>
    </row>
    <row r="1888" spans="1:7" x14ac:dyDescent="0.2">
      <c r="A1888" s="5">
        <v>56</v>
      </c>
      <c r="B1888">
        <v>60102</v>
      </c>
      <c r="C1888" t="s">
        <v>863</v>
      </c>
      <c r="E1888">
        <f t="shared" si="47"/>
        <v>0</v>
      </c>
      <c r="F1888" s="5" t="s">
        <v>863</v>
      </c>
      <c r="G1888" t="s">
        <v>865</v>
      </c>
    </row>
    <row r="1889" spans="1:7" x14ac:dyDescent="0.2">
      <c r="A1889" s="5">
        <v>56</v>
      </c>
      <c r="B1889">
        <v>60127</v>
      </c>
      <c r="C1889" t="s">
        <v>867</v>
      </c>
      <c r="E1889">
        <f t="shared" si="47"/>
        <v>0</v>
      </c>
      <c r="F1889" s="5" t="s">
        <v>867</v>
      </c>
      <c r="G1889" t="s">
        <v>868</v>
      </c>
    </row>
    <row r="1890" spans="1:7" x14ac:dyDescent="0.2">
      <c r="A1890" s="5">
        <v>56</v>
      </c>
      <c r="B1890">
        <v>60137</v>
      </c>
      <c r="C1890" t="s">
        <v>869</v>
      </c>
      <c r="E1890">
        <f t="shared" si="47"/>
        <v>0</v>
      </c>
      <c r="F1890" s="5" t="s">
        <v>869</v>
      </c>
      <c r="G1890" t="s">
        <v>870</v>
      </c>
    </row>
    <row r="1891" spans="1:7" x14ac:dyDescent="0.2">
      <c r="A1891" s="5">
        <v>56</v>
      </c>
      <c r="B1891">
        <v>60142</v>
      </c>
      <c r="C1891" t="s">
        <v>871</v>
      </c>
      <c r="E1891">
        <f t="shared" si="47"/>
        <v>0</v>
      </c>
      <c r="F1891" s="5" t="s">
        <v>871</v>
      </c>
      <c r="G1891" t="s">
        <v>872</v>
      </c>
    </row>
    <row r="1892" spans="1:7" x14ac:dyDescent="0.2">
      <c r="A1892" s="5">
        <v>56</v>
      </c>
      <c r="B1892">
        <v>60103</v>
      </c>
      <c r="C1892" t="s">
        <v>1523</v>
      </c>
      <c r="E1892">
        <f t="shared" si="47"/>
        <v>0</v>
      </c>
      <c r="F1892" s="5" t="s">
        <v>1523</v>
      </c>
      <c r="G1892" t="s">
        <v>875</v>
      </c>
    </row>
    <row r="1893" spans="1:7" x14ac:dyDescent="0.2">
      <c r="A1893" s="5">
        <v>56</v>
      </c>
      <c r="B1893">
        <v>60128</v>
      </c>
      <c r="C1893" t="s">
        <v>1525</v>
      </c>
      <c r="E1893">
        <f t="shared" si="47"/>
        <v>0</v>
      </c>
      <c r="F1893" s="5" t="s">
        <v>1525</v>
      </c>
      <c r="G1893" t="s">
        <v>568</v>
      </c>
    </row>
    <row r="1894" spans="1:7" x14ac:dyDescent="0.2">
      <c r="A1894" s="5">
        <v>56</v>
      </c>
      <c r="B1894">
        <v>60138</v>
      </c>
      <c r="C1894" t="s">
        <v>1526</v>
      </c>
      <c r="E1894">
        <f t="shared" si="47"/>
        <v>0</v>
      </c>
      <c r="F1894" s="5" t="s">
        <v>1526</v>
      </c>
      <c r="G1894" t="s">
        <v>879</v>
      </c>
    </row>
    <row r="1895" spans="1:7" x14ac:dyDescent="0.2">
      <c r="A1895" s="5">
        <v>56</v>
      </c>
      <c r="B1895">
        <v>60144</v>
      </c>
      <c r="C1895" t="s">
        <v>1527</v>
      </c>
      <c r="E1895">
        <f t="shared" si="47"/>
        <v>0</v>
      </c>
      <c r="F1895" s="5" t="s">
        <v>1527</v>
      </c>
      <c r="G1895" t="s">
        <v>881</v>
      </c>
    </row>
    <row r="1896" spans="1:7" x14ac:dyDescent="0.2">
      <c r="A1896" s="5">
        <v>56</v>
      </c>
      <c r="B1896">
        <v>60155</v>
      </c>
      <c r="C1896" t="s">
        <v>1528</v>
      </c>
      <c r="E1896">
        <f t="shared" si="47"/>
        <v>0</v>
      </c>
      <c r="F1896" s="5" t="s">
        <v>1528</v>
      </c>
      <c r="G1896" t="s">
        <v>1530</v>
      </c>
    </row>
    <row r="1897" spans="1:7" x14ac:dyDescent="0.2">
      <c r="A1897" s="5">
        <v>56</v>
      </c>
      <c r="B1897">
        <v>60180</v>
      </c>
      <c r="C1897" t="s">
        <v>1532</v>
      </c>
      <c r="E1897">
        <f t="shared" si="47"/>
        <v>0</v>
      </c>
      <c r="F1897" s="5" t="s">
        <v>1532</v>
      </c>
      <c r="G1897" t="s">
        <v>1533</v>
      </c>
    </row>
    <row r="1898" spans="1:7" x14ac:dyDescent="0.2">
      <c r="A1898" s="5">
        <v>56</v>
      </c>
      <c r="B1898">
        <v>60190</v>
      </c>
      <c r="C1898" t="s">
        <v>1534</v>
      </c>
      <c r="E1898">
        <f t="shared" si="47"/>
        <v>0</v>
      </c>
      <c r="F1898" s="5" t="s">
        <v>1534</v>
      </c>
      <c r="G1898" t="s">
        <v>1535</v>
      </c>
    </row>
    <row r="1899" spans="1:7" x14ac:dyDescent="0.2">
      <c r="A1899" s="5">
        <v>56</v>
      </c>
      <c r="B1899">
        <v>60195</v>
      </c>
      <c r="C1899" t="s">
        <v>1536</v>
      </c>
      <c r="E1899">
        <f t="shared" si="47"/>
        <v>0</v>
      </c>
      <c r="F1899" s="5" t="s">
        <v>1536</v>
      </c>
      <c r="G1899" t="s">
        <v>1537</v>
      </c>
    </row>
    <row r="1900" spans="1:7" x14ac:dyDescent="0.2">
      <c r="A1900" s="5">
        <v>56</v>
      </c>
      <c r="B1900">
        <v>100001</v>
      </c>
      <c r="C1900" t="s">
        <v>1538</v>
      </c>
      <c r="E1900">
        <f t="shared" si="47"/>
        <v>0</v>
      </c>
      <c r="F1900" s="12" t="s">
        <v>1538</v>
      </c>
      <c r="G1900" t="s">
        <v>1539</v>
      </c>
    </row>
    <row r="1901" spans="1:7" x14ac:dyDescent="0.2">
      <c r="A1901" s="5">
        <v>56</v>
      </c>
      <c r="B1901">
        <v>100002</v>
      </c>
      <c r="C1901" t="s">
        <v>1541</v>
      </c>
      <c r="E1901">
        <f t="shared" si="47"/>
        <v>0</v>
      </c>
      <c r="F1901" s="12" t="s">
        <v>1541</v>
      </c>
      <c r="G1901" t="s">
        <v>1542</v>
      </c>
    </row>
    <row r="1902" spans="1:7" x14ac:dyDescent="0.2">
      <c r="A1902" s="5">
        <v>56</v>
      </c>
      <c r="B1902">
        <v>100003</v>
      </c>
      <c r="C1902" t="s">
        <v>1543</v>
      </c>
      <c r="E1902">
        <f t="shared" si="47"/>
        <v>0</v>
      </c>
      <c r="F1902" s="12" t="s">
        <v>1543</v>
      </c>
      <c r="G1902" t="s">
        <v>1544</v>
      </c>
    </row>
    <row r="1903" spans="1:7" x14ac:dyDescent="0.2">
      <c r="A1903" s="5">
        <v>56</v>
      </c>
      <c r="B1903">
        <v>100006</v>
      </c>
      <c r="C1903" t="s">
        <v>1545</v>
      </c>
      <c r="E1903">
        <f t="shared" si="47"/>
        <v>0</v>
      </c>
      <c r="F1903" s="12" t="s">
        <v>1545</v>
      </c>
      <c r="G1903" t="s">
        <v>1546</v>
      </c>
    </row>
    <row r="1904" spans="1:7" x14ac:dyDescent="0.2">
      <c r="A1904" s="5">
        <v>56</v>
      </c>
      <c r="B1904">
        <v>100007</v>
      </c>
      <c r="C1904" t="s">
        <v>1547</v>
      </c>
      <c r="E1904">
        <f t="shared" si="47"/>
        <v>0</v>
      </c>
      <c r="F1904" s="12" t="s">
        <v>1547</v>
      </c>
      <c r="G1904" t="s">
        <v>1548</v>
      </c>
    </row>
    <row r="1905" spans="1:7" x14ac:dyDescent="0.2">
      <c r="A1905" s="5">
        <v>56</v>
      </c>
      <c r="B1905">
        <v>100008</v>
      </c>
      <c r="C1905" t="s">
        <v>1549</v>
      </c>
      <c r="E1905">
        <f t="shared" si="47"/>
        <v>0</v>
      </c>
      <c r="F1905" s="12" t="s">
        <v>1549</v>
      </c>
      <c r="G1905" t="s">
        <v>1550</v>
      </c>
    </row>
    <row r="1906" spans="1:7" x14ac:dyDescent="0.2">
      <c r="A1906" s="5">
        <v>56</v>
      </c>
      <c r="B1906">
        <v>100011</v>
      </c>
      <c r="C1906" t="s">
        <v>1551</v>
      </c>
      <c r="E1906">
        <f t="shared" si="47"/>
        <v>0</v>
      </c>
      <c r="F1906" s="12" t="s">
        <v>1551</v>
      </c>
      <c r="G1906" t="s">
        <v>1552</v>
      </c>
    </row>
    <row r="1907" spans="1:7" x14ac:dyDescent="0.2">
      <c r="A1907" s="5">
        <v>56</v>
      </c>
      <c r="B1907">
        <v>100012</v>
      </c>
      <c r="C1907" t="s">
        <v>1553</v>
      </c>
      <c r="E1907">
        <f t="shared" si="47"/>
        <v>0</v>
      </c>
      <c r="F1907" s="12" t="s">
        <v>1553</v>
      </c>
      <c r="G1907" t="s">
        <v>1554</v>
      </c>
    </row>
    <row r="1908" spans="1:7" x14ac:dyDescent="0.2">
      <c r="A1908" s="5">
        <v>56</v>
      </c>
      <c r="B1908">
        <v>100013</v>
      </c>
      <c r="C1908" t="s">
        <v>1555</v>
      </c>
      <c r="E1908">
        <f t="shared" si="47"/>
        <v>0</v>
      </c>
      <c r="F1908" s="12" t="s">
        <v>1555</v>
      </c>
      <c r="G1908" t="s">
        <v>1556</v>
      </c>
    </row>
    <row r="1909" spans="1:7" x14ac:dyDescent="0.2">
      <c r="A1909" s="5">
        <v>56</v>
      </c>
      <c r="B1909">
        <v>100016</v>
      </c>
      <c r="C1909" t="s">
        <v>1557</v>
      </c>
      <c r="E1909">
        <f t="shared" si="47"/>
        <v>0</v>
      </c>
      <c r="F1909" s="12" t="s">
        <v>1557</v>
      </c>
      <c r="G1909" t="s">
        <v>1558</v>
      </c>
    </row>
    <row r="1910" spans="1:7" x14ac:dyDescent="0.2">
      <c r="A1910" s="5">
        <v>56</v>
      </c>
      <c r="B1910">
        <v>100017</v>
      </c>
      <c r="C1910" t="s">
        <v>1559</v>
      </c>
      <c r="E1910">
        <f t="shared" si="47"/>
        <v>0</v>
      </c>
      <c r="F1910" s="12" t="s">
        <v>1559</v>
      </c>
      <c r="G1910" t="s">
        <v>1560</v>
      </c>
    </row>
    <row r="1911" spans="1:7" x14ac:dyDescent="0.2">
      <c r="A1911" s="5">
        <v>56</v>
      </c>
      <c r="B1911">
        <v>100018</v>
      </c>
      <c r="C1911" t="s">
        <v>1561</v>
      </c>
      <c r="E1911">
        <f t="shared" si="47"/>
        <v>0</v>
      </c>
      <c r="F1911" s="12" t="s">
        <v>1561</v>
      </c>
      <c r="G1911" t="s">
        <v>1562</v>
      </c>
    </row>
    <row r="1912" spans="1:7" x14ac:dyDescent="0.2">
      <c r="A1912" s="5">
        <v>56</v>
      </c>
      <c r="B1912">
        <v>100021</v>
      </c>
      <c r="C1912" t="s">
        <v>1563</v>
      </c>
      <c r="E1912">
        <f t="shared" si="47"/>
        <v>0</v>
      </c>
      <c r="F1912" s="12" t="s">
        <v>1563</v>
      </c>
      <c r="G1912" t="s">
        <v>1564</v>
      </c>
    </row>
    <row r="1913" spans="1:7" x14ac:dyDescent="0.2">
      <c r="A1913" s="5">
        <v>56</v>
      </c>
      <c r="B1913">
        <v>100022</v>
      </c>
      <c r="C1913" t="s">
        <v>1565</v>
      </c>
      <c r="E1913">
        <f t="shared" si="47"/>
        <v>0</v>
      </c>
      <c r="F1913" s="12" t="s">
        <v>1565</v>
      </c>
      <c r="G1913" t="s">
        <v>1566</v>
      </c>
    </row>
    <row r="1914" spans="1:7" x14ac:dyDescent="0.2">
      <c r="A1914" s="5">
        <v>56</v>
      </c>
      <c r="B1914">
        <v>100023</v>
      </c>
      <c r="C1914" t="s">
        <v>1567</v>
      </c>
      <c r="E1914">
        <f t="shared" si="47"/>
        <v>0</v>
      </c>
      <c r="F1914" s="12" t="s">
        <v>1567</v>
      </c>
      <c r="G1914" t="s">
        <v>1568</v>
      </c>
    </row>
    <row r="1915" spans="1:7" x14ac:dyDescent="0.2">
      <c r="A1915" s="5">
        <v>56</v>
      </c>
      <c r="B1915">
        <v>100026</v>
      </c>
      <c r="C1915" t="s">
        <v>1569</v>
      </c>
      <c r="E1915">
        <f t="shared" si="47"/>
        <v>0</v>
      </c>
      <c r="F1915" s="12" t="s">
        <v>1569</v>
      </c>
      <c r="G1915" t="s">
        <v>1570</v>
      </c>
    </row>
    <row r="1916" spans="1:7" x14ac:dyDescent="0.2">
      <c r="A1916" s="5">
        <v>56</v>
      </c>
      <c r="B1916">
        <v>100027</v>
      </c>
      <c r="C1916" t="s">
        <v>1571</v>
      </c>
      <c r="E1916">
        <f t="shared" si="47"/>
        <v>0</v>
      </c>
      <c r="F1916" s="12" t="s">
        <v>1571</v>
      </c>
      <c r="G1916" t="s">
        <v>1572</v>
      </c>
    </row>
    <row r="1917" spans="1:7" x14ac:dyDescent="0.2">
      <c r="A1917" s="5">
        <v>56</v>
      </c>
      <c r="B1917">
        <v>100028</v>
      </c>
      <c r="C1917" t="s">
        <v>1573</v>
      </c>
      <c r="E1917">
        <f t="shared" si="47"/>
        <v>0</v>
      </c>
      <c r="F1917" s="12" t="s">
        <v>1573</v>
      </c>
      <c r="G1917" t="s">
        <v>1574</v>
      </c>
    </row>
    <row r="1918" spans="1:7" x14ac:dyDescent="0.2">
      <c r="A1918" s="5">
        <v>56</v>
      </c>
      <c r="B1918">
        <v>100031</v>
      </c>
      <c r="C1918" t="s">
        <v>1575</v>
      </c>
      <c r="E1918">
        <f t="shared" si="47"/>
        <v>0</v>
      </c>
      <c r="F1918" s="12" t="s">
        <v>1575</v>
      </c>
      <c r="G1918" t="s">
        <v>1576</v>
      </c>
    </row>
    <row r="1919" spans="1:7" x14ac:dyDescent="0.2">
      <c r="A1919" s="5">
        <v>56</v>
      </c>
      <c r="B1919">
        <v>100032</v>
      </c>
      <c r="C1919" t="s">
        <v>1577</v>
      </c>
      <c r="E1919">
        <f t="shared" si="47"/>
        <v>0</v>
      </c>
      <c r="F1919" s="12" t="s">
        <v>1577</v>
      </c>
      <c r="G1919" t="s">
        <v>1578</v>
      </c>
    </row>
    <row r="1920" spans="1:7" x14ac:dyDescent="0.2">
      <c r="A1920" s="5">
        <v>56</v>
      </c>
      <c r="B1920">
        <v>100033</v>
      </c>
      <c r="C1920" t="s">
        <v>1579</v>
      </c>
      <c r="E1920">
        <f t="shared" si="47"/>
        <v>0</v>
      </c>
      <c r="F1920" s="12" t="s">
        <v>1579</v>
      </c>
      <c r="G1920" t="s">
        <v>1580</v>
      </c>
    </row>
    <row r="1921" spans="1:7" x14ac:dyDescent="0.2">
      <c r="A1921" s="5">
        <v>56</v>
      </c>
      <c r="B1921">
        <v>100036</v>
      </c>
      <c r="C1921" t="s">
        <v>1581</v>
      </c>
      <c r="E1921">
        <f t="shared" si="47"/>
        <v>0</v>
      </c>
      <c r="F1921" s="12" t="s">
        <v>1581</v>
      </c>
      <c r="G1921" t="s">
        <v>1582</v>
      </c>
    </row>
    <row r="1922" spans="1:7" x14ac:dyDescent="0.2">
      <c r="A1922" s="5">
        <v>56</v>
      </c>
      <c r="B1922">
        <v>100037</v>
      </c>
      <c r="C1922" t="s">
        <v>1583</v>
      </c>
      <c r="E1922">
        <f t="shared" si="47"/>
        <v>0</v>
      </c>
      <c r="F1922" s="12" t="s">
        <v>1583</v>
      </c>
      <c r="G1922" t="s">
        <v>1584</v>
      </c>
    </row>
    <row r="1923" spans="1:7" x14ac:dyDescent="0.2">
      <c r="A1923" s="5">
        <v>56</v>
      </c>
      <c r="B1923">
        <v>100038</v>
      </c>
      <c r="C1923" t="s">
        <v>1585</v>
      </c>
      <c r="E1923">
        <f t="shared" si="47"/>
        <v>0</v>
      </c>
      <c r="F1923" s="12" t="s">
        <v>1585</v>
      </c>
      <c r="G1923" t="s">
        <v>1586</v>
      </c>
    </row>
    <row r="1924" spans="1:7" x14ac:dyDescent="0.2">
      <c r="A1924" s="5">
        <v>56</v>
      </c>
      <c r="B1924">
        <v>29</v>
      </c>
      <c r="C1924" t="s">
        <v>1587</v>
      </c>
      <c r="E1924">
        <f t="shared" si="47"/>
        <v>0</v>
      </c>
      <c r="F1924" s="56" t="s">
        <v>1587</v>
      </c>
      <c r="G1924" t="s">
        <v>1588</v>
      </c>
    </row>
    <row r="1925" spans="1:7" x14ac:dyDescent="0.2">
      <c r="A1925" s="57">
        <v>56</v>
      </c>
      <c r="B1925">
        <v>12009</v>
      </c>
      <c r="C1925" t="s">
        <v>55</v>
      </c>
      <c r="E1925">
        <f t="shared" si="47"/>
        <v>0</v>
      </c>
      <c r="F1925" s="57" t="s">
        <v>55</v>
      </c>
      <c r="G1925" t="s">
        <v>1501</v>
      </c>
    </row>
    <row r="1926" spans="1:7" x14ac:dyDescent="0.2">
      <c r="A1926" s="57">
        <v>56</v>
      </c>
      <c r="B1926">
        <v>12008</v>
      </c>
      <c r="C1926" t="s">
        <v>59</v>
      </c>
      <c r="E1926">
        <f t="shared" si="47"/>
        <v>0</v>
      </c>
      <c r="F1926" s="57" t="s">
        <v>59</v>
      </c>
      <c r="G1926" t="s">
        <v>1503</v>
      </c>
    </row>
    <row r="1927" spans="1:7" x14ac:dyDescent="0.2">
      <c r="A1927" s="57">
        <v>56</v>
      </c>
      <c r="B1927">
        <v>12010</v>
      </c>
      <c r="C1927" t="s">
        <v>61</v>
      </c>
      <c r="E1927">
        <f t="shared" si="47"/>
        <v>0</v>
      </c>
      <c r="F1927" s="57" t="s">
        <v>61</v>
      </c>
      <c r="G1927" t="s">
        <v>1504</v>
      </c>
    </row>
    <row r="1928" spans="1:7" x14ac:dyDescent="0.2">
      <c r="A1928" s="57">
        <v>56</v>
      </c>
      <c r="B1928">
        <v>12011</v>
      </c>
      <c r="C1928" t="s">
        <v>57</v>
      </c>
      <c r="E1928">
        <f t="shared" si="47"/>
        <v>0</v>
      </c>
      <c r="F1928" s="57" t="s">
        <v>57</v>
      </c>
      <c r="G1928" t="s">
        <v>1505</v>
      </c>
    </row>
    <row r="1929" spans="1:7" x14ac:dyDescent="0.2">
      <c r="A1929" s="57">
        <v>56</v>
      </c>
      <c r="B1929">
        <v>12013</v>
      </c>
      <c r="C1929" t="s">
        <v>685</v>
      </c>
      <c r="E1929">
        <f t="shared" ref="E1929:E1992" si="48">IF(C1929=F1929,0,99999)</f>
        <v>0</v>
      </c>
      <c r="F1929" s="57" t="s">
        <v>685</v>
      </c>
      <c r="G1929" t="s">
        <v>1506</v>
      </c>
    </row>
    <row r="1930" spans="1:7" x14ac:dyDescent="0.2">
      <c r="A1930" s="57">
        <v>56</v>
      </c>
      <c r="B1930">
        <v>12009</v>
      </c>
      <c r="C1930" t="s">
        <v>55</v>
      </c>
      <c r="E1930">
        <f t="shared" si="48"/>
        <v>0</v>
      </c>
      <c r="F1930" s="57" t="s">
        <v>55</v>
      </c>
      <c r="G1930" t="s">
        <v>1507</v>
      </c>
    </row>
    <row r="1931" spans="1:7" x14ac:dyDescent="0.2">
      <c r="A1931" s="57">
        <v>56</v>
      </c>
      <c r="B1931">
        <v>12008</v>
      </c>
      <c r="C1931" t="s">
        <v>59</v>
      </c>
      <c r="E1931">
        <f t="shared" si="48"/>
        <v>0</v>
      </c>
      <c r="F1931" s="57" t="s">
        <v>59</v>
      </c>
      <c r="G1931" t="s">
        <v>1509</v>
      </c>
    </row>
    <row r="1932" spans="1:7" x14ac:dyDescent="0.2">
      <c r="A1932" s="57">
        <v>56</v>
      </c>
      <c r="B1932">
        <v>12010</v>
      </c>
      <c r="C1932" t="s">
        <v>61</v>
      </c>
      <c r="E1932">
        <f t="shared" si="48"/>
        <v>0</v>
      </c>
      <c r="F1932" s="57" t="s">
        <v>61</v>
      </c>
      <c r="G1932" t="s">
        <v>1510</v>
      </c>
    </row>
    <row r="1933" spans="1:7" x14ac:dyDescent="0.2">
      <c r="A1933" s="57">
        <v>56</v>
      </c>
      <c r="B1933">
        <v>12011</v>
      </c>
      <c r="C1933" t="s">
        <v>57</v>
      </c>
      <c r="E1933">
        <f t="shared" si="48"/>
        <v>0</v>
      </c>
      <c r="F1933" s="57" t="s">
        <v>57</v>
      </c>
      <c r="G1933" t="s">
        <v>1511</v>
      </c>
    </row>
    <row r="1934" spans="1:7" x14ac:dyDescent="0.2">
      <c r="A1934" s="57">
        <v>56</v>
      </c>
      <c r="B1934">
        <v>12013</v>
      </c>
      <c r="C1934" t="s">
        <v>685</v>
      </c>
      <c r="E1934">
        <f t="shared" si="48"/>
        <v>0</v>
      </c>
      <c r="F1934" s="57" t="s">
        <v>685</v>
      </c>
      <c r="G1934" t="s">
        <v>1512</v>
      </c>
    </row>
    <row r="1935" spans="1:7" x14ac:dyDescent="0.2">
      <c r="A1935" s="57">
        <v>56</v>
      </c>
      <c r="B1935">
        <v>12009</v>
      </c>
      <c r="C1935" t="s">
        <v>55</v>
      </c>
      <c r="E1935">
        <f t="shared" si="48"/>
        <v>0</v>
      </c>
      <c r="F1935" s="57" t="s">
        <v>55</v>
      </c>
      <c r="G1935" t="s">
        <v>1513</v>
      </c>
    </row>
    <row r="1936" spans="1:7" x14ac:dyDescent="0.2">
      <c r="A1936" s="57">
        <v>56</v>
      </c>
      <c r="B1936">
        <v>12008</v>
      </c>
      <c r="C1936" t="s">
        <v>59</v>
      </c>
      <c r="E1936">
        <f t="shared" si="48"/>
        <v>0</v>
      </c>
      <c r="F1936" s="57" t="s">
        <v>59</v>
      </c>
      <c r="G1936" t="s">
        <v>1514</v>
      </c>
    </row>
    <row r="1937" spans="1:7" x14ac:dyDescent="0.2">
      <c r="A1937" s="57">
        <v>56</v>
      </c>
      <c r="B1937">
        <v>12010</v>
      </c>
      <c r="C1937" t="s">
        <v>61</v>
      </c>
      <c r="E1937">
        <f t="shared" si="48"/>
        <v>0</v>
      </c>
      <c r="F1937" s="57" t="s">
        <v>61</v>
      </c>
      <c r="G1937" t="s">
        <v>1515</v>
      </c>
    </row>
    <row r="1938" spans="1:7" x14ac:dyDescent="0.2">
      <c r="A1938" s="57">
        <v>56</v>
      </c>
      <c r="B1938">
        <v>12011</v>
      </c>
      <c r="C1938" t="s">
        <v>57</v>
      </c>
      <c r="E1938">
        <f t="shared" si="48"/>
        <v>0</v>
      </c>
      <c r="F1938" s="57" t="s">
        <v>57</v>
      </c>
      <c r="G1938" t="s">
        <v>1516</v>
      </c>
    </row>
    <row r="1939" spans="1:7" x14ac:dyDescent="0.2">
      <c r="A1939" s="57">
        <v>56</v>
      </c>
      <c r="B1939">
        <v>12013</v>
      </c>
      <c r="C1939" t="s">
        <v>685</v>
      </c>
      <c r="E1939">
        <f t="shared" si="48"/>
        <v>0</v>
      </c>
      <c r="F1939" s="57" t="s">
        <v>685</v>
      </c>
      <c r="G1939" t="s">
        <v>1517</v>
      </c>
    </row>
    <row r="1940" spans="1:7" x14ac:dyDescent="0.2">
      <c r="A1940" s="57">
        <v>56</v>
      </c>
      <c r="B1940">
        <v>12009</v>
      </c>
      <c r="C1940" t="s">
        <v>55</v>
      </c>
      <c r="E1940">
        <f t="shared" si="48"/>
        <v>0</v>
      </c>
      <c r="F1940" s="57" t="s">
        <v>55</v>
      </c>
      <c r="G1940" t="s">
        <v>1518</v>
      </c>
    </row>
    <row r="1941" spans="1:7" x14ac:dyDescent="0.2">
      <c r="A1941" s="57">
        <v>56</v>
      </c>
      <c r="B1941">
        <v>12008</v>
      </c>
      <c r="C1941" t="s">
        <v>59</v>
      </c>
      <c r="E1941">
        <f t="shared" si="48"/>
        <v>0</v>
      </c>
      <c r="F1941" s="57" t="s">
        <v>59</v>
      </c>
      <c r="G1941" t="s">
        <v>1519</v>
      </c>
    </row>
    <row r="1942" spans="1:7" x14ac:dyDescent="0.2">
      <c r="A1942" s="57">
        <v>56</v>
      </c>
      <c r="B1942">
        <v>12010</v>
      </c>
      <c r="C1942" t="s">
        <v>61</v>
      </c>
      <c r="E1942">
        <f t="shared" si="48"/>
        <v>0</v>
      </c>
      <c r="F1942" s="57" t="s">
        <v>61</v>
      </c>
      <c r="G1942" t="s">
        <v>1520</v>
      </c>
    </row>
    <row r="1943" spans="1:7" x14ac:dyDescent="0.2">
      <c r="A1943" s="57">
        <v>56</v>
      </c>
      <c r="B1943">
        <v>12011</v>
      </c>
      <c r="C1943" t="s">
        <v>57</v>
      </c>
      <c r="E1943">
        <f t="shared" si="48"/>
        <v>0</v>
      </c>
      <c r="F1943" s="57" t="s">
        <v>57</v>
      </c>
      <c r="G1943" t="s">
        <v>1521</v>
      </c>
    </row>
    <row r="1944" spans="1:7" x14ac:dyDescent="0.2">
      <c r="A1944" s="57">
        <v>56</v>
      </c>
      <c r="B1944">
        <v>12013</v>
      </c>
      <c r="C1944" t="s">
        <v>685</v>
      </c>
      <c r="E1944">
        <f t="shared" si="48"/>
        <v>0</v>
      </c>
      <c r="F1944" s="57" t="s">
        <v>685</v>
      </c>
      <c r="G1944" t="s">
        <v>585</v>
      </c>
    </row>
    <row r="1945" spans="1:7" x14ac:dyDescent="0.2">
      <c r="A1945" s="57">
        <v>56</v>
      </c>
      <c r="B1945">
        <v>60102</v>
      </c>
      <c r="C1945" t="s">
        <v>863</v>
      </c>
      <c r="E1945">
        <f t="shared" si="48"/>
        <v>0</v>
      </c>
      <c r="F1945" s="57" t="s">
        <v>863</v>
      </c>
      <c r="G1945" t="s">
        <v>865</v>
      </c>
    </row>
    <row r="1946" spans="1:7" x14ac:dyDescent="0.2">
      <c r="A1946" s="57">
        <v>56</v>
      </c>
      <c r="B1946">
        <v>60127</v>
      </c>
      <c r="C1946" t="s">
        <v>867</v>
      </c>
      <c r="E1946">
        <f t="shared" si="48"/>
        <v>0</v>
      </c>
      <c r="F1946" s="57" t="s">
        <v>867</v>
      </c>
      <c r="G1946" t="s">
        <v>868</v>
      </c>
    </row>
    <row r="1947" spans="1:7" x14ac:dyDescent="0.2">
      <c r="A1947" s="57">
        <v>56</v>
      </c>
      <c r="B1947">
        <v>60137</v>
      </c>
      <c r="C1947" t="s">
        <v>869</v>
      </c>
      <c r="E1947">
        <f t="shared" si="48"/>
        <v>0</v>
      </c>
      <c r="F1947" s="57" t="s">
        <v>869</v>
      </c>
      <c r="G1947" t="s">
        <v>870</v>
      </c>
    </row>
    <row r="1948" spans="1:7" x14ac:dyDescent="0.2">
      <c r="A1948" s="57">
        <v>56</v>
      </c>
      <c r="B1948">
        <v>60142</v>
      </c>
      <c r="C1948" t="s">
        <v>871</v>
      </c>
      <c r="E1948">
        <f t="shared" si="48"/>
        <v>0</v>
      </c>
      <c r="F1948" s="57" t="s">
        <v>871</v>
      </c>
      <c r="G1948" t="s">
        <v>872</v>
      </c>
    </row>
    <row r="1949" spans="1:7" x14ac:dyDescent="0.2">
      <c r="A1949" s="57">
        <v>56</v>
      </c>
      <c r="B1949">
        <v>60103</v>
      </c>
      <c r="C1949" t="s">
        <v>1523</v>
      </c>
      <c r="E1949">
        <f t="shared" si="48"/>
        <v>0</v>
      </c>
      <c r="F1949" s="57" t="s">
        <v>1523</v>
      </c>
      <c r="G1949" t="s">
        <v>875</v>
      </c>
    </row>
    <row r="1950" spans="1:7" x14ac:dyDescent="0.2">
      <c r="A1950" s="57">
        <v>56</v>
      </c>
      <c r="B1950">
        <v>60128</v>
      </c>
      <c r="C1950" t="s">
        <v>1525</v>
      </c>
      <c r="E1950">
        <f t="shared" si="48"/>
        <v>0</v>
      </c>
      <c r="F1950" s="57" t="s">
        <v>1525</v>
      </c>
      <c r="G1950" t="s">
        <v>568</v>
      </c>
    </row>
    <row r="1951" spans="1:7" x14ac:dyDescent="0.2">
      <c r="A1951" s="57">
        <v>56</v>
      </c>
      <c r="B1951">
        <v>60138</v>
      </c>
      <c r="C1951" t="s">
        <v>1526</v>
      </c>
      <c r="E1951">
        <f t="shared" si="48"/>
        <v>0</v>
      </c>
      <c r="F1951" s="57" t="s">
        <v>1526</v>
      </c>
      <c r="G1951" t="s">
        <v>879</v>
      </c>
    </row>
    <row r="1952" spans="1:7" x14ac:dyDescent="0.2">
      <c r="A1952" s="57">
        <v>56</v>
      </c>
      <c r="B1952">
        <v>60144</v>
      </c>
      <c r="C1952" t="s">
        <v>1527</v>
      </c>
      <c r="E1952">
        <f t="shared" si="48"/>
        <v>0</v>
      </c>
      <c r="F1952" s="57" t="s">
        <v>1527</v>
      </c>
      <c r="G1952" t="s">
        <v>881</v>
      </c>
    </row>
    <row r="1953" spans="1:7" x14ac:dyDescent="0.2">
      <c r="A1953" s="57">
        <v>56</v>
      </c>
      <c r="B1953">
        <v>60155</v>
      </c>
      <c r="C1953" t="s">
        <v>1528</v>
      </c>
      <c r="E1953">
        <f t="shared" si="48"/>
        <v>0</v>
      </c>
      <c r="F1953" s="57" t="s">
        <v>1528</v>
      </c>
      <c r="G1953" t="s">
        <v>1530</v>
      </c>
    </row>
    <row r="1954" spans="1:7" x14ac:dyDescent="0.2">
      <c r="A1954" s="57">
        <v>56</v>
      </c>
      <c r="B1954">
        <v>60180</v>
      </c>
      <c r="C1954" t="s">
        <v>1532</v>
      </c>
      <c r="E1954">
        <f t="shared" si="48"/>
        <v>0</v>
      </c>
      <c r="F1954" s="57" t="s">
        <v>1532</v>
      </c>
      <c r="G1954" t="s">
        <v>1533</v>
      </c>
    </row>
    <row r="1955" spans="1:7" x14ac:dyDescent="0.2">
      <c r="A1955" s="57">
        <v>56</v>
      </c>
      <c r="B1955">
        <v>60190</v>
      </c>
      <c r="C1955" t="s">
        <v>1534</v>
      </c>
      <c r="E1955">
        <f t="shared" si="48"/>
        <v>0</v>
      </c>
      <c r="F1955" s="57" t="s">
        <v>1534</v>
      </c>
      <c r="G1955" t="s">
        <v>1535</v>
      </c>
    </row>
    <row r="1956" spans="1:7" x14ac:dyDescent="0.2">
      <c r="A1956" s="57">
        <v>56</v>
      </c>
      <c r="B1956">
        <v>60195</v>
      </c>
      <c r="C1956" t="s">
        <v>1536</v>
      </c>
      <c r="E1956">
        <f t="shared" si="48"/>
        <v>0</v>
      </c>
      <c r="F1956" s="57" t="s">
        <v>1536</v>
      </c>
      <c r="G1956" t="s">
        <v>1537</v>
      </c>
    </row>
    <row r="1957" spans="1:7" x14ac:dyDescent="0.2">
      <c r="A1957" s="57">
        <v>56</v>
      </c>
      <c r="B1957">
        <v>100001</v>
      </c>
      <c r="C1957" t="s">
        <v>1538</v>
      </c>
      <c r="E1957">
        <f t="shared" si="48"/>
        <v>0</v>
      </c>
      <c r="F1957" s="58" t="s">
        <v>1538</v>
      </c>
      <c r="G1957" t="s">
        <v>1539</v>
      </c>
    </row>
    <row r="1958" spans="1:7" x14ac:dyDescent="0.2">
      <c r="A1958" s="57">
        <v>56</v>
      </c>
      <c r="B1958">
        <v>100002</v>
      </c>
      <c r="C1958" t="s">
        <v>1541</v>
      </c>
      <c r="E1958">
        <f t="shared" si="48"/>
        <v>0</v>
      </c>
      <c r="F1958" s="58" t="s">
        <v>1541</v>
      </c>
      <c r="G1958" t="s">
        <v>1542</v>
      </c>
    </row>
    <row r="1959" spans="1:7" x14ac:dyDescent="0.2">
      <c r="A1959" s="57">
        <v>56</v>
      </c>
      <c r="B1959">
        <v>100003</v>
      </c>
      <c r="C1959" t="s">
        <v>1543</v>
      </c>
      <c r="E1959">
        <f t="shared" si="48"/>
        <v>0</v>
      </c>
      <c r="F1959" s="58" t="s">
        <v>1543</v>
      </c>
      <c r="G1959" t="s">
        <v>1544</v>
      </c>
    </row>
    <row r="1960" spans="1:7" x14ac:dyDescent="0.2">
      <c r="A1960" s="57">
        <v>56</v>
      </c>
      <c r="B1960">
        <v>100006</v>
      </c>
      <c r="C1960" t="s">
        <v>1545</v>
      </c>
      <c r="E1960">
        <f t="shared" si="48"/>
        <v>0</v>
      </c>
      <c r="F1960" s="58" t="s">
        <v>1545</v>
      </c>
      <c r="G1960" t="s">
        <v>1546</v>
      </c>
    </row>
    <row r="1961" spans="1:7" x14ac:dyDescent="0.2">
      <c r="A1961" s="57">
        <v>56</v>
      </c>
      <c r="B1961">
        <v>100007</v>
      </c>
      <c r="C1961" t="s">
        <v>1547</v>
      </c>
      <c r="E1961">
        <f t="shared" si="48"/>
        <v>0</v>
      </c>
      <c r="F1961" s="58" t="s">
        <v>1547</v>
      </c>
      <c r="G1961" t="s">
        <v>1548</v>
      </c>
    </row>
    <row r="1962" spans="1:7" x14ac:dyDescent="0.2">
      <c r="A1962" s="57">
        <v>56</v>
      </c>
      <c r="B1962">
        <v>100008</v>
      </c>
      <c r="C1962" t="s">
        <v>1549</v>
      </c>
      <c r="E1962">
        <f t="shared" si="48"/>
        <v>0</v>
      </c>
      <c r="F1962" s="58" t="s">
        <v>1549</v>
      </c>
      <c r="G1962" t="s">
        <v>1550</v>
      </c>
    </row>
    <row r="1963" spans="1:7" x14ac:dyDescent="0.2">
      <c r="A1963" s="57">
        <v>56</v>
      </c>
      <c r="B1963">
        <v>100011</v>
      </c>
      <c r="C1963" t="s">
        <v>1551</v>
      </c>
      <c r="E1963">
        <f t="shared" si="48"/>
        <v>0</v>
      </c>
      <c r="F1963" s="58" t="s">
        <v>1551</v>
      </c>
      <c r="G1963" t="s">
        <v>1552</v>
      </c>
    </row>
    <row r="1964" spans="1:7" x14ac:dyDescent="0.2">
      <c r="A1964" s="57">
        <v>56</v>
      </c>
      <c r="B1964">
        <v>100012</v>
      </c>
      <c r="C1964" t="s">
        <v>1553</v>
      </c>
      <c r="E1964">
        <f t="shared" si="48"/>
        <v>0</v>
      </c>
      <c r="F1964" s="58" t="s">
        <v>1553</v>
      </c>
      <c r="G1964" t="s">
        <v>1554</v>
      </c>
    </row>
    <row r="1965" spans="1:7" x14ac:dyDescent="0.2">
      <c r="A1965" s="57">
        <v>56</v>
      </c>
      <c r="B1965">
        <v>100013</v>
      </c>
      <c r="C1965" t="s">
        <v>1555</v>
      </c>
      <c r="E1965">
        <f t="shared" si="48"/>
        <v>0</v>
      </c>
      <c r="F1965" s="58" t="s">
        <v>1555</v>
      </c>
      <c r="G1965" t="s">
        <v>1556</v>
      </c>
    </row>
    <row r="1966" spans="1:7" x14ac:dyDescent="0.2">
      <c r="A1966" s="57">
        <v>56</v>
      </c>
      <c r="B1966">
        <v>100016</v>
      </c>
      <c r="C1966" t="s">
        <v>1557</v>
      </c>
      <c r="E1966">
        <f t="shared" si="48"/>
        <v>0</v>
      </c>
      <c r="F1966" s="58" t="s">
        <v>1557</v>
      </c>
      <c r="G1966" t="s">
        <v>1558</v>
      </c>
    </row>
    <row r="1967" spans="1:7" x14ac:dyDescent="0.2">
      <c r="A1967" s="57">
        <v>56</v>
      </c>
      <c r="B1967">
        <v>100017</v>
      </c>
      <c r="C1967" t="s">
        <v>1559</v>
      </c>
      <c r="E1967">
        <f t="shared" si="48"/>
        <v>0</v>
      </c>
      <c r="F1967" s="58" t="s">
        <v>1559</v>
      </c>
      <c r="G1967" t="s">
        <v>1560</v>
      </c>
    </row>
    <row r="1968" spans="1:7" x14ac:dyDescent="0.2">
      <c r="A1968" s="57">
        <v>56</v>
      </c>
      <c r="B1968">
        <v>100018</v>
      </c>
      <c r="C1968" t="s">
        <v>1561</v>
      </c>
      <c r="E1968">
        <f t="shared" si="48"/>
        <v>0</v>
      </c>
      <c r="F1968" s="58" t="s">
        <v>1561</v>
      </c>
      <c r="G1968" t="s">
        <v>1562</v>
      </c>
    </row>
    <row r="1969" spans="1:7" x14ac:dyDescent="0.2">
      <c r="A1969" s="57">
        <v>56</v>
      </c>
      <c r="B1969">
        <v>100021</v>
      </c>
      <c r="C1969" t="s">
        <v>1563</v>
      </c>
      <c r="E1969">
        <f t="shared" si="48"/>
        <v>0</v>
      </c>
      <c r="F1969" s="58" t="s">
        <v>1563</v>
      </c>
      <c r="G1969" t="s">
        <v>1564</v>
      </c>
    </row>
    <row r="1970" spans="1:7" x14ac:dyDescent="0.2">
      <c r="A1970" s="57">
        <v>56</v>
      </c>
      <c r="B1970">
        <v>100022</v>
      </c>
      <c r="C1970" t="s">
        <v>1565</v>
      </c>
      <c r="E1970">
        <f t="shared" si="48"/>
        <v>0</v>
      </c>
      <c r="F1970" s="58" t="s">
        <v>1565</v>
      </c>
      <c r="G1970" t="s">
        <v>1566</v>
      </c>
    </row>
    <row r="1971" spans="1:7" x14ac:dyDescent="0.2">
      <c r="A1971" s="57">
        <v>56</v>
      </c>
      <c r="B1971">
        <v>100023</v>
      </c>
      <c r="C1971" t="s">
        <v>1567</v>
      </c>
      <c r="E1971">
        <f t="shared" si="48"/>
        <v>0</v>
      </c>
      <c r="F1971" s="58" t="s">
        <v>1567</v>
      </c>
      <c r="G1971" t="s">
        <v>1568</v>
      </c>
    </row>
    <row r="1972" spans="1:7" x14ac:dyDescent="0.2">
      <c r="A1972" s="57">
        <v>56</v>
      </c>
      <c r="B1972">
        <v>100026</v>
      </c>
      <c r="C1972" t="s">
        <v>1569</v>
      </c>
      <c r="E1972">
        <f t="shared" si="48"/>
        <v>0</v>
      </c>
      <c r="F1972" s="58" t="s">
        <v>1569</v>
      </c>
      <c r="G1972" t="s">
        <v>1570</v>
      </c>
    </row>
    <row r="1973" spans="1:7" x14ac:dyDescent="0.2">
      <c r="A1973" s="57">
        <v>56</v>
      </c>
      <c r="B1973">
        <v>100027</v>
      </c>
      <c r="C1973" t="s">
        <v>1571</v>
      </c>
      <c r="E1973">
        <f t="shared" si="48"/>
        <v>0</v>
      </c>
      <c r="F1973" s="58" t="s">
        <v>1571</v>
      </c>
      <c r="G1973" t="s">
        <v>1572</v>
      </c>
    </row>
    <row r="1974" spans="1:7" x14ac:dyDescent="0.2">
      <c r="A1974" s="57">
        <v>56</v>
      </c>
      <c r="B1974">
        <v>100028</v>
      </c>
      <c r="C1974" t="s">
        <v>1573</v>
      </c>
      <c r="E1974">
        <f t="shared" si="48"/>
        <v>0</v>
      </c>
      <c r="F1974" s="58" t="s">
        <v>1573</v>
      </c>
      <c r="G1974" t="s">
        <v>1574</v>
      </c>
    </row>
    <row r="1975" spans="1:7" x14ac:dyDescent="0.2">
      <c r="A1975" s="57">
        <v>56</v>
      </c>
      <c r="B1975">
        <v>100031</v>
      </c>
      <c r="C1975" t="s">
        <v>1575</v>
      </c>
      <c r="E1975">
        <f t="shared" si="48"/>
        <v>0</v>
      </c>
      <c r="F1975" s="58" t="s">
        <v>1575</v>
      </c>
      <c r="G1975" t="s">
        <v>1576</v>
      </c>
    </row>
    <row r="1976" spans="1:7" x14ac:dyDescent="0.2">
      <c r="A1976" s="57">
        <v>56</v>
      </c>
      <c r="B1976">
        <v>100032</v>
      </c>
      <c r="C1976" t="s">
        <v>1577</v>
      </c>
      <c r="E1976">
        <f t="shared" si="48"/>
        <v>0</v>
      </c>
      <c r="F1976" s="58" t="s">
        <v>1577</v>
      </c>
      <c r="G1976" t="s">
        <v>1578</v>
      </c>
    </row>
    <row r="1977" spans="1:7" x14ac:dyDescent="0.2">
      <c r="A1977" s="57">
        <v>56</v>
      </c>
      <c r="B1977">
        <v>100033</v>
      </c>
      <c r="C1977" t="s">
        <v>1579</v>
      </c>
      <c r="E1977">
        <f t="shared" si="48"/>
        <v>0</v>
      </c>
      <c r="F1977" s="58" t="s">
        <v>1579</v>
      </c>
      <c r="G1977" t="s">
        <v>1580</v>
      </c>
    </row>
    <row r="1978" spans="1:7" x14ac:dyDescent="0.2">
      <c r="A1978" s="57">
        <v>56</v>
      </c>
      <c r="B1978">
        <v>100036</v>
      </c>
      <c r="C1978" t="s">
        <v>1581</v>
      </c>
      <c r="E1978">
        <f t="shared" si="48"/>
        <v>0</v>
      </c>
      <c r="F1978" s="58" t="s">
        <v>1581</v>
      </c>
      <c r="G1978" t="s">
        <v>1582</v>
      </c>
    </row>
    <row r="1979" spans="1:7" x14ac:dyDescent="0.2">
      <c r="A1979" s="57">
        <v>56</v>
      </c>
      <c r="B1979">
        <v>100037</v>
      </c>
      <c r="C1979" t="s">
        <v>1583</v>
      </c>
      <c r="E1979">
        <f t="shared" si="48"/>
        <v>0</v>
      </c>
      <c r="F1979" s="58" t="s">
        <v>1583</v>
      </c>
      <c r="G1979" t="s">
        <v>1584</v>
      </c>
    </row>
    <row r="1980" spans="1:7" x14ac:dyDescent="0.2">
      <c r="A1980" s="57">
        <v>56</v>
      </c>
      <c r="B1980">
        <v>100038</v>
      </c>
      <c r="C1980" t="s">
        <v>1585</v>
      </c>
      <c r="E1980">
        <f t="shared" si="48"/>
        <v>0</v>
      </c>
      <c r="F1980" s="58" t="s">
        <v>1585</v>
      </c>
      <c r="G1980" t="s">
        <v>1586</v>
      </c>
    </row>
    <row r="1981" spans="1:7" x14ac:dyDescent="0.2">
      <c r="A1981" s="57">
        <v>56</v>
      </c>
      <c r="B1981">
        <v>29</v>
      </c>
      <c r="C1981" t="s">
        <v>1587</v>
      </c>
      <c r="E1981">
        <f t="shared" si="48"/>
        <v>0</v>
      </c>
      <c r="F1981" s="58" t="s">
        <v>1587</v>
      </c>
      <c r="G1981" t="s">
        <v>1588</v>
      </c>
    </row>
    <row r="1982" spans="1:7" x14ac:dyDescent="0.2">
      <c r="A1982" s="59">
        <v>56</v>
      </c>
      <c r="B1982">
        <v>12009</v>
      </c>
      <c r="C1982" t="s">
        <v>55</v>
      </c>
      <c r="E1982">
        <f t="shared" si="48"/>
        <v>0</v>
      </c>
      <c r="F1982" s="59" t="s">
        <v>55</v>
      </c>
      <c r="G1982" t="s">
        <v>1501</v>
      </c>
    </row>
    <row r="1983" spans="1:7" x14ac:dyDescent="0.2">
      <c r="A1983" s="59">
        <v>56</v>
      </c>
      <c r="B1983">
        <v>12008</v>
      </c>
      <c r="C1983" t="s">
        <v>59</v>
      </c>
      <c r="E1983">
        <f t="shared" si="48"/>
        <v>0</v>
      </c>
      <c r="F1983" s="59" t="s">
        <v>59</v>
      </c>
      <c r="G1983" t="s">
        <v>1503</v>
      </c>
    </row>
    <row r="1984" spans="1:7" x14ac:dyDescent="0.2">
      <c r="A1984" s="59">
        <v>56</v>
      </c>
      <c r="B1984">
        <v>12010</v>
      </c>
      <c r="C1984" t="s">
        <v>61</v>
      </c>
      <c r="E1984">
        <f t="shared" si="48"/>
        <v>0</v>
      </c>
      <c r="F1984" s="59" t="s">
        <v>61</v>
      </c>
      <c r="G1984" t="s">
        <v>1504</v>
      </c>
    </row>
    <row r="1985" spans="1:7" x14ac:dyDescent="0.2">
      <c r="A1985" s="59">
        <v>56</v>
      </c>
      <c r="B1985">
        <v>12011</v>
      </c>
      <c r="C1985" t="s">
        <v>57</v>
      </c>
      <c r="E1985">
        <f t="shared" si="48"/>
        <v>0</v>
      </c>
      <c r="F1985" s="59" t="s">
        <v>57</v>
      </c>
      <c r="G1985" t="s">
        <v>1505</v>
      </c>
    </row>
    <row r="1986" spans="1:7" x14ac:dyDescent="0.2">
      <c r="A1986" s="59">
        <v>56</v>
      </c>
      <c r="B1986">
        <v>12013</v>
      </c>
      <c r="C1986" t="s">
        <v>685</v>
      </c>
      <c r="E1986">
        <f t="shared" si="48"/>
        <v>0</v>
      </c>
      <c r="F1986" s="59" t="s">
        <v>685</v>
      </c>
      <c r="G1986" t="s">
        <v>1506</v>
      </c>
    </row>
    <row r="1987" spans="1:7" x14ac:dyDescent="0.2">
      <c r="A1987" s="59">
        <v>56</v>
      </c>
      <c r="B1987">
        <v>12009</v>
      </c>
      <c r="C1987" t="s">
        <v>55</v>
      </c>
      <c r="E1987">
        <f t="shared" si="48"/>
        <v>0</v>
      </c>
      <c r="F1987" s="59" t="s">
        <v>55</v>
      </c>
      <c r="G1987" t="s">
        <v>1507</v>
      </c>
    </row>
    <row r="1988" spans="1:7" x14ac:dyDescent="0.2">
      <c r="A1988" s="59">
        <v>56</v>
      </c>
      <c r="B1988">
        <v>12008</v>
      </c>
      <c r="C1988" t="s">
        <v>59</v>
      </c>
      <c r="E1988">
        <f t="shared" si="48"/>
        <v>0</v>
      </c>
      <c r="F1988" s="59" t="s">
        <v>59</v>
      </c>
      <c r="G1988" t="s">
        <v>1509</v>
      </c>
    </row>
    <row r="1989" spans="1:7" x14ac:dyDescent="0.2">
      <c r="A1989" s="59">
        <v>56</v>
      </c>
      <c r="B1989">
        <v>12010</v>
      </c>
      <c r="C1989" t="s">
        <v>61</v>
      </c>
      <c r="E1989">
        <f t="shared" si="48"/>
        <v>0</v>
      </c>
      <c r="F1989" s="59" t="s">
        <v>61</v>
      </c>
      <c r="G1989" t="s">
        <v>1510</v>
      </c>
    </row>
    <row r="1990" spans="1:7" x14ac:dyDescent="0.2">
      <c r="A1990" s="59">
        <v>56</v>
      </c>
      <c r="B1990">
        <v>12011</v>
      </c>
      <c r="C1990" t="s">
        <v>57</v>
      </c>
      <c r="E1990">
        <f t="shared" si="48"/>
        <v>0</v>
      </c>
      <c r="F1990" s="59" t="s">
        <v>57</v>
      </c>
      <c r="G1990" t="s">
        <v>1511</v>
      </c>
    </row>
    <row r="1991" spans="1:7" x14ac:dyDescent="0.2">
      <c r="A1991" s="59">
        <v>56</v>
      </c>
      <c r="B1991">
        <v>12013</v>
      </c>
      <c r="C1991" t="s">
        <v>685</v>
      </c>
      <c r="E1991">
        <f t="shared" si="48"/>
        <v>0</v>
      </c>
      <c r="F1991" s="59" t="s">
        <v>685</v>
      </c>
      <c r="G1991" t="s">
        <v>1512</v>
      </c>
    </row>
    <row r="1992" spans="1:7" x14ac:dyDescent="0.2">
      <c r="A1992" s="59">
        <v>56</v>
      </c>
      <c r="B1992">
        <v>12009</v>
      </c>
      <c r="C1992" t="s">
        <v>55</v>
      </c>
      <c r="E1992">
        <f t="shared" si="48"/>
        <v>0</v>
      </c>
      <c r="F1992" s="59" t="s">
        <v>55</v>
      </c>
      <c r="G1992" t="s">
        <v>1513</v>
      </c>
    </row>
    <row r="1993" spans="1:7" x14ac:dyDescent="0.2">
      <c r="A1993" s="59">
        <v>56</v>
      </c>
      <c r="B1993">
        <v>12008</v>
      </c>
      <c r="C1993" t="s">
        <v>59</v>
      </c>
      <c r="E1993">
        <f t="shared" ref="E1993:E2056" si="49">IF(C1993=F1993,0,99999)</f>
        <v>0</v>
      </c>
      <c r="F1993" s="59" t="s">
        <v>59</v>
      </c>
      <c r="G1993" t="s">
        <v>1514</v>
      </c>
    </row>
    <row r="1994" spans="1:7" x14ac:dyDescent="0.2">
      <c r="A1994" s="59">
        <v>56</v>
      </c>
      <c r="B1994">
        <v>12010</v>
      </c>
      <c r="C1994" t="s">
        <v>61</v>
      </c>
      <c r="E1994">
        <f t="shared" si="49"/>
        <v>0</v>
      </c>
      <c r="F1994" s="59" t="s">
        <v>61</v>
      </c>
      <c r="G1994" t="s">
        <v>1515</v>
      </c>
    </row>
    <row r="1995" spans="1:7" x14ac:dyDescent="0.2">
      <c r="A1995" s="59">
        <v>56</v>
      </c>
      <c r="B1995">
        <v>12011</v>
      </c>
      <c r="C1995" t="s">
        <v>57</v>
      </c>
      <c r="E1995">
        <f t="shared" si="49"/>
        <v>0</v>
      </c>
      <c r="F1995" s="59" t="s">
        <v>57</v>
      </c>
      <c r="G1995" t="s">
        <v>1516</v>
      </c>
    </row>
    <row r="1996" spans="1:7" x14ac:dyDescent="0.2">
      <c r="A1996" s="59">
        <v>56</v>
      </c>
      <c r="B1996">
        <v>12013</v>
      </c>
      <c r="C1996" t="s">
        <v>685</v>
      </c>
      <c r="E1996">
        <f t="shared" si="49"/>
        <v>0</v>
      </c>
      <c r="F1996" s="59" t="s">
        <v>685</v>
      </c>
      <c r="G1996" t="s">
        <v>1517</v>
      </c>
    </row>
    <row r="1997" spans="1:7" x14ac:dyDescent="0.2">
      <c r="A1997" s="59">
        <v>56</v>
      </c>
      <c r="B1997">
        <v>12009</v>
      </c>
      <c r="C1997" t="s">
        <v>55</v>
      </c>
      <c r="E1997">
        <f t="shared" si="49"/>
        <v>0</v>
      </c>
      <c r="F1997" s="59" t="s">
        <v>55</v>
      </c>
      <c r="G1997" t="s">
        <v>1518</v>
      </c>
    </row>
    <row r="1998" spans="1:7" x14ac:dyDescent="0.2">
      <c r="A1998" s="59">
        <v>56</v>
      </c>
      <c r="B1998">
        <v>12008</v>
      </c>
      <c r="C1998" t="s">
        <v>59</v>
      </c>
      <c r="E1998">
        <f t="shared" si="49"/>
        <v>0</v>
      </c>
      <c r="F1998" s="59" t="s">
        <v>59</v>
      </c>
      <c r="G1998" t="s">
        <v>1519</v>
      </c>
    </row>
    <row r="1999" spans="1:7" x14ac:dyDescent="0.2">
      <c r="A1999" s="59">
        <v>56</v>
      </c>
      <c r="B1999">
        <v>12010</v>
      </c>
      <c r="C1999" t="s">
        <v>61</v>
      </c>
      <c r="E1999">
        <f t="shared" si="49"/>
        <v>0</v>
      </c>
      <c r="F1999" s="59" t="s">
        <v>61</v>
      </c>
      <c r="G1999" t="s">
        <v>1520</v>
      </c>
    </row>
    <row r="2000" spans="1:7" x14ac:dyDescent="0.2">
      <c r="A2000" s="59">
        <v>56</v>
      </c>
      <c r="B2000">
        <v>12011</v>
      </c>
      <c r="C2000" t="s">
        <v>57</v>
      </c>
      <c r="E2000">
        <f t="shared" si="49"/>
        <v>0</v>
      </c>
      <c r="F2000" s="59" t="s">
        <v>57</v>
      </c>
      <c r="G2000" t="s">
        <v>1521</v>
      </c>
    </row>
    <row r="2001" spans="1:7" x14ac:dyDescent="0.2">
      <c r="A2001" s="59">
        <v>56</v>
      </c>
      <c r="B2001">
        <v>12013</v>
      </c>
      <c r="C2001" t="s">
        <v>685</v>
      </c>
      <c r="E2001">
        <f t="shared" si="49"/>
        <v>0</v>
      </c>
      <c r="F2001" s="59" t="s">
        <v>685</v>
      </c>
      <c r="G2001" t="s">
        <v>585</v>
      </c>
    </row>
    <row r="2002" spans="1:7" x14ac:dyDescent="0.2">
      <c r="A2002" s="59">
        <v>56</v>
      </c>
      <c r="B2002">
        <v>60102</v>
      </c>
      <c r="C2002" t="s">
        <v>863</v>
      </c>
      <c r="E2002">
        <f t="shared" si="49"/>
        <v>0</v>
      </c>
      <c r="F2002" s="59" t="s">
        <v>863</v>
      </c>
      <c r="G2002" t="s">
        <v>865</v>
      </c>
    </row>
    <row r="2003" spans="1:7" x14ac:dyDescent="0.2">
      <c r="A2003" s="59">
        <v>56</v>
      </c>
      <c r="B2003">
        <v>60127</v>
      </c>
      <c r="C2003" t="s">
        <v>867</v>
      </c>
      <c r="E2003">
        <f t="shared" si="49"/>
        <v>0</v>
      </c>
      <c r="F2003" s="59" t="s">
        <v>867</v>
      </c>
      <c r="G2003" t="s">
        <v>868</v>
      </c>
    </row>
    <row r="2004" spans="1:7" x14ac:dyDescent="0.2">
      <c r="A2004" s="59">
        <v>56</v>
      </c>
      <c r="B2004">
        <v>60137</v>
      </c>
      <c r="C2004" t="s">
        <v>869</v>
      </c>
      <c r="E2004">
        <f t="shared" si="49"/>
        <v>0</v>
      </c>
      <c r="F2004" s="59" t="s">
        <v>869</v>
      </c>
      <c r="G2004" t="s">
        <v>870</v>
      </c>
    </row>
    <row r="2005" spans="1:7" x14ac:dyDescent="0.2">
      <c r="A2005" s="59">
        <v>56</v>
      </c>
      <c r="B2005">
        <v>60142</v>
      </c>
      <c r="C2005" t="s">
        <v>871</v>
      </c>
      <c r="E2005">
        <f t="shared" si="49"/>
        <v>0</v>
      </c>
      <c r="F2005" s="59" t="s">
        <v>871</v>
      </c>
      <c r="G2005" t="s">
        <v>872</v>
      </c>
    </row>
    <row r="2006" spans="1:7" x14ac:dyDescent="0.2">
      <c r="A2006" s="59">
        <v>56</v>
      </c>
      <c r="B2006">
        <v>60103</v>
      </c>
      <c r="C2006" t="s">
        <v>1523</v>
      </c>
      <c r="E2006">
        <f t="shared" si="49"/>
        <v>0</v>
      </c>
      <c r="F2006" s="59" t="s">
        <v>1523</v>
      </c>
      <c r="G2006" t="s">
        <v>875</v>
      </c>
    </row>
    <row r="2007" spans="1:7" x14ac:dyDescent="0.2">
      <c r="A2007" s="59">
        <v>56</v>
      </c>
      <c r="B2007">
        <v>60128</v>
      </c>
      <c r="C2007" t="s">
        <v>1525</v>
      </c>
      <c r="E2007">
        <f t="shared" si="49"/>
        <v>0</v>
      </c>
      <c r="F2007" s="59" t="s">
        <v>1525</v>
      </c>
      <c r="G2007" t="s">
        <v>568</v>
      </c>
    </row>
    <row r="2008" spans="1:7" x14ac:dyDescent="0.2">
      <c r="A2008" s="59">
        <v>56</v>
      </c>
      <c r="B2008">
        <v>60138</v>
      </c>
      <c r="C2008" t="s">
        <v>1526</v>
      </c>
      <c r="E2008">
        <f t="shared" si="49"/>
        <v>0</v>
      </c>
      <c r="F2008" s="59" t="s">
        <v>1526</v>
      </c>
      <c r="G2008" t="s">
        <v>879</v>
      </c>
    </row>
    <row r="2009" spans="1:7" x14ac:dyDescent="0.2">
      <c r="A2009" s="59">
        <v>56</v>
      </c>
      <c r="B2009">
        <v>60144</v>
      </c>
      <c r="C2009" t="s">
        <v>1527</v>
      </c>
      <c r="E2009">
        <f t="shared" si="49"/>
        <v>0</v>
      </c>
      <c r="F2009" s="59" t="s">
        <v>1527</v>
      </c>
      <c r="G2009" t="s">
        <v>881</v>
      </c>
    </row>
    <row r="2010" spans="1:7" x14ac:dyDescent="0.2">
      <c r="A2010" s="59">
        <v>56</v>
      </c>
      <c r="B2010">
        <v>60155</v>
      </c>
      <c r="C2010" t="s">
        <v>1528</v>
      </c>
      <c r="E2010">
        <f t="shared" si="49"/>
        <v>0</v>
      </c>
      <c r="F2010" s="59" t="s">
        <v>1528</v>
      </c>
      <c r="G2010" t="s">
        <v>1530</v>
      </c>
    </row>
    <row r="2011" spans="1:7" x14ac:dyDescent="0.2">
      <c r="A2011" s="59">
        <v>56</v>
      </c>
      <c r="B2011">
        <v>60180</v>
      </c>
      <c r="C2011" t="s">
        <v>1532</v>
      </c>
      <c r="E2011">
        <f t="shared" si="49"/>
        <v>0</v>
      </c>
      <c r="F2011" s="59" t="s">
        <v>1532</v>
      </c>
      <c r="G2011" t="s">
        <v>1533</v>
      </c>
    </row>
    <row r="2012" spans="1:7" x14ac:dyDescent="0.2">
      <c r="A2012" s="59">
        <v>56</v>
      </c>
      <c r="B2012">
        <v>60190</v>
      </c>
      <c r="C2012" t="s">
        <v>1534</v>
      </c>
      <c r="E2012">
        <f t="shared" si="49"/>
        <v>0</v>
      </c>
      <c r="F2012" s="59" t="s">
        <v>1534</v>
      </c>
      <c r="G2012" t="s">
        <v>1535</v>
      </c>
    </row>
    <row r="2013" spans="1:7" x14ac:dyDescent="0.2">
      <c r="A2013" s="59">
        <v>56</v>
      </c>
      <c r="B2013">
        <v>60195</v>
      </c>
      <c r="C2013" t="s">
        <v>1536</v>
      </c>
      <c r="E2013">
        <f t="shared" si="49"/>
        <v>0</v>
      </c>
      <c r="F2013" s="59" t="s">
        <v>1536</v>
      </c>
      <c r="G2013" t="s">
        <v>1537</v>
      </c>
    </row>
    <row r="2014" spans="1:7" x14ac:dyDescent="0.2">
      <c r="A2014" s="59">
        <v>56</v>
      </c>
      <c r="B2014">
        <v>100001</v>
      </c>
      <c r="C2014" t="s">
        <v>1538</v>
      </c>
      <c r="E2014">
        <f t="shared" si="49"/>
        <v>0</v>
      </c>
      <c r="F2014" s="60" t="s">
        <v>1538</v>
      </c>
      <c r="G2014" t="s">
        <v>1539</v>
      </c>
    </row>
    <row r="2015" spans="1:7" x14ac:dyDescent="0.2">
      <c r="A2015" s="59">
        <v>56</v>
      </c>
      <c r="B2015">
        <v>100002</v>
      </c>
      <c r="C2015" t="s">
        <v>1541</v>
      </c>
      <c r="E2015">
        <f t="shared" si="49"/>
        <v>0</v>
      </c>
      <c r="F2015" s="60" t="s">
        <v>1541</v>
      </c>
      <c r="G2015" t="s">
        <v>1542</v>
      </c>
    </row>
    <row r="2016" spans="1:7" x14ac:dyDescent="0.2">
      <c r="A2016" s="59">
        <v>56</v>
      </c>
      <c r="B2016">
        <v>100003</v>
      </c>
      <c r="C2016" t="s">
        <v>1543</v>
      </c>
      <c r="E2016">
        <f t="shared" si="49"/>
        <v>0</v>
      </c>
      <c r="F2016" s="60" t="s">
        <v>1543</v>
      </c>
      <c r="G2016" t="s">
        <v>1544</v>
      </c>
    </row>
    <row r="2017" spans="1:7" x14ac:dyDescent="0.2">
      <c r="A2017" s="59">
        <v>56</v>
      </c>
      <c r="B2017">
        <v>100006</v>
      </c>
      <c r="C2017" t="s">
        <v>1545</v>
      </c>
      <c r="E2017">
        <f t="shared" si="49"/>
        <v>0</v>
      </c>
      <c r="F2017" s="60" t="s">
        <v>1545</v>
      </c>
      <c r="G2017" t="s">
        <v>1546</v>
      </c>
    </row>
    <row r="2018" spans="1:7" x14ac:dyDescent="0.2">
      <c r="A2018" s="59">
        <v>56</v>
      </c>
      <c r="B2018">
        <v>100007</v>
      </c>
      <c r="C2018" t="s">
        <v>1547</v>
      </c>
      <c r="E2018">
        <f t="shared" si="49"/>
        <v>0</v>
      </c>
      <c r="F2018" s="60" t="s">
        <v>1547</v>
      </c>
      <c r="G2018" t="s">
        <v>1548</v>
      </c>
    </row>
    <row r="2019" spans="1:7" x14ac:dyDescent="0.2">
      <c r="A2019" s="59">
        <v>56</v>
      </c>
      <c r="B2019">
        <v>100008</v>
      </c>
      <c r="C2019" t="s">
        <v>1549</v>
      </c>
      <c r="E2019">
        <f t="shared" si="49"/>
        <v>0</v>
      </c>
      <c r="F2019" s="60" t="s">
        <v>1549</v>
      </c>
      <c r="G2019" t="s">
        <v>1550</v>
      </c>
    </row>
    <row r="2020" spans="1:7" x14ac:dyDescent="0.2">
      <c r="A2020" s="59">
        <v>56</v>
      </c>
      <c r="B2020">
        <v>100011</v>
      </c>
      <c r="C2020" t="s">
        <v>1551</v>
      </c>
      <c r="E2020">
        <f t="shared" si="49"/>
        <v>0</v>
      </c>
      <c r="F2020" s="60" t="s">
        <v>1551</v>
      </c>
      <c r="G2020" t="s">
        <v>1552</v>
      </c>
    </row>
    <row r="2021" spans="1:7" x14ac:dyDescent="0.2">
      <c r="A2021" s="59">
        <v>56</v>
      </c>
      <c r="B2021">
        <v>100012</v>
      </c>
      <c r="C2021" t="s">
        <v>1553</v>
      </c>
      <c r="E2021">
        <f t="shared" si="49"/>
        <v>0</v>
      </c>
      <c r="F2021" s="60" t="s">
        <v>1553</v>
      </c>
      <c r="G2021" t="s">
        <v>1554</v>
      </c>
    </row>
    <row r="2022" spans="1:7" x14ac:dyDescent="0.2">
      <c r="A2022" s="59">
        <v>56</v>
      </c>
      <c r="B2022">
        <v>100013</v>
      </c>
      <c r="C2022" t="s">
        <v>1555</v>
      </c>
      <c r="E2022">
        <f t="shared" si="49"/>
        <v>0</v>
      </c>
      <c r="F2022" s="60" t="s">
        <v>1555</v>
      </c>
      <c r="G2022" t="s">
        <v>1556</v>
      </c>
    </row>
    <row r="2023" spans="1:7" x14ac:dyDescent="0.2">
      <c r="A2023" s="59">
        <v>56</v>
      </c>
      <c r="B2023">
        <v>100016</v>
      </c>
      <c r="C2023" t="s">
        <v>1557</v>
      </c>
      <c r="E2023">
        <f t="shared" si="49"/>
        <v>0</v>
      </c>
      <c r="F2023" s="60" t="s">
        <v>1557</v>
      </c>
      <c r="G2023" t="s">
        <v>1558</v>
      </c>
    </row>
    <row r="2024" spans="1:7" x14ac:dyDescent="0.2">
      <c r="A2024" s="59">
        <v>56</v>
      </c>
      <c r="B2024">
        <v>100017</v>
      </c>
      <c r="C2024" t="s">
        <v>1559</v>
      </c>
      <c r="E2024">
        <f t="shared" si="49"/>
        <v>0</v>
      </c>
      <c r="F2024" s="60" t="s">
        <v>1559</v>
      </c>
      <c r="G2024" t="s">
        <v>1560</v>
      </c>
    </row>
    <row r="2025" spans="1:7" x14ac:dyDescent="0.2">
      <c r="A2025" s="59">
        <v>56</v>
      </c>
      <c r="B2025">
        <v>100018</v>
      </c>
      <c r="C2025" t="s">
        <v>1561</v>
      </c>
      <c r="E2025">
        <f t="shared" si="49"/>
        <v>0</v>
      </c>
      <c r="F2025" s="60" t="s">
        <v>1561</v>
      </c>
      <c r="G2025" t="s">
        <v>1562</v>
      </c>
    </row>
    <row r="2026" spans="1:7" x14ac:dyDescent="0.2">
      <c r="A2026" s="59">
        <v>56</v>
      </c>
      <c r="B2026">
        <v>100021</v>
      </c>
      <c r="C2026" t="s">
        <v>1563</v>
      </c>
      <c r="E2026">
        <f t="shared" si="49"/>
        <v>0</v>
      </c>
      <c r="F2026" s="60" t="s">
        <v>1563</v>
      </c>
      <c r="G2026" t="s">
        <v>1564</v>
      </c>
    </row>
    <row r="2027" spans="1:7" x14ac:dyDescent="0.2">
      <c r="A2027" s="59">
        <v>56</v>
      </c>
      <c r="B2027">
        <v>100022</v>
      </c>
      <c r="C2027" t="s">
        <v>1565</v>
      </c>
      <c r="E2027">
        <f t="shared" si="49"/>
        <v>0</v>
      </c>
      <c r="F2027" s="60" t="s">
        <v>1565</v>
      </c>
      <c r="G2027" t="s">
        <v>1566</v>
      </c>
    </row>
    <row r="2028" spans="1:7" x14ac:dyDescent="0.2">
      <c r="A2028" s="59">
        <v>56</v>
      </c>
      <c r="B2028">
        <v>100023</v>
      </c>
      <c r="C2028" t="s">
        <v>1567</v>
      </c>
      <c r="E2028">
        <f t="shared" si="49"/>
        <v>0</v>
      </c>
      <c r="F2028" s="60" t="s">
        <v>1567</v>
      </c>
      <c r="G2028" t="s">
        <v>1568</v>
      </c>
    </row>
    <row r="2029" spans="1:7" x14ac:dyDescent="0.2">
      <c r="A2029" s="59">
        <v>56</v>
      </c>
      <c r="B2029">
        <v>100026</v>
      </c>
      <c r="C2029" t="s">
        <v>1569</v>
      </c>
      <c r="E2029">
        <f t="shared" si="49"/>
        <v>0</v>
      </c>
      <c r="F2029" s="60" t="s">
        <v>1569</v>
      </c>
      <c r="G2029" t="s">
        <v>1570</v>
      </c>
    </row>
    <row r="2030" spans="1:7" x14ac:dyDescent="0.2">
      <c r="A2030" s="59">
        <v>56</v>
      </c>
      <c r="B2030">
        <v>100027</v>
      </c>
      <c r="C2030" t="s">
        <v>1571</v>
      </c>
      <c r="E2030">
        <f t="shared" si="49"/>
        <v>0</v>
      </c>
      <c r="F2030" s="60" t="s">
        <v>1571</v>
      </c>
      <c r="G2030" t="s">
        <v>1572</v>
      </c>
    </row>
    <row r="2031" spans="1:7" x14ac:dyDescent="0.2">
      <c r="A2031" s="59">
        <v>56</v>
      </c>
      <c r="B2031">
        <v>100028</v>
      </c>
      <c r="C2031" t="s">
        <v>1573</v>
      </c>
      <c r="E2031">
        <f t="shared" si="49"/>
        <v>0</v>
      </c>
      <c r="F2031" s="60" t="s">
        <v>1573</v>
      </c>
      <c r="G2031" t="s">
        <v>1574</v>
      </c>
    </row>
    <row r="2032" spans="1:7" x14ac:dyDescent="0.2">
      <c r="A2032" s="59">
        <v>56</v>
      </c>
      <c r="B2032">
        <v>100031</v>
      </c>
      <c r="C2032" t="s">
        <v>1575</v>
      </c>
      <c r="E2032">
        <f t="shared" si="49"/>
        <v>0</v>
      </c>
      <c r="F2032" s="60" t="s">
        <v>1575</v>
      </c>
      <c r="G2032" t="s">
        <v>1576</v>
      </c>
    </row>
    <row r="2033" spans="1:7" x14ac:dyDescent="0.2">
      <c r="A2033" s="59">
        <v>56</v>
      </c>
      <c r="B2033">
        <v>100032</v>
      </c>
      <c r="C2033" t="s">
        <v>1577</v>
      </c>
      <c r="E2033">
        <f t="shared" si="49"/>
        <v>0</v>
      </c>
      <c r="F2033" s="60" t="s">
        <v>1577</v>
      </c>
      <c r="G2033" t="s">
        <v>1578</v>
      </c>
    </row>
    <row r="2034" spans="1:7" x14ac:dyDescent="0.2">
      <c r="A2034" s="59">
        <v>56</v>
      </c>
      <c r="B2034">
        <v>100033</v>
      </c>
      <c r="C2034" t="s">
        <v>1579</v>
      </c>
      <c r="E2034">
        <f t="shared" si="49"/>
        <v>0</v>
      </c>
      <c r="F2034" s="60" t="s">
        <v>1579</v>
      </c>
      <c r="G2034" t="s">
        <v>1580</v>
      </c>
    </row>
    <row r="2035" spans="1:7" x14ac:dyDescent="0.2">
      <c r="A2035" s="59">
        <v>56</v>
      </c>
      <c r="B2035">
        <v>100036</v>
      </c>
      <c r="C2035" t="s">
        <v>1581</v>
      </c>
      <c r="E2035">
        <f t="shared" si="49"/>
        <v>0</v>
      </c>
      <c r="F2035" s="60" t="s">
        <v>1581</v>
      </c>
      <c r="G2035" t="s">
        <v>1582</v>
      </c>
    </row>
    <row r="2036" spans="1:7" x14ac:dyDescent="0.2">
      <c r="A2036" s="59">
        <v>56</v>
      </c>
      <c r="B2036">
        <v>100037</v>
      </c>
      <c r="C2036" t="s">
        <v>1583</v>
      </c>
      <c r="E2036">
        <f t="shared" si="49"/>
        <v>0</v>
      </c>
      <c r="F2036" s="60" t="s">
        <v>1583</v>
      </c>
      <c r="G2036" t="s">
        <v>1584</v>
      </c>
    </row>
    <row r="2037" spans="1:7" x14ac:dyDescent="0.2">
      <c r="A2037" s="59">
        <v>56</v>
      </c>
      <c r="B2037">
        <v>100038</v>
      </c>
      <c r="C2037" t="s">
        <v>1585</v>
      </c>
      <c r="E2037">
        <f t="shared" si="49"/>
        <v>0</v>
      </c>
      <c r="F2037" s="60" t="s">
        <v>1585</v>
      </c>
      <c r="G2037" t="s">
        <v>1586</v>
      </c>
    </row>
    <row r="2038" spans="1:7" x14ac:dyDescent="0.2">
      <c r="A2038" s="59">
        <v>56</v>
      </c>
      <c r="B2038">
        <v>29</v>
      </c>
      <c r="C2038" t="s">
        <v>1587</v>
      </c>
      <c r="E2038">
        <f t="shared" si="49"/>
        <v>0</v>
      </c>
      <c r="F2038" s="60" t="s">
        <v>1587</v>
      </c>
      <c r="G2038" t="s">
        <v>1588</v>
      </c>
    </row>
    <row r="2039" spans="1:7" x14ac:dyDescent="0.2">
      <c r="A2039" s="61">
        <v>56</v>
      </c>
      <c r="B2039">
        <v>12009</v>
      </c>
      <c r="C2039" t="s">
        <v>55</v>
      </c>
      <c r="E2039">
        <f t="shared" si="49"/>
        <v>0</v>
      </c>
      <c r="F2039" s="61" t="s">
        <v>55</v>
      </c>
      <c r="G2039" t="s">
        <v>1501</v>
      </c>
    </row>
    <row r="2040" spans="1:7" x14ac:dyDescent="0.2">
      <c r="A2040" s="61">
        <v>56</v>
      </c>
      <c r="B2040">
        <v>12008</v>
      </c>
      <c r="C2040" t="s">
        <v>59</v>
      </c>
      <c r="E2040">
        <f t="shared" si="49"/>
        <v>0</v>
      </c>
      <c r="F2040" s="61" t="s">
        <v>59</v>
      </c>
      <c r="G2040" t="s">
        <v>1503</v>
      </c>
    </row>
    <row r="2041" spans="1:7" x14ac:dyDescent="0.2">
      <c r="A2041" s="61">
        <v>56</v>
      </c>
      <c r="B2041">
        <v>12010</v>
      </c>
      <c r="C2041" t="s">
        <v>61</v>
      </c>
      <c r="E2041">
        <f t="shared" si="49"/>
        <v>0</v>
      </c>
      <c r="F2041" s="61" t="s">
        <v>61</v>
      </c>
      <c r="G2041" t="s">
        <v>1504</v>
      </c>
    </row>
    <row r="2042" spans="1:7" x14ac:dyDescent="0.2">
      <c r="A2042" s="61">
        <v>56</v>
      </c>
      <c r="B2042">
        <v>12011</v>
      </c>
      <c r="C2042" t="s">
        <v>57</v>
      </c>
      <c r="E2042">
        <f t="shared" si="49"/>
        <v>0</v>
      </c>
      <c r="F2042" s="61" t="s">
        <v>57</v>
      </c>
      <c r="G2042" t="s">
        <v>1505</v>
      </c>
    </row>
    <row r="2043" spans="1:7" x14ac:dyDescent="0.2">
      <c r="A2043" s="61">
        <v>56</v>
      </c>
      <c r="B2043">
        <v>12013</v>
      </c>
      <c r="C2043" t="s">
        <v>685</v>
      </c>
      <c r="E2043">
        <f t="shared" si="49"/>
        <v>0</v>
      </c>
      <c r="F2043" s="61" t="s">
        <v>685</v>
      </c>
      <c r="G2043" t="s">
        <v>1506</v>
      </c>
    </row>
    <row r="2044" spans="1:7" x14ac:dyDescent="0.2">
      <c r="A2044" s="61">
        <v>56</v>
      </c>
      <c r="B2044">
        <v>12009</v>
      </c>
      <c r="C2044" t="s">
        <v>55</v>
      </c>
      <c r="E2044">
        <f t="shared" si="49"/>
        <v>0</v>
      </c>
      <c r="F2044" s="61" t="s">
        <v>55</v>
      </c>
      <c r="G2044" t="s">
        <v>1507</v>
      </c>
    </row>
    <row r="2045" spans="1:7" x14ac:dyDescent="0.2">
      <c r="A2045" s="61">
        <v>56</v>
      </c>
      <c r="B2045">
        <v>12008</v>
      </c>
      <c r="C2045" t="s">
        <v>59</v>
      </c>
      <c r="E2045">
        <f t="shared" si="49"/>
        <v>0</v>
      </c>
      <c r="F2045" s="61" t="s">
        <v>59</v>
      </c>
      <c r="G2045" t="s">
        <v>1509</v>
      </c>
    </row>
    <row r="2046" spans="1:7" x14ac:dyDescent="0.2">
      <c r="A2046" s="61">
        <v>56</v>
      </c>
      <c r="B2046">
        <v>12010</v>
      </c>
      <c r="C2046" t="s">
        <v>61</v>
      </c>
      <c r="E2046">
        <f t="shared" si="49"/>
        <v>0</v>
      </c>
      <c r="F2046" s="61" t="s">
        <v>61</v>
      </c>
      <c r="G2046" t="s">
        <v>1510</v>
      </c>
    </row>
    <row r="2047" spans="1:7" x14ac:dyDescent="0.2">
      <c r="A2047" s="61">
        <v>56</v>
      </c>
      <c r="B2047">
        <v>12011</v>
      </c>
      <c r="C2047" t="s">
        <v>57</v>
      </c>
      <c r="E2047">
        <f t="shared" si="49"/>
        <v>0</v>
      </c>
      <c r="F2047" s="61" t="s">
        <v>57</v>
      </c>
      <c r="G2047" t="s">
        <v>1511</v>
      </c>
    </row>
    <row r="2048" spans="1:7" x14ac:dyDescent="0.2">
      <c r="A2048" s="61">
        <v>56</v>
      </c>
      <c r="B2048">
        <v>12013</v>
      </c>
      <c r="C2048" t="s">
        <v>685</v>
      </c>
      <c r="E2048">
        <f t="shared" si="49"/>
        <v>0</v>
      </c>
      <c r="F2048" s="61" t="s">
        <v>685</v>
      </c>
      <c r="G2048" t="s">
        <v>1512</v>
      </c>
    </row>
    <row r="2049" spans="1:7" x14ac:dyDescent="0.2">
      <c r="A2049" s="61">
        <v>56</v>
      </c>
      <c r="B2049">
        <v>12009</v>
      </c>
      <c r="C2049" t="s">
        <v>55</v>
      </c>
      <c r="E2049">
        <f t="shared" si="49"/>
        <v>0</v>
      </c>
      <c r="F2049" s="61" t="s">
        <v>55</v>
      </c>
      <c r="G2049" t="s">
        <v>1513</v>
      </c>
    </row>
    <row r="2050" spans="1:7" x14ac:dyDescent="0.2">
      <c r="A2050" s="61">
        <v>56</v>
      </c>
      <c r="B2050">
        <v>12008</v>
      </c>
      <c r="C2050" t="s">
        <v>59</v>
      </c>
      <c r="E2050">
        <f t="shared" si="49"/>
        <v>0</v>
      </c>
      <c r="F2050" s="61" t="s">
        <v>59</v>
      </c>
      <c r="G2050" t="s">
        <v>1514</v>
      </c>
    </row>
    <row r="2051" spans="1:7" x14ac:dyDescent="0.2">
      <c r="A2051" s="61">
        <v>56</v>
      </c>
      <c r="B2051">
        <v>12010</v>
      </c>
      <c r="C2051" t="s">
        <v>61</v>
      </c>
      <c r="E2051">
        <f t="shared" si="49"/>
        <v>0</v>
      </c>
      <c r="F2051" s="61" t="s">
        <v>61</v>
      </c>
      <c r="G2051" t="s">
        <v>1515</v>
      </c>
    </row>
    <row r="2052" spans="1:7" x14ac:dyDescent="0.2">
      <c r="A2052" s="61">
        <v>56</v>
      </c>
      <c r="B2052">
        <v>12011</v>
      </c>
      <c r="C2052" t="s">
        <v>57</v>
      </c>
      <c r="E2052">
        <f t="shared" si="49"/>
        <v>0</v>
      </c>
      <c r="F2052" s="61" t="s">
        <v>57</v>
      </c>
      <c r="G2052" t="s">
        <v>1516</v>
      </c>
    </row>
    <row r="2053" spans="1:7" x14ac:dyDescent="0.2">
      <c r="A2053" s="61">
        <v>56</v>
      </c>
      <c r="B2053">
        <v>12013</v>
      </c>
      <c r="C2053" t="s">
        <v>685</v>
      </c>
      <c r="E2053">
        <f t="shared" si="49"/>
        <v>0</v>
      </c>
      <c r="F2053" s="61" t="s">
        <v>685</v>
      </c>
      <c r="G2053" t="s">
        <v>1517</v>
      </c>
    </row>
    <row r="2054" spans="1:7" x14ac:dyDescent="0.2">
      <c r="A2054" s="61">
        <v>56</v>
      </c>
      <c r="B2054">
        <v>12009</v>
      </c>
      <c r="C2054" t="s">
        <v>55</v>
      </c>
      <c r="E2054">
        <f t="shared" si="49"/>
        <v>0</v>
      </c>
      <c r="F2054" s="61" t="s">
        <v>55</v>
      </c>
      <c r="G2054" t="s">
        <v>1518</v>
      </c>
    </row>
    <row r="2055" spans="1:7" x14ac:dyDescent="0.2">
      <c r="A2055" s="61">
        <v>56</v>
      </c>
      <c r="B2055">
        <v>12008</v>
      </c>
      <c r="C2055" t="s">
        <v>59</v>
      </c>
      <c r="E2055">
        <f t="shared" si="49"/>
        <v>0</v>
      </c>
      <c r="F2055" s="61" t="s">
        <v>59</v>
      </c>
      <c r="G2055" t="s">
        <v>1519</v>
      </c>
    </row>
    <row r="2056" spans="1:7" x14ac:dyDescent="0.2">
      <c r="A2056" s="61">
        <v>56</v>
      </c>
      <c r="B2056">
        <v>12010</v>
      </c>
      <c r="C2056" t="s">
        <v>61</v>
      </c>
      <c r="E2056">
        <f t="shared" si="49"/>
        <v>0</v>
      </c>
      <c r="F2056" s="61" t="s">
        <v>61</v>
      </c>
      <c r="G2056" t="s">
        <v>1520</v>
      </c>
    </row>
    <row r="2057" spans="1:7" x14ac:dyDescent="0.2">
      <c r="A2057" s="61">
        <v>56</v>
      </c>
      <c r="B2057">
        <v>12011</v>
      </c>
      <c r="C2057" t="s">
        <v>57</v>
      </c>
      <c r="E2057">
        <f t="shared" ref="E2057:E2120" si="50">IF(C2057=F2057,0,99999)</f>
        <v>0</v>
      </c>
      <c r="F2057" s="61" t="s">
        <v>57</v>
      </c>
      <c r="G2057" t="s">
        <v>1521</v>
      </c>
    </row>
    <row r="2058" spans="1:7" x14ac:dyDescent="0.2">
      <c r="A2058" s="61">
        <v>56</v>
      </c>
      <c r="B2058">
        <v>12013</v>
      </c>
      <c r="C2058" t="s">
        <v>685</v>
      </c>
      <c r="E2058">
        <f t="shared" si="50"/>
        <v>0</v>
      </c>
      <c r="F2058" s="61" t="s">
        <v>685</v>
      </c>
      <c r="G2058" t="s">
        <v>585</v>
      </c>
    </row>
    <row r="2059" spans="1:7" x14ac:dyDescent="0.2">
      <c r="A2059" s="61">
        <v>56</v>
      </c>
      <c r="B2059">
        <v>60102</v>
      </c>
      <c r="C2059" t="s">
        <v>863</v>
      </c>
      <c r="E2059">
        <f t="shared" si="50"/>
        <v>0</v>
      </c>
      <c r="F2059" s="61" t="s">
        <v>863</v>
      </c>
      <c r="G2059" t="s">
        <v>865</v>
      </c>
    </row>
    <row r="2060" spans="1:7" x14ac:dyDescent="0.2">
      <c r="A2060" s="61">
        <v>56</v>
      </c>
      <c r="B2060">
        <v>60127</v>
      </c>
      <c r="C2060" t="s">
        <v>867</v>
      </c>
      <c r="E2060">
        <f t="shared" si="50"/>
        <v>0</v>
      </c>
      <c r="F2060" s="61" t="s">
        <v>867</v>
      </c>
      <c r="G2060" t="s">
        <v>868</v>
      </c>
    </row>
    <row r="2061" spans="1:7" x14ac:dyDescent="0.2">
      <c r="A2061" s="61">
        <v>56</v>
      </c>
      <c r="B2061">
        <v>60137</v>
      </c>
      <c r="C2061" t="s">
        <v>869</v>
      </c>
      <c r="E2061">
        <f t="shared" si="50"/>
        <v>0</v>
      </c>
      <c r="F2061" s="61" t="s">
        <v>869</v>
      </c>
      <c r="G2061" t="s">
        <v>870</v>
      </c>
    </row>
    <row r="2062" spans="1:7" x14ac:dyDescent="0.2">
      <c r="A2062" s="61">
        <v>56</v>
      </c>
      <c r="B2062">
        <v>60142</v>
      </c>
      <c r="C2062" t="s">
        <v>871</v>
      </c>
      <c r="E2062">
        <f t="shared" si="50"/>
        <v>0</v>
      </c>
      <c r="F2062" s="61" t="s">
        <v>871</v>
      </c>
      <c r="G2062" t="s">
        <v>872</v>
      </c>
    </row>
    <row r="2063" spans="1:7" x14ac:dyDescent="0.2">
      <c r="A2063" s="61">
        <v>56</v>
      </c>
      <c r="B2063">
        <v>60103</v>
      </c>
      <c r="C2063" t="s">
        <v>1523</v>
      </c>
      <c r="E2063">
        <f t="shared" si="50"/>
        <v>0</v>
      </c>
      <c r="F2063" s="61" t="s">
        <v>1523</v>
      </c>
      <c r="G2063" t="s">
        <v>875</v>
      </c>
    </row>
    <row r="2064" spans="1:7" x14ac:dyDescent="0.2">
      <c r="A2064" s="61">
        <v>56</v>
      </c>
      <c r="B2064">
        <v>60128</v>
      </c>
      <c r="C2064" t="s">
        <v>1525</v>
      </c>
      <c r="E2064">
        <f t="shared" si="50"/>
        <v>0</v>
      </c>
      <c r="F2064" s="61" t="s">
        <v>1525</v>
      </c>
      <c r="G2064" t="s">
        <v>568</v>
      </c>
    </row>
    <row r="2065" spans="1:7" x14ac:dyDescent="0.2">
      <c r="A2065" s="61">
        <v>56</v>
      </c>
      <c r="B2065">
        <v>60138</v>
      </c>
      <c r="C2065" t="s">
        <v>1526</v>
      </c>
      <c r="E2065">
        <f t="shared" si="50"/>
        <v>0</v>
      </c>
      <c r="F2065" s="61" t="s">
        <v>1526</v>
      </c>
      <c r="G2065" t="s">
        <v>879</v>
      </c>
    </row>
    <row r="2066" spans="1:7" x14ac:dyDescent="0.2">
      <c r="A2066" s="61">
        <v>56</v>
      </c>
      <c r="B2066">
        <v>60144</v>
      </c>
      <c r="C2066" t="s">
        <v>1527</v>
      </c>
      <c r="E2066">
        <f t="shared" si="50"/>
        <v>0</v>
      </c>
      <c r="F2066" s="61" t="s">
        <v>1527</v>
      </c>
      <c r="G2066" t="s">
        <v>881</v>
      </c>
    </row>
    <row r="2067" spans="1:7" x14ac:dyDescent="0.2">
      <c r="A2067" s="61">
        <v>56</v>
      </c>
      <c r="B2067">
        <v>60155</v>
      </c>
      <c r="C2067" t="s">
        <v>1528</v>
      </c>
      <c r="E2067">
        <f t="shared" si="50"/>
        <v>0</v>
      </c>
      <c r="F2067" s="61" t="s">
        <v>1528</v>
      </c>
      <c r="G2067" t="s">
        <v>1530</v>
      </c>
    </row>
    <row r="2068" spans="1:7" x14ac:dyDescent="0.2">
      <c r="A2068" s="61">
        <v>56</v>
      </c>
      <c r="B2068">
        <v>60180</v>
      </c>
      <c r="C2068" t="s">
        <v>1532</v>
      </c>
      <c r="E2068">
        <f t="shared" si="50"/>
        <v>0</v>
      </c>
      <c r="F2068" s="61" t="s">
        <v>1532</v>
      </c>
      <c r="G2068" t="s">
        <v>1533</v>
      </c>
    </row>
    <row r="2069" spans="1:7" x14ac:dyDescent="0.2">
      <c r="A2069" s="61">
        <v>56</v>
      </c>
      <c r="B2069">
        <v>60190</v>
      </c>
      <c r="C2069" t="s">
        <v>1534</v>
      </c>
      <c r="E2069">
        <f t="shared" si="50"/>
        <v>0</v>
      </c>
      <c r="F2069" s="61" t="s">
        <v>1534</v>
      </c>
      <c r="G2069" t="s">
        <v>1535</v>
      </c>
    </row>
    <row r="2070" spans="1:7" x14ac:dyDescent="0.2">
      <c r="A2070" s="61">
        <v>56</v>
      </c>
      <c r="B2070">
        <v>60195</v>
      </c>
      <c r="C2070" t="s">
        <v>1536</v>
      </c>
      <c r="E2070">
        <f t="shared" si="50"/>
        <v>0</v>
      </c>
      <c r="F2070" s="61" t="s">
        <v>1536</v>
      </c>
      <c r="G2070" t="s">
        <v>1537</v>
      </c>
    </row>
    <row r="2071" spans="1:7" x14ac:dyDescent="0.2">
      <c r="A2071" s="61">
        <v>56</v>
      </c>
      <c r="B2071">
        <v>100001</v>
      </c>
      <c r="C2071" t="s">
        <v>1538</v>
      </c>
      <c r="E2071">
        <f t="shared" si="50"/>
        <v>0</v>
      </c>
      <c r="F2071" s="62" t="s">
        <v>1538</v>
      </c>
      <c r="G2071" t="s">
        <v>1539</v>
      </c>
    </row>
    <row r="2072" spans="1:7" x14ac:dyDescent="0.2">
      <c r="A2072" s="61">
        <v>56</v>
      </c>
      <c r="B2072">
        <v>100002</v>
      </c>
      <c r="C2072" t="s">
        <v>1541</v>
      </c>
      <c r="E2072">
        <f t="shared" si="50"/>
        <v>0</v>
      </c>
      <c r="F2072" s="62" t="s">
        <v>1541</v>
      </c>
      <c r="G2072" t="s">
        <v>1542</v>
      </c>
    </row>
    <row r="2073" spans="1:7" x14ac:dyDescent="0.2">
      <c r="A2073" s="61">
        <v>56</v>
      </c>
      <c r="B2073">
        <v>100003</v>
      </c>
      <c r="C2073" t="s">
        <v>1543</v>
      </c>
      <c r="E2073">
        <f t="shared" si="50"/>
        <v>0</v>
      </c>
      <c r="F2073" s="62" t="s">
        <v>1543</v>
      </c>
      <c r="G2073" t="s">
        <v>1544</v>
      </c>
    </row>
    <row r="2074" spans="1:7" x14ac:dyDescent="0.2">
      <c r="A2074" s="61">
        <v>56</v>
      </c>
      <c r="B2074">
        <v>100006</v>
      </c>
      <c r="C2074" t="s">
        <v>1545</v>
      </c>
      <c r="E2074">
        <f t="shared" si="50"/>
        <v>0</v>
      </c>
      <c r="F2074" s="62" t="s">
        <v>1545</v>
      </c>
      <c r="G2074" t="s">
        <v>1546</v>
      </c>
    </row>
    <row r="2075" spans="1:7" x14ac:dyDescent="0.2">
      <c r="A2075" s="61">
        <v>56</v>
      </c>
      <c r="B2075">
        <v>100007</v>
      </c>
      <c r="C2075" t="s">
        <v>1547</v>
      </c>
      <c r="E2075">
        <f t="shared" si="50"/>
        <v>0</v>
      </c>
      <c r="F2075" s="62" t="s">
        <v>1547</v>
      </c>
      <c r="G2075" t="s">
        <v>1548</v>
      </c>
    </row>
    <row r="2076" spans="1:7" x14ac:dyDescent="0.2">
      <c r="A2076" s="61">
        <v>56</v>
      </c>
      <c r="B2076">
        <v>100008</v>
      </c>
      <c r="C2076" t="s">
        <v>1549</v>
      </c>
      <c r="E2076">
        <f t="shared" si="50"/>
        <v>0</v>
      </c>
      <c r="F2076" s="62" t="s">
        <v>1549</v>
      </c>
      <c r="G2076" t="s">
        <v>1550</v>
      </c>
    </row>
    <row r="2077" spans="1:7" x14ac:dyDescent="0.2">
      <c r="A2077" s="61">
        <v>56</v>
      </c>
      <c r="B2077">
        <v>100011</v>
      </c>
      <c r="C2077" t="s">
        <v>1551</v>
      </c>
      <c r="E2077">
        <f t="shared" si="50"/>
        <v>0</v>
      </c>
      <c r="F2077" s="62" t="s">
        <v>1551</v>
      </c>
      <c r="G2077" t="s">
        <v>1552</v>
      </c>
    </row>
    <row r="2078" spans="1:7" x14ac:dyDescent="0.2">
      <c r="A2078" s="61">
        <v>56</v>
      </c>
      <c r="B2078">
        <v>100012</v>
      </c>
      <c r="C2078" t="s">
        <v>1553</v>
      </c>
      <c r="E2078">
        <f t="shared" si="50"/>
        <v>0</v>
      </c>
      <c r="F2078" s="62" t="s">
        <v>1553</v>
      </c>
      <c r="G2078" t="s">
        <v>1554</v>
      </c>
    </row>
    <row r="2079" spans="1:7" x14ac:dyDescent="0.2">
      <c r="A2079" s="61">
        <v>56</v>
      </c>
      <c r="B2079">
        <v>100013</v>
      </c>
      <c r="C2079" t="s">
        <v>1555</v>
      </c>
      <c r="E2079">
        <f t="shared" si="50"/>
        <v>0</v>
      </c>
      <c r="F2079" s="62" t="s">
        <v>1555</v>
      </c>
      <c r="G2079" t="s">
        <v>1556</v>
      </c>
    </row>
    <row r="2080" spans="1:7" x14ac:dyDescent="0.2">
      <c r="A2080" s="61">
        <v>56</v>
      </c>
      <c r="B2080">
        <v>100016</v>
      </c>
      <c r="C2080" t="s">
        <v>1557</v>
      </c>
      <c r="E2080">
        <f t="shared" si="50"/>
        <v>0</v>
      </c>
      <c r="F2080" s="62" t="s">
        <v>1557</v>
      </c>
      <c r="G2080" t="s">
        <v>1558</v>
      </c>
    </row>
    <row r="2081" spans="1:7" x14ac:dyDescent="0.2">
      <c r="A2081" s="61">
        <v>56</v>
      </c>
      <c r="B2081">
        <v>100017</v>
      </c>
      <c r="C2081" t="s">
        <v>1559</v>
      </c>
      <c r="E2081">
        <f t="shared" si="50"/>
        <v>0</v>
      </c>
      <c r="F2081" s="62" t="s">
        <v>1559</v>
      </c>
      <c r="G2081" t="s">
        <v>1560</v>
      </c>
    </row>
    <row r="2082" spans="1:7" x14ac:dyDescent="0.2">
      <c r="A2082" s="61">
        <v>56</v>
      </c>
      <c r="B2082">
        <v>100018</v>
      </c>
      <c r="C2082" t="s">
        <v>1561</v>
      </c>
      <c r="E2082">
        <f t="shared" si="50"/>
        <v>0</v>
      </c>
      <c r="F2082" s="62" t="s">
        <v>1561</v>
      </c>
      <c r="G2082" t="s">
        <v>1562</v>
      </c>
    </row>
    <row r="2083" spans="1:7" x14ac:dyDescent="0.2">
      <c r="A2083" s="61">
        <v>56</v>
      </c>
      <c r="B2083">
        <v>100021</v>
      </c>
      <c r="C2083" t="s">
        <v>1563</v>
      </c>
      <c r="E2083">
        <f t="shared" si="50"/>
        <v>0</v>
      </c>
      <c r="F2083" s="62" t="s">
        <v>1563</v>
      </c>
      <c r="G2083" t="s">
        <v>1564</v>
      </c>
    </row>
    <row r="2084" spans="1:7" x14ac:dyDescent="0.2">
      <c r="A2084" s="61">
        <v>56</v>
      </c>
      <c r="B2084">
        <v>100022</v>
      </c>
      <c r="C2084" t="s">
        <v>1565</v>
      </c>
      <c r="E2084">
        <f t="shared" si="50"/>
        <v>0</v>
      </c>
      <c r="F2084" s="62" t="s">
        <v>1565</v>
      </c>
      <c r="G2084" t="s">
        <v>1566</v>
      </c>
    </row>
    <row r="2085" spans="1:7" x14ac:dyDescent="0.2">
      <c r="A2085" s="61">
        <v>56</v>
      </c>
      <c r="B2085">
        <v>100023</v>
      </c>
      <c r="C2085" t="s">
        <v>1567</v>
      </c>
      <c r="E2085">
        <f t="shared" si="50"/>
        <v>0</v>
      </c>
      <c r="F2085" s="62" t="s">
        <v>1567</v>
      </c>
      <c r="G2085" t="s">
        <v>1568</v>
      </c>
    </row>
    <row r="2086" spans="1:7" x14ac:dyDescent="0.2">
      <c r="A2086" s="61">
        <v>56</v>
      </c>
      <c r="B2086">
        <v>100026</v>
      </c>
      <c r="C2086" t="s">
        <v>1569</v>
      </c>
      <c r="E2086">
        <f t="shared" si="50"/>
        <v>0</v>
      </c>
      <c r="F2086" s="62" t="s">
        <v>1569</v>
      </c>
      <c r="G2086" t="s">
        <v>1570</v>
      </c>
    </row>
    <row r="2087" spans="1:7" x14ac:dyDescent="0.2">
      <c r="A2087" s="61">
        <v>56</v>
      </c>
      <c r="B2087">
        <v>100027</v>
      </c>
      <c r="C2087" t="s">
        <v>1571</v>
      </c>
      <c r="E2087">
        <f t="shared" si="50"/>
        <v>0</v>
      </c>
      <c r="F2087" s="62" t="s">
        <v>1571</v>
      </c>
      <c r="G2087" t="s">
        <v>1572</v>
      </c>
    </row>
    <row r="2088" spans="1:7" x14ac:dyDescent="0.2">
      <c r="A2088" s="61">
        <v>56</v>
      </c>
      <c r="B2088">
        <v>100028</v>
      </c>
      <c r="C2088" t="s">
        <v>1573</v>
      </c>
      <c r="E2088">
        <f t="shared" si="50"/>
        <v>0</v>
      </c>
      <c r="F2088" s="62" t="s">
        <v>1573</v>
      </c>
      <c r="G2088" t="s">
        <v>1574</v>
      </c>
    </row>
    <row r="2089" spans="1:7" x14ac:dyDescent="0.2">
      <c r="A2089" s="61">
        <v>56</v>
      </c>
      <c r="B2089">
        <v>100031</v>
      </c>
      <c r="C2089" t="s">
        <v>1575</v>
      </c>
      <c r="E2089">
        <f t="shared" si="50"/>
        <v>0</v>
      </c>
      <c r="F2089" s="62" t="s">
        <v>1575</v>
      </c>
      <c r="G2089" t="s">
        <v>1576</v>
      </c>
    </row>
    <row r="2090" spans="1:7" x14ac:dyDescent="0.2">
      <c r="A2090" s="61">
        <v>56</v>
      </c>
      <c r="B2090">
        <v>100032</v>
      </c>
      <c r="C2090" t="s">
        <v>1577</v>
      </c>
      <c r="E2090">
        <f t="shared" si="50"/>
        <v>0</v>
      </c>
      <c r="F2090" s="62" t="s">
        <v>1577</v>
      </c>
      <c r="G2090" t="s">
        <v>1578</v>
      </c>
    </row>
    <row r="2091" spans="1:7" x14ac:dyDescent="0.2">
      <c r="A2091" s="61">
        <v>56</v>
      </c>
      <c r="B2091">
        <v>100033</v>
      </c>
      <c r="C2091" t="s">
        <v>1579</v>
      </c>
      <c r="E2091">
        <f t="shared" si="50"/>
        <v>0</v>
      </c>
      <c r="F2091" s="62" t="s">
        <v>1579</v>
      </c>
      <c r="G2091" t="s">
        <v>1580</v>
      </c>
    </row>
    <row r="2092" spans="1:7" x14ac:dyDescent="0.2">
      <c r="A2092" s="61">
        <v>56</v>
      </c>
      <c r="B2092">
        <v>100036</v>
      </c>
      <c r="C2092" t="s">
        <v>1581</v>
      </c>
      <c r="E2092">
        <f t="shared" si="50"/>
        <v>0</v>
      </c>
      <c r="F2092" s="62" t="s">
        <v>1581</v>
      </c>
      <c r="G2092" t="s">
        <v>1582</v>
      </c>
    </row>
    <row r="2093" spans="1:7" x14ac:dyDescent="0.2">
      <c r="A2093" s="61">
        <v>56</v>
      </c>
      <c r="B2093">
        <v>100037</v>
      </c>
      <c r="C2093" t="s">
        <v>1583</v>
      </c>
      <c r="E2093">
        <f t="shared" si="50"/>
        <v>0</v>
      </c>
      <c r="F2093" s="62" t="s">
        <v>1583</v>
      </c>
      <c r="G2093" t="s">
        <v>1584</v>
      </c>
    </row>
    <row r="2094" spans="1:7" x14ac:dyDescent="0.2">
      <c r="A2094" s="61">
        <v>56</v>
      </c>
      <c r="B2094">
        <v>100038</v>
      </c>
      <c r="C2094" t="s">
        <v>1585</v>
      </c>
      <c r="E2094">
        <f t="shared" si="50"/>
        <v>0</v>
      </c>
      <c r="F2094" s="62" t="s">
        <v>1585</v>
      </c>
      <c r="G2094" t="s">
        <v>1586</v>
      </c>
    </row>
    <row r="2095" spans="1:7" x14ac:dyDescent="0.2">
      <c r="A2095" s="61">
        <v>56</v>
      </c>
      <c r="B2095">
        <v>29</v>
      </c>
      <c r="C2095" t="s">
        <v>1587</v>
      </c>
      <c r="E2095">
        <f t="shared" si="50"/>
        <v>0</v>
      </c>
      <c r="F2095" s="62" t="s">
        <v>1587</v>
      </c>
      <c r="G2095" t="s">
        <v>1588</v>
      </c>
    </row>
    <row r="2096" spans="1:7" x14ac:dyDescent="0.2">
      <c r="A2096" s="63">
        <v>56</v>
      </c>
      <c r="B2096">
        <v>12009</v>
      </c>
      <c r="C2096" t="s">
        <v>55</v>
      </c>
      <c r="E2096">
        <f t="shared" si="50"/>
        <v>0</v>
      </c>
      <c r="F2096" s="63" t="s">
        <v>55</v>
      </c>
      <c r="G2096" t="s">
        <v>1501</v>
      </c>
    </row>
    <row r="2097" spans="1:7" x14ac:dyDescent="0.2">
      <c r="A2097" s="63">
        <v>56</v>
      </c>
      <c r="B2097">
        <v>12008</v>
      </c>
      <c r="C2097" t="s">
        <v>59</v>
      </c>
      <c r="E2097">
        <f t="shared" si="50"/>
        <v>0</v>
      </c>
      <c r="F2097" s="63" t="s">
        <v>59</v>
      </c>
      <c r="G2097" t="s">
        <v>1503</v>
      </c>
    </row>
    <row r="2098" spans="1:7" x14ac:dyDescent="0.2">
      <c r="A2098" s="63">
        <v>56</v>
      </c>
      <c r="B2098">
        <v>12010</v>
      </c>
      <c r="C2098" t="s">
        <v>61</v>
      </c>
      <c r="E2098">
        <f t="shared" si="50"/>
        <v>0</v>
      </c>
      <c r="F2098" s="63" t="s">
        <v>61</v>
      </c>
      <c r="G2098" t="s">
        <v>1504</v>
      </c>
    </row>
    <row r="2099" spans="1:7" x14ac:dyDescent="0.2">
      <c r="A2099" s="63">
        <v>56</v>
      </c>
      <c r="B2099">
        <v>12011</v>
      </c>
      <c r="C2099" t="s">
        <v>57</v>
      </c>
      <c r="E2099">
        <f t="shared" si="50"/>
        <v>0</v>
      </c>
      <c r="F2099" s="63" t="s">
        <v>57</v>
      </c>
      <c r="G2099" t="s">
        <v>1505</v>
      </c>
    </row>
    <row r="2100" spans="1:7" x14ac:dyDescent="0.2">
      <c r="A2100" s="63">
        <v>56</v>
      </c>
      <c r="B2100">
        <v>12013</v>
      </c>
      <c r="C2100" t="s">
        <v>685</v>
      </c>
      <c r="E2100">
        <f t="shared" si="50"/>
        <v>0</v>
      </c>
      <c r="F2100" s="63" t="s">
        <v>685</v>
      </c>
      <c r="G2100" t="s">
        <v>1506</v>
      </c>
    </row>
    <row r="2101" spans="1:7" x14ac:dyDescent="0.2">
      <c r="A2101" s="63">
        <v>56</v>
      </c>
      <c r="B2101">
        <v>12009</v>
      </c>
      <c r="C2101" t="s">
        <v>55</v>
      </c>
      <c r="E2101">
        <f t="shared" si="50"/>
        <v>0</v>
      </c>
      <c r="F2101" s="63" t="s">
        <v>55</v>
      </c>
      <c r="G2101" t="s">
        <v>1507</v>
      </c>
    </row>
    <row r="2102" spans="1:7" x14ac:dyDescent="0.2">
      <c r="A2102" s="63">
        <v>56</v>
      </c>
      <c r="B2102">
        <v>12008</v>
      </c>
      <c r="C2102" t="s">
        <v>59</v>
      </c>
      <c r="E2102">
        <f t="shared" si="50"/>
        <v>0</v>
      </c>
      <c r="F2102" s="63" t="s">
        <v>59</v>
      </c>
      <c r="G2102" t="s">
        <v>1509</v>
      </c>
    </row>
    <row r="2103" spans="1:7" x14ac:dyDescent="0.2">
      <c r="A2103" s="63">
        <v>56</v>
      </c>
      <c r="B2103">
        <v>12010</v>
      </c>
      <c r="C2103" t="s">
        <v>61</v>
      </c>
      <c r="E2103">
        <f t="shared" si="50"/>
        <v>0</v>
      </c>
      <c r="F2103" s="63" t="s">
        <v>61</v>
      </c>
      <c r="G2103" t="s">
        <v>1510</v>
      </c>
    </row>
    <row r="2104" spans="1:7" x14ac:dyDescent="0.2">
      <c r="A2104" s="63">
        <v>56</v>
      </c>
      <c r="B2104">
        <v>12011</v>
      </c>
      <c r="C2104" t="s">
        <v>57</v>
      </c>
      <c r="E2104">
        <f t="shared" si="50"/>
        <v>0</v>
      </c>
      <c r="F2104" s="63" t="s">
        <v>57</v>
      </c>
      <c r="G2104" t="s">
        <v>1511</v>
      </c>
    </row>
    <row r="2105" spans="1:7" x14ac:dyDescent="0.2">
      <c r="A2105" s="63">
        <v>56</v>
      </c>
      <c r="B2105">
        <v>12013</v>
      </c>
      <c r="C2105" t="s">
        <v>685</v>
      </c>
      <c r="E2105">
        <f t="shared" si="50"/>
        <v>0</v>
      </c>
      <c r="F2105" s="63" t="s">
        <v>685</v>
      </c>
      <c r="G2105" t="s">
        <v>1512</v>
      </c>
    </row>
    <row r="2106" spans="1:7" x14ac:dyDescent="0.2">
      <c r="A2106" s="63">
        <v>56</v>
      </c>
      <c r="B2106">
        <v>12009</v>
      </c>
      <c r="C2106" t="s">
        <v>55</v>
      </c>
      <c r="E2106">
        <f t="shared" si="50"/>
        <v>0</v>
      </c>
      <c r="F2106" s="63" t="s">
        <v>55</v>
      </c>
      <c r="G2106" t="s">
        <v>1513</v>
      </c>
    </row>
    <row r="2107" spans="1:7" x14ac:dyDescent="0.2">
      <c r="A2107" s="63">
        <v>56</v>
      </c>
      <c r="B2107">
        <v>12008</v>
      </c>
      <c r="C2107" t="s">
        <v>59</v>
      </c>
      <c r="E2107">
        <f t="shared" si="50"/>
        <v>0</v>
      </c>
      <c r="F2107" s="63" t="s">
        <v>59</v>
      </c>
      <c r="G2107" t="s">
        <v>1514</v>
      </c>
    </row>
    <row r="2108" spans="1:7" x14ac:dyDescent="0.2">
      <c r="A2108" s="63">
        <v>56</v>
      </c>
      <c r="B2108">
        <v>12010</v>
      </c>
      <c r="C2108" t="s">
        <v>61</v>
      </c>
      <c r="E2108">
        <f t="shared" si="50"/>
        <v>0</v>
      </c>
      <c r="F2108" s="63" t="s">
        <v>61</v>
      </c>
      <c r="G2108" t="s">
        <v>1515</v>
      </c>
    </row>
    <row r="2109" spans="1:7" x14ac:dyDescent="0.2">
      <c r="A2109" s="63">
        <v>56</v>
      </c>
      <c r="B2109">
        <v>12011</v>
      </c>
      <c r="C2109" t="s">
        <v>57</v>
      </c>
      <c r="E2109">
        <f t="shared" si="50"/>
        <v>0</v>
      </c>
      <c r="F2109" s="63" t="s">
        <v>57</v>
      </c>
      <c r="G2109" t="s">
        <v>1516</v>
      </c>
    </row>
    <row r="2110" spans="1:7" x14ac:dyDescent="0.2">
      <c r="A2110" s="63">
        <v>56</v>
      </c>
      <c r="B2110">
        <v>12013</v>
      </c>
      <c r="C2110" t="s">
        <v>685</v>
      </c>
      <c r="E2110">
        <f t="shared" si="50"/>
        <v>0</v>
      </c>
      <c r="F2110" s="63" t="s">
        <v>685</v>
      </c>
      <c r="G2110" t="s">
        <v>1517</v>
      </c>
    </row>
    <row r="2111" spans="1:7" x14ac:dyDescent="0.2">
      <c r="A2111" s="63">
        <v>56</v>
      </c>
      <c r="B2111">
        <v>12009</v>
      </c>
      <c r="C2111" t="s">
        <v>55</v>
      </c>
      <c r="E2111">
        <f t="shared" si="50"/>
        <v>0</v>
      </c>
      <c r="F2111" s="63" t="s">
        <v>55</v>
      </c>
      <c r="G2111" t="s">
        <v>1518</v>
      </c>
    </row>
    <row r="2112" spans="1:7" x14ac:dyDescent="0.2">
      <c r="A2112" s="63">
        <v>56</v>
      </c>
      <c r="B2112">
        <v>12008</v>
      </c>
      <c r="C2112" t="s">
        <v>59</v>
      </c>
      <c r="E2112">
        <f t="shared" si="50"/>
        <v>0</v>
      </c>
      <c r="F2112" s="63" t="s">
        <v>59</v>
      </c>
      <c r="G2112" t="s">
        <v>1519</v>
      </c>
    </row>
    <row r="2113" spans="1:7" x14ac:dyDescent="0.2">
      <c r="A2113" s="63">
        <v>56</v>
      </c>
      <c r="B2113">
        <v>12010</v>
      </c>
      <c r="C2113" t="s">
        <v>61</v>
      </c>
      <c r="E2113">
        <f t="shared" si="50"/>
        <v>0</v>
      </c>
      <c r="F2113" s="63" t="s">
        <v>61</v>
      </c>
      <c r="G2113" t="s">
        <v>1520</v>
      </c>
    </row>
    <row r="2114" spans="1:7" x14ac:dyDescent="0.2">
      <c r="A2114" s="63">
        <v>56</v>
      </c>
      <c r="B2114">
        <v>12011</v>
      </c>
      <c r="C2114" t="s">
        <v>57</v>
      </c>
      <c r="E2114">
        <f t="shared" si="50"/>
        <v>0</v>
      </c>
      <c r="F2114" s="63" t="s">
        <v>57</v>
      </c>
      <c r="G2114" t="s">
        <v>1521</v>
      </c>
    </row>
    <row r="2115" spans="1:7" x14ac:dyDescent="0.2">
      <c r="A2115" s="63">
        <v>56</v>
      </c>
      <c r="B2115">
        <v>12013</v>
      </c>
      <c r="C2115" t="s">
        <v>685</v>
      </c>
      <c r="E2115">
        <f t="shared" si="50"/>
        <v>0</v>
      </c>
      <c r="F2115" s="63" t="s">
        <v>685</v>
      </c>
      <c r="G2115" t="s">
        <v>585</v>
      </c>
    </row>
    <row r="2116" spans="1:7" x14ac:dyDescent="0.2">
      <c r="A2116" s="63">
        <v>56</v>
      </c>
      <c r="B2116">
        <v>60102</v>
      </c>
      <c r="C2116" t="s">
        <v>863</v>
      </c>
      <c r="E2116">
        <f t="shared" si="50"/>
        <v>0</v>
      </c>
      <c r="F2116" s="63" t="s">
        <v>863</v>
      </c>
      <c r="G2116" t="s">
        <v>865</v>
      </c>
    </row>
    <row r="2117" spans="1:7" x14ac:dyDescent="0.2">
      <c r="A2117" s="63">
        <v>56</v>
      </c>
      <c r="B2117">
        <v>60127</v>
      </c>
      <c r="C2117" t="s">
        <v>867</v>
      </c>
      <c r="E2117">
        <f t="shared" si="50"/>
        <v>0</v>
      </c>
      <c r="F2117" s="63" t="s">
        <v>867</v>
      </c>
      <c r="G2117" t="s">
        <v>868</v>
      </c>
    </row>
    <row r="2118" spans="1:7" x14ac:dyDescent="0.2">
      <c r="A2118" s="63">
        <v>56</v>
      </c>
      <c r="B2118">
        <v>60137</v>
      </c>
      <c r="C2118" t="s">
        <v>869</v>
      </c>
      <c r="E2118">
        <f t="shared" si="50"/>
        <v>0</v>
      </c>
      <c r="F2118" s="63" t="s">
        <v>869</v>
      </c>
      <c r="G2118" t="s">
        <v>870</v>
      </c>
    </row>
    <row r="2119" spans="1:7" x14ac:dyDescent="0.2">
      <c r="A2119" s="63">
        <v>56</v>
      </c>
      <c r="B2119">
        <v>60142</v>
      </c>
      <c r="C2119" t="s">
        <v>871</v>
      </c>
      <c r="E2119">
        <f t="shared" si="50"/>
        <v>0</v>
      </c>
      <c r="F2119" s="63" t="s">
        <v>871</v>
      </c>
      <c r="G2119" t="s">
        <v>872</v>
      </c>
    </row>
    <row r="2120" spans="1:7" x14ac:dyDescent="0.2">
      <c r="A2120" s="63">
        <v>56</v>
      </c>
      <c r="B2120">
        <v>60103</v>
      </c>
      <c r="C2120" t="s">
        <v>1523</v>
      </c>
      <c r="E2120">
        <f t="shared" si="50"/>
        <v>0</v>
      </c>
      <c r="F2120" s="63" t="s">
        <v>1523</v>
      </c>
      <c r="G2120" t="s">
        <v>875</v>
      </c>
    </row>
    <row r="2121" spans="1:7" x14ac:dyDescent="0.2">
      <c r="A2121" s="63">
        <v>56</v>
      </c>
      <c r="B2121">
        <v>60128</v>
      </c>
      <c r="C2121" t="s">
        <v>1525</v>
      </c>
      <c r="E2121">
        <f t="shared" ref="E2121:E2184" si="51">IF(C2121=F2121,0,99999)</f>
        <v>0</v>
      </c>
      <c r="F2121" s="63" t="s">
        <v>1525</v>
      </c>
      <c r="G2121" t="s">
        <v>568</v>
      </c>
    </row>
    <row r="2122" spans="1:7" x14ac:dyDescent="0.2">
      <c r="A2122" s="63">
        <v>56</v>
      </c>
      <c r="B2122">
        <v>60138</v>
      </c>
      <c r="C2122" t="s">
        <v>1526</v>
      </c>
      <c r="E2122">
        <f t="shared" si="51"/>
        <v>0</v>
      </c>
      <c r="F2122" s="63" t="s">
        <v>1526</v>
      </c>
      <c r="G2122" t="s">
        <v>879</v>
      </c>
    </row>
    <row r="2123" spans="1:7" x14ac:dyDescent="0.2">
      <c r="A2123" s="63">
        <v>56</v>
      </c>
      <c r="B2123">
        <v>60144</v>
      </c>
      <c r="C2123" t="s">
        <v>1527</v>
      </c>
      <c r="E2123">
        <f t="shared" si="51"/>
        <v>0</v>
      </c>
      <c r="F2123" s="63" t="s">
        <v>1527</v>
      </c>
      <c r="G2123" t="s">
        <v>881</v>
      </c>
    </row>
    <row r="2124" spans="1:7" x14ac:dyDescent="0.2">
      <c r="A2124" s="63">
        <v>56</v>
      </c>
      <c r="B2124">
        <v>60155</v>
      </c>
      <c r="C2124" t="s">
        <v>1528</v>
      </c>
      <c r="E2124">
        <f t="shared" si="51"/>
        <v>0</v>
      </c>
      <c r="F2124" s="63" t="s">
        <v>1528</v>
      </c>
      <c r="G2124" t="s">
        <v>1530</v>
      </c>
    </row>
    <row r="2125" spans="1:7" x14ac:dyDescent="0.2">
      <c r="A2125" s="63">
        <v>56</v>
      </c>
      <c r="B2125">
        <v>60180</v>
      </c>
      <c r="C2125" t="s">
        <v>1532</v>
      </c>
      <c r="E2125">
        <f t="shared" si="51"/>
        <v>0</v>
      </c>
      <c r="F2125" s="63" t="s">
        <v>1532</v>
      </c>
      <c r="G2125" t="s">
        <v>1533</v>
      </c>
    </row>
    <row r="2126" spans="1:7" x14ac:dyDescent="0.2">
      <c r="A2126" s="63">
        <v>56</v>
      </c>
      <c r="B2126">
        <v>60190</v>
      </c>
      <c r="C2126" t="s">
        <v>1534</v>
      </c>
      <c r="E2126">
        <f t="shared" si="51"/>
        <v>0</v>
      </c>
      <c r="F2126" s="63" t="s">
        <v>1534</v>
      </c>
      <c r="G2126" t="s">
        <v>1535</v>
      </c>
    </row>
    <row r="2127" spans="1:7" x14ac:dyDescent="0.2">
      <c r="A2127" s="63">
        <v>56</v>
      </c>
      <c r="B2127">
        <v>60195</v>
      </c>
      <c r="C2127" t="s">
        <v>1536</v>
      </c>
      <c r="E2127">
        <f t="shared" si="51"/>
        <v>0</v>
      </c>
      <c r="F2127" s="63" t="s">
        <v>1536</v>
      </c>
      <c r="G2127" t="s">
        <v>1537</v>
      </c>
    </row>
    <row r="2128" spans="1:7" x14ac:dyDescent="0.2">
      <c r="A2128" s="63">
        <v>56</v>
      </c>
      <c r="B2128">
        <v>100001</v>
      </c>
      <c r="C2128" t="s">
        <v>1538</v>
      </c>
      <c r="E2128">
        <f t="shared" si="51"/>
        <v>0</v>
      </c>
      <c r="F2128" s="64" t="s">
        <v>1538</v>
      </c>
      <c r="G2128" t="s">
        <v>1539</v>
      </c>
    </row>
    <row r="2129" spans="1:7" x14ac:dyDescent="0.2">
      <c r="A2129" s="63">
        <v>56</v>
      </c>
      <c r="B2129">
        <v>100002</v>
      </c>
      <c r="C2129" t="s">
        <v>1541</v>
      </c>
      <c r="E2129">
        <f t="shared" si="51"/>
        <v>0</v>
      </c>
      <c r="F2129" s="64" t="s">
        <v>1541</v>
      </c>
      <c r="G2129" t="s">
        <v>1542</v>
      </c>
    </row>
    <row r="2130" spans="1:7" x14ac:dyDescent="0.2">
      <c r="A2130" s="63">
        <v>56</v>
      </c>
      <c r="B2130">
        <v>100003</v>
      </c>
      <c r="C2130" t="s">
        <v>1543</v>
      </c>
      <c r="E2130">
        <f t="shared" si="51"/>
        <v>0</v>
      </c>
      <c r="F2130" s="64" t="s">
        <v>1543</v>
      </c>
      <c r="G2130" t="s">
        <v>1544</v>
      </c>
    </row>
    <row r="2131" spans="1:7" x14ac:dyDescent="0.2">
      <c r="A2131" s="63">
        <v>56</v>
      </c>
      <c r="B2131">
        <v>100006</v>
      </c>
      <c r="C2131" t="s">
        <v>1545</v>
      </c>
      <c r="E2131">
        <f t="shared" si="51"/>
        <v>0</v>
      </c>
      <c r="F2131" s="64" t="s">
        <v>1545</v>
      </c>
      <c r="G2131" t="s">
        <v>1546</v>
      </c>
    </row>
    <row r="2132" spans="1:7" x14ac:dyDescent="0.2">
      <c r="A2132" s="63">
        <v>56</v>
      </c>
      <c r="B2132">
        <v>100007</v>
      </c>
      <c r="C2132" t="s">
        <v>1547</v>
      </c>
      <c r="E2132">
        <f t="shared" si="51"/>
        <v>0</v>
      </c>
      <c r="F2132" s="64" t="s">
        <v>1547</v>
      </c>
      <c r="G2132" t="s">
        <v>1548</v>
      </c>
    </row>
    <row r="2133" spans="1:7" x14ac:dyDescent="0.2">
      <c r="A2133" s="63">
        <v>56</v>
      </c>
      <c r="B2133">
        <v>100008</v>
      </c>
      <c r="C2133" t="s">
        <v>1549</v>
      </c>
      <c r="E2133">
        <f t="shared" si="51"/>
        <v>0</v>
      </c>
      <c r="F2133" s="64" t="s">
        <v>1549</v>
      </c>
      <c r="G2133" t="s">
        <v>1550</v>
      </c>
    </row>
    <row r="2134" spans="1:7" x14ac:dyDescent="0.2">
      <c r="A2134" s="63">
        <v>56</v>
      </c>
      <c r="B2134">
        <v>100011</v>
      </c>
      <c r="C2134" t="s">
        <v>1551</v>
      </c>
      <c r="E2134">
        <f t="shared" si="51"/>
        <v>0</v>
      </c>
      <c r="F2134" s="64" t="s">
        <v>1551</v>
      </c>
      <c r="G2134" t="s">
        <v>1552</v>
      </c>
    </row>
    <row r="2135" spans="1:7" x14ac:dyDescent="0.2">
      <c r="A2135" s="63">
        <v>56</v>
      </c>
      <c r="B2135">
        <v>100012</v>
      </c>
      <c r="C2135" t="s">
        <v>1553</v>
      </c>
      <c r="E2135">
        <f t="shared" si="51"/>
        <v>0</v>
      </c>
      <c r="F2135" s="64" t="s">
        <v>1553</v>
      </c>
      <c r="G2135" t="s">
        <v>1554</v>
      </c>
    </row>
    <row r="2136" spans="1:7" x14ac:dyDescent="0.2">
      <c r="A2136" s="63">
        <v>56</v>
      </c>
      <c r="B2136">
        <v>100013</v>
      </c>
      <c r="C2136" t="s">
        <v>1555</v>
      </c>
      <c r="E2136">
        <f t="shared" si="51"/>
        <v>0</v>
      </c>
      <c r="F2136" s="64" t="s">
        <v>1555</v>
      </c>
      <c r="G2136" t="s">
        <v>1556</v>
      </c>
    </row>
    <row r="2137" spans="1:7" x14ac:dyDescent="0.2">
      <c r="A2137" s="63">
        <v>56</v>
      </c>
      <c r="B2137">
        <v>100016</v>
      </c>
      <c r="C2137" t="s">
        <v>1557</v>
      </c>
      <c r="E2137">
        <f t="shared" si="51"/>
        <v>0</v>
      </c>
      <c r="F2137" s="64" t="s">
        <v>1557</v>
      </c>
      <c r="G2137" t="s">
        <v>1558</v>
      </c>
    </row>
    <row r="2138" spans="1:7" x14ac:dyDescent="0.2">
      <c r="A2138" s="63">
        <v>56</v>
      </c>
      <c r="B2138">
        <v>100017</v>
      </c>
      <c r="C2138" t="s">
        <v>1559</v>
      </c>
      <c r="E2138">
        <f t="shared" si="51"/>
        <v>0</v>
      </c>
      <c r="F2138" s="64" t="s">
        <v>1559</v>
      </c>
      <c r="G2138" t="s">
        <v>1560</v>
      </c>
    </row>
    <row r="2139" spans="1:7" x14ac:dyDescent="0.2">
      <c r="A2139" s="63">
        <v>56</v>
      </c>
      <c r="B2139">
        <v>100018</v>
      </c>
      <c r="C2139" t="s">
        <v>1561</v>
      </c>
      <c r="E2139">
        <f t="shared" si="51"/>
        <v>0</v>
      </c>
      <c r="F2139" s="64" t="s">
        <v>1561</v>
      </c>
      <c r="G2139" t="s">
        <v>1562</v>
      </c>
    </row>
    <row r="2140" spans="1:7" x14ac:dyDescent="0.2">
      <c r="A2140" s="63">
        <v>56</v>
      </c>
      <c r="B2140">
        <v>100021</v>
      </c>
      <c r="C2140" t="s">
        <v>1563</v>
      </c>
      <c r="E2140">
        <f t="shared" si="51"/>
        <v>0</v>
      </c>
      <c r="F2140" s="64" t="s">
        <v>1563</v>
      </c>
      <c r="G2140" t="s">
        <v>1564</v>
      </c>
    </row>
    <row r="2141" spans="1:7" x14ac:dyDescent="0.2">
      <c r="A2141" s="63">
        <v>56</v>
      </c>
      <c r="B2141">
        <v>100022</v>
      </c>
      <c r="C2141" t="s">
        <v>1565</v>
      </c>
      <c r="E2141">
        <f t="shared" si="51"/>
        <v>0</v>
      </c>
      <c r="F2141" s="64" t="s">
        <v>1565</v>
      </c>
      <c r="G2141" t="s">
        <v>1566</v>
      </c>
    </row>
    <row r="2142" spans="1:7" x14ac:dyDescent="0.2">
      <c r="A2142" s="63">
        <v>56</v>
      </c>
      <c r="B2142">
        <v>100023</v>
      </c>
      <c r="C2142" t="s">
        <v>1567</v>
      </c>
      <c r="E2142">
        <f t="shared" si="51"/>
        <v>0</v>
      </c>
      <c r="F2142" s="64" t="s">
        <v>1567</v>
      </c>
      <c r="G2142" t="s">
        <v>1568</v>
      </c>
    </row>
    <row r="2143" spans="1:7" x14ac:dyDescent="0.2">
      <c r="A2143" s="63">
        <v>56</v>
      </c>
      <c r="B2143">
        <v>100026</v>
      </c>
      <c r="C2143" t="s">
        <v>1569</v>
      </c>
      <c r="E2143">
        <f t="shared" si="51"/>
        <v>0</v>
      </c>
      <c r="F2143" s="64" t="s">
        <v>1569</v>
      </c>
      <c r="G2143" t="s">
        <v>1570</v>
      </c>
    </row>
    <row r="2144" spans="1:7" x14ac:dyDescent="0.2">
      <c r="A2144" s="63">
        <v>56</v>
      </c>
      <c r="B2144">
        <v>100027</v>
      </c>
      <c r="C2144" t="s">
        <v>1571</v>
      </c>
      <c r="E2144">
        <f t="shared" si="51"/>
        <v>0</v>
      </c>
      <c r="F2144" s="64" t="s">
        <v>1571</v>
      </c>
      <c r="G2144" t="s">
        <v>1572</v>
      </c>
    </row>
    <row r="2145" spans="1:7" x14ac:dyDescent="0.2">
      <c r="A2145" s="63">
        <v>56</v>
      </c>
      <c r="B2145">
        <v>100028</v>
      </c>
      <c r="C2145" t="s">
        <v>1573</v>
      </c>
      <c r="E2145">
        <f t="shared" si="51"/>
        <v>0</v>
      </c>
      <c r="F2145" s="64" t="s">
        <v>1573</v>
      </c>
      <c r="G2145" t="s">
        <v>1574</v>
      </c>
    </row>
    <row r="2146" spans="1:7" x14ac:dyDescent="0.2">
      <c r="A2146" s="63">
        <v>56</v>
      </c>
      <c r="B2146">
        <v>100031</v>
      </c>
      <c r="C2146" t="s">
        <v>1575</v>
      </c>
      <c r="E2146">
        <f t="shared" si="51"/>
        <v>0</v>
      </c>
      <c r="F2146" s="64" t="s">
        <v>1575</v>
      </c>
      <c r="G2146" t="s">
        <v>1576</v>
      </c>
    </row>
    <row r="2147" spans="1:7" x14ac:dyDescent="0.2">
      <c r="A2147" s="63">
        <v>56</v>
      </c>
      <c r="B2147">
        <v>100032</v>
      </c>
      <c r="C2147" t="s">
        <v>1577</v>
      </c>
      <c r="E2147">
        <f t="shared" si="51"/>
        <v>0</v>
      </c>
      <c r="F2147" s="64" t="s">
        <v>1577</v>
      </c>
      <c r="G2147" t="s">
        <v>1578</v>
      </c>
    </row>
    <row r="2148" spans="1:7" x14ac:dyDescent="0.2">
      <c r="A2148" s="63">
        <v>56</v>
      </c>
      <c r="B2148">
        <v>100033</v>
      </c>
      <c r="C2148" t="s">
        <v>1579</v>
      </c>
      <c r="E2148">
        <f t="shared" si="51"/>
        <v>0</v>
      </c>
      <c r="F2148" s="64" t="s">
        <v>1579</v>
      </c>
      <c r="G2148" t="s">
        <v>1580</v>
      </c>
    </row>
    <row r="2149" spans="1:7" x14ac:dyDescent="0.2">
      <c r="A2149" s="63">
        <v>56</v>
      </c>
      <c r="B2149">
        <v>100036</v>
      </c>
      <c r="C2149" t="s">
        <v>1581</v>
      </c>
      <c r="E2149">
        <f t="shared" si="51"/>
        <v>0</v>
      </c>
      <c r="F2149" s="64" t="s">
        <v>1581</v>
      </c>
      <c r="G2149" t="s">
        <v>1582</v>
      </c>
    </row>
    <row r="2150" spans="1:7" x14ac:dyDescent="0.2">
      <c r="A2150" s="63">
        <v>56</v>
      </c>
      <c r="B2150">
        <v>100037</v>
      </c>
      <c r="C2150" t="s">
        <v>1583</v>
      </c>
      <c r="E2150">
        <f t="shared" si="51"/>
        <v>0</v>
      </c>
      <c r="F2150" s="64" t="s">
        <v>1583</v>
      </c>
      <c r="G2150" t="s">
        <v>1584</v>
      </c>
    </row>
    <row r="2151" spans="1:7" x14ac:dyDescent="0.2">
      <c r="A2151" s="63">
        <v>56</v>
      </c>
      <c r="B2151">
        <v>100038</v>
      </c>
      <c r="C2151" t="s">
        <v>1585</v>
      </c>
      <c r="E2151">
        <f t="shared" si="51"/>
        <v>0</v>
      </c>
      <c r="F2151" s="64" t="s">
        <v>1585</v>
      </c>
      <c r="G2151" t="s">
        <v>1586</v>
      </c>
    </row>
    <row r="2152" spans="1:7" x14ac:dyDescent="0.2">
      <c r="A2152" s="63">
        <v>56</v>
      </c>
      <c r="B2152">
        <v>29</v>
      </c>
      <c r="C2152" t="s">
        <v>1587</v>
      </c>
      <c r="E2152">
        <f t="shared" si="51"/>
        <v>0</v>
      </c>
      <c r="F2152" s="64" t="s">
        <v>1587</v>
      </c>
      <c r="G2152" t="s">
        <v>1588</v>
      </c>
    </row>
    <row r="2153" spans="1:7" x14ac:dyDescent="0.2">
      <c r="A2153" s="65">
        <v>56</v>
      </c>
      <c r="B2153">
        <v>12009</v>
      </c>
      <c r="C2153" t="s">
        <v>55</v>
      </c>
      <c r="E2153">
        <f t="shared" si="51"/>
        <v>0</v>
      </c>
      <c r="F2153" s="65" t="s">
        <v>55</v>
      </c>
      <c r="G2153" t="s">
        <v>1501</v>
      </c>
    </row>
    <row r="2154" spans="1:7" x14ac:dyDescent="0.2">
      <c r="A2154" s="65">
        <v>56</v>
      </c>
      <c r="B2154">
        <v>12008</v>
      </c>
      <c r="C2154" t="s">
        <v>59</v>
      </c>
      <c r="E2154">
        <f t="shared" si="51"/>
        <v>0</v>
      </c>
      <c r="F2154" s="65" t="s">
        <v>59</v>
      </c>
      <c r="G2154" t="s">
        <v>1503</v>
      </c>
    </row>
    <row r="2155" spans="1:7" x14ac:dyDescent="0.2">
      <c r="A2155" s="65">
        <v>56</v>
      </c>
      <c r="B2155">
        <v>12010</v>
      </c>
      <c r="C2155" t="s">
        <v>61</v>
      </c>
      <c r="E2155">
        <f t="shared" si="51"/>
        <v>0</v>
      </c>
      <c r="F2155" s="65" t="s">
        <v>61</v>
      </c>
      <c r="G2155" t="s">
        <v>1504</v>
      </c>
    </row>
    <row r="2156" spans="1:7" x14ac:dyDescent="0.2">
      <c r="A2156" s="65">
        <v>56</v>
      </c>
      <c r="B2156">
        <v>12011</v>
      </c>
      <c r="C2156" t="s">
        <v>57</v>
      </c>
      <c r="E2156">
        <f t="shared" si="51"/>
        <v>0</v>
      </c>
      <c r="F2156" s="65" t="s">
        <v>57</v>
      </c>
      <c r="G2156" t="s">
        <v>1505</v>
      </c>
    </row>
    <row r="2157" spans="1:7" x14ac:dyDescent="0.2">
      <c r="A2157" s="65">
        <v>56</v>
      </c>
      <c r="B2157">
        <v>12013</v>
      </c>
      <c r="C2157" t="s">
        <v>685</v>
      </c>
      <c r="E2157">
        <f t="shared" si="51"/>
        <v>0</v>
      </c>
      <c r="F2157" s="65" t="s">
        <v>685</v>
      </c>
      <c r="G2157" t="s">
        <v>1506</v>
      </c>
    </row>
    <row r="2158" spans="1:7" x14ac:dyDescent="0.2">
      <c r="A2158" s="65">
        <v>56</v>
      </c>
      <c r="B2158">
        <v>12009</v>
      </c>
      <c r="C2158" t="s">
        <v>55</v>
      </c>
      <c r="E2158">
        <f t="shared" si="51"/>
        <v>0</v>
      </c>
      <c r="F2158" s="65" t="s">
        <v>55</v>
      </c>
      <c r="G2158" t="s">
        <v>1507</v>
      </c>
    </row>
    <row r="2159" spans="1:7" x14ac:dyDescent="0.2">
      <c r="A2159" s="65">
        <v>56</v>
      </c>
      <c r="B2159">
        <v>12008</v>
      </c>
      <c r="C2159" t="s">
        <v>59</v>
      </c>
      <c r="E2159">
        <f t="shared" si="51"/>
        <v>0</v>
      </c>
      <c r="F2159" s="65" t="s">
        <v>59</v>
      </c>
      <c r="G2159" t="s">
        <v>1509</v>
      </c>
    </row>
    <row r="2160" spans="1:7" x14ac:dyDescent="0.2">
      <c r="A2160" s="65">
        <v>56</v>
      </c>
      <c r="B2160">
        <v>12010</v>
      </c>
      <c r="C2160" t="s">
        <v>61</v>
      </c>
      <c r="E2160">
        <f t="shared" si="51"/>
        <v>0</v>
      </c>
      <c r="F2160" s="65" t="s">
        <v>61</v>
      </c>
      <c r="G2160" t="s">
        <v>1510</v>
      </c>
    </row>
    <row r="2161" spans="1:7" x14ac:dyDescent="0.2">
      <c r="A2161" s="65">
        <v>56</v>
      </c>
      <c r="B2161">
        <v>12011</v>
      </c>
      <c r="C2161" t="s">
        <v>57</v>
      </c>
      <c r="E2161">
        <f t="shared" si="51"/>
        <v>0</v>
      </c>
      <c r="F2161" s="65" t="s">
        <v>57</v>
      </c>
      <c r="G2161" t="s">
        <v>1511</v>
      </c>
    </row>
    <row r="2162" spans="1:7" x14ac:dyDescent="0.2">
      <c r="A2162" s="65">
        <v>56</v>
      </c>
      <c r="B2162">
        <v>12013</v>
      </c>
      <c r="C2162" t="s">
        <v>685</v>
      </c>
      <c r="E2162">
        <f t="shared" si="51"/>
        <v>0</v>
      </c>
      <c r="F2162" s="65" t="s">
        <v>685</v>
      </c>
      <c r="G2162" t="s">
        <v>1512</v>
      </c>
    </row>
    <row r="2163" spans="1:7" x14ac:dyDescent="0.2">
      <c r="A2163" s="65">
        <v>56</v>
      </c>
      <c r="B2163">
        <v>12009</v>
      </c>
      <c r="C2163" t="s">
        <v>55</v>
      </c>
      <c r="E2163">
        <f t="shared" si="51"/>
        <v>0</v>
      </c>
      <c r="F2163" s="65" t="s">
        <v>55</v>
      </c>
      <c r="G2163" t="s">
        <v>1513</v>
      </c>
    </row>
    <row r="2164" spans="1:7" x14ac:dyDescent="0.2">
      <c r="A2164" s="65">
        <v>56</v>
      </c>
      <c r="B2164">
        <v>12008</v>
      </c>
      <c r="C2164" t="s">
        <v>59</v>
      </c>
      <c r="E2164">
        <f t="shared" si="51"/>
        <v>0</v>
      </c>
      <c r="F2164" s="65" t="s">
        <v>59</v>
      </c>
      <c r="G2164" t="s">
        <v>1514</v>
      </c>
    </row>
    <row r="2165" spans="1:7" x14ac:dyDescent="0.2">
      <c r="A2165" s="65">
        <v>56</v>
      </c>
      <c r="B2165">
        <v>12010</v>
      </c>
      <c r="C2165" t="s">
        <v>61</v>
      </c>
      <c r="E2165">
        <f t="shared" si="51"/>
        <v>0</v>
      </c>
      <c r="F2165" s="65" t="s">
        <v>61</v>
      </c>
      <c r="G2165" t="s">
        <v>1515</v>
      </c>
    </row>
    <row r="2166" spans="1:7" x14ac:dyDescent="0.2">
      <c r="A2166" s="65">
        <v>56</v>
      </c>
      <c r="B2166">
        <v>12011</v>
      </c>
      <c r="C2166" t="s">
        <v>57</v>
      </c>
      <c r="E2166">
        <f t="shared" si="51"/>
        <v>0</v>
      </c>
      <c r="F2166" s="65" t="s">
        <v>57</v>
      </c>
      <c r="G2166" t="s">
        <v>1516</v>
      </c>
    </row>
    <row r="2167" spans="1:7" x14ac:dyDescent="0.2">
      <c r="A2167" s="65">
        <v>56</v>
      </c>
      <c r="B2167">
        <v>12013</v>
      </c>
      <c r="C2167" t="s">
        <v>685</v>
      </c>
      <c r="E2167">
        <f t="shared" si="51"/>
        <v>0</v>
      </c>
      <c r="F2167" s="65" t="s">
        <v>685</v>
      </c>
      <c r="G2167" t="s">
        <v>1517</v>
      </c>
    </row>
    <row r="2168" spans="1:7" x14ac:dyDescent="0.2">
      <c r="A2168" s="65">
        <v>56</v>
      </c>
      <c r="B2168">
        <v>12009</v>
      </c>
      <c r="C2168" t="s">
        <v>55</v>
      </c>
      <c r="E2168">
        <f t="shared" si="51"/>
        <v>0</v>
      </c>
      <c r="F2168" s="65" t="s">
        <v>55</v>
      </c>
      <c r="G2168" t="s">
        <v>1518</v>
      </c>
    </row>
    <row r="2169" spans="1:7" x14ac:dyDescent="0.2">
      <c r="A2169" s="65">
        <v>56</v>
      </c>
      <c r="B2169">
        <v>12008</v>
      </c>
      <c r="C2169" t="s">
        <v>59</v>
      </c>
      <c r="E2169">
        <f t="shared" si="51"/>
        <v>0</v>
      </c>
      <c r="F2169" s="65" t="s">
        <v>59</v>
      </c>
      <c r="G2169" t="s">
        <v>1519</v>
      </c>
    </row>
    <row r="2170" spans="1:7" x14ac:dyDescent="0.2">
      <c r="A2170" s="65">
        <v>56</v>
      </c>
      <c r="B2170">
        <v>12010</v>
      </c>
      <c r="C2170" t="s">
        <v>61</v>
      </c>
      <c r="E2170">
        <f t="shared" si="51"/>
        <v>0</v>
      </c>
      <c r="F2170" s="65" t="s">
        <v>61</v>
      </c>
      <c r="G2170" t="s">
        <v>1520</v>
      </c>
    </row>
    <row r="2171" spans="1:7" x14ac:dyDescent="0.2">
      <c r="A2171" s="65">
        <v>56</v>
      </c>
      <c r="B2171">
        <v>12011</v>
      </c>
      <c r="C2171" t="s">
        <v>57</v>
      </c>
      <c r="E2171">
        <f t="shared" si="51"/>
        <v>0</v>
      </c>
      <c r="F2171" s="65" t="s">
        <v>57</v>
      </c>
      <c r="G2171" t="s">
        <v>1521</v>
      </c>
    </row>
    <row r="2172" spans="1:7" x14ac:dyDescent="0.2">
      <c r="A2172" s="65">
        <v>56</v>
      </c>
      <c r="B2172">
        <v>12013</v>
      </c>
      <c r="C2172" t="s">
        <v>685</v>
      </c>
      <c r="E2172">
        <f t="shared" si="51"/>
        <v>0</v>
      </c>
      <c r="F2172" s="65" t="s">
        <v>685</v>
      </c>
      <c r="G2172" t="s">
        <v>585</v>
      </c>
    </row>
    <row r="2173" spans="1:7" x14ac:dyDescent="0.2">
      <c r="A2173" s="65">
        <v>56</v>
      </c>
      <c r="B2173">
        <v>60102</v>
      </c>
      <c r="C2173" t="s">
        <v>863</v>
      </c>
      <c r="E2173">
        <f t="shared" si="51"/>
        <v>0</v>
      </c>
      <c r="F2173" s="65" t="s">
        <v>863</v>
      </c>
      <c r="G2173" t="s">
        <v>865</v>
      </c>
    </row>
    <row r="2174" spans="1:7" x14ac:dyDescent="0.2">
      <c r="A2174" s="65">
        <v>56</v>
      </c>
      <c r="B2174">
        <v>60127</v>
      </c>
      <c r="C2174" t="s">
        <v>867</v>
      </c>
      <c r="E2174">
        <f t="shared" si="51"/>
        <v>0</v>
      </c>
      <c r="F2174" s="65" t="s">
        <v>867</v>
      </c>
      <c r="G2174" t="s">
        <v>868</v>
      </c>
    </row>
    <row r="2175" spans="1:7" x14ac:dyDescent="0.2">
      <c r="A2175" s="65">
        <v>56</v>
      </c>
      <c r="B2175">
        <v>60137</v>
      </c>
      <c r="C2175" t="s">
        <v>869</v>
      </c>
      <c r="E2175">
        <f t="shared" si="51"/>
        <v>0</v>
      </c>
      <c r="F2175" s="65" t="s">
        <v>869</v>
      </c>
      <c r="G2175" t="s">
        <v>870</v>
      </c>
    </row>
    <row r="2176" spans="1:7" x14ac:dyDescent="0.2">
      <c r="A2176" s="65">
        <v>56</v>
      </c>
      <c r="B2176">
        <v>60142</v>
      </c>
      <c r="C2176" t="s">
        <v>871</v>
      </c>
      <c r="E2176">
        <f t="shared" si="51"/>
        <v>0</v>
      </c>
      <c r="F2176" s="65" t="s">
        <v>871</v>
      </c>
      <c r="G2176" t="s">
        <v>872</v>
      </c>
    </row>
    <row r="2177" spans="1:7" x14ac:dyDescent="0.2">
      <c r="A2177" s="65">
        <v>56</v>
      </c>
      <c r="B2177">
        <v>60103</v>
      </c>
      <c r="C2177" t="s">
        <v>1523</v>
      </c>
      <c r="E2177">
        <f t="shared" si="51"/>
        <v>0</v>
      </c>
      <c r="F2177" s="65" t="s">
        <v>1523</v>
      </c>
      <c r="G2177" t="s">
        <v>875</v>
      </c>
    </row>
    <row r="2178" spans="1:7" x14ac:dyDescent="0.2">
      <c r="A2178" s="65">
        <v>56</v>
      </c>
      <c r="B2178">
        <v>60128</v>
      </c>
      <c r="C2178" t="s">
        <v>1525</v>
      </c>
      <c r="E2178">
        <f t="shared" si="51"/>
        <v>0</v>
      </c>
      <c r="F2178" s="65" t="s">
        <v>1525</v>
      </c>
      <c r="G2178" t="s">
        <v>568</v>
      </c>
    </row>
    <row r="2179" spans="1:7" x14ac:dyDescent="0.2">
      <c r="A2179" s="65">
        <v>56</v>
      </c>
      <c r="B2179">
        <v>60138</v>
      </c>
      <c r="C2179" t="s">
        <v>1526</v>
      </c>
      <c r="E2179">
        <f t="shared" si="51"/>
        <v>0</v>
      </c>
      <c r="F2179" s="65" t="s">
        <v>1526</v>
      </c>
      <c r="G2179" t="s">
        <v>879</v>
      </c>
    </row>
    <row r="2180" spans="1:7" x14ac:dyDescent="0.2">
      <c r="A2180" s="65">
        <v>56</v>
      </c>
      <c r="B2180">
        <v>60144</v>
      </c>
      <c r="C2180" t="s">
        <v>1527</v>
      </c>
      <c r="E2180">
        <f t="shared" si="51"/>
        <v>0</v>
      </c>
      <c r="F2180" s="65" t="s">
        <v>1527</v>
      </c>
      <c r="G2180" t="s">
        <v>881</v>
      </c>
    </row>
    <row r="2181" spans="1:7" x14ac:dyDescent="0.2">
      <c r="A2181" s="65">
        <v>56</v>
      </c>
      <c r="B2181">
        <v>60155</v>
      </c>
      <c r="C2181" t="s">
        <v>1528</v>
      </c>
      <c r="E2181">
        <f t="shared" si="51"/>
        <v>0</v>
      </c>
      <c r="F2181" s="65" t="s">
        <v>1528</v>
      </c>
      <c r="G2181" t="s">
        <v>1530</v>
      </c>
    </row>
    <row r="2182" spans="1:7" x14ac:dyDescent="0.2">
      <c r="A2182" s="65">
        <v>56</v>
      </c>
      <c r="B2182">
        <v>60180</v>
      </c>
      <c r="C2182" t="s">
        <v>1532</v>
      </c>
      <c r="E2182">
        <f t="shared" si="51"/>
        <v>0</v>
      </c>
      <c r="F2182" s="65" t="s">
        <v>1532</v>
      </c>
      <c r="G2182" t="s">
        <v>1533</v>
      </c>
    </row>
    <row r="2183" spans="1:7" x14ac:dyDescent="0.2">
      <c r="A2183" s="65">
        <v>56</v>
      </c>
      <c r="B2183">
        <v>60190</v>
      </c>
      <c r="C2183" t="s">
        <v>1534</v>
      </c>
      <c r="E2183">
        <f t="shared" si="51"/>
        <v>0</v>
      </c>
      <c r="F2183" s="65" t="s">
        <v>1534</v>
      </c>
      <c r="G2183" t="s">
        <v>1535</v>
      </c>
    </row>
    <row r="2184" spans="1:7" x14ac:dyDescent="0.2">
      <c r="A2184" s="65">
        <v>56</v>
      </c>
      <c r="B2184">
        <v>60195</v>
      </c>
      <c r="C2184" t="s">
        <v>1536</v>
      </c>
      <c r="E2184">
        <f t="shared" si="51"/>
        <v>0</v>
      </c>
      <c r="F2184" s="65" t="s">
        <v>1536</v>
      </c>
      <c r="G2184" t="s">
        <v>1537</v>
      </c>
    </row>
    <row r="2185" spans="1:7" x14ac:dyDescent="0.2">
      <c r="A2185" s="65">
        <v>56</v>
      </c>
      <c r="B2185">
        <v>100001</v>
      </c>
      <c r="C2185" t="s">
        <v>1538</v>
      </c>
      <c r="E2185">
        <f t="shared" ref="E2185:E2248" si="52">IF(C2185=F2185,0,99999)</f>
        <v>0</v>
      </c>
      <c r="F2185" s="66" t="s">
        <v>1538</v>
      </c>
      <c r="G2185" t="s">
        <v>1539</v>
      </c>
    </row>
    <row r="2186" spans="1:7" x14ac:dyDescent="0.2">
      <c r="A2186" s="65">
        <v>56</v>
      </c>
      <c r="B2186">
        <v>100002</v>
      </c>
      <c r="C2186" t="s">
        <v>1541</v>
      </c>
      <c r="E2186">
        <f t="shared" si="52"/>
        <v>0</v>
      </c>
      <c r="F2186" s="66" t="s">
        <v>1541</v>
      </c>
      <c r="G2186" t="s">
        <v>1542</v>
      </c>
    </row>
    <row r="2187" spans="1:7" x14ac:dyDescent="0.2">
      <c r="A2187" s="65">
        <v>56</v>
      </c>
      <c r="B2187">
        <v>100003</v>
      </c>
      <c r="C2187" t="s">
        <v>1543</v>
      </c>
      <c r="E2187">
        <f t="shared" si="52"/>
        <v>0</v>
      </c>
      <c r="F2187" s="66" t="s">
        <v>1543</v>
      </c>
      <c r="G2187" t="s">
        <v>1544</v>
      </c>
    </row>
    <row r="2188" spans="1:7" x14ac:dyDescent="0.2">
      <c r="A2188" s="65">
        <v>56</v>
      </c>
      <c r="B2188">
        <v>100006</v>
      </c>
      <c r="C2188" t="s">
        <v>1545</v>
      </c>
      <c r="E2188">
        <f t="shared" si="52"/>
        <v>0</v>
      </c>
      <c r="F2188" s="66" t="s">
        <v>1545</v>
      </c>
      <c r="G2188" t="s">
        <v>1546</v>
      </c>
    </row>
    <row r="2189" spans="1:7" x14ac:dyDescent="0.2">
      <c r="A2189" s="65">
        <v>56</v>
      </c>
      <c r="B2189">
        <v>100007</v>
      </c>
      <c r="C2189" t="s">
        <v>1547</v>
      </c>
      <c r="E2189">
        <f t="shared" si="52"/>
        <v>0</v>
      </c>
      <c r="F2189" s="66" t="s">
        <v>1547</v>
      </c>
      <c r="G2189" t="s">
        <v>1548</v>
      </c>
    </row>
    <row r="2190" spans="1:7" x14ac:dyDescent="0.2">
      <c r="A2190" s="65">
        <v>56</v>
      </c>
      <c r="B2190">
        <v>100008</v>
      </c>
      <c r="C2190" t="s">
        <v>1549</v>
      </c>
      <c r="E2190">
        <f t="shared" si="52"/>
        <v>0</v>
      </c>
      <c r="F2190" s="66" t="s">
        <v>1549</v>
      </c>
      <c r="G2190" t="s">
        <v>1550</v>
      </c>
    </row>
    <row r="2191" spans="1:7" x14ac:dyDescent="0.2">
      <c r="A2191" s="65">
        <v>56</v>
      </c>
      <c r="B2191">
        <v>100011</v>
      </c>
      <c r="C2191" t="s">
        <v>1551</v>
      </c>
      <c r="E2191">
        <f t="shared" si="52"/>
        <v>0</v>
      </c>
      <c r="F2191" s="66" t="s">
        <v>1551</v>
      </c>
      <c r="G2191" t="s">
        <v>1552</v>
      </c>
    </row>
    <row r="2192" spans="1:7" x14ac:dyDescent="0.2">
      <c r="A2192" s="65">
        <v>56</v>
      </c>
      <c r="B2192">
        <v>100012</v>
      </c>
      <c r="C2192" t="s">
        <v>1553</v>
      </c>
      <c r="E2192">
        <f t="shared" si="52"/>
        <v>0</v>
      </c>
      <c r="F2192" s="66" t="s">
        <v>1553</v>
      </c>
      <c r="G2192" t="s">
        <v>1554</v>
      </c>
    </row>
    <row r="2193" spans="1:7" x14ac:dyDescent="0.2">
      <c r="A2193" s="65">
        <v>56</v>
      </c>
      <c r="B2193">
        <v>100013</v>
      </c>
      <c r="C2193" t="s">
        <v>1555</v>
      </c>
      <c r="E2193">
        <f t="shared" si="52"/>
        <v>0</v>
      </c>
      <c r="F2193" s="66" t="s">
        <v>1555</v>
      </c>
      <c r="G2193" t="s">
        <v>1556</v>
      </c>
    </row>
    <row r="2194" spans="1:7" x14ac:dyDescent="0.2">
      <c r="A2194" s="65">
        <v>56</v>
      </c>
      <c r="B2194">
        <v>100016</v>
      </c>
      <c r="C2194" t="s">
        <v>1557</v>
      </c>
      <c r="E2194">
        <f t="shared" si="52"/>
        <v>0</v>
      </c>
      <c r="F2194" s="66" t="s">
        <v>1557</v>
      </c>
      <c r="G2194" t="s">
        <v>1558</v>
      </c>
    </row>
    <row r="2195" spans="1:7" x14ac:dyDescent="0.2">
      <c r="A2195" s="65">
        <v>56</v>
      </c>
      <c r="B2195">
        <v>100017</v>
      </c>
      <c r="C2195" t="s">
        <v>1559</v>
      </c>
      <c r="E2195">
        <f t="shared" si="52"/>
        <v>0</v>
      </c>
      <c r="F2195" s="66" t="s">
        <v>1559</v>
      </c>
      <c r="G2195" t="s">
        <v>1560</v>
      </c>
    </row>
    <row r="2196" spans="1:7" x14ac:dyDescent="0.2">
      <c r="A2196" s="65">
        <v>56</v>
      </c>
      <c r="B2196">
        <v>100018</v>
      </c>
      <c r="C2196" t="s">
        <v>1561</v>
      </c>
      <c r="E2196">
        <f t="shared" si="52"/>
        <v>0</v>
      </c>
      <c r="F2196" s="66" t="s">
        <v>1561</v>
      </c>
      <c r="G2196" t="s">
        <v>1562</v>
      </c>
    </row>
    <row r="2197" spans="1:7" x14ac:dyDescent="0.2">
      <c r="A2197" s="65">
        <v>56</v>
      </c>
      <c r="B2197">
        <v>100021</v>
      </c>
      <c r="C2197" t="s">
        <v>1563</v>
      </c>
      <c r="E2197">
        <f t="shared" si="52"/>
        <v>0</v>
      </c>
      <c r="F2197" s="66" t="s">
        <v>1563</v>
      </c>
      <c r="G2197" t="s">
        <v>1564</v>
      </c>
    </row>
    <row r="2198" spans="1:7" x14ac:dyDescent="0.2">
      <c r="A2198" s="65">
        <v>56</v>
      </c>
      <c r="B2198">
        <v>100022</v>
      </c>
      <c r="C2198" t="s">
        <v>1565</v>
      </c>
      <c r="E2198">
        <f t="shared" si="52"/>
        <v>0</v>
      </c>
      <c r="F2198" s="66" t="s">
        <v>1565</v>
      </c>
      <c r="G2198" t="s">
        <v>1566</v>
      </c>
    </row>
    <row r="2199" spans="1:7" x14ac:dyDescent="0.2">
      <c r="A2199" s="65">
        <v>56</v>
      </c>
      <c r="B2199">
        <v>100023</v>
      </c>
      <c r="C2199" t="s">
        <v>1567</v>
      </c>
      <c r="E2199">
        <f t="shared" si="52"/>
        <v>0</v>
      </c>
      <c r="F2199" s="66" t="s">
        <v>1567</v>
      </c>
      <c r="G2199" t="s">
        <v>1568</v>
      </c>
    </row>
    <row r="2200" spans="1:7" x14ac:dyDescent="0.2">
      <c r="A2200" s="65">
        <v>56</v>
      </c>
      <c r="B2200">
        <v>100026</v>
      </c>
      <c r="C2200" t="s">
        <v>1569</v>
      </c>
      <c r="E2200">
        <f t="shared" si="52"/>
        <v>0</v>
      </c>
      <c r="F2200" s="66" t="s">
        <v>1569</v>
      </c>
      <c r="G2200" t="s">
        <v>1570</v>
      </c>
    </row>
    <row r="2201" spans="1:7" x14ac:dyDescent="0.2">
      <c r="A2201" s="65">
        <v>56</v>
      </c>
      <c r="B2201">
        <v>100027</v>
      </c>
      <c r="C2201" t="s">
        <v>1571</v>
      </c>
      <c r="E2201">
        <f t="shared" si="52"/>
        <v>0</v>
      </c>
      <c r="F2201" s="66" t="s">
        <v>1571</v>
      </c>
      <c r="G2201" t="s">
        <v>1572</v>
      </c>
    </row>
    <row r="2202" spans="1:7" x14ac:dyDescent="0.2">
      <c r="A2202" s="65">
        <v>56</v>
      </c>
      <c r="B2202">
        <v>100028</v>
      </c>
      <c r="C2202" t="s">
        <v>1573</v>
      </c>
      <c r="E2202">
        <f t="shared" si="52"/>
        <v>0</v>
      </c>
      <c r="F2202" s="66" t="s">
        <v>1573</v>
      </c>
      <c r="G2202" t="s">
        <v>1574</v>
      </c>
    </row>
    <row r="2203" spans="1:7" x14ac:dyDescent="0.2">
      <c r="A2203" s="65">
        <v>56</v>
      </c>
      <c r="B2203">
        <v>100031</v>
      </c>
      <c r="C2203" t="s">
        <v>1575</v>
      </c>
      <c r="E2203">
        <f t="shared" si="52"/>
        <v>0</v>
      </c>
      <c r="F2203" s="66" t="s">
        <v>1575</v>
      </c>
      <c r="G2203" t="s">
        <v>1576</v>
      </c>
    </row>
    <row r="2204" spans="1:7" x14ac:dyDescent="0.2">
      <c r="A2204" s="65">
        <v>56</v>
      </c>
      <c r="B2204">
        <v>100032</v>
      </c>
      <c r="C2204" t="s">
        <v>1577</v>
      </c>
      <c r="E2204">
        <f t="shared" si="52"/>
        <v>0</v>
      </c>
      <c r="F2204" s="66" t="s">
        <v>1577</v>
      </c>
      <c r="G2204" t="s">
        <v>1578</v>
      </c>
    </row>
    <row r="2205" spans="1:7" x14ac:dyDescent="0.2">
      <c r="A2205" s="65">
        <v>56</v>
      </c>
      <c r="B2205">
        <v>100033</v>
      </c>
      <c r="C2205" t="s">
        <v>1579</v>
      </c>
      <c r="E2205">
        <f t="shared" si="52"/>
        <v>0</v>
      </c>
      <c r="F2205" s="66" t="s">
        <v>1579</v>
      </c>
      <c r="G2205" t="s">
        <v>1580</v>
      </c>
    </row>
    <row r="2206" spans="1:7" x14ac:dyDescent="0.2">
      <c r="A2206" s="65">
        <v>56</v>
      </c>
      <c r="B2206">
        <v>100036</v>
      </c>
      <c r="C2206" t="s">
        <v>1581</v>
      </c>
      <c r="E2206">
        <f t="shared" si="52"/>
        <v>0</v>
      </c>
      <c r="F2206" s="66" t="s">
        <v>1581</v>
      </c>
      <c r="G2206" t="s">
        <v>1582</v>
      </c>
    </row>
    <row r="2207" spans="1:7" x14ac:dyDescent="0.2">
      <c r="A2207" s="65">
        <v>56</v>
      </c>
      <c r="B2207">
        <v>100037</v>
      </c>
      <c r="C2207" t="s">
        <v>1583</v>
      </c>
      <c r="E2207">
        <f t="shared" si="52"/>
        <v>0</v>
      </c>
      <c r="F2207" s="66" t="s">
        <v>1583</v>
      </c>
      <c r="G2207" t="s">
        <v>1584</v>
      </c>
    </row>
    <row r="2208" spans="1:7" x14ac:dyDescent="0.2">
      <c r="A2208" s="65">
        <v>56</v>
      </c>
      <c r="B2208">
        <v>100038</v>
      </c>
      <c r="C2208" t="s">
        <v>1585</v>
      </c>
      <c r="E2208">
        <f t="shared" si="52"/>
        <v>0</v>
      </c>
      <c r="F2208" s="66" t="s">
        <v>1585</v>
      </c>
      <c r="G2208" t="s">
        <v>1586</v>
      </c>
    </row>
    <row r="2209" spans="1:7" x14ac:dyDescent="0.2">
      <c r="A2209" s="65">
        <v>56</v>
      </c>
      <c r="B2209">
        <v>29</v>
      </c>
      <c r="C2209" t="s">
        <v>1587</v>
      </c>
      <c r="E2209">
        <f t="shared" si="52"/>
        <v>0</v>
      </c>
      <c r="F2209" s="66" t="s">
        <v>1587</v>
      </c>
      <c r="G2209" t="s">
        <v>1588</v>
      </c>
    </row>
    <row r="2210" spans="1:7" x14ac:dyDescent="0.2">
      <c r="A2210" s="67">
        <v>56</v>
      </c>
      <c r="B2210">
        <v>12009</v>
      </c>
      <c r="C2210" t="s">
        <v>55</v>
      </c>
      <c r="E2210">
        <f t="shared" si="52"/>
        <v>0</v>
      </c>
      <c r="F2210" s="67" t="s">
        <v>55</v>
      </c>
      <c r="G2210" t="s">
        <v>1501</v>
      </c>
    </row>
    <row r="2211" spans="1:7" x14ac:dyDescent="0.2">
      <c r="A2211" s="67">
        <v>56</v>
      </c>
      <c r="B2211">
        <v>12008</v>
      </c>
      <c r="C2211" t="s">
        <v>59</v>
      </c>
      <c r="E2211">
        <f t="shared" si="52"/>
        <v>0</v>
      </c>
      <c r="F2211" s="67" t="s">
        <v>59</v>
      </c>
      <c r="G2211" t="s">
        <v>1503</v>
      </c>
    </row>
    <row r="2212" spans="1:7" x14ac:dyDescent="0.2">
      <c r="A2212" s="67">
        <v>56</v>
      </c>
      <c r="B2212">
        <v>12010</v>
      </c>
      <c r="C2212" t="s">
        <v>61</v>
      </c>
      <c r="E2212">
        <f t="shared" si="52"/>
        <v>0</v>
      </c>
      <c r="F2212" s="67" t="s">
        <v>61</v>
      </c>
      <c r="G2212" t="s">
        <v>1504</v>
      </c>
    </row>
    <row r="2213" spans="1:7" x14ac:dyDescent="0.2">
      <c r="A2213" s="67">
        <v>56</v>
      </c>
      <c r="B2213">
        <v>12011</v>
      </c>
      <c r="C2213" t="s">
        <v>57</v>
      </c>
      <c r="E2213">
        <f t="shared" si="52"/>
        <v>0</v>
      </c>
      <c r="F2213" s="67" t="s">
        <v>57</v>
      </c>
      <c r="G2213" t="s">
        <v>1505</v>
      </c>
    </row>
    <row r="2214" spans="1:7" x14ac:dyDescent="0.2">
      <c r="A2214" s="67">
        <v>56</v>
      </c>
      <c r="B2214">
        <v>12013</v>
      </c>
      <c r="C2214" t="s">
        <v>685</v>
      </c>
      <c r="E2214">
        <f t="shared" si="52"/>
        <v>0</v>
      </c>
      <c r="F2214" s="67" t="s">
        <v>685</v>
      </c>
      <c r="G2214" t="s">
        <v>1506</v>
      </c>
    </row>
    <row r="2215" spans="1:7" x14ac:dyDescent="0.2">
      <c r="A2215" s="67">
        <v>56</v>
      </c>
      <c r="B2215">
        <v>12009</v>
      </c>
      <c r="C2215" t="s">
        <v>55</v>
      </c>
      <c r="E2215">
        <f t="shared" si="52"/>
        <v>0</v>
      </c>
      <c r="F2215" s="67" t="s">
        <v>55</v>
      </c>
      <c r="G2215" t="s">
        <v>1507</v>
      </c>
    </row>
    <row r="2216" spans="1:7" x14ac:dyDescent="0.2">
      <c r="A2216" s="67">
        <v>56</v>
      </c>
      <c r="B2216">
        <v>12008</v>
      </c>
      <c r="C2216" t="s">
        <v>59</v>
      </c>
      <c r="E2216">
        <f t="shared" si="52"/>
        <v>0</v>
      </c>
      <c r="F2216" s="67" t="s">
        <v>59</v>
      </c>
      <c r="G2216" t="s">
        <v>1509</v>
      </c>
    </row>
    <row r="2217" spans="1:7" x14ac:dyDescent="0.2">
      <c r="A2217" s="67">
        <v>56</v>
      </c>
      <c r="B2217">
        <v>12010</v>
      </c>
      <c r="C2217" t="s">
        <v>61</v>
      </c>
      <c r="E2217">
        <f t="shared" si="52"/>
        <v>0</v>
      </c>
      <c r="F2217" s="67" t="s">
        <v>61</v>
      </c>
      <c r="G2217" t="s">
        <v>1510</v>
      </c>
    </row>
    <row r="2218" spans="1:7" x14ac:dyDescent="0.2">
      <c r="A2218" s="67">
        <v>56</v>
      </c>
      <c r="B2218">
        <v>12011</v>
      </c>
      <c r="C2218" t="s">
        <v>57</v>
      </c>
      <c r="E2218">
        <f t="shared" si="52"/>
        <v>0</v>
      </c>
      <c r="F2218" s="67" t="s">
        <v>57</v>
      </c>
      <c r="G2218" t="s">
        <v>1511</v>
      </c>
    </row>
    <row r="2219" spans="1:7" x14ac:dyDescent="0.2">
      <c r="A2219" s="67">
        <v>56</v>
      </c>
      <c r="B2219">
        <v>12013</v>
      </c>
      <c r="C2219" t="s">
        <v>685</v>
      </c>
      <c r="E2219">
        <f t="shared" si="52"/>
        <v>0</v>
      </c>
      <c r="F2219" s="67" t="s">
        <v>685</v>
      </c>
      <c r="G2219" t="s">
        <v>1512</v>
      </c>
    </row>
    <row r="2220" spans="1:7" x14ac:dyDescent="0.2">
      <c r="A2220" s="67">
        <v>56</v>
      </c>
      <c r="B2220">
        <v>12009</v>
      </c>
      <c r="C2220" t="s">
        <v>55</v>
      </c>
      <c r="E2220">
        <f t="shared" si="52"/>
        <v>0</v>
      </c>
      <c r="F2220" s="67" t="s">
        <v>55</v>
      </c>
      <c r="G2220" t="s">
        <v>1513</v>
      </c>
    </row>
    <row r="2221" spans="1:7" x14ac:dyDescent="0.2">
      <c r="A2221" s="67">
        <v>56</v>
      </c>
      <c r="B2221">
        <v>12008</v>
      </c>
      <c r="C2221" t="s">
        <v>59</v>
      </c>
      <c r="E2221">
        <f t="shared" si="52"/>
        <v>0</v>
      </c>
      <c r="F2221" s="67" t="s">
        <v>59</v>
      </c>
      <c r="G2221" t="s">
        <v>1514</v>
      </c>
    </row>
    <row r="2222" spans="1:7" x14ac:dyDescent="0.2">
      <c r="A2222" s="67">
        <v>56</v>
      </c>
      <c r="B2222">
        <v>12010</v>
      </c>
      <c r="C2222" t="s">
        <v>61</v>
      </c>
      <c r="E2222">
        <f t="shared" si="52"/>
        <v>0</v>
      </c>
      <c r="F2222" s="67" t="s">
        <v>61</v>
      </c>
      <c r="G2222" t="s">
        <v>1515</v>
      </c>
    </row>
    <row r="2223" spans="1:7" x14ac:dyDescent="0.2">
      <c r="A2223" s="67">
        <v>56</v>
      </c>
      <c r="B2223">
        <v>12011</v>
      </c>
      <c r="C2223" t="s">
        <v>57</v>
      </c>
      <c r="E2223">
        <f t="shared" si="52"/>
        <v>0</v>
      </c>
      <c r="F2223" s="67" t="s">
        <v>57</v>
      </c>
      <c r="G2223" t="s">
        <v>1516</v>
      </c>
    </row>
    <row r="2224" spans="1:7" x14ac:dyDescent="0.2">
      <c r="A2224" s="67">
        <v>56</v>
      </c>
      <c r="B2224">
        <v>12013</v>
      </c>
      <c r="C2224" t="s">
        <v>685</v>
      </c>
      <c r="E2224">
        <f t="shared" si="52"/>
        <v>0</v>
      </c>
      <c r="F2224" s="67" t="s">
        <v>685</v>
      </c>
      <c r="G2224" t="s">
        <v>1517</v>
      </c>
    </row>
    <row r="2225" spans="1:7" x14ac:dyDescent="0.2">
      <c r="A2225" s="67">
        <v>56</v>
      </c>
      <c r="B2225">
        <v>12009</v>
      </c>
      <c r="C2225" t="s">
        <v>55</v>
      </c>
      <c r="E2225">
        <f t="shared" si="52"/>
        <v>0</v>
      </c>
      <c r="F2225" s="67" t="s">
        <v>55</v>
      </c>
      <c r="G2225" t="s">
        <v>1518</v>
      </c>
    </row>
    <row r="2226" spans="1:7" x14ac:dyDescent="0.2">
      <c r="A2226" s="67">
        <v>56</v>
      </c>
      <c r="B2226">
        <v>12008</v>
      </c>
      <c r="C2226" t="s">
        <v>59</v>
      </c>
      <c r="E2226">
        <f t="shared" si="52"/>
        <v>0</v>
      </c>
      <c r="F2226" s="67" t="s">
        <v>59</v>
      </c>
      <c r="G2226" t="s">
        <v>1519</v>
      </c>
    </row>
    <row r="2227" spans="1:7" x14ac:dyDescent="0.2">
      <c r="A2227" s="67">
        <v>56</v>
      </c>
      <c r="B2227">
        <v>12010</v>
      </c>
      <c r="C2227" t="s">
        <v>61</v>
      </c>
      <c r="E2227">
        <f t="shared" si="52"/>
        <v>0</v>
      </c>
      <c r="F2227" s="67" t="s">
        <v>61</v>
      </c>
      <c r="G2227" t="s">
        <v>1520</v>
      </c>
    </row>
    <row r="2228" spans="1:7" x14ac:dyDescent="0.2">
      <c r="A2228" s="67">
        <v>56</v>
      </c>
      <c r="B2228">
        <v>12011</v>
      </c>
      <c r="C2228" t="s">
        <v>57</v>
      </c>
      <c r="E2228">
        <f t="shared" si="52"/>
        <v>0</v>
      </c>
      <c r="F2228" s="67" t="s">
        <v>57</v>
      </c>
      <c r="G2228" t="s">
        <v>1521</v>
      </c>
    </row>
    <row r="2229" spans="1:7" x14ac:dyDescent="0.2">
      <c r="A2229" s="67">
        <v>56</v>
      </c>
      <c r="B2229">
        <v>12013</v>
      </c>
      <c r="C2229" t="s">
        <v>685</v>
      </c>
      <c r="E2229">
        <f t="shared" si="52"/>
        <v>0</v>
      </c>
      <c r="F2229" s="67" t="s">
        <v>685</v>
      </c>
      <c r="G2229" t="s">
        <v>585</v>
      </c>
    </row>
    <row r="2230" spans="1:7" x14ac:dyDescent="0.2">
      <c r="A2230" s="67">
        <v>56</v>
      </c>
      <c r="B2230">
        <v>60102</v>
      </c>
      <c r="C2230" t="s">
        <v>863</v>
      </c>
      <c r="E2230">
        <f t="shared" si="52"/>
        <v>0</v>
      </c>
      <c r="F2230" s="67" t="s">
        <v>863</v>
      </c>
      <c r="G2230" t="s">
        <v>865</v>
      </c>
    </row>
    <row r="2231" spans="1:7" x14ac:dyDescent="0.2">
      <c r="A2231" s="67">
        <v>56</v>
      </c>
      <c r="B2231">
        <v>60127</v>
      </c>
      <c r="C2231" t="s">
        <v>867</v>
      </c>
      <c r="E2231">
        <f t="shared" si="52"/>
        <v>0</v>
      </c>
      <c r="F2231" s="67" t="s">
        <v>867</v>
      </c>
      <c r="G2231" t="s">
        <v>868</v>
      </c>
    </row>
    <row r="2232" spans="1:7" x14ac:dyDescent="0.2">
      <c r="A2232" s="67">
        <v>56</v>
      </c>
      <c r="B2232">
        <v>60137</v>
      </c>
      <c r="C2232" t="s">
        <v>869</v>
      </c>
      <c r="E2232">
        <f t="shared" si="52"/>
        <v>0</v>
      </c>
      <c r="F2232" s="67" t="s">
        <v>869</v>
      </c>
      <c r="G2232" t="s">
        <v>870</v>
      </c>
    </row>
    <row r="2233" spans="1:7" x14ac:dyDescent="0.2">
      <c r="A2233" s="67">
        <v>56</v>
      </c>
      <c r="B2233">
        <v>60142</v>
      </c>
      <c r="C2233" t="s">
        <v>871</v>
      </c>
      <c r="E2233">
        <f t="shared" si="52"/>
        <v>0</v>
      </c>
      <c r="F2233" s="67" t="s">
        <v>871</v>
      </c>
      <c r="G2233" t="s">
        <v>872</v>
      </c>
    </row>
    <row r="2234" spans="1:7" x14ac:dyDescent="0.2">
      <c r="A2234" s="67">
        <v>56</v>
      </c>
      <c r="B2234">
        <v>60103</v>
      </c>
      <c r="C2234" t="s">
        <v>1523</v>
      </c>
      <c r="E2234">
        <f t="shared" si="52"/>
        <v>0</v>
      </c>
      <c r="F2234" s="67" t="s">
        <v>1523</v>
      </c>
      <c r="G2234" t="s">
        <v>875</v>
      </c>
    </row>
    <row r="2235" spans="1:7" x14ac:dyDescent="0.2">
      <c r="A2235" s="67">
        <v>56</v>
      </c>
      <c r="B2235">
        <v>60128</v>
      </c>
      <c r="C2235" t="s">
        <v>1525</v>
      </c>
      <c r="E2235">
        <f t="shared" si="52"/>
        <v>0</v>
      </c>
      <c r="F2235" s="67" t="s">
        <v>1525</v>
      </c>
      <c r="G2235" t="s">
        <v>568</v>
      </c>
    </row>
    <row r="2236" spans="1:7" x14ac:dyDescent="0.2">
      <c r="A2236" s="67">
        <v>56</v>
      </c>
      <c r="B2236">
        <v>60138</v>
      </c>
      <c r="C2236" t="s">
        <v>1526</v>
      </c>
      <c r="E2236">
        <f t="shared" si="52"/>
        <v>0</v>
      </c>
      <c r="F2236" s="67" t="s">
        <v>1526</v>
      </c>
      <c r="G2236" t="s">
        <v>879</v>
      </c>
    </row>
    <row r="2237" spans="1:7" x14ac:dyDescent="0.2">
      <c r="A2237" s="67">
        <v>56</v>
      </c>
      <c r="B2237">
        <v>60144</v>
      </c>
      <c r="C2237" t="s">
        <v>1527</v>
      </c>
      <c r="E2237">
        <f t="shared" si="52"/>
        <v>0</v>
      </c>
      <c r="F2237" s="67" t="s">
        <v>1527</v>
      </c>
      <c r="G2237" t="s">
        <v>881</v>
      </c>
    </row>
    <row r="2238" spans="1:7" x14ac:dyDescent="0.2">
      <c r="A2238" s="67">
        <v>56</v>
      </c>
      <c r="B2238">
        <v>60155</v>
      </c>
      <c r="C2238" t="s">
        <v>1528</v>
      </c>
      <c r="E2238">
        <f t="shared" si="52"/>
        <v>0</v>
      </c>
      <c r="F2238" s="67" t="s">
        <v>1528</v>
      </c>
      <c r="G2238" t="s">
        <v>1530</v>
      </c>
    </row>
    <row r="2239" spans="1:7" x14ac:dyDescent="0.2">
      <c r="A2239" s="67">
        <v>56</v>
      </c>
      <c r="B2239">
        <v>60180</v>
      </c>
      <c r="C2239" t="s">
        <v>1532</v>
      </c>
      <c r="E2239">
        <f t="shared" si="52"/>
        <v>0</v>
      </c>
      <c r="F2239" s="67" t="s">
        <v>1532</v>
      </c>
      <c r="G2239" t="s">
        <v>1533</v>
      </c>
    </row>
    <row r="2240" spans="1:7" x14ac:dyDescent="0.2">
      <c r="A2240" s="67">
        <v>56</v>
      </c>
      <c r="B2240">
        <v>60190</v>
      </c>
      <c r="C2240" t="s">
        <v>1534</v>
      </c>
      <c r="E2240">
        <f t="shared" si="52"/>
        <v>0</v>
      </c>
      <c r="F2240" s="67" t="s">
        <v>1534</v>
      </c>
      <c r="G2240" t="s">
        <v>1535</v>
      </c>
    </row>
    <row r="2241" spans="1:7" x14ac:dyDescent="0.2">
      <c r="A2241" s="67">
        <v>56</v>
      </c>
      <c r="B2241">
        <v>60195</v>
      </c>
      <c r="C2241" t="s">
        <v>1536</v>
      </c>
      <c r="E2241">
        <f t="shared" si="52"/>
        <v>0</v>
      </c>
      <c r="F2241" s="67" t="s">
        <v>1536</v>
      </c>
      <c r="G2241" t="s">
        <v>1537</v>
      </c>
    </row>
    <row r="2242" spans="1:7" x14ac:dyDescent="0.2">
      <c r="A2242" s="67">
        <v>56</v>
      </c>
      <c r="B2242">
        <v>100001</v>
      </c>
      <c r="C2242" t="s">
        <v>1538</v>
      </c>
      <c r="E2242">
        <f t="shared" si="52"/>
        <v>0</v>
      </c>
      <c r="F2242" s="68" t="s">
        <v>1538</v>
      </c>
      <c r="G2242" t="s">
        <v>1539</v>
      </c>
    </row>
    <row r="2243" spans="1:7" x14ac:dyDescent="0.2">
      <c r="A2243" s="67">
        <v>56</v>
      </c>
      <c r="B2243">
        <v>100002</v>
      </c>
      <c r="C2243" t="s">
        <v>1541</v>
      </c>
      <c r="E2243">
        <f t="shared" si="52"/>
        <v>0</v>
      </c>
      <c r="F2243" s="68" t="s">
        <v>1541</v>
      </c>
      <c r="G2243" t="s">
        <v>1542</v>
      </c>
    </row>
    <row r="2244" spans="1:7" x14ac:dyDescent="0.2">
      <c r="A2244" s="67">
        <v>56</v>
      </c>
      <c r="B2244">
        <v>100003</v>
      </c>
      <c r="C2244" t="s">
        <v>1543</v>
      </c>
      <c r="E2244">
        <f t="shared" si="52"/>
        <v>0</v>
      </c>
      <c r="F2244" s="68" t="s">
        <v>1543</v>
      </c>
      <c r="G2244" t="s">
        <v>1544</v>
      </c>
    </row>
    <row r="2245" spans="1:7" x14ac:dyDescent="0.2">
      <c r="A2245" s="67">
        <v>56</v>
      </c>
      <c r="B2245">
        <v>100006</v>
      </c>
      <c r="C2245" t="s">
        <v>1545</v>
      </c>
      <c r="E2245">
        <f t="shared" si="52"/>
        <v>0</v>
      </c>
      <c r="F2245" s="68" t="s">
        <v>1545</v>
      </c>
      <c r="G2245" t="s">
        <v>1546</v>
      </c>
    </row>
    <row r="2246" spans="1:7" x14ac:dyDescent="0.2">
      <c r="A2246" s="67">
        <v>56</v>
      </c>
      <c r="B2246">
        <v>100007</v>
      </c>
      <c r="C2246" t="s">
        <v>1547</v>
      </c>
      <c r="E2246">
        <f t="shared" si="52"/>
        <v>0</v>
      </c>
      <c r="F2246" s="68" t="s">
        <v>1547</v>
      </c>
      <c r="G2246" t="s">
        <v>1548</v>
      </c>
    </row>
    <row r="2247" spans="1:7" x14ac:dyDescent="0.2">
      <c r="A2247" s="67">
        <v>56</v>
      </c>
      <c r="B2247">
        <v>100008</v>
      </c>
      <c r="C2247" t="s">
        <v>1549</v>
      </c>
      <c r="E2247">
        <f t="shared" si="52"/>
        <v>0</v>
      </c>
      <c r="F2247" s="68" t="s">
        <v>1549</v>
      </c>
      <c r="G2247" t="s">
        <v>1550</v>
      </c>
    </row>
    <row r="2248" spans="1:7" x14ac:dyDescent="0.2">
      <c r="A2248" s="67">
        <v>56</v>
      </c>
      <c r="B2248">
        <v>100011</v>
      </c>
      <c r="C2248" t="s">
        <v>1551</v>
      </c>
      <c r="E2248">
        <f t="shared" si="52"/>
        <v>0</v>
      </c>
      <c r="F2248" s="68" t="s">
        <v>1551</v>
      </c>
      <c r="G2248" t="s">
        <v>1552</v>
      </c>
    </row>
    <row r="2249" spans="1:7" x14ac:dyDescent="0.2">
      <c r="A2249" s="67">
        <v>56</v>
      </c>
      <c r="B2249">
        <v>100012</v>
      </c>
      <c r="C2249" t="s">
        <v>1553</v>
      </c>
      <c r="E2249">
        <f t="shared" ref="E2249:E2312" si="53">IF(C2249=F2249,0,99999)</f>
        <v>0</v>
      </c>
      <c r="F2249" s="68" t="s">
        <v>1553</v>
      </c>
      <c r="G2249" t="s">
        <v>1554</v>
      </c>
    </row>
    <row r="2250" spans="1:7" x14ac:dyDescent="0.2">
      <c r="A2250" s="67">
        <v>56</v>
      </c>
      <c r="B2250">
        <v>100013</v>
      </c>
      <c r="C2250" t="s">
        <v>1555</v>
      </c>
      <c r="E2250">
        <f t="shared" si="53"/>
        <v>0</v>
      </c>
      <c r="F2250" s="68" t="s">
        <v>1555</v>
      </c>
      <c r="G2250" t="s">
        <v>1556</v>
      </c>
    </row>
    <row r="2251" spans="1:7" x14ac:dyDescent="0.2">
      <c r="A2251" s="67">
        <v>56</v>
      </c>
      <c r="B2251">
        <v>100016</v>
      </c>
      <c r="C2251" t="s">
        <v>1557</v>
      </c>
      <c r="E2251">
        <f t="shared" si="53"/>
        <v>0</v>
      </c>
      <c r="F2251" s="68" t="s">
        <v>1557</v>
      </c>
      <c r="G2251" t="s">
        <v>1558</v>
      </c>
    </row>
    <row r="2252" spans="1:7" x14ac:dyDescent="0.2">
      <c r="A2252" s="67">
        <v>56</v>
      </c>
      <c r="B2252">
        <v>100017</v>
      </c>
      <c r="C2252" t="s">
        <v>1559</v>
      </c>
      <c r="E2252">
        <f t="shared" si="53"/>
        <v>0</v>
      </c>
      <c r="F2252" s="68" t="s">
        <v>1559</v>
      </c>
      <c r="G2252" t="s">
        <v>1560</v>
      </c>
    </row>
    <row r="2253" spans="1:7" x14ac:dyDescent="0.2">
      <c r="A2253" s="67">
        <v>56</v>
      </c>
      <c r="B2253">
        <v>100018</v>
      </c>
      <c r="C2253" t="s">
        <v>1561</v>
      </c>
      <c r="E2253">
        <f t="shared" si="53"/>
        <v>0</v>
      </c>
      <c r="F2253" s="68" t="s">
        <v>1561</v>
      </c>
      <c r="G2253" t="s">
        <v>1562</v>
      </c>
    </row>
    <row r="2254" spans="1:7" x14ac:dyDescent="0.2">
      <c r="A2254" s="67">
        <v>56</v>
      </c>
      <c r="B2254">
        <v>100021</v>
      </c>
      <c r="C2254" t="s">
        <v>1563</v>
      </c>
      <c r="E2254">
        <f t="shared" si="53"/>
        <v>0</v>
      </c>
      <c r="F2254" s="68" t="s">
        <v>1563</v>
      </c>
      <c r="G2254" t="s">
        <v>1564</v>
      </c>
    </row>
    <row r="2255" spans="1:7" x14ac:dyDescent="0.2">
      <c r="A2255" s="67">
        <v>56</v>
      </c>
      <c r="B2255">
        <v>100022</v>
      </c>
      <c r="C2255" t="s">
        <v>1565</v>
      </c>
      <c r="E2255">
        <f t="shared" si="53"/>
        <v>0</v>
      </c>
      <c r="F2255" s="68" t="s">
        <v>1565</v>
      </c>
      <c r="G2255" t="s">
        <v>1566</v>
      </c>
    </row>
    <row r="2256" spans="1:7" x14ac:dyDescent="0.2">
      <c r="A2256" s="67">
        <v>56</v>
      </c>
      <c r="B2256">
        <v>100023</v>
      </c>
      <c r="C2256" t="s">
        <v>1567</v>
      </c>
      <c r="E2256">
        <f t="shared" si="53"/>
        <v>0</v>
      </c>
      <c r="F2256" s="68" t="s">
        <v>1567</v>
      </c>
      <c r="G2256" t="s">
        <v>1568</v>
      </c>
    </row>
    <row r="2257" spans="1:7" x14ac:dyDescent="0.2">
      <c r="A2257" s="67">
        <v>56</v>
      </c>
      <c r="B2257">
        <v>100026</v>
      </c>
      <c r="C2257" t="s">
        <v>1569</v>
      </c>
      <c r="E2257">
        <f t="shared" si="53"/>
        <v>0</v>
      </c>
      <c r="F2257" s="68" t="s">
        <v>1569</v>
      </c>
      <c r="G2257" t="s">
        <v>1570</v>
      </c>
    </row>
    <row r="2258" spans="1:7" x14ac:dyDescent="0.2">
      <c r="A2258" s="67">
        <v>56</v>
      </c>
      <c r="B2258">
        <v>100027</v>
      </c>
      <c r="C2258" t="s">
        <v>1571</v>
      </c>
      <c r="E2258">
        <f t="shared" si="53"/>
        <v>0</v>
      </c>
      <c r="F2258" s="68" t="s">
        <v>1571</v>
      </c>
      <c r="G2258" t="s">
        <v>1572</v>
      </c>
    </row>
    <row r="2259" spans="1:7" x14ac:dyDescent="0.2">
      <c r="A2259" s="67">
        <v>56</v>
      </c>
      <c r="B2259">
        <v>100028</v>
      </c>
      <c r="C2259" t="s">
        <v>1573</v>
      </c>
      <c r="E2259">
        <f t="shared" si="53"/>
        <v>0</v>
      </c>
      <c r="F2259" s="68" t="s">
        <v>1573</v>
      </c>
      <c r="G2259" t="s">
        <v>1574</v>
      </c>
    </row>
    <row r="2260" spans="1:7" x14ac:dyDescent="0.2">
      <c r="A2260" s="67">
        <v>56</v>
      </c>
      <c r="B2260">
        <v>100031</v>
      </c>
      <c r="C2260" t="s">
        <v>1575</v>
      </c>
      <c r="E2260">
        <f t="shared" si="53"/>
        <v>0</v>
      </c>
      <c r="F2260" s="68" t="s">
        <v>1575</v>
      </c>
      <c r="G2260" t="s">
        <v>1576</v>
      </c>
    </row>
    <row r="2261" spans="1:7" x14ac:dyDescent="0.2">
      <c r="A2261" s="67">
        <v>56</v>
      </c>
      <c r="B2261">
        <v>100032</v>
      </c>
      <c r="C2261" t="s">
        <v>1577</v>
      </c>
      <c r="E2261">
        <f t="shared" si="53"/>
        <v>0</v>
      </c>
      <c r="F2261" s="68" t="s">
        <v>1577</v>
      </c>
      <c r="G2261" t="s">
        <v>1578</v>
      </c>
    </row>
    <row r="2262" spans="1:7" x14ac:dyDescent="0.2">
      <c r="A2262" s="67">
        <v>56</v>
      </c>
      <c r="B2262">
        <v>100033</v>
      </c>
      <c r="C2262" t="s">
        <v>1579</v>
      </c>
      <c r="E2262">
        <f t="shared" si="53"/>
        <v>0</v>
      </c>
      <c r="F2262" s="68" t="s">
        <v>1579</v>
      </c>
      <c r="G2262" t="s">
        <v>1580</v>
      </c>
    </row>
    <row r="2263" spans="1:7" x14ac:dyDescent="0.2">
      <c r="A2263" s="67">
        <v>56</v>
      </c>
      <c r="B2263">
        <v>100036</v>
      </c>
      <c r="C2263" t="s">
        <v>1581</v>
      </c>
      <c r="E2263">
        <f t="shared" si="53"/>
        <v>0</v>
      </c>
      <c r="F2263" s="68" t="s">
        <v>1581</v>
      </c>
      <c r="G2263" t="s">
        <v>1582</v>
      </c>
    </row>
    <row r="2264" spans="1:7" x14ac:dyDescent="0.2">
      <c r="A2264" s="67">
        <v>56</v>
      </c>
      <c r="B2264">
        <v>100037</v>
      </c>
      <c r="C2264" t="s">
        <v>1583</v>
      </c>
      <c r="E2264">
        <f t="shared" si="53"/>
        <v>0</v>
      </c>
      <c r="F2264" s="68" t="s">
        <v>1583</v>
      </c>
      <c r="G2264" t="s">
        <v>1584</v>
      </c>
    </row>
    <row r="2265" spans="1:7" x14ac:dyDescent="0.2">
      <c r="A2265" s="67">
        <v>56</v>
      </c>
      <c r="B2265">
        <v>100038</v>
      </c>
      <c r="C2265" t="s">
        <v>1585</v>
      </c>
      <c r="E2265">
        <f t="shared" si="53"/>
        <v>0</v>
      </c>
      <c r="F2265" s="68" t="s">
        <v>1585</v>
      </c>
      <c r="G2265" t="s">
        <v>1586</v>
      </c>
    </row>
    <row r="2266" spans="1:7" x14ac:dyDescent="0.2">
      <c r="A2266" s="67">
        <v>56</v>
      </c>
      <c r="B2266">
        <v>29</v>
      </c>
      <c r="C2266" t="s">
        <v>1587</v>
      </c>
      <c r="E2266">
        <f t="shared" si="53"/>
        <v>0</v>
      </c>
      <c r="F2266" s="68" t="s">
        <v>1587</v>
      </c>
      <c r="G2266" t="s">
        <v>1588</v>
      </c>
    </row>
    <row r="2267" spans="1:7" x14ac:dyDescent="0.2">
      <c r="A2267" s="69">
        <v>56</v>
      </c>
      <c r="B2267">
        <v>12009</v>
      </c>
      <c r="C2267" t="s">
        <v>55</v>
      </c>
      <c r="E2267">
        <f t="shared" si="53"/>
        <v>0</v>
      </c>
      <c r="F2267" s="69" t="s">
        <v>55</v>
      </c>
      <c r="G2267" t="s">
        <v>1501</v>
      </c>
    </row>
    <row r="2268" spans="1:7" x14ac:dyDescent="0.2">
      <c r="A2268" s="69">
        <v>56</v>
      </c>
      <c r="B2268">
        <v>12008</v>
      </c>
      <c r="C2268" t="s">
        <v>59</v>
      </c>
      <c r="E2268">
        <f t="shared" si="53"/>
        <v>0</v>
      </c>
      <c r="F2268" s="69" t="s">
        <v>59</v>
      </c>
      <c r="G2268" t="s">
        <v>1503</v>
      </c>
    </row>
    <row r="2269" spans="1:7" x14ac:dyDescent="0.2">
      <c r="A2269" s="69">
        <v>56</v>
      </c>
      <c r="B2269">
        <v>12010</v>
      </c>
      <c r="C2269" t="s">
        <v>61</v>
      </c>
      <c r="E2269">
        <f t="shared" si="53"/>
        <v>0</v>
      </c>
      <c r="F2269" s="69" t="s">
        <v>61</v>
      </c>
      <c r="G2269" t="s">
        <v>1504</v>
      </c>
    </row>
    <row r="2270" spans="1:7" x14ac:dyDescent="0.2">
      <c r="A2270" s="69">
        <v>56</v>
      </c>
      <c r="B2270">
        <v>12011</v>
      </c>
      <c r="C2270" t="s">
        <v>57</v>
      </c>
      <c r="E2270">
        <f t="shared" si="53"/>
        <v>0</v>
      </c>
      <c r="F2270" s="69" t="s">
        <v>57</v>
      </c>
      <c r="G2270" t="s">
        <v>1505</v>
      </c>
    </row>
    <row r="2271" spans="1:7" x14ac:dyDescent="0.2">
      <c r="A2271" s="69">
        <v>56</v>
      </c>
      <c r="B2271">
        <v>12013</v>
      </c>
      <c r="C2271" t="s">
        <v>685</v>
      </c>
      <c r="E2271">
        <f t="shared" si="53"/>
        <v>0</v>
      </c>
      <c r="F2271" s="69" t="s">
        <v>685</v>
      </c>
      <c r="G2271" t="s">
        <v>1506</v>
      </c>
    </row>
    <row r="2272" spans="1:7" x14ac:dyDescent="0.2">
      <c r="A2272" s="69">
        <v>56</v>
      </c>
      <c r="B2272">
        <v>12009</v>
      </c>
      <c r="C2272" t="s">
        <v>55</v>
      </c>
      <c r="E2272">
        <f t="shared" si="53"/>
        <v>0</v>
      </c>
      <c r="F2272" s="69" t="s">
        <v>55</v>
      </c>
      <c r="G2272" t="s">
        <v>1507</v>
      </c>
    </row>
    <row r="2273" spans="1:7" x14ac:dyDescent="0.2">
      <c r="A2273" s="69">
        <v>56</v>
      </c>
      <c r="B2273">
        <v>12008</v>
      </c>
      <c r="C2273" t="s">
        <v>59</v>
      </c>
      <c r="E2273">
        <f t="shared" si="53"/>
        <v>0</v>
      </c>
      <c r="F2273" s="69" t="s">
        <v>59</v>
      </c>
      <c r="G2273" t="s">
        <v>1509</v>
      </c>
    </row>
    <row r="2274" spans="1:7" x14ac:dyDescent="0.2">
      <c r="A2274" s="69">
        <v>56</v>
      </c>
      <c r="B2274">
        <v>12010</v>
      </c>
      <c r="C2274" t="s">
        <v>61</v>
      </c>
      <c r="E2274">
        <f t="shared" si="53"/>
        <v>0</v>
      </c>
      <c r="F2274" s="69" t="s">
        <v>61</v>
      </c>
      <c r="G2274" t="s">
        <v>1510</v>
      </c>
    </row>
    <row r="2275" spans="1:7" x14ac:dyDescent="0.2">
      <c r="A2275" s="69">
        <v>56</v>
      </c>
      <c r="B2275">
        <v>12011</v>
      </c>
      <c r="C2275" t="s">
        <v>57</v>
      </c>
      <c r="E2275">
        <f t="shared" si="53"/>
        <v>0</v>
      </c>
      <c r="F2275" s="69" t="s">
        <v>57</v>
      </c>
      <c r="G2275" t="s">
        <v>1511</v>
      </c>
    </row>
    <row r="2276" spans="1:7" x14ac:dyDescent="0.2">
      <c r="A2276" s="69">
        <v>56</v>
      </c>
      <c r="B2276">
        <v>12013</v>
      </c>
      <c r="C2276" t="s">
        <v>685</v>
      </c>
      <c r="E2276">
        <f t="shared" si="53"/>
        <v>0</v>
      </c>
      <c r="F2276" s="69" t="s">
        <v>685</v>
      </c>
      <c r="G2276" t="s">
        <v>1512</v>
      </c>
    </row>
    <row r="2277" spans="1:7" x14ac:dyDescent="0.2">
      <c r="A2277" s="69">
        <v>56</v>
      </c>
      <c r="B2277">
        <v>12009</v>
      </c>
      <c r="C2277" t="s">
        <v>55</v>
      </c>
      <c r="E2277">
        <f t="shared" si="53"/>
        <v>0</v>
      </c>
      <c r="F2277" s="69" t="s">
        <v>55</v>
      </c>
      <c r="G2277" t="s">
        <v>1513</v>
      </c>
    </row>
    <row r="2278" spans="1:7" x14ac:dyDescent="0.2">
      <c r="A2278" s="69">
        <v>56</v>
      </c>
      <c r="B2278">
        <v>12008</v>
      </c>
      <c r="C2278" t="s">
        <v>59</v>
      </c>
      <c r="E2278">
        <f t="shared" si="53"/>
        <v>0</v>
      </c>
      <c r="F2278" s="69" t="s">
        <v>59</v>
      </c>
      <c r="G2278" t="s">
        <v>1514</v>
      </c>
    </row>
    <row r="2279" spans="1:7" x14ac:dyDescent="0.2">
      <c r="A2279" s="69">
        <v>56</v>
      </c>
      <c r="B2279">
        <v>12010</v>
      </c>
      <c r="C2279" t="s">
        <v>61</v>
      </c>
      <c r="E2279">
        <f t="shared" si="53"/>
        <v>0</v>
      </c>
      <c r="F2279" s="69" t="s">
        <v>61</v>
      </c>
      <c r="G2279" t="s">
        <v>1515</v>
      </c>
    </row>
    <row r="2280" spans="1:7" x14ac:dyDescent="0.2">
      <c r="A2280" s="69">
        <v>56</v>
      </c>
      <c r="B2280">
        <v>12011</v>
      </c>
      <c r="C2280" t="s">
        <v>57</v>
      </c>
      <c r="E2280">
        <f t="shared" si="53"/>
        <v>0</v>
      </c>
      <c r="F2280" s="69" t="s">
        <v>57</v>
      </c>
      <c r="G2280" t="s">
        <v>1516</v>
      </c>
    </row>
    <row r="2281" spans="1:7" x14ac:dyDescent="0.2">
      <c r="A2281" s="69">
        <v>56</v>
      </c>
      <c r="B2281">
        <v>12013</v>
      </c>
      <c r="C2281" t="s">
        <v>685</v>
      </c>
      <c r="E2281">
        <f t="shared" si="53"/>
        <v>0</v>
      </c>
      <c r="F2281" s="69" t="s">
        <v>685</v>
      </c>
      <c r="G2281" t="s">
        <v>1517</v>
      </c>
    </row>
    <row r="2282" spans="1:7" x14ac:dyDescent="0.2">
      <c r="A2282" s="69">
        <v>56</v>
      </c>
      <c r="B2282">
        <v>12009</v>
      </c>
      <c r="C2282" t="s">
        <v>55</v>
      </c>
      <c r="E2282">
        <f t="shared" si="53"/>
        <v>0</v>
      </c>
      <c r="F2282" s="69" t="s">
        <v>55</v>
      </c>
      <c r="G2282" t="s">
        <v>1518</v>
      </c>
    </row>
    <row r="2283" spans="1:7" x14ac:dyDescent="0.2">
      <c r="A2283" s="69">
        <v>56</v>
      </c>
      <c r="B2283">
        <v>12008</v>
      </c>
      <c r="C2283" t="s">
        <v>59</v>
      </c>
      <c r="E2283">
        <f t="shared" si="53"/>
        <v>0</v>
      </c>
      <c r="F2283" s="69" t="s">
        <v>59</v>
      </c>
      <c r="G2283" t="s">
        <v>1519</v>
      </c>
    </row>
    <row r="2284" spans="1:7" x14ac:dyDescent="0.2">
      <c r="A2284" s="69">
        <v>56</v>
      </c>
      <c r="B2284">
        <v>12010</v>
      </c>
      <c r="C2284" t="s">
        <v>61</v>
      </c>
      <c r="E2284">
        <f t="shared" si="53"/>
        <v>0</v>
      </c>
      <c r="F2284" s="69" t="s">
        <v>61</v>
      </c>
      <c r="G2284" t="s">
        <v>1520</v>
      </c>
    </row>
    <row r="2285" spans="1:7" x14ac:dyDescent="0.2">
      <c r="A2285" s="69">
        <v>56</v>
      </c>
      <c r="B2285">
        <v>12011</v>
      </c>
      <c r="C2285" t="s">
        <v>57</v>
      </c>
      <c r="E2285">
        <f t="shared" si="53"/>
        <v>0</v>
      </c>
      <c r="F2285" s="69" t="s">
        <v>57</v>
      </c>
      <c r="G2285" t="s">
        <v>1521</v>
      </c>
    </row>
    <row r="2286" spans="1:7" x14ac:dyDescent="0.2">
      <c r="A2286" s="69">
        <v>56</v>
      </c>
      <c r="B2286">
        <v>12013</v>
      </c>
      <c r="C2286" t="s">
        <v>685</v>
      </c>
      <c r="E2286">
        <f t="shared" si="53"/>
        <v>0</v>
      </c>
      <c r="F2286" s="69" t="s">
        <v>685</v>
      </c>
      <c r="G2286" t="s">
        <v>585</v>
      </c>
    </row>
    <row r="2287" spans="1:7" x14ac:dyDescent="0.2">
      <c r="A2287" s="69">
        <v>56</v>
      </c>
      <c r="B2287">
        <v>60102</v>
      </c>
      <c r="C2287" t="s">
        <v>863</v>
      </c>
      <c r="E2287">
        <f t="shared" si="53"/>
        <v>0</v>
      </c>
      <c r="F2287" s="69" t="s">
        <v>863</v>
      </c>
      <c r="G2287" t="s">
        <v>865</v>
      </c>
    </row>
    <row r="2288" spans="1:7" x14ac:dyDescent="0.2">
      <c r="A2288" s="69">
        <v>56</v>
      </c>
      <c r="B2288">
        <v>60127</v>
      </c>
      <c r="C2288" t="s">
        <v>867</v>
      </c>
      <c r="E2288">
        <f t="shared" si="53"/>
        <v>0</v>
      </c>
      <c r="F2288" s="69" t="s">
        <v>867</v>
      </c>
      <c r="G2288" t="s">
        <v>868</v>
      </c>
    </row>
    <row r="2289" spans="1:7" x14ac:dyDescent="0.2">
      <c r="A2289" s="69">
        <v>56</v>
      </c>
      <c r="B2289">
        <v>60137</v>
      </c>
      <c r="C2289" t="s">
        <v>869</v>
      </c>
      <c r="E2289">
        <f t="shared" si="53"/>
        <v>0</v>
      </c>
      <c r="F2289" s="69" t="s">
        <v>869</v>
      </c>
      <c r="G2289" t="s">
        <v>870</v>
      </c>
    </row>
    <row r="2290" spans="1:7" x14ac:dyDescent="0.2">
      <c r="A2290" s="69">
        <v>56</v>
      </c>
      <c r="B2290">
        <v>60142</v>
      </c>
      <c r="C2290" t="s">
        <v>871</v>
      </c>
      <c r="E2290">
        <f t="shared" si="53"/>
        <v>0</v>
      </c>
      <c r="F2290" s="69" t="s">
        <v>871</v>
      </c>
      <c r="G2290" t="s">
        <v>872</v>
      </c>
    </row>
    <row r="2291" spans="1:7" x14ac:dyDescent="0.2">
      <c r="A2291" s="69">
        <v>56</v>
      </c>
      <c r="B2291">
        <v>60103</v>
      </c>
      <c r="C2291" t="s">
        <v>1523</v>
      </c>
      <c r="E2291">
        <f t="shared" si="53"/>
        <v>0</v>
      </c>
      <c r="F2291" s="69" t="s">
        <v>1523</v>
      </c>
      <c r="G2291" t="s">
        <v>875</v>
      </c>
    </row>
    <row r="2292" spans="1:7" x14ac:dyDescent="0.2">
      <c r="A2292" s="69">
        <v>56</v>
      </c>
      <c r="B2292">
        <v>60128</v>
      </c>
      <c r="C2292" t="s">
        <v>1525</v>
      </c>
      <c r="E2292">
        <f t="shared" si="53"/>
        <v>0</v>
      </c>
      <c r="F2292" s="69" t="s">
        <v>1525</v>
      </c>
      <c r="G2292" t="s">
        <v>568</v>
      </c>
    </row>
    <row r="2293" spans="1:7" x14ac:dyDescent="0.2">
      <c r="A2293" s="69">
        <v>56</v>
      </c>
      <c r="B2293">
        <v>60138</v>
      </c>
      <c r="C2293" t="s">
        <v>1526</v>
      </c>
      <c r="E2293">
        <f t="shared" si="53"/>
        <v>0</v>
      </c>
      <c r="F2293" s="69" t="s">
        <v>1526</v>
      </c>
      <c r="G2293" t="s">
        <v>879</v>
      </c>
    </row>
    <row r="2294" spans="1:7" x14ac:dyDescent="0.2">
      <c r="A2294" s="69">
        <v>56</v>
      </c>
      <c r="B2294">
        <v>60144</v>
      </c>
      <c r="C2294" t="s">
        <v>1527</v>
      </c>
      <c r="E2294">
        <f t="shared" si="53"/>
        <v>0</v>
      </c>
      <c r="F2294" s="69" t="s">
        <v>1527</v>
      </c>
      <c r="G2294" t="s">
        <v>881</v>
      </c>
    </row>
    <row r="2295" spans="1:7" x14ac:dyDescent="0.2">
      <c r="A2295" s="69">
        <v>56</v>
      </c>
      <c r="B2295">
        <v>60155</v>
      </c>
      <c r="C2295" t="s">
        <v>1528</v>
      </c>
      <c r="E2295">
        <f t="shared" si="53"/>
        <v>0</v>
      </c>
      <c r="F2295" s="69" t="s">
        <v>1528</v>
      </c>
      <c r="G2295" t="s">
        <v>1530</v>
      </c>
    </row>
    <row r="2296" spans="1:7" x14ac:dyDescent="0.2">
      <c r="A2296" s="69">
        <v>56</v>
      </c>
      <c r="B2296">
        <v>60180</v>
      </c>
      <c r="C2296" t="s">
        <v>1532</v>
      </c>
      <c r="E2296">
        <f t="shared" si="53"/>
        <v>0</v>
      </c>
      <c r="F2296" s="69" t="s">
        <v>1532</v>
      </c>
      <c r="G2296" t="s">
        <v>1533</v>
      </c>
    </row>
    <row r="2297" spans="1:7" x14ac:dyDescent="0.2">
      <c r="A2297" s="69">
        <v>56</v>
      </c>
      <c r="B2297">
        <v>60190</v>
      </c>
      <c r="C2297" t="s">
        <v>1534</v>
      </c>
      <c r="E2297">
        <f t="shared" si="53"/>
        <v>0</v>
      </c>
      <c r="F2297" s="69" t="s">
        <v>1534</v>
      </c>
      <c r="G2297" t="s">
        <v>1535</v>
      </c>
    </row>
    <row r="2298" spans="1:7" x14ac:dyDescent="0.2">
      <c r="A2298" s="69">
        <v>56</v>
      </c>
      <c r="B2298">
        <v>60195</v>
      </c>
      <c r="C2298" t="s">
        <v>1536</v>
      </c>
      <c r="E2298">
        <f t="shared" si="53"/>
        <v>0</v>
      </c>
      <c r="F2298" s="69" t="s">
        <v>1536</v>
      </c>
      <c r="G2298" t="s">
        <v>1537</v>
      </c>
    </row>
    <row r="2299" spans="1:7" x14ac:dyDescent="0.2">
      <c r="A2299" s="69">
        <v>56</v>
      </c>
      <c r="B2299">
        <v>100001</v>
      </c>
      <c r="C2299" t="s">
        <v>1538</v>
      </c>
      <c r="E2299">
        <f t="shared" si="53"/>
        <v>0</v>
      </c>
      <c r="F2299" s="70" t="s">
        <v>1538</v>
      </c>
      <c r="G2299" t="s">
        <v>1539</v>
      </c>
    </row>
    <row r="2300" spans="1:7" x14ac:dyDescent="0.2">
      <c r="A2300" s="69">
        <v>56</v>
      </c>
      <c r="B2300">
        <v>100002</v>
      </c>
      <c r="C2300" t="s">
        <v>1541</v>
      </c>
      <c r="E2300">
        <f t="shared" si="53"/>
        <v>0</v>
      </c>
      <c r="F2300" s="70" t="s">
        <v>1541</v>
      </c>
      <c r="G2300" t="s">
        <v>1542</v>
      </c>
    </row>
    <row r="2301" spans="1:7" x14ac:dyDescent="0.2">
      <c r="A2301" s="69">
        <v>56</v>
      </c>
      <c r="B2301">
        <v>100003</v>
      </c>
      <c r="C2301" t="s">
        <v>1543</v>
      </c>
      <c r="E2301">
        <f t="shared" si="53"/>
        <v>0</v>
      </c>
      <c r="F2301" s="70" t="s">
        <v>1543</v>
      </c>
      <c r="G2301" t="s">
        <v>1544</v>
      </c>
    </row>
    <row r="2302" spans="1:7" x14ac:dyDescent="0.2">
      <c r="A2302" s="69">
        <v>56</v>
      </c>
      <c r="B2302">
        <v>100006</v>
      </c>
      <c r="C2302" t="s">
        <v>1545</v>
      </c>
      <c r="E2302">
        <f t="shared" si="53"/>
        <v>0</v>
      </c>
      <c r="F2302" s="70" t="s">
        <v>1545</v>
      </c>
      <c r="G2302" t="s">
        <v>1546</v>
      </c>
    </row>
    <row r="2303" spans="1:7" x14ac:dyDescent="0.2">
      <c r="A2303" s="69">
        <v>56</v>
      </c>
      <c r="B2303">
        <v>100007</v>
      </c>
      <c r="C2303" t="s">
        <v>1547</v>
      </c>
      <c r="E2303">
        <f t="shared" si="53"/>
        <v>0</v>
      </c>
      <c r="F2303" s="70" t="s">
        <v>1547</v>
      </c>
      <c r="G2303" t="s">
        <v>1548</v>
      </c>
    </row>
    <row r="2304" spans="1:7" x14ac:dyDescent="0.2">
      <c r="A2304" s="69">
        <v>56</v>
      </c>
      <c r="B2304">
        <v>100008</v>
      </c>
      <c r="C2304" t="s">
        <v>1549</v>
      </c>
      <c r="E2304">
        <f t="shared" si="53"/>
        <v>0</v>
      </c>
      <c r="F2304" s="70" t="s">
        <v>1549</v>
      </c>
      <c r="G2304" t="s">
        <v>1550</v>
      </c>
    </row>
    <row r="2305" spans="1:7" x14ac:dyDescent="0.2">
      <c r="A2305" s="69">
        <v>56</v>
      </c>
      <c r="B2305">
        <v>100011</v>
      </c>
      <c r="C2305" t="s">
        <v>1551</v>
      </c>
      <c r="E2305">
        <f t="shared" si="53"/>
        <v>0</v>
      </c>
      <c r="F2305" s="70" t="s">
        <v>1551</v>
      </c>
      <c r="G2305" t="s">
        <v>1552</v>
      </c>
    </row>
    <row r="2306" spans="1:7" x14ac:dyDescent="0.2">
      <c r="A2306" s="69">
        <v>56</v>
      </c>
      <c r="B2306">
        <v>100012</v>
      </c>
      <c r="C2306" t="s">
        <v>1553</v>
      </c>
      <c r="E2306">
        <f t="shared" si="53"/>
        <v>0</v>
      </c>
      <c r="F2306" s="70" t="s">
        <v>1553</v>
      </c>
      <c r="G2306" t="s">
        <v>1554</v>
      </c>
    </row>
    <row r="2307" spans="1:7" x14ac:dyDescent="0.2">
      <c r="A2307" s="69">
        <v>56</v>
      </c>
      <c r="B2307">
        <v>100013</v>
      </c>
      <c r="C2307" t="s">
        <v>1555</v>
      </c>
      <c r="E2307">
        <f t="shared" si="53"/>
        <v>0</v>
      </c>
      <c r="F2307" s="70" t="s">
        <v>1555</v>
      </c>
      <c r="G2307" t="s">
        <v>1556</v>
      </c>
    </row>
    <row r="2308" spans="1:7" x14ac:dyDescent="0.2">
      <c r="A2308" s="69">
        <v>56</v>
      </c>
      <c r="B2308">
        <v>100016</v>
      </c>
      <c r="C2308" t="s">
        <v>1557</v>
      </c>
      <c r="E2308">
        <f t="shared" si="53"/>
        <v>0</v>
      </c>
      <c r="F2308" s="70" t="s">
        <v>1557</v>
      </c>
      <c r="G2308" t="s">
        <v>1558</v>
      </c>
    </row>
    <row r="2309" spans="1:7" x14ac:dyDescent="0.2">
      <c r="A2309" s="69">
        <v>56</v>
      </c>
      <c r="B2309">
        <v>100017</v>
      </c>
      <c r="C2309" t="s">
        <v>1559</v>
      </c>
      <c r="E2309">
        <f t="shared" si="53"/>
        <v>0</v>
      </c>
      <c r="F2309" s="70" t="s">
        <v>1559</v>
      </c>
      <c r="G2309" t="s">
        <v>1560</v>
      </c>
    </row>
    <row r="2310" spans="1:7" x14ac:dyDescent="0.2">
      <c r="A2310" s="69">
        <v>56</v>
      </c>
      <c r="B2310">
        <v>100018</v>
      </c>
      <c r="C2310" t="s">
        <v>1561</v>
      </c>
      <c r="E2310">
        <f t="shared" si="53"/>
        <v>0</v>
      </c>
      <c r="F2310" s="70" t="s">
        <v>1561</v>
      </c>
      <c r="G2310" t="s">
        <v>1562</v>
      </c>
    </row>
    <row r="2311" spans="1:7" x14ac:dyDescent="0.2">
      <c r="A2311" s="69">
        <v>56</v>
      </c>
      <c r="B2311">
        <v>100021</v>
      </c>
      <c r="C2311" t="s">
        <v>1563</v>
      </c>
      <c r="E2311">
        <f t="shared" si="53"/>
        <v>0</v>
      </c>
      <c r="F2311" s="70" t="s">
        <v>1563</v>
      </c>
      <c r="G2311" t="s">
        <v>1564</v>
      </c>
    </row>
    <row r="2312" spans="1:7" x14ac:dyDescent="0.2">
      <c r="A2312" s="69">
        <v>56</v>
      </c>
      <c r="B2312">
        <v>100022</v>
      </c>
      <c r="C2312" t="s">
        <v>1565</v>
      </c>
      <c r="E2312">
        <f t="shared" si="53"/>
        <v>0</v>
      </c>
      <c r="F2312" s="70" t="s">
        <v>1565</v>
      </c>
      <c r="G2312" t="s">
        <v>1566</v>
      </c>
    </row>
    <row r="2313" spans="1:7" x14ac:dyDescent="0.2">
      <c r="A2313" s="69">
        <v>56</v>
      </c>
      <c r="B2313">
        <v>100023</v>
      </c>
      <c r="C2313" t="s">
        <v>1567</v>
      </c>
      <c r="E2313">
        <f t="shared" ref="E2313:E2323" si="54">IF(C2313=F2313,0,99999)</f>
        <v>0</v>
      </c>
      <c r="F2313" s="70" t="s">
        <v>1567</v>
      </c>
      <c r="G2313" t="s">
        <v>1568</v>
      </c>
    </row>
    <row r="2314" spans="1:7" x14ac:dyDescent="0.2">
      <c r="A2314" s="69">
        <v>56</v>
      </c>
      <c r="B2314">
        <v>100026</v>
      </c>
      <c r="C2314" t="s">
        <v>1569</v>
      </c>
      <c r="E2314">
        <f t="shared" si="54"/>
        <v>0</v>
      </c>
      <c r="F2314" s="70" t="s">
        <v>1569</v>
      </c>
      <c r="G2314" t="s">
        <v>1570</v>
      </c>
    </row>
    <row r="2315" spans="1:7" x14ac:dyDescent="0.2">
      <c r="A2315" s="69">
        <v>56</v>
      </c>
      <c r="B2315">
        <v>100027</v>
      </c>
      <c r="C2315" t="s">
        <v>1571</v>
      </c>
      <c r="E2315">
        <f t="shared" si="54"/>
        <v>0</v>
      </c>
      <c r="F2315" s="70" t="s">
        <v>1571</v>
      </c>
      <c r="G2315" t="s">
        <v>1572</v>
      </c>
    </row>
    <row r="2316" spans="1:7" x14ac:dyDescent="0.2">
      <c r="A2316" s="69">
        <v>56</v>
      </c>
      <c r="B2316">
        <v>100028</v>
      </c>
      <c r="C2316" t="s">
        <v>1573</v>
      </c>
      <c r="E2316">
        <f t="shared" si="54"/>
        <v>0</v>
      </c>
      <c r="F2316" s="70" t="s">
        <v>1573</v>
      </c>
      <c r="G2316" t="s">
        <v>1574</v>
      </c>
    </row>
    <row r="2317" spans="1:7" x14ac:dyDescent="0.2">
      <c r="A2317" s="69">
        <v>56</v>
      </c>
      <c r="B2317">
        <v>100031</v>
      </c>
      <c r="C2317" t="s">
        <v>1575</v>
      </c>
      <c r="E2317">
        <f t="shared" si="54"/>
        <v>0</v>
      </c>
      <c r="F2317" s="70" t="s">
        <v>1575</v>
      </c>
      <c r="G2317" t="s">
        <v>1576</v>
      </c>
    </row>
    <row r="2318" spans="1:7" x14ac:dyDescent="0.2">
      <c r="A2318" s="69">
        <v>56</v>
      </c>
      <c r="B2318">
        <v>100032</v>
      </c>
      <c r="C2318" t="s">
        <v>1577</v>
      </c>
      <c r="E2318">
        <f t="shared" si="54"/>
        <v>0</v>
      </c>
      <c r="F2318" s="70" t="s">
        <v>1577</v>
      </c>
      <c r="G2318" t="s">
        <v>1578</v>
      </c>
    </row>
    <row r="2319" spans="1:7" x14ac:dyDescent="0.2">
      <c r="A2319" s="69">
        <v>56</v>
      </c>
      <c r="B2319">
        <v>100033</v>
      </c>
      <c r="C2319" t="s">
        <v>1579</v>
      </c>
      <c r="E2319">
        <f t="shared" si="54"/>
        <v>0</v>
      </c>
      <c r="F2319" s="70" t="s">
        <v>1579</v>
      </c>
      <c r="G2319" t="s">
        <v>1580</v>
      </c>
    </row>
    <row r="2320" spans="1:7" x14ac:dyDescent="0.2">
      <c r="A2320" s="69">
        <v>56</v>
      </c>
      <c r="B2320">
        <v>100036</v>
      </c>
      <c r="C2320" t="s">
        <v>1581</v>
      </c>
      <c r="E2320">
        <f t="shared" si="54"/>
        <v>0</v>
      </c>
      <c r="F2320" s="70" t="s">
        <v>1581</v>
      </c>
      <c r="G2320" t="s">
        <v>1582</v>
      </c>
    </row>
    <row r="2321" spans="1:7" x14ac:dyDescent="0.2">
      <c r="A2321" s="69">
        <v>56</v>
      </c>
      <c r="B2321">
        <v>100037</v>
      </c>
      <c r="C2321" t="s">
        <v>1583</v>
      </c>
      <c r="E2321">
        <f t="shared" si="54"/>
        <v>0</v>
      </c>
      <c r="F2321" s="70" t="s">
        <v>1583</v>
      </c>
      <c r="G2321" t="s">
        <v>1584</v>
      </c>
    </row>
    <row r="2322" spans="1:7" x14ac:dyDescent="0.2">
      <c r="A2322" s="69">
        <v>56</v>
      </c>
      <c r="B2322">
        <v>100038</v>
      </c>
      <c r="C2322" t="s">
        <v>1585</v>
      </c>
      <c r="E2322">
        <f t="shared" si="54"/>
        <v>0</v>
      </c>
      <c r="F2322" s="70" t="s">
        <v>1585</v>
      </c>
      <c r="G2322" t="s">
        <v>1586</v>
      </c>
    </row>
    <row r="2323" spans="1:7" x14ac:dyDescent="0.2">
      <c r="A2323" s="69">
        <v>56</v>
      </c>
      <c r="B2323">
        <v>29</v>
      </c>
      <c r="C2323" t="s">
        <v>1587</v>
      </c>
      <c r="E2323">
        <f t="shared" si="54"/>
        <v>0</v>
      </c>
      <c r="F2323" s="70" t="s">
        <v>1587</v>
      </c>
      <c r="G2323" t="s">
        <v>1588</v>
      </c>
    </row>
  </sheetData>
  <autoFilter ref="A1:J2323" xr:uid="{00000000-0009-0000-0000-000003000000}"/>
  <phoneticPr fontId="21" type="noConversion"/>
  <pageMargins left="0.75" right="0.75" top="1" bottom="1" header="0.5" footer="0.5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</sheetPr>
  <dimension ref="A1:R1639"/>
  <sheetViews>
    <sheetView workbookViewId="0">
      <selection activeCell="B8" sqref="B8"/>
    </sheetView>
  </sheetViews>
  <sheetFormatPr defaultColWidth="9" defaultRowHeight="14.25" x14ac:dyDescent="0.2"/>
  <cols>
    <col min="2" max="2" width="11" customWidth="1"/>
    <col min="3" max="3" width="13" customWidth="1"/>
    <col min="4" max="4" width="9" style="14"/>
    <col min="5" max="5" width="13" style="14" customWidth="1"/>
    <col min="6" max="6" width="19" style="14" customWidth="1"/>
    <col min="7" max="7" width="13" style="14" customWidth="1"/>
    <col min="8" max="8" width="13.875" style="14" customWidth="1"/>
    <col min="9" max="9" width="12.25" style="14" customWidth="1"/>
    <col min="10" max="10" width="9" style="14"/>
    <col min="11" max="11" width="13" customWidth="1"/>
    <col min="12" max="12" width="17.25" customWidth="1"/>
    <col min="13" max="13" width="7.25" customWidth="1"/>
    <col min="14" max="14" width="11" customWidth="1"/>
    <col min="17" max="18" width="9" customWidth="1"/>
  </cols>
  <sheetData>
    <row r="1" spans="1:18" x14ac:dyDescent="0.2">
      <c r="D1" s="15"/>
      <c r="E1" s="15"/>
      <c r="F1" s="16"/>
      <c r="G1" s="15"/>
    </row>
    <row r="2" spans="1:18" ht="27" customHeight="1" x14ac:dyDescent="0.2">
      <c r="A2" s="17" t="s">
        <v>4068</v>
      </c>
      <c r="B2" s="18" t="s">
        <v>891</v>
      </c>
      <c r="C2" s="19" t="str">
        <f>"商品数量"&amp;COUNTIF(StoreConfig!C:C,B2)</f>
        <v>商品数量9</v>
      </c>
      <c r="D2" s="20" t="s">
        <v>4069</v>
      </c>
      <c r="E2" s="20" t="s">
        <v>4070</v>
      </c>
      <c r="F2" s="21" t="s">
        <v>4071</v>
      </c>
      <c r="G2" s="20" t="s">
        <v>4072</v>
      </c>
      <c r="H2" s="22" t="s">
        <v>4073</v>
      </c>
      <c r="I2" s="24" t="s">
        <v>4074</v>
      </c>
      <c r="J2" s="25" t="s">
        <v>4075</v>
      </c>
      <c r="L2" t="s">
        <v>4076</v>
      </c>
      <c r="N2" t="s">
        <v>4077</v>
      </c>
    </row>
    <row r="3" spans="1:18" x14ac:dyDescent="0.2">
      <c r="B3" s="23"/>
      <c r="D3" s="15" t="str">
        <f>IF($B$2=StoreConfig!C8,StoreConfig!O8,"")</f>
        <v/>
      </c>
      <c r="E3" s="15" t="str">
        <f>IF($B$2=StoreConfig!C8,StoreConfig!E8,"")</f>
        <v/>
      </c>
      <c r="F3" s="15" t="str">
        <f>IF($B$2=StoreConfig!C8,RIGHT(StoreConfig!J8,LEN(StoreConfig!J8)-FIND("|",StoreConfig!J8)),"")</f>
        <v/>
      </c>
      <c r="G3" s="15" t="str">
        <f>IFERROR(VLOOKUP(--IF($B$2=StoreConfig!C8,LEFT(StoreConfig!J8,FIND("|",StoreConfig!J8)-1),""),$Q$4:$R$20,2,FALSE),"")</f>
        <v/>
      </c>
      <c r="H3" s="14" t="str">
        <f>IF($B$2=StoreConfig!C8,LEFT(StoreConfig!G8,FIND("#",StoreConfig!G8)-1),"")</f>
        <v/>
      </c>
      <c r="I3" s="14" t="str">
        <f>IF($B$2=StoreConfig!C8,RIGHT(StoreConfig!G8,LEN(StoreConfig!G8)-FIND("#",StoreConfig!G8)),"")</f>
        <v/>
      </c>
      <c r="J3" s="14" t="str">
        <f>IF($B$2=StoreConfig!C8,IF(StoreConfig!L8=0,"不限购",StoreConfig!L8&amp;"次"),"")</f>
        <v/>
      </c>
      <c r="L3" t="s">
        <v>4078</v>
      </c>
      <c r="M3">
        <v>26</v>
      </c>
      <c r="N3" t="str">
        <f>VLOOKUP(M3,Q:R,2,FALSE)</f>
        <v>仙缘余尘</v>
      </c>
    </row>
    <row r="4" spans="1:18" x14ac:dyDescent="0.2">
      <c r="B4" s="23"/>
      <c r="C4" s="23"/>
      <c r="D4" s="15" t="str">
        <f>IF($B$2=StoreConfig!C9,StoreConfig!O9,"")</f>
        <v/>
      </c>
      <c r="E4" s="15" t="str">
        <f>IF($B$2=StoreConfig!C9,StoreConfig!E9,"")</f>
        <v/>
      </c>
      <c r="F4" s="15" t="str">
        <f>IF($B$2=StoreConfig!C9,RIGHT(StoreConfig!J9,LEN(StoreConfig!J9)-FIND("|",StoreConfig!J9)),"")</f>
        <v/>
      </c>
      <c r="G4" s="15" t="str">
        <f>IFERROR(VLOOKUP(--IF($B$2=StoreConfig!C9,LEFT(StoreConfig!J9,FIND("|",StoreConfig!J9)-1),""),$Q$4:$R$20,2,FALSE),"")</f>
        <v/>
      </c>
      <c r="H4" s="14" t="str">
        <f>IF($B$2=StoreConfig!C9,LEFT(StoreConfig!G9,FIND("#",StoreConfig!G9)-1),"")</f>
        <v/>
      </c>
      <c r="I4" s="14" t="str">
        <f>IF($B$2=StoreConfig!C9,RIGHT(StoreConfig!G9,LEN(StoreConfig!G9)-FIND("#",StoreConfig!G9)),"")</f>
        <v/>
      </c>
      <c r="J4" s="14" t="str">
        <f>IF($B$2=StoreConfig!C9,IF(StoreConfig!L9=0,"不限购",StoreConfig!L9&amp;"次"),"")</f>
        <v/>
      </c>
      <c r="L4" t="s">
        <v>84</v>
      </c>
      <c r="M4">
        <v>25</v>
      </c>
      <c r="N4" t="str">
        <f t="shared" ref="N4:N35" si="0">VLOOKUP(M4,Q:R,2,FALSE)</f>
        <v>无此道具</v>
      </c>
      <c r="Q4" s="14" t="s">
        <v>2499</v>
      </c>
      <c r="R4" s="14" t="s">
        <v>4079</v>
      </c>
    </row>
    <row r="5" spans="1:18" x14ac:dyDescent="0.2">
      <c r="B5" s="23"/>
      <c r="C5" s="23"/>
      <c r="D5" s="15" t="str">
        <f>IF($B$2=StoreConfig!C10,StoreConfig!O10,"")</f>
        <v/>
      </c>
      <c r="E5" s="15" t="str">
        <f>IF($B$2=StoreConfig!C10,StoreConfig!E10,"")</f>
        <v/>
      </c>
      <c r="F5" s="15" t="str">
        <f>IF($B$2=StoreConfig!C10,RIGHT(StoreConfig!J10,LEN(StoreConfig!J10)-FIND("|",StoreConfig!J10)),"")</f>
        <v/>
      </c>
      <c r="G5" s="15" t="str">
        <f>IFERROR(VLOOKUP(--IF($B$2=StoreConfig!C10,LEFT(StoreConfig!J10,FIND("|",StoreConfig!J10)-1),""),$Q$4:$R$20,2,FALSE),"")</f>
        <v/>
      </c>
      <c r="H5" s="14" t="str">
        <f>IF($B$2=StoreConfig!C10,LEFT(StoreConfig!G10,FIND("#",StoreConfig!G10)-1),"")</f>
        <v/>
      </c>
      <c r="I5" s="14" t="str">
        <f>IF($B$2=StoreConfig!C10,RIGHT(StoreConfig!G10,LEN(StoreConfig!G10)-FIND("#",StoreConfig!G10)),"")</f>
        <v/>
      </c>
      <c r="J5" s="14" t="str">
        <f>IF($B$2=StoreConfig!C10,IF(StoreConfig!L10=0,"不限购",StoreConfig!L10&amp;"次"),"")</f>
        <v/>
      </c>
      <c r="L5" t="s">
        <v>194</v>
      </c>
      <c r="M5">
        <v>24</v>
      </c>
      <c r="N5" t="str">
        <f t="shared" si="0"/>
        <v>逐胜徽章</v>
      </c>
      <c r="Q5" s="26">
        <v>26</v>
      </c>
      <c r="R5" s="27" t="s">
        <v>4080</v>
      </c>
    </row>
    <row r="6" spans="1:18" x14ac:dyDescent="0.2">
      <c r="B6" s="23"/>
      <c r="C6" s="23"/>
      <c r="D6" s="15" t="str">
        <f>IF($B$2=StoreConfig!C11,StoreConfig!O11,"")</f>
        <v/>
      </c>
      <c r="E6" s="15" t="str">
        <f>IF($B$2=StoreConfig!C11,StoreConfig!E11,"")</f>
        <v/>
      </c>
      <c r="F6" s="15" t="str">
        <f>IF($B$2=StoreConfig!C11,RIGHT(StoreConfig!J11,LEN(StoreConfig!J11)-FIND("|",StoreConfig!J11)),"")</f>
        <v/>
      </c>
      <c r="G6" s="15" t="str">
        <f>IFERROR(VLOOKUP(--IF($B$2=StoreConfig!C11,LEFT(StoreConfig!J11,FIND("|",StoreConfig!J11)-1),""),$Q$4:$R$20,2,FALSE),"")</f>
        <v/>
      </c>
      <c r="H6" s="14" t="str">
        <f>IF($B$2=StoreConfig!C11,LEFT(StoreConfig!G11,FIND("#",StoreConfig!G11)-1),"")</f>
        <v/>
      </c>
      <c r="I6" s="14" t="str">
        <f>IF($B$2=StoreConfig!C11,RIGHT(StoreConfig!G11,LEN(StoreConfig!G11)-FIND("#",StoreConfig!G11)),"")</f>
        <v/>
      </c>
      <c r="J6" s="14" t="str">
        <f>IF($B$2=StoreConfig!C11,IF(StoreConfig!L11=0,"不限购",StoreConfig!L11&amp;"次"),"")</f>
        <v/>
      </c>
      <c r="L6" t="s">
        <v>259</v>
      </c>
      <c r="M6">
        <v>22</v>
      </c>
      <c r="N6" t="str">
        <f t="shared" si="0"/>
        <v>妖灵玉</v>
      </c>
      <c r="Q6" s="28">
        <v>25</v>
      </c>
      <c r="R6" s="27" t="s">
        <v>4081</v>
      </c>
    </row>
    <row r="7" spans="1:18" x14ac:dyDescent="0.2">
      <c r="B7" s="23"/>
      <c r="C7" s="23"/>
      <c r="D7" s="15" t="str">
        <f>IF($B$2=StoreConfig!C12,StoreConfig!O12,"")</f>
        <v/>
      </c>
      <c r="E7" s="15" t="str">
        <f>IF($B$2=StoreConfig!C12,StoreConfig!E12,"")</f>
        <v/>
      </c>
      <c r="F7" s="15" t="str">
        <f>IF($B$2=StoreConfig!C12,RIGHT(StoreConfig!J12,LEN(StoreConfig!J12)-FIND("|",StoreConfig!J12)),"")</f>
        <v/>
      </c>
      <c r="G7" s="15" t="str">
        <f>IFERROR(VLOOKUP(--IF($B$2=StoreConfig!C12,LEFT(StoreConfig!J12,FIND("|",StoreConfig!J12)-1),""),$Q$4:$R$20,2,FALSE),"")</f>
        <v/>
      </c>
      <c r="H7" s="14" t="str">
        <f>IF($B$2=StoreConfig!C12,LEFT(StoreConfig!G12,FIND("#",StoreConfig!G12)-1),"")</f>
        <v/>
      </c>
      <c r="I7" s="14" t="str">
        <f>IF($B$2=StoreConfig!C12,RIGHT(StoreConfig!G12,LEN(StoreConfig!G12)-FIND("#",StoreConfig!G12)),"")</f>
        <v/>
      </c>
      <c r="J7" s="14" t="str">
        <f>IF($B$2=StoreConfig!C12,IF(StoreConfig!L12=0,"不限购",StoreConfig!L12&amp;"次"),"")</f>
        <v/>
      </c>
      <c r="L7" t="s">
        <v>321</v>
      </c>
      <c r="M7">
        <v>16</v>
      </c>
      <c r="N7" t="str">
        <f t="shared" si="0"/>
        <v>妖晶</v>
      </c>
      <c r="Q7" s="29">
        <v>24</v>
      </c>
      <c r="R7" s="27" t="s">
        <v>3875</v>
      </c>
    </row>
    <row r="8" spans="1:18" x14ac:dyDescent="0.2">
      <c r="B8" s="23"/>
      <c r="C8" s="23"/>
      <c r="D8" s="15" t="str">
        <f>IF($B$2=StoreConfig!C13,StoreConfig!O13,"")</f>
        <v/>
      </c>
      <c r="E8" s="15" t="str">
        <f>IF($B$2=StoreConfig!C13,StoreConfig!E13,"")</f>
        <v/>
      </c>
      <c r="F8" s="15" t="str">
        <f>IF($B$2=StoreConfig!C13,RIGHT(StoreConfig!J13,LEN(StoreConfig!J13)-FIND("|",StoreConfig!J13)),"")</f>
        <v/>
      </c>
      <c r="G8" s="15" t="str">
        <f>IFERROR(VLOOKUP(--IF($B$2=StoreConfig!C13,LEFT(StoreConfig!J13,FIND("|",StoreConfig!J13)-1),""),$Q$4:$R$20,2,FALSE),"")</f>
        <v/>
      </c>
      <c r="H8" s="14" t="str">
        <f>IF($B$2=StoreConfig!C13,LEFT(StoreConfig!G13,FIND("#",StoreConfig!G13)-1),"")</f>
        <v/>
      </c>
      <c r="I8" s="14" t="str">
        <f>IF($B$2=StoreConfig!C13,RIGHT(StoreConfig!G13,LEN(StoreConfig!G13)-FIND("#",StoreConfig!G13)),"")</f>
        <v/>
      </c>
      <c r="J8" s="14" t="str">
        <f>IF($B$2=StoreConfig!C13,IF(StoreConfig!L13=0,"不限购",StoreConfig!L13&amp;"次"),"")</f>
        <v/>
      </c>
      <c r="L8" t="s">
        <v>334</v>
      </c>
      <c r="M8">
        <v>16</v>
      </c>
      <c r="N8" t="str">
        <f t="shared" si="0"/>
        <v>妖晶</v>
      </c>
      <c r="Q8" s="30">
        <v>22</v>
      </c>
      <c r="R8" s="27" t="s">
        <v>2522</v>
      </c>
    </row>
    <row r="9" spans="1:18" x14ac:dyDescent="0.2">
      <c r="B9" s="23"/>
      <c r="C9" s="23"/>
      <c r="D9" s="15" t="str">
        <f>IF($B$2=StoreConfig!C14,StoreConfig!O14,"")</f>
        <v/>
      </c>
      <c r="E9" s="15" t="str">
        <f>IF($B$2=StoreConfig!C14,StoreConfig!E14,"")</f>
        <v/>
      </c>
      <c r="F9" s="15" t="str">
        <f>IF($B$2=StoreConfig!C14,RIGHT(StoreConfig!J14,LEN(StoreConfig!J14)-FIND("|",StoreConfig!J14)),"")</f>
        <v/>
      </c>
      <c r="G9" s="15" t="str">
        <f>IFERROR(VLOOKUP(--IF($B$2=StoreConfig!C14,LEFT(StoreConfig!J14,FIND("|",StoreConfig!J14)-1),""),$Q$4:$R$20,2,FALSE),"")</f>
        <v/>
      </c>
      <c r="H9" s="14" t="str">
        <f>IF($B$2=StoreConfig!C14,LEFT(StoreConfig!G14,FIND("#",StoreConfig!G14)-1),"")</f>
        <v/>
      </c>
      <c r="I9" s="14" t="str">
        <f>IF($B$2=StoreConfig!C14,RIGHT(StoreConfig!G14,LEN(StoreConfig!G14)-FIND("#",StoreConfig!G14)),"")</f>
        <v/>
      </c>
      <c r="J9" s="14" t="str">
        <f>IF($B$2=StoreConfig!C14,IF(StoreConfig!L14=0,"不限购",StoreConfig!L14&amp;"次"),"")</f>
        <v/>
      </c>
      <c r="L9" t="s">
        <v>321</v>
      </c>
      <c r="M9">
        <v>47</v>
      </c>
      <c r="N9" t="str">
        <f t="shared" si="0"/>
        <v>时光沙漏</v>
      </c>
      <c r="Q9" s="28">
        <v>16</v>
      </c>
      <c r="R9" s="27" t="s">
        <v>2513</v>
      </c>
    </row>
    <row r="10" spans="1:18" x14ac:dyDescent="0.2">
      <c r="B10" s="23"/>
      <c r="C10" s="23"/>
      <c r="D10" s="15" t="str">
        <f>IF($B$2=StoreConfig!C15,StoreConfig!O15,"")</f>
        <v/>
      </c>
      <c r="E10" s="15" t="str">
        <f>IF($B$2=StoreConfig!C15,StoreConfig!E15,"")</f>
        <v/>
      </c>
      <c r="F10" s="15" t="str">
        <f>IF($B$2=StoreConfig!C15,RIGHT(StoreConfig!J15,LEN(StoreConfig!J15)-FIND("|",StoreConfig!J15)),"")</f>
        <v/>
      </c>
      <c r="G10" s="15" t="str">
        <f>IFERROR(VLOOKUP(--IF($B$2=StoreConfig!C15,LEFT(StoreConfig!J15,FIND("|",StoreConfig!J15)-1),""),$Q$4:$R$20,2,FALSE),"")</f>
        <v/>
      </c>
      <c r="H10" s="14" t="str">
        <f>IF($B$2=StoreConfig!C15,LEFT(StoreConfig!G15,FIND("#",StoreConfig!G15)-1),"")</f>
        <v/>
      </c>
      <c r="I10" s="14" t="str">
        <f>IF($B$2=StoreConfig!C15,RIGHT(StoreConfig!G15,LEN(StoreConfig!G15)-FIND("#",StoreConfig!G15)),"")</f>
        <v/>
      </c>
      <c r="J10" s="14" t="str">
        <f>IF($B$2=StoreConfig!C15,IF(StoreConfig!L15=0,"不限购",StoreConfig!L15&amp;"次"),"")</f>
        <v/>
      </c>
      <c r="L10" t="s">
        <v>321</v>
      </c>
      <c r="M10">
        <v>15</v>
      </c>
      <c r="N10" t="str">
        <f t="shared" si="0"/>
        <v>魂晶</v>
      </c>
      <c r="Q10" s="28">
        <v>47</v>
      </c>
      <c r="R10" s="27" t="s">
        <v>2564</v>
      </c>
    </row>
    <row r="11" spans="1:18" x14ac:dyDescent="0.2">
      <c r="D11" s="15" t="str">
        <f>IF($B$2=StoreConfig!C16,StoreConfig!O16,"")</f>
        <v/>
      </c>
      <c r="E11" s="15" t="str">
        <f>IF($B$2=StoreConfig!C16,StoreConfig!E16,"")</f>
        <v/>
      </c>
      <c r="F11" s="15" t="str">
        <f>IF($B$2=StoreConfig!C16,RIGHT(StoreConfig!J16,LEN(StoreConfig!J16)-FIND("|",StoreConfig!J16)),"")</f>
        <v/>
      </c>
      <c r="G11" s="15" t="str">
        <f>IFERROR(VLOOKUP(--IF($B$2=StoreConfig!C16,LEFT(StoreConfig!J16,FIND("|",StoreConfig!J16)-1),""),$Q$4:$R$20,2,FALSE),"")</f>
        <v/>
      </c>
      <c r="H11" s="14" t="str">
        <f>IF($B$2=StoreConfig!C16,LEFT(StoreConfig!G16,FIND("#",StoreConfig!G16)-1),"")</f>
        <v/>
      </c>
      <c r="I11" s="14" t="str">
        <f>IF($B$2=StoreConfig!C16,RIGHT(StoreConfig!G16,LEN(StoreConfig!G16)-FIND("#",StoreConfig!G16)),"")</f>
        <v/>
      </c>
      <c r="J11" s="14" t="str">
        <f>IF($B$2=StoreConfig!C16,IF(StoreConfig!L16=0,"不限购",StoreConfig!L16&amp;"次"),"")</f>
        <v/>
      </c>
      <c r="L11" t="s">
        <v>427</v>
      </c>
      <c r="M11">
        <v>16</v>
      </c>
      <c r="N11" t="str">
        <f t="shared" si="0"/>
        <v>妖晶</v>
      </c>
      <c r="Q11" s="28">
        <v>15</v>
      </c>
      <c r="R11" s="27" t="s">
        <v>2511</v>
      </c>
    </row>
    <row r="12" spans="1:18" x14ac:dyDescent="0.2">
      <c r="D12" s="15" t="str">
        <f>IF($B$2=StoreConfig!C17,StoreConfig!O17,"")</f>
        <v/>
      </c>
      <c r="E12" s="15" t="str">
        <f>IF($B$2=StoreConfig!C17,StoreConfig!E17,"")</f>
        <v/>
      </c>
      <c r="F12" s="15" t="str">
        <f>IF($B$2=StoreConfig!C17,RIGHT(StoreConfig!J17,LEN(StoreConfig!J17)-FIND("|",StoreConfig!J17)),"")</f>
        <v/>
      </c>
      <c r="G12" s="15" t="str">
        <f>IFERROR(VLOOKUP(--IF($B$2=StoreConfig!C17,LEFT(StoreConfig!J17,FIND("|",StoreConfig!J17)-1),""),$Q$4:$R$20,2,FALSE),"")</f>
        <v/>
      </c>
      <c r="H12" s="14" t="str">
        <f>IF($B$2=StoreConfig!C17,LEFT(StoreConfig!G17,FIND("#",StoreConfig!G17)-1),"")</f>
        <v/>
      </c>
      <c r="I12" s="14" t="str">
        <f>IF($B$2=StoreConfig!C17,RIGHT(StoreConfig!G17,LEN(StoreConfig!G17)-FIND("#",StoreConfig!G17)),"")</f>
        <v/>
      </c>
      <c r="J12" s="14" t="str">
        <f>IF($B$2=StoreConfig!C17,IF(StoreConfig!L17=0,"不限购",StoreConfig!L17&amp;"次"),"")</f>
        <v/>
      </c>
      <c r="L12" t="s">
        <v>467</v>
      </c>
      <c r="M12">
        <v>14</v>
      </c>
      <c r="N12" t="str">
        <f t="shared" si="0"/>
        <v>金币</v>
      </c>
      <c r="Q12" s="31">
        <v>14</v>
      </c>
      <c r="R12" s="27" t="s">
        <v>699</v>
      </c>
    </row>
    <row r="13" spans="1:18" x14ac:dyDescent="0.2">
      <c r="D13" s="15" t="str">
        <f>IF($B$2=StoreConfig!C18,StoreConfig!O18,"")</f>
        <v/>
      </c>
      <c r="E13" s="15" t="str">
        <f>IF($B$2=StoreConfig!C18,StoreConfig!E18,"")</f>
        <v/>
      </c>
      <c r="F13" s="15" t="str">
        <f>IF($B$2=StoreConfig!C18,RIGHT(StoreConfig!J18,LEN(StoreConfig!J18)-FIND("|",StoreConfig!J18)),"")</f>
        <v/>
      </c>
      <c r="G13" s="15" t="str">
        <f>IFERROR(VLOOKUP(--IF($B$2=StoreConfig!C18,LEFT(StoreConfig!J18,FIND("|",StoreConfig!J18)-1),""),$Q$4:$R$20,2,FALSE),"")</f>
        <v/>
      </c>
      <c r="H13" s="14" t="str">
        <f>IF($B$2=StoreConfig!C18,LEFT(StoreConfig!G18,FIND("#",StoreConfig!G18)-1),"")</f>
        <v/>
      </c>
      <c r="I13" s="14" t="str">
        <f>IF($B$2=StoreConfig!C18,RIGHT(StoreConfig!G18,LEN(StoreConfig!G18)-FIND("#",StoreConfig!G18)),"")</f>
        <v/>
      </c>
      <c r="J13" s="14" t="str">
        <f>IF($B$2=StoreConfig!C18,IF(StoreConfig!L18=0,"不限购",StoreConfig!L18&amp;"次"),"")</f>
        <v/>
      </c>
      <c r="L13" t="s">
        <v>4082</v>
      </c>
      <c r="M13">
        <v>24</v>
      </c>
      <c r="N13" t="str">
        <f t="shared" si="0"/>
        <v>逐胜徽章</v>
      </c>
      <c r="Q13" s="30">
        <v>86</v>
      </c>
      <c r="R13" s="27" t="s">
        <v>4083</v>
      </c>
    </row>
    <row r="14" spans="1:18" x14ac:dyDescent="0.2">
      <c r="D14" s="15" t="str">
        <f>IF($B$2=StoreConfig!C19,StoreConfig!O19,"")</f>
        <v/>
      </c>
      <c r="E14" s="15" t="str">
        <f>IF($B$2=StoreConfig!C19,StoreConfig!E19,"")</f>
        <v/>
      </c>
      <c r="F14" s="15" t="str">
        <f>IF($B$2=StoreConfig!C19,RIGHT(StoreConfig!J19,LEN(StoreConfig!J19)-FIND("|",StoreConfig!J19)),"")</f>
        <v/>
      </c>
      <c r="G14" s="15" t="str">
        <f>IFERROR(VLOOKUP(--IF($B$2=StoreConfig!C19,LEFT(StoreConfig!J19,FIND("|",StoreConfig!J19)-1),""),$Q$4:$R$20,2,FALSE),"")</f>
        <v/>
      </c>
      <c r="H14" s="14" t="str">
        <f>IF($B$2=StoreConfig!C19,LEFT(StoreConfig!G19,FIND("#",StoreConfig!G19)-1),"")</f>
        <v/>
      </c>
      <c r="I14" s="14" t="str">
        <f>IF($B$2=StoreConfig!C19,RIGHT(StoreConfig!G19,LEN(StoreConfig!G19)-FIND("#",StoreConfig!G19)),"")</f>
        <v/>
      </c>
      <c r="J14" s="14" t="str">
        <f>IF($B$2=StoreConfig!C19,IF(StoreConfig!L19=0,"不限购",StoreConfig!L19&amp;"次"),"")</f>
        <v/>
      </c>
      <c r="L14" t="s">
        <v>509</v>
      </c>
      <c r="M14">
        <v>86</v>
      </c>
      <c r="N14" t="str">
        <f t="shared" si="0"/>
        <v>巅峰之证</v>
      </c>
      <c r="Q14" s="30">
        <v>67</v>
      </c>
      <c r="R14" s="27" t="s">
        <v>4084</v>
      </c>
    </row>
    <row r="15" spans="1:18" x14ac:dyDescent="0.2">
      <c r="D15" s="15" t="str">
        <f>IF($B$2=StoreConfig!C20,StoreConfig!O20,"")</f>
        <v/>
      </c>
      <c r="E15" s="15" t="str">
        <f>IF($B$2=StoreConfig!C20,StoreConfig!E20,"")</f>
        <v/>
      </c>
      <c r="F15" s="15" t="str">
        <f>IF($B$2=StoreConfig!C20,RIGHT(StoreConfig!J20,LEN(StoreConfig!J20)-FIND("|",StoreConfig!J20)),"")</f>
        <v/>
      </c>
      <c r="G15" s="15" t="str">
        <f>IFERROR(VLOOKUP(--IF($B$2=StoreConfig!C20,LEFT(StoreConfig!J20,FIND("|",StoreConfig!J20)-1),""),$Q$4:$R$20,2,FALSE),"")</f>
        <v/>
      </c>
      <c r="H15" s="14" t="str">
        <f>IF($B$2=StoreConfig!C20,LEFT(StoreConfig!G20,FIND("#",StoreConfig!G20)-1),"")</f>
        <v/>
      </c>
      <c r="I15" s="14" t="str">
        <f>IF($B$2=StoreConfig!C20,RIGHT(StoreConfig!G20,LEN(StoreConfig!G20)-FIND("#",StoreConfig!G20)),"")</f>
        <v/>
      </c>
      <c r="J15" s="14" t="str">
        <f>IF($B$2=StoreConfig!C20,IF(StoreConfig!L20=0,"不限购",StoreConfig!L20&amp;"次"),"")</f>
        <v/>
      </c>
      <c r="L15" t="s">
        <v>563</v>
      </c>
      <c r="M15">
        <v>15</v>
      </c>
      <c r="N15" t="str">
        <f t="shared" si="0"/>
        <v>魂晶</v>
      </c>
      <c r="Q15" s="30">
        <v>65</v>
      </c>
      <c r="R15" s="27" t="s">
        <v>4085</v>
      </c>
    </row>
    <row r="16" spans="1:18" x14ac:dyDescent="0.2">
      <c r="D16" s="15" t="str">
        <f>IF($B$2=StoreConfig!C21,StoreConfig!O21,"")</f>
        <v/>
      </c>
      <c r="E16" s="15" t="str">
        <f>IF($B$2=StoreConfig!C21,StoreConfig!E21,"")</f>
        <v/>
      </c>
      <c r="F16" s="15" t="str">
        <f>IF($B$2=StoreConfig!C21,RIGHT(StoreConfig!J21,LEN(StoreConfig!J21)-FIND("|",StoreConfig!J21)),"")</f>
        <v/>
      </c>
      <c r="G16" s="15" t="str">
        <f>IFERROR(VLOOKUP(--IF($B$2=StoreConfig!C21,LEFT(StoreConfig!J21,FIND("|",StoreConfig!J21)-1),""),$Q$4:$R$20,2,FALSE),"")</f>
        <v/>
      </c>
      <c r="H16" s="14" t="str">
        <f>IF($B$2=StoreConfig!C21,LEFT(StoreConfig!G21,FIND("#",StoreConfig!G21)-1),"")</f>
        <v/>
      </c>
      <c r="I16" s="14" t="str">
        <f>IF($B$2=StoreConfig!C21,RIGHT(StoreConfig!G21,LEN(StoreConfig!G21)-FIND("#",StoreConfig!G21)),"")</f>
        <v/>
      </c>
      <c r="J16" s="14" t="str">
        <f>IF($B$2=StoreConfig!C21,IF(StoreConfig!L21=0,"不限购",StoreConfig!L21&amp;"次"),"")</f>
        <v/>
      </c>
      <c r="L16" t="s">
        <v>563</v>
      </c>
      <c r="M16">
        <v>16</v>
      </c>
      <c r="N16" t="str">
        <f t="shared" si="0"/>
        <v>妖晶</v>
      </c>
      <c r="Q16" s="28">
        <v>1201</v>
      </c>
      <c r="R16" s="27" t="s">
        <v>4086</v>
      </c>
    </row>
    <row r="17" spans="4:18" x14ac:dyDescent="0.2">
      <c r="D17" s="15" t="str">
        <f>IF($B$2=StoreConfig!C22,StoreConfig!O22,"")</f>
        <v/>
      </c>
      <c r="E17" s="15" t="str">
        <f>IF($B$2=StoreConfig!C22,StoreConfig!E22,"")</f>
        <v/>
      </c>
      <c r="F17" s="15" t="str">
        <f>IF($B$2=StoreConfig!C22,RIGHT(StoreConfig!J22,LEN(StoreConfig!J22)-FIND("|",StoreConfig!J22)),"")</f>
        <v/>
      </c>
      <c r="G17" s="15" t="str">
        <f>IFERROR(VLOOKUP(--IF($B$2=StoreConfig!C22,LEFT(StoreConfig!J22,FIND("|",StoreConfig!J22)-1),""),$Q$4:$R$20,2,FALSE),"")</f>
        <v/>
      </c>
      <c r="H17" s="14" t="str">
        <f>IF($B$2=StoreConfig!C22,LEFT(StoreConfig!G22,FIND("#",StoreConfig!G22)-1),"")</f>
        <v/>
      </c>
      <c r="I17" s="14" t="str">
        <f>IF($B$2=StoreConfig!C22,RIGHT(StoreConfig!G22,LEN(StoreConfig!G22)-FIND("#",StoreConfig!G22)),"")</f>
        <v/>
      </c>
      <c r="J17" s="14" t="str">
        <f>IF($B$2=StoreConfig!C22,IF(StoreConfig!L22=0,"不限购",StoreConfig!L22&amp;"次"),"")</f>
        <v/>
      </c>
      <c r="L17" t="s">
        <v>584</v>
      </c>
      <c r="M17">
        <v>15</v>
      </c>
      <c r="N17" t="str">
        <f t="shared" si="0"/>
        <v>魂晶</v>
      </c>
      <c r="Q17" s="28">
        <v>93</v>
      </c>
      <c r="R17" s="27" t="s">
        <v>4087</v>
      </c>
    </row>
    <row r="18" spans="4:18" x14ac:dyDescent="0.2">
      <c r="D18" s="15" t="str">
        <f>IF($B$2=StoreConfig!C23,StoreConfig!O23,"")</f>
        <v/>
      </c>
      <c r="E18" s="15" t="str">
        <f>IF($B$2=StoreConfig!C23,StoreConfig!E23,"")</f>
        <v/>
      </c>
      <c r="F18" s="15" t="str">
        <f>IF($B$2=StoreConfig!C23,RIGHT(StoreConfig!J23,LEN(StoreConfig!J23)-FIND("|",StoreConfig!J23)),"")</f>
        <v/>
      </c>
      <c r="G18" s="15" t="str">
        <f>IFERROR(VLOOKUP(--IF($B$2=StoreConfig!C23,LEFT(StoreConfig!J23,FIND("|",StoreConfig!J23)-1),""),$Q$4:$R$20,2,FALSE),"")</f>
        <v/>
      </c>
      <c r="H18" s="14" t="str">
        <f>IF($B$2=StoreConfig!C23,LEFT(StoreConfig!G23,FIND("#",StoreConfig!G23)-1),"")</f>
        <v/>
      </c>
      <c r="I18" s="14" t="str">
        <f>IF($B$2=StoreConfig!C23,RIGHT(StoreConfig!G23,LEN(StoreConfig!G23)-FIND("#",StoreConfig!G23)),"")</f>
        <v/>
      </c>
      <c r="J18" s="14" t="str">
        <f>IF($B$2=StoreConfig!C23,IF(StoreConfig!L23=0,"不限购",StoreConfig!L23&amp;"次"),"")</f>
        <v/>
      </c>
      <c r="L18" t="s">
        <v>4088</v>
      </c>
      <c r="M18">
        <v>16</v>
      </c>
      <c r="N18" t="str">
        <f t="shared" si="0"/>
        <v>妖晶</v>
      </c>
      <c r="Q18" s="30">
        <v>66</v>
      </c>
      <c r="R18" s="27" t="s">
        <v>4089</v>
      </c>
    </row>
    <row r="19" spans="4:18" x14ac:dyDescent="0.2">
      <c r="D19" s="15" t="str">
        <f>IF($B$2=StoreConfig!C24,StoreConfig!O24,"")</f>
        <v/>
      </c>
      <c r="E19" s="15" t="str">
        <f>IF($B$2=StoreConfig!C24,StoreConfig!E24,"")</f>
        <v/>
      </c>
      <c r="F19" s="15" t="str">
        <f>IF($B$2=StoreConfig!C24,RIGHT(StoreConfig!J24,LEN(StoreConfig!J24)-FIND("|",StoreConfig!J24)),"")</f>
        <v/>
      </c>
      <c r="G19" s="15" t="str">
        <f>IFERROR(VLOOKUP(--IF($B$2=StoreConfig!C24,LEFT(StoreConfig!J24,FIND("|",StoreConfig!J24)-1),""),$Q$4:$R$20,2,FALSE),"")</f>
        <v/>
      </c>
      <c r="H19" s="14" t="str">
        <f>IF($B$2=StoreConfig!C24,LEFT(StoreConfig!G24,FIND("#",StoreConfig!G24)-1),"")</f>
        <v/>
      </c>
      <c r="I19" s="14" t="str">
        <f>IF($B$2=StoreConfig!C24,RIGHT(StoreConfig!G24,LEN(StoreConfig!G24)-FIND("#",StoreConfig!G24)),"")</f>
        <v/>
      </c>
      <c r="J19" s="14" t="str">
        <f>IF($B$2=StoreConfig!C24,IF(StoreConfig!L24=0,"不限购",StoreConfig!L24&amp;"次"),"")</f>
        <v/>
      </c>
      <c r="L19" t="s">
        <v>588</v>
      </c>
      <c r="M19">
        <v>16</v>
      </c>
      <c r="N19" t="str">
        <f t="shared" si="0"/>
        <v>妖晶</v>
      </c>
      <c r="Q19" s="30">
        <v>74</v>
      </c>
      <c r="R19" s="27" t="s">
        <v>1697</v>
      </c>
    </row>
    <row r="20" spans="4:18" x14ac:dyDescent="0.2">
      <c r="D20" s="15" t="str">
        <f>IF($B$2=StoreConfig!C25,StoreConfig!O25,"")</f>
        <v/>
      </c>
      <c r="E20" s="15" t="str">
        <f>IF($B$2=StoreConfig!C25,StoreConfig!E25,"")</f>
        <v/>
      </c>
      <c r="F20" s="15" t="str">
        <f>IF($B$2=StoreConfig!C25,RIGHT(StoreConfig!J25,LEN(StoreConfig!J25)-FIND("|",StoreConfig!J25)),"")</f>
        <v/>
      </c>
      <c r="G20" s="15" t="str">
        <f>IFERROR(VLOOKUP(--IF($B$2=StoreConfig!C25,LEFT(StoreConfig!J25,FIND("|",StoreConfig!J25)-1),""),$Q$4:$R$20,2,FALSE),"")</f>
        <v/>
      </c>
      <c r="H20" s="14" t="str">
        <f>IF($B$2=StoreConfig!C25,LEFT(StoreConfig!G25,FIND("#",StoreConfig!G25)-1),"")</f>
        <v/>
      </c>
      <c r="I20" s="14" t="str">
        <f>IF($B$2=StoreConfig!C25,RIGHT(StoreConfig!G25,LEN(StoreConfig!G25)-FIND("#",StoreConfig!G25)),"")</f>
        <v/>
      </c>
      <c r="J20" s="14" t="str">
        <f>IF($B$2=StoreConfig!C25,IF(StoreConfig!L25=0,"不限购",StoreConfig!L25&amp;"次"),"")</f>
        <v/>
      </c>
      <c r="L20" t="s">
        <v>608</v>
      </c>
      <c r="M20">
        <v>67</v>
      </c>
      <c r="N20" t="str">
        <f t="shared" si="0"/>
        <v>神州令</v>
      </c>
      <c r="Q20" s="30">
        <v>1003</v>
      </c>
      <c r="R20" s="27" t="s">
        <v>4090</v>
      </c>
    </row>
    <row r="21" spans="4:18" x14ac:dyDescent="0.2">
      <c r="D21" s="15" t="str">
        <f>IF($B$2=StoreConfig!C26,StoreConfig!O26,"")</f>
        <v/>
      </c>
      <c r="E21" s="15" t="str">
        <f>IF($B$2=StoreConfig!C26,StoreConfig!E26,"")</f>
        <v/>
      </c>
      <c r="F21" s="15" t="str">
        <f>IF($B$2=StoreConfig!C26,RIGHT(StoreConfig!J26,LEN(StoreConfig!J26)-FIND("|",StoreConfig!J26)),"")</f>
        <v/>
      </c>
      <c r="G21" s="15" t="str">
        <f>IFERROR(VLOOKUP(--IF($B$2=StoreConfig!C26,LEFT(StoreConfig!J26,FIND("|",StoreConfig!J26)-1),""),$Q$4:$R$20,2,FALSE),"")</f>
        <v/>
      </c>
      <c r="H21" s="14" t="str">
        <f>IF($B$2=StoreConfig!C26,LEFT(StoreConfig!G26,FIND("#",StoreConfig!G26)-1),"")</f>
        <v/>
      </c>
      <c r="I21" s="14" t="str">
        <f>IF($B$2=StoreConfig!C26,RIGHT(StoreConfig!G26,LEN(StoreConfig!G26)-FIND("#",StoreConfig!G26)),"")</f>
        <v/>
      </c>
      <c r="J21" s="14" t="str">
        <f>IF($B$2=StoreConfig!C26,IF(StoreConfig!L26=0,"不限购",StoreConfig!L26&amp;"次"),"")</f>
        <v/>
      </c>
      <c r="L21" t="s">
        <v>681</v>
      </c>
      <c r="M21">
        <v>67</v>
      </c>
      <c r="N21" t="str">
        <f t="shared" si="0"/>
        <v>神州令</v>
      </c>
    </row>
    <row r="22" spans="4:18" x14ac:dyDescent="0.2">
      <c r="D22" s="15" t="str">
        <f>IF($B$2=StoreConfig!C27,StoreConfig!O27,"")</f>
        <v/>
      </c>
      <c r="E22" s="15" t="str">
        <f>IF($B$2=StoreConfig!C27,StoreConfig!E27,"")</f>
        <v/>
      </c>
      <c r="F22" s="15" t="str">
        <f>IF($B$2=StoreConfig!C27,RIGHT(StoreConfig!J27,LEN(StoreConfig!J27)-FIND("|",StoreConfig!J27)),"")</f>
        <v/>
      </c>
      <c r="G22" s="15" t="str">
        <f>IFERROR(VLOOKUP(--IF($B$2=StoreConfig!C27,LEFT(StoreConfig!J27,FIND("|",StoreConfig!J27)-1),""),$Q$4:$R$20,2,FALSE),"")</f>
        <v/>
      </c>
      <c r="H22" s="14" t="str">
        <f>IF($B$2=StoreConfig!C27,LEFT(StoreConfig!G27,FIND("#",StoreConfig!G27)-1),"")</f>
        <v/>
      </c>
      <c r="I22" s="14" t="str">
        <f>IF($B$2=StoreConfig!C27,RIGHT(StoreConfig!G27,LEN(StoreConfig!G27)-FIND("#",StoreConfig!G27)),"")</f>
        <v/>
      </c>
      <c r="J22" s="14" t="str">
        <f>IF($B$2=StoreConfig!C27,IF(StoreConfig!L27=0,"不限购",StoreConfig!L27&amp;"次"),"")</f>
        <v/>
      </c>
      <c r="L22" t="s">
        <v>701</v>
      </c>
      <c r="M22">
        <v>67</v>
      </c>
      <c r="N22" t="str">
        <f t="shared" si="0"/>
        <v>神州令</v>
      </c>
    </row>
    <row r="23" spans="4:18" x14ac:dyDescent="0.2">
      <c r="D23" s="15" t="str">
        <f>IF($B$2=StoreConfig!C28,StoreConfig!O28,"")</f>
        <v/>
      </c>
      <c r="E23" s="15" t="str">
        <f>IF($B$2=StoreConfig!C28,StoreConfig!E28,"")</f>
        <v/>
      </c>
      <c r="F23" s="15" t="str">
        <f>IF($B$2=StoreConfig!C28,RIGHT(StoreConfig!J28,LEN(StoreConfig!J28)-FIND("|",StoreConfig!J28)),"")</f>
        <v/>
      </c>
      <c r="G23" s="15" t="str">
        <f>IFERROR(VLOOKUP(--IF($B$2=StoreConfig!C28,LEFT(StoreConfig!J28,FIND("|",StoreConfig!J28)-1),""),$Q$4:$R$20,2,FALSE),"")</f>
        <v/>
      </c>
      <c r="H23" s="14" t="str">
        <f>IF($B$2=StoreConfig!C28,LEFT(StoreConfig!G28,FIND("#",StoreConfig!G28)-1),"")</f>
        <v/>
      </c>
      <c r="I23" s="14" t="str">
        <f>IF($B$2=StoreConfig!C28,RIGHT(StoreConfig!G28,LEN(StoreConfig!G28)-FIND("#",StoreConfig!G28)),"")</f>
        <v/>
      </c>
      <c r="J23" s="14" t="str">
        <f>IF($B$2=StoreConfig!C28,IF(StoreConfig!L28=0,"不限购",StoreConfig!L28&amp;"次"),"")</f>
        <v/>
      </c>
      <c r="L23" t="s">
        <v>706</v>
      </c>
      <c r="M23">
        <v>65</v>
      </c>
      <c r="N23" t="str">
        <f t="shared" si="0"/>
        <v>公会御令</v>
      </c>
    </row>
    <row r="24" spans="4:18" x14ac:dyDescent="0.2">
      <c r="D24" s="15" t="str">
        <f>IF($B$2=StoreConfig!C29,StoreConfig!O29,"")</f>
        <v/>
      </c>
      <c r="E24" s="15" t="str">
        <f>IF($B$2=StoreConfig!C29,StoreConfig!E29,"")</f>
        <v/>
      </c>
      <c r="F24" s="15" t="str">
        <f>IF($B$2=StoreConfig!C29,RIGHT(StoreConfig!J29,LEN(StoreConfig!J29)-FIND("|",StoreConfig!J29)),"")</f>
        <v/>
      </c>
      <c r="G24" s="15" t="str">
        <f>IFERROR(VLOOKUP(--IF($B$2=StoreConfig!C29,LEFT(StoreConfig!J29,FIND("|",StoreConfig!J29)-1),""),$Q$4:$R$20,2,FALSE),"")</f>
        <v/>
      </c>
      <c r="H24" s="14" t="str">
        <f>IF($B$2=StoreConfig!C29,LEFT(StoreConfig!G29,FIND("#",StoreConfig!G29)-1),"")</f>
        <v/>
      </c>
      <c r="I24" s="14" t="str">
        <f>IF($B$2=StoreConfig!C29,RIGHT(StoreConfig!G29,LEN(StoreConfig!G29)-FIND("#",StoreConfig!G29)),"")</f>
        <v/>
      </c>
      <c r="J24" s="14" t="str">
        <f>IF($B$2=StoreConfig!C29,IF(StoreConfig!L29=0,"不限购",StoreConfig!L29&amp;"次"),"")</f>
        <v/>
      </c>
      <c r="L24" t="s">
        <v>759</v>
      </c>
      <c r="M24">
        <v>1201</v>
      </c>
      <c r="N24" t="str">
        <f t="shared" si="0"/>
        <v>上古钱币</v>
      </c>
    </row>
    <row r="25" spans="4:18" x14ac:dyDescent="0.2">
      <c r="D25" s="15" t="str">
        <f>IF($B$2=StoreConfig!C30,StoreConfig!O30,"")</f>
        <v/>
      </c>
      <c r="E25" s="15" t="str">
        <f>IF($B$2=StoreConfig!C30,StoreConfig!E30,"")</f>
        <v/>
      </c>
      <c r="F25" s="15" t="str">
        <f>IF($B$2=StoreConfig!C30,RIGHT(StoreConfig!J30,LEN(StoreConfig!J30)-FIND("|",StoreConfig!J30)),"")</f>
        <v/>
      </c>
      <c r="G25" s="15" t="str">
        <f>IFERROR(VLOOKUP(--IF($B$2=StoreConfig!C30,LEFT(StoreConfig!J30,FIND("|",StoreConfig!J30)-1),""),$Q$4:$R$20,2,FALSE),"")</f>
        <v/>
      </c>
      <c r="H25" s="14" t="str">
        <f>IF($B$2=StoreConfig!C30,LEFT(StoreConfig!G30,FIND("#",StoreConfig!G30)-1),"")</f>
        <v/>
      </c>
      <c r="I25" s="14" t="str">
        <f>IF($B$2=StoreConfig!C30,RIGHT(StoreConfig!G30,LEN(StoreConfig!G30)-FIND("#",StoreConfig!G30)),"")</f>
        <v/>
      </c>
      <c r="J25" s="14" t="str">
        <f>IF($B$2=StoreConfig!C30,IF(StoreConfig!L30=0,"不限购",StoreConfig!L30&amp;"次"),"")</f>
        <v/>
      </c>
      <c r="L25" t="s">
        <v>901</v>
      </c>
      <c r="M25">
        <v>1201</v>
      </c>
      <c r="N25" t="str">
        <f t="shared" si="0"/>
        <v>上古钱币</v>
      </c>
    </row>
    <row r="26" spans="4:18" x14ac:dyDescent="0.2">
      <c r="D26" s="15" t="str">
        <f>IF($B$2=StoreConfig!C31,StoreConfig!O31,"")</f>
        <v/>
      </c>
      <c r="E26" s="15" t="str">
        <f>IF($B$2=StoreConfig!C31,StoreConfig!E31,"")</f>
        <v/>
      </c>
      <c r="F26" s="15" t="str">
        <f>IF($B$2=StoreConfig!C31,RIGHT(StoreConfig!J31,LEN(StoreConfig!J31)-FIND("|",StoreConfig!J31)),"")</f>
        <v/>
      </c>
      <c r="G26" s="15" t="str">
        <f>IFERROR(VLOOKUP(--IF($B$2=StoreConfig!C31,LEFT(StoreConfig!J31,FIND("|",StoreConfig!J31)-1),""),$Q$4:$R$20,2,FALSE),"")</f>
        <v/>
      </c>
      <c r="H26" s="14" t="str">
        <f>IF($B$2=StoreConfig!C31,LEFT(StoreConfig!G31,FIND("#",StoreConfig!G31)-1),"")</f>
        <v/>
      </c>
      <c r="I26" s="14" t="str">
        <f>IF($B$2=StoreConfig!C31,RIGHT(StoreConfig!G31,LEN(StoreConfig!G31)-FIND("#",StoreConfig!G31)),"")</f>
        <v/>
      </c>
      <c r="J26" s="14" t="str">
        <f>IF($B$2=StoreConfig!C31,IF(StoreConfig!L31=0,"不限购",StoreConfig!L31&amp;"次"),"")</f>
        <v/>
      </c>
      <c r="L26" t="s">
        <v>922</v>
      </c>
      <c r="M26">
        <v>93</v>
      </c>
      <c r="N26" t="str">
        <f t="shared" si="0"/>
        <v>战功</v>
      </c>
    </row>
    <row r="27" spans="4:18" x14ac:dyDescent="0.2">
      <c r="D27" s="15" t="str">
        <f>IF($B$2=StoreConfig!C32,StoreConfig!O32,"")</f>
        <v/>
      </c>
      <c r="E27" s="15" t="str">
        <f>IF($B$2=StoreConfig!C32,StoreConfig!E32,"")</f>
        <v/>
      </c>
      <c r="F27" s="15" t="str">
        <f>IF($B$2=StoreConfig!C32,RIGHT(StoreConfig!J32,LEN(StoreConfig!J32)-FIND("|",StoreConfig!J32)),"")</f>
        <v/>
      </c>
      <c r="G27" s="15" t="str">
        <f>IFERROR(VLOOKUP(--IF($B$2=StoreConfig!C32,LEFT(StoreConfig!J32,FIND("|",StoreConfig!J32)-1),""),$Q$4:$R$20,2,FALSE),"")</f>
        <v/>
      </c>
      <c r="H27" s="14" t="str">
        <f>IF($B$2=StoreConfig!C32,LEFT(StoreConfig!G32,FIND("#",StoreConfig!G32)-1),"")</f>
        <v/>
      </c>
      <c r="I27" s="14" t="str">
        <f>IF($B$2=StoreConfig!C32,RIGHT(StoreConfig!G32,LEN(StoreConfig!G32)-FIND("#",StoreConfig!G32)),"")</f>
        <v/>
      </c>
      <c r="J27" s="14" t="str">
        <f>IF($B$2=StoreConfig!C32,IF(StoreConfig!L32=0,"不限购",StoreConfig!L32&amp;"次"),"")</f>
        <v/>
      </c>
      <c r="L27" t="s">
        <v>957</v>
      </c>
      <c r="M27">
        <v>15</v>
      </c>
      <c r="N27" t="str">
        <f t="shared" si="0"/>
        <v>魂晶</v>
      </c>
    </row>
    <row r="28" spans="4:18" x14ac:dyDescent="0.2">
      <c r="D28" s="15" t="str">
        <f>IF($B$2=StoreConfig!C33,StoreConfig!O33,"")</f>
        <v/>
      </c>
      <c r="E28" s="15" t="str">
        <f>IF($B$2=StoreConfig!C33,StoreConfig!E33,"")</f>
        <v/>
      </c>
      <c r="F28" s="15" t="str">
        <f>IF($B$2=StoreConfig!C33,RIGHT(StoreConfig!J33,LEN(StoreConfig!J33)-FIND("|",StoreConfig!J33)),"")</f>
        <v/>
      </c>
      <c r="G28" s="15" t="str">
        <f>IFERROR(VLOOKUP(--IF($B$2=StoreConfig!C33,LEFT(StoreConfig!J33,FIND("|",StoreConfig!J33)-1),""),$Q$4:$R$20,2,FALSE),"")</f>
        <v/>
      </c>
      <c r="H28" s="14" t="str">
        <f>IF($B$2=StoreConfig!C33,LEFT(StoreConfig!G33,FIND("#",StoreConfig!G33)-1),"")</f>
        <v/>
      </c>
      <c r="I28" s="14" t="str">
        <f>IF($B$2=StoreConfig!C33,RIGHT(StoreConfig!G33,LEN(StoreConfig!G33)-FIND("#",StoreConfig!G33)),"")</f>
        <v/>
      </c>
      <c r="J28" s="14" t="str">
        <f>IF($B$2=StoreConfig!C33,IF(StoreConfig!L33=0,"不限购",StoreConfig!L33&amp;"次"),"")</f>
        <v/>
      </c>
      <c r="L28" t="s">
        <v>961</v>
      </c>
      <c r="M28">
        <v>16</v>
      </c>
      <c r="N28" t="str">
        <f t="shared" si="0"/>
        <v>妖晶</v>
      </c>
    </row>
    <row r="29" spans="4:18" x14ac:dyDescent="0.2">
      <c r="D29" s="15" t="str">
        <f>IF($B$2=StoreConfig!C34,StoreConfig!O34,"")</f>
        <v/>
      </c>
      <c r="E29" s="15" t="str">
        <f>IF($B$2=StoreConfig!C34,StoreConfig!E34,"")</f>
        <v/>
      </c>
      <c r="F29" s="15" t="str">
        <f>IF($B$2=StoreConfig!C34,RIGHT(StoreConfig!J34,LEN(StoreConfig!J34)-FIND("|",StoreConfig!J34)),"")</f>
        <v/>
      </c>
      <c r="G29" s="15" t="str">
        <f>IFERROR(VLOOKUP(--IF($B$2=StoreConfig!C34,LEFT(StoreConfig!J34,FIND("|",StoreConfig!J34)-1),""),$Q$4:$R$20,2,FALSE),"")</f>
        <v/>
      </c>
      <c r="H29" s="14" t="str">
        <f>IF($B$2=StoreConfig!C34,LEFT(StoreConfig!G34,FIND("#",StoreConfig!G34)-1),"")</f>
        <v/>
      </c>
      <c r="I29" s="14" t="str">
        <f>IF($B$2=StoreConfig!C34,RIGHT(StoreConfig!G34,LEN(StoreConfig!G34)-FIND("#",StoreConfig!G34)),"")</f>
        <v/>
      </c>
      <c r="J29" s="14" t="str">
        <f>IF($B$2=StoreConfig!C34,IF(StoreConfig!L34=0,"不限购",StoreConfig!L34&amp;"次"),"")</f>
        <v/>
      </c>
      <c r="L29" t="s">
        <v>1117</v>
      </c>
      <c r="M29">
        <v>16</v>
      </c>
      <c r="N29" t="str">
        <f t="shared" si="0"/>
        <v>妖晶</v>
      </c>
    </row>
    <row r="30" spans="4:18" x14ac:dyDescent="0.2">
      <c r="D30" s="15" t="str">
        <f>IF($B$2=StoreConfig!C35,StoreConfig!O35,"")</f>
        <v/>
      </c>
      <c r="E30" s="15" t="str">
        <f>IF($B$2=StoreConfig!C35,StoreConfig!E35,"")</f>
        <v/>
      </c>
      <c r="F30" s="15" t="str">
        <f>IF($B$2=StoreConfig!C35,RIGHT(StoreConfig!J35,LEN(StoreConfig!J35)-FIND("|",StoreConfig!J35)),"")</f>
        <v/>
      </c>
      <c r="G30" s="15" t="str">
        <f>IFERROR(VLOOKUP(--IF($B$2=StoreConfig!C35,LEFT(StoreConfig!J35,FIND("|",StoreConfig!J35)-1),""),$Q$4:$R$20,2,FALSE),"")</f>
        <v/>
      </c>
      <c r="H30" s="14" t="str">
        <f>IF($B$2=StoreConfig!C35,LEFT(StoreConfig!G35,FIND("#",StoreConfig!G35)-1),"")</f>
        <v/>
      </c>
      <c r="I30" s="14" t="str">
        <f>IF($B$2=StoreConfig!C35,RIGHT(StoreConfig!G35,LEN(StoreConfig!G35)-FIND("#",StoreConfig!G35)),"")</f>
        <v/>
      </c>
      <c r="J30" s="14" t="str">
        <f>IF($B$2=StoreConfig!C35,IF(StoreConfig!L35=0,"不限购",StoreConfig!L35&amp;"次"),"")</f>
        <v/>
      </c>
      <c r="L30" t="s">
        <v>1117</v>
      </c>
      <c r="M30">
        <v>14</v>
      </c>
      <c r="N30" t="str">
        <f t="shared" si="0"/>
        <v>金币</v>
      </c>
    </row>
    <row r="31" spans="4:18" x14ac:dyDescent="0.2">
      <c r="D31" s="15" t="str">
        <f>IF($B$2=StoreConfig!C36,StoreConfig!O36,"")</f>
        <v/>
      </c>
      <c r="E31" s="15" t="str">
        <f>IF($B$2=StoreConfig!C36,StoreConfig!E36,"")</f>
        <v/>
      </c>
      <c r="F31" s="15" t="str">
        <f>IF($B$2=StoreConfig!C36,RIGHT(StoreConfig!J36,LEN(StoreConfig!J36)-FIND("|",StoreConfig!J36)),"")</f>
        <v/>
      </c>
      <c r="G31" s="15" t="str">
        <f>IFERROR(VLOOKUP(--IF($B$2=StoreConfig!C36,LEFT(StoreConfig!J36,FIND("|",StoreConfig!J36)-1),""),$Q$4:$R$20,2,FALSE),"")</f>
        <v/>
      </c>
      <c r="H31" s="14" t="str">
        <f>IF($B$2=StoreConfig!C36,LEFT(StoreConfig!G36,FIND("#",StoreConfig!G36)-1),"")</f>
        <v/>
      </c>
      <c r="I31" s="14" t="str">
        <f>IF($B$2=StoreConfig!C36,RIGHT(StoreConfig!G36,LEN(StoreConfig!G36)-FIND("#",StoreConfig!G36)),"")</f>
        <v/>
      </c>
      <c r="J31" s="14" t="str">
        <f>IF($B$2=StoreConfig!C36,IF(StoreConfig!L36=0,"不限购",StoreConfig!L36&amp;"次"),"")</f>
        <v/>
      </c>
      <c r="L31" t="s">
        <v>4091</v>
      </c>
      <c r="M31">
        <v>66</v>
      </c>
      <c r="N31" t="str">
        <f t="shared" si="0"/>
        <v>星魂</v>
      </c>
    </row>
    <row r="32" spans="4:18" x14ac:dyDescent="0.2">
      <c r="D32" s="15" t="str">
        <f>IF($B$2=StoreConfig!C37,StoreConfig!O37,"")</f>
        <v/>
      </c>
      <c r="E32" s="15" t="str">
        <f>IF($B$2=StoreConfig!C37,StoreConfig!E37,"")</f>
        <v/>
      </c>
      <c r="F32" s="15" t="str">
        <f>IF($B$2=StoreConfig!C37,RIGHT(StoreConfig!J37,LEN(StoreConfig!J37)-FIND("|",StoreConfig!J37)),"")</f>
        <v/>
      </c>
      <c r="G32" s="15" t="str">
        <f>IFERROR(VLOOKUP(--IF($B$2=StoreConfig!C37,LEFT(StoreConfig!J37,FIND("|",StoreConfig!J37)-1),""),$Q$4:$R$20,2,FALSE),"")</f>
        <v/>
      </c>
      <c r="H32" s="14" t="str">
        <f>IF($B$2=StoreConfig!C37,LEFT(StoreConfig!G37,FIND("#",StoreConfig!G37)-1),"")</f>
        <v/>
      </c>
      <c r="I32" s="14" t="str">
        <f>IF($B$2=StoreConfig!C37,RIGHT(StoreConfig!G37,LEN(StoreConfig!G37)-FIND("#",StoreConfig!G37)),"")</f>
        <v/>
      </c>
      <c r="J32" s="14" t="str">
        <f>IF($B$2=StoreConfig!C37,IF(StoreConfig!L37=0,"不限购",StoreConfig!L37&amp;"次"),"")</f>
        <v/>
      </c>
      <c r="L32" t="s">
        <v>4091</v>
      </c>
      <c r="M32">
        <v>16</v>
      </c>
      <c r="N32" t="str">
        <f t="shared" si="0"/>
        <v>妖晶</v>
      </c>
    </row>
    <row r="33" spans="4:14" x14ac:dyDescent="0.2">
      <c r="D33" s="15" t="str">
        <f>IF($B$2=StoreConfig!C38,StoreConfig!O38,"")</f>
        <v/>
      </c>
      <c r="E33" s="15" t="str">
        <f>IF($B$2=StoreConfig!C38,StoreConfig!E38,"")</f>
        <v/>
      </c>
      <c r="F33" s="15" t="str">
        <f>IF($B$2=StoreConfig!C38,RIGHT(StoreConfig!J38,LEN(StoreConfig!J38)-FIND("|",StoreConfig!J38)),"")</f>
        <v/>
      </c>
      <c r="G33" s="15" t="str">
        <f>IFERROR(VLOOKUP(--IF($B$2=StoreConfig!C38,LEFT(StoreConfig!J38,FIND("|",StoreConfig!J38)-1),""),$Q$4:$R$20,2,FALSE),"")</f>
        <v/>
      </c>
      <c r="H33" s="14" t="str">
        <f>IF($B$2=StoreConfig!C38,LEFT(StoreConfig!G38,FIND("#",StoreConfig!G38)-1),"")</f>
        <v/>
      </c>
      <c r="I33" s="14" t="str">
        <f>IF($B$2=StoreConfig!C38,RIGHT(StoreConfig!G38,LEN(StoreConfig!G38)-FIND("#",StoreConfig!G38)),"")</f>
        <v/>
      </c>
      <c r="J33" s="14" t="str">
        <f>IF($B$2=StoreConfig!C38,IF(StoreConfig!L38=0,"不限购",StoreConfig!L38&amp;"次"),"")</f>
        <v/>
      </c>
      <c r="L33" t="s">
        <v>4092</v>
      </c>
      <c r="M33">
        <v>74</v>
      </c>
      <c r="N33" t="str">
        <f t="shared" si="0"/>
        <v>元神玉</v>
      </c>
    </row>
    <row r="34" spans="4:14" x14ac:dyDescent="0.2">
      <c r="D34" s="15" t="str">
        <f>IF($B$2=StoreConfig!C39,StoreConfig!O39,"")</f>
        <v/>
      </c>
      <c r="E34" s="15" t="str">
        <f>IF($B$2=StoreConfig!C39,StoreConfig!E39,"")</f>
        <v/>
      </c>
      <c r="F34" s="15" t="str">
        <f>IF($B$2=StoreConfig!C39,RIGHT(StoreConfig!J39,LEN(StoreConfig!J39)-FIND("|",StoreConfig!J39)),"")</f>
        <v/>
      </c>
      <c r="G34" s="15" t="str">
        <f>IFERROR(VLOOKUP(--IF($B$2=StoreConfig!C39,LEFT(StoreConfig!J39,FIND("|",StoreConfig!J39)-1),""),$Q$4:$R$20,2,FALSE),"")</f>
        <v/>
      </c>
      <c r="H34" s="14" t="str">
        <f>IF($B$2=StoreConfig!C39,LEFT(StoreConfig!G39,FIND("#",StoreConfig!G39)-1),"")</f>
        <v/>
      </c>
      <c r="I34" s="14" t="str">
        <f>IF($B$2=StoreConfig!C39,RIGHT(StoreConfig!G39,LEN(StoreConfig!G39)-FIND("#",StoreConfig!G39)),"")</f>
        <v/>
      </c>
      <c r="J34" s="14" t="str">
        <f>IF($B$2=StoreConfig!C39,IF(StoreConfig!L39=0,"不限购",StoreConfig!L39&amp;"次"),"")</f>
        <v/>
      </c>
      <c r="L34" t="s">
        <v>4093</v>
      </c>
      <c r="M34">
        <v>16</v>
      </c>
      <c r="N34" t="str">
        <f t="shared" si="0"/>
        <v>妖晶</v>
      </c>
    </row>
    <row r="35" spans="4:14" x14ac:dyDescent="0.2">
      <c r="D35" s="15" t="str">
        <f>IF($B$2=StoreConfig!C40,StoreConfig!O40,"")</f>
        <v/>
      </c>
      <c r="E35" s="15" t="str">
        <f>IF($B$2=StoreConfig!C40,StoreConfig!E40,"")</f>
        <v/>
      </c>
      <c r="F35" s="15" t="str">
        <f>IF($B$2=StoreConfig!C40,RIGHT(StoreConfig!J40,LEN(StoreConfig!J40)-FIND("|",StoreConfig!J40)),"")</f>
        <v/>
      </c>
      <c r="G35" s="15" t="str">
        <f>IFERROR(VLOOKUP(--IF($B$2=StoreConfig!C40,LEFT(StoreConfig!J40,FIND("|",StoreConfig!J40)-1),""),$Q$4:$R$20,2,FALSE),"")</f>
        <v/>
      </c>
      <c r="H35" s="14" t="str">
        <f>IF($B$2=StoreConfig!C40,LEFT(StoreConfig!G40,FIND("#",StoreConfig!G40)-1),"")</f>
        <v/>
      </c>
      <c r="I35" s="14" t="str">
        <f>IF($B$2=StoreConfig!C40,RIGHT(StoreConfig!G40,LEN(StoreConfig!G40)-FIND("#",StoreConfig!G40)),"")</f>
        <v/>
      </c>
      <c r="J35" s="14" t="str">
        <f>IF($B$2=StoreConfig!C40,IF(StoreConfig!L40=0,"不限购",StoreConfig!L40&amp;"次"),"")</f>
        <v/>
      </c>
      <c r="L35" t="s">
        <v>1413</v>
      </c>
      <c r="M35">
        <v>1003</v>
      </c>
      <c r="N35" t="str">
        <f t="shared" si="0"/>
        <v>乾坤令</v>
      </c>
    </row>
    <row r="36" spans="4:14" x14ac:dyDescent="0.2">
      <c r="D36" s="15" t="str">
        <f>IF($B$2=StoreConfig!C41,StoreConfig!O41,"")</f>
        <v/>
      </c>
      <c r="E36" s="15" t="str">
        <f>IF($B$2=StoreConfig!C41,StoreConfig!E41,"")</f>
        <v/>
      </c>
      <c r="F36" s="15" t="str">
        <f>IF($B$2=StoreConfig!C41,RIGHT(StoreConfig!J41,LEN(StoreConfig!J41)-FIND("|",StoreConfig!J41)),"")</f>
        <v/>
      </c>
      <c r="G36" s="15" t="str">
        <f>IFERROR(VLOOKUP(--IF($B$2=StoreConfig!C41,LEFT(StoreConfig!J41,FIND("|",StoreConfig!J41)-1),""),$Q$4:$R$20,2,FALSE),"")</f>
        <v/>
      </c>
      <c r="H36" s="14" t="str">
        <f>IF($B$2=StoreConfig!C41,LEFT(StoreConfig!G41,FIND("#",StoreConfig!G41)-1),"")</f>
        <v/>
      </c>
      <c r="I36" s="14" t="str">
        <f>IF($B$2=StoreConfig!C41,RIGHT(StoreConfig!G41,LEN(StoreConfig!G41)-FIND("#",StoreConfig!G41)),"")</f>
        <v/>
      </c>
      <c r="J36" s="14" t="str">
        <f>IF($B$2=StoreConfig!C41,IF(StoreConfig!L41=0,"不限购",StoreConfig!L41&amp;"次"),"")</f>
        <v/>
      </c>
    </row>
    <row r="37" spans="4:14" x14ac:dyDescent="0.2">
      <c r="D37" s="15" t="str">
        <f>IF($B$2=StoreConfig!C42,StoreConfig!O42,"")</f>
        <v/>
      </c>
      <c r="E37" s="15" t="str">
        <f>IF($B$2=StoreConfig!C42,StoreConfig!E42,"")</f>
        <v/>
      </c>
      <c r="F37" s="15" t="str">
        <f>IF($B$2=StoreConfig!C42,RIGHT(StoreConfig!J42,LEN(StoreConfig!J42)-FIND("|",StoreConfig!J42)),"")</f>
        <v/>
      </c>
      <c r="G37" s="15" t="str">
        <f>IFERROR(VLOOKUP(--IF($B$2=StoreConfig!C42,LEFT(StoreConfig!J42,FIND("|",StoreConfig!J42)-1),""),$Q$4:$R$20,2,FALSE),"")</f>
        <v/>
      </c>
      <c r="H37" s="14" t="str">
        <f>IF($B$2=StoreConfig!C42,LEFT(StoreConfig!G42,FIND("#",StoreConfig!G42)-1),"")</f>
        <v/>
      </c>
      <c r="I37" s="14" t="str">
        <f>IF($B$2=StoreConfig!C42,RIGHT(StoreConfig!G42,LEN(StoreConfig!G42)-FIND("#",StoreConfig!G42)),"")</f>
        <v/>
      </c>
      <c r="J37" s="14" t="str">
        <f>IF($B$2=StoreConfig!C42,IF(StoreConfig!L42=0,"不限购",StoreConfig!L42&amp;"次"),"")</f>
        <v/>
      </c>
    </row>
    <row r="38" spans="4:14" x14ac:dyDescent="0.2">
      <c r="D38" s="15" t="str">
        <f>IF($B$2=StoreConfig!C43,StoreConfig!O43,"")</f>
        <v/>
      </c>
      <c r="E38" s="15" t="str">
        <f>IF($B$2=StoreConfig!C43,StoreConfig!E43,"")</f>
        <v/>
      </c>
      <c r="F38" s="15" t="str">
        <f>IF($B$2=StoreConfig!C43,RIGHT(StoreConfig!J43,LEN(StoreConfig!J43)-FIND("|",StoreConfig!J43)),"")</f>
        <v/>
      </c>
      <c r="G38" s="15" t="str">
        <f>IFERROR(VLOOKUP(--IF($B$2=StoreConfig!C43,LEFT(StoreConfig!J43,FIND("|",StoreConfig!J43)-1),""),$Q$4:$R$20,2,FALSE),"")</f>
        <v/>
      </c>
      <c r="H38" s="14" t="str">
        <f>IF($B$2=StoreConfig!C43,LEFT(StoreConfig!G43,FIND("#",StoreConfig!G43)-1),"")</f>
        <v/>
      </c>
      <c r="I38" s="14" t="str">
        <f>IF($B$2=StoreConfig!C43,RIGHT(StoreConfig!G43,LEN(StoreConfig!G43)-FIND("#",StoreConfig!G43)),"")</f>
        <v/>
      </c>
      <c r="J38" s="14" t="str">
        <f>IF($B$2=StoreConfig!C43,IF(StoreConfig!L43=0,"不限购",StoreConfig!L43&amp;"次"),"")</f>
        <v/>
      </c>
    </row>
    <row r="39" spans="4:14" x14ac:dyDescent="0.2">
      <c r="D39" s="15" t="str">
        <f>IF($B$2=StoreConfig!C44,StoreConfig!O44,"")</f>
        <v/>
      </c>
      <c r="E39" s="15" t="str">
        <f>IF($B$2=StoreConfig!C44,StoreConfig!E44,"")</f>
        <v/>
      </c>
      <c r="F39" s="15" t="str">
        <f>IF($B$2=StoreConfig!C44,RIGHT(StoreConfig!J44,LEN(StoreConfig!J44)-FIND("|",StoreConfig!J44)),"")</f>
        <v/>
      </c>
      <c r="G39" s="15" t="str">
        <f>IFERROR(VLOOKUP(--IF($B$2=StoreConfig!C44,LEFT(StoreConfig!J44,FIND("|",StoreConfig!J44)-1),""),$Q$4:$R$20,2,FALSE),"")</f>
        <v/>
      </c>
      <c r="H39" s="14" t="str">
        <f>IF($B$2=StoreConfig!C44,LEFT(StoreConfig!G44,FIND("#",StoreConfig!G44)-1),"")</f>
        <v/>
      </c>
      <c r="I39" s="14" t="str">
        <f>IF($B$2=StoreConfig!C44,RIGHT(StoreConfig!G44,LEN(StoreConfig!G44)-FIND("#",StoreConfig!G44)),"")</f>
        <v/>
      </c>
      <c r="J39" s="14" t="str">
        <f>IF($B$2=StoreConfig!C44,IF(StoreConfig!L44=0,"不限购",StoreConfig!L44&amp;"次"),"")</f>
        <v/>
      </c>
    </row>
    <row r="40" spans="4:14" x14ac:dyDescent="0.2">
      <c r="D40" s="15" t="str">
        <f>IF($B$2=StoreConfig!C45,StoreConfig!O45,"")</f>
        <v/>
      </c>
      <c r="E40" s="15" t="str">
        <f>IF($B$2=StoreConfig!C45,StoreConfig!E45,"")</f>
        <v/>
      </c>
      <c r="F40" s="15" t="str">
        <f>IF($B$2=StoreConfig!C45,RIGHT(StoreConfig!J45,LEN(StoreConfig!J45)-FIND("|",StoreConfig!J45)),"")</f>
        <v/>
      </c>
      <c r="G40" s="15" t="str">
        <f>IFERROR(VLOOKUP(--IF($B$2=StoreConfig!C45,LEFT(StoreConfig!J45,FIND("|",StoreConfig!J45)-1),""),$Q$4:$R$20,2,FALSE),"")</f>
        <v/>
      </c>
      <c r="H40" s="14" t="str">
        <f>IF($B$2=StoreConfig!C45,LEFT(StoreConfig!G45,FIND("#",StoreConfig!G45)-1),"")</f>
        <v/>
      </c>
      <c r="I40" s="14" t="str">
        <f>IF($B$2=StoreConfig!C45,RIGHT(StoreConfig!G45,LEN(StoreConfig!G45)-FIND("#",StoreConfig!G45)),"")</f>
        <v/>
      </c>
      <c r="J40" s="14" t="str">
        <f>IF($B$2=StoreConfig!C45,IF(StoreConfig!L45=0,"不限购",StoreConfig!L45&amp;"次"),"")</f>
        <v/>
      </c>
    </row>
    <row r="41" spans="4:14" x14ac:dyDescent="0.2">
      <c r="D41" s="15" t="str">
        <f>IF($B$2=StoreConfig!C46,StoreConfig!O46,"")</f>
        <v/>
      </c>
      <c r="E41" s="15" t="str">
        <f>IF($B$2=StoreConfig!C46,StoreConfig!E46,"")</f>
        <v/>
      </c>
      <c r="F41" s="15" t="str">
        <f>IF($B$2=StoreConfig!C46,RIGHT(StoreConfig!J46,LEN(StoreConfig!J46)-FIND("|",StoreConfig!J46)),"")</f>
        <v/>
      </c>
      <c r="G41" s="15" t="str">
        <f>IFERROR(VLOOKUP(--IF($B$2=StoreConfig!C46,LEFT(StoreConfig!J46,FIND("|",StoreConfig!J46)-1),""),$Q$4:$R$20,2,FALSE),"")</f>
        <v/>
      </c>
      <c r="H41" s="14" t="str">
        <f>IF($B$2=StoreConfig!C46,LEFT(StoreConfig!G46,FIND("#",StoreConfig!G46)-1),"")</f>
        <v/>
      </c>
      <c r="I41" s="14" t="str">
        <f>IF($B$2=StoreConfig!C46,RIGHT(StoreConfig!G46,LEN(StoreConfig!G46)-FIND("#",StoreConfig!G46)),"")</f>
        <v/>
      </c>
      <c r="J41" s="14" t="str">
        <f>IF($B$2=StoreConfig!C46,IF(StoreConfig!L46=0,"不限购",StoreConfig!L46&amp;"次"),"")</f>
        <v/>
      </c>
    </row>
    <row r="42" spans="4:14" x14ac:dyDescent="0.2">
      <c r="D42" s="15" t="str">
        <f>IF($B$2=StoreConfig!C47,StoreConfig!O47,"")</f>
        <v/>
      </c>
      <c r="E42" s="15" t="str">
        <f>IF($B$2=StoreConfig!C47,StoreConfig!E47,"")</f>
        <v/>
      </c>
      <c r="F42" s="15" t="str">
        <f>IF($B$2=StoreConfig!C47,RIGHT(StoreConfig!J47,LEN(StoreConfig!J47)-FIND("|",StoreConfig!J47)),"")</f>
        <v/>
      </c>
      <c r="G42" s="15" t="str">
        <f>IFERROR(VLOOKUP(--IF($B$2=StoreConfig!C47,LEFT(StoreConfig!J47,FIND("|",StoreConfig!J47)-1),""),$Q$4:$R$20,2,FALSE),"")</f>
        <v/>
      </c>
      <c r="H42" s="14" t="str">
        <f>IF($B$2=StoreConfig!C47,LEFT(StoreConfig!G47,FIND("#",StoreConfig!G47)-1),"")</f>
        <v/>
      </c>
      <c r="I42" s="14" t="str">
        <f>IF($B$2=StoreConfig!C47,RIGHT(StoreConfig!G47,LEN(StoreConfig!G47)-FIND("#",StoreConfig!G47)),"")</f>
        <v/>
      </c>
      <c r="J42" s="14" t="str">
        <f>IF($B$2=StoreConfig!C47,IF(StoreConfig!L47=0,"不限购",StoreConfig!L47&amp;"次"),"")</f>
        <v/>
      </c>
    </row>
    <row r="43" spans="4:14" x14ac:dyDescent="0.2">
      <c r="D43" s="15" t="str">
        <f>IF($B$2=StoreConfig!C48,StoreConfig!O48,"")</f>
        <v/>
      </c>
      <c r="E43" s="15" t="str">
        <f>IF($B$2=StoreConfig!C48,StoreConfig!E48,"")</f>
        <v/>
      </c>
      <c r="F43" s="15" t="str">
        <f>IF($B$2=StoreConfig!C48,RIGHT(StoreConfig!J48,LEN(StoreConfig!J48)-FIND("|",StoreConfig!J48)),"")</f>
        <v/>
      </c>
      <c r="G43" s="15" t="str">
        <f>IFERROR(VLOOKUP(--IF($B$2=StoreConfig!C48,LEFT(StoreConfig!J48,FIND("|",StoreConfig!J48)-1),""),$Q$4:$R$20,2,FALSE),"")</f>
        <v/>
      </c>
      <c r="H43" s="14" t="str">
        <f>IF($B$2=StoreConfig!C48,LEFT(StoreConfig!G48,FIND("#",StoreConfig!G48)-1),"")</f>
        <v/>
      </c>
      <c r="I43" s="14" t="str">
        <f>IF($B$2=StoreConfig!C48,RIGHT(StoreConfig!G48,LEN(StoreConfig!G48)-FIND("#",StoreConfig!G48)),"")</f>
        <v/>
      </c>
      <c r="J43" s="14" t="str">
        <f>IF($B$2=StoreConfig!C48,IF(StoreConfig!L48=0,"不限购",StoreConfig!L48&amp;"次"),"")</f>
        <v/>
      </c>
    </row>
    <row r="44" spans="4:14" x14ac:dyDescent="0.2">
      <c r="D44" s="15" t="str">
        <f>IF($B$2=StoreConfig!C49,StoreConfig!O49,"")</f>
        <v/>
      </c>
      <c r="E44" s="15" t="str">
        <f>IF($B$2=StoreConfig!C49,StoreConfig!E49,"")</f>
        <v/>
      </c>
      <c r="F44" s="15" t="str">
        <f>IF($B$2=StoreConfig!C49,RIGHT(StoreConfig!J49,LEN(StoreConfig!J49)-FIND("|",StoreConfig!J49)),"")</f>
        <v/>
      </c>
      <c r="G44" s="15" t="str">
        <f>IFERROR(VLOOKUP(--IF($B$2=StoreConfig!C49,LEFT(StoreConfig!J49,FIND("|",StoreConfig!J49)-1),""),$Q$4:$R$20,2,FALSE),"")</f>
        <v/>
      </c>
      <c r="H44" s="14" t="str">
        <f>IF($B$2=StoreConfig!C49,LEFT(StoreConfig!G49,FIND("#",StoreConfig!G49)-1),"")</f>
        <v/>
      </c>
      <c r="I44" s="14" t="str">
        <f>IF($B$2=StoreConfig!C49,RIGHT(StoreConfig!G49,LEN(StoreConfig!G49)-FIND("#",StoreConfig!G49)),"")</f>
        <v/>
      </c>
      <c r="J44" s="14" t="str">
        <f>IF($B$2=StoreConfig!C49,IF(StoreConfig!L49=0,"不限购",StoreConfig!L49&amp;"次"),"")</f>
        <v/>
      </c>
    </row>
    <row r="45" spans="4:14" x14ac:dyDescent="0.2">
      <c r="D45" s="15" t="str">
        <f>IF($B$2=StoreConfig!C50,StoreConfig!O50,"")</f>
        <v/>
      </c>
      <c r="E45" s="15" t="str">
        <f>IF($B$2=StoreConfig!C50,StoreConfig!E50,"")</f>
        <v/>
      </c>
      <c r="F45" s="15" t="str">
        <f>IF($B$2=StoreConfig!C50,RIGHT(StoreConfig!J50,LEN(StoreConfig!J50)-FIND("|",StoreConfig!J50)),"")</f>
        <v/>
      </c>
      <c r="G45" s="15" t="str">
        <f>IFERROR(VLOOKUP(--IF($B$2=StoreConfig!C50,LEFT(StoreConfig!J50,FIND("|",StoreConfig!J50)-1),""),$Q$4:$R$20,2,FALSE),"")</f>
        <v/>
      </c>
      <c r="H45" s="14" t="str">
        <f>IF($B$2=StoreConfig!C50,LEFT(StoreConfig!G50,FIND("#",StoreConfig!G50)-1),"")</f>
        <v/>
      </c>
      <c r="I45" s="14" t="str">
        <f>IF($B$2=StoreConfig!C50,RIGHT(StoreConfig!G50,LEN(StoreConfig!G50)-FIND("#",StoreConfig!G50)),"")</f>
        <v/>
      </c>
      <c r="J45" s="14" t="str">
        <f>IF($B$2=StoreConfig!C50,IF(StoreConfig!L50=0,"不限购",StoreConfig!L50&amp;"次"),"")</f>
        <v/>
      </c>
    </row>
    <row r="46" spans="4:14" x14ac:dyDescent="0.2">
      <c r="D46" s="15" t="str">
        <f>IF($B$2=StoreConfig!C51,StoreConfig!O51,"")</f>
        <v/>
      </c>
      <c r="E46" s="15" t="str">
        <f>IF($B$2=StoreConfig!C51,StoreConfig!E51,"")</f>
        <v/>
      </c>
      <c r="F46" s="15" t="str">
        <f>IF($B$2=StoreConfig!C51,RIGHT(StoreConfig!J51,LEN(StoreConfig!J51)-FIND("|",StoreConfig!J51)),"")</f>
        <v/>
      </c>
      <c r="G46" s="15" t="str">
        <f>IFERROR(VLOOKUP(--IF($B$2=StoreConfig!C51,LEFT(StoreConfig!J51,FIND("|",StoreConfig!J51)-1),""),$Q$4:$R$20,2,FALSE),"")</f>
        <v/>
      </c>
      <c r="H46" s="14" t="str">
        <f>IF($B$2=StoreConfig!C51,LEFT(StoreConfig!G51,FIND("#",StoreConfig!G51)-1),"")</f>
        <v/>
      </c>
      <c r="I46" s="14" t="str">
        <f>IF($B$2=StoreConfig!C51,RIGHT(StoreConfig!G51,LEN(StoreConfig!G51)-FIND("#",StoreConfig!G51)),"")</f>
        <v/>
      </c>
      <c r="J46" s="14" t="str">
        <f>IF($B$2=StoreConfig!C51,IF(StoreConfig!L51=0,"不限购",StoreConfig!L51&amp;"次"),"")</f>
        <v/>
      </c>
    </row>
    <row r="47" spans="4:14" x14ac:dyDescent="0.2">
      <c r="D47" s="15" t="str">
        <f>IF($B$2=StoreConfig!C52,StoreConfig!O52,"")</f>
        <v/>
      </c>
      <c r="E47" s="15" t="str">
        <f>IF($B$2=StoreConfig!C52,StoreConfig!E52,"")</f>
        <v/>
      </c>
      <c r="F47" s="15" t="str">
        <f>IF($B$2=StoreConfig!C52,RIGHT(StoreConfig!J52,LEN(StoreConfig!J52)-FIND("|",StoreConfig!J52)),"")</f>
        <v/>
      </c>
      <c r="G47" s="15" t="str">
        <f>IFERROR(VLOOKUP(--IF($B$2=StoreConfig!C52,LEFT(StoreConfig!J52,FIND("|",StoreConfig!J52)-1),""),$Q$4:$R$20,2,FALSE),"")</f>
        <v/>
      </c>
      <c r="H47" s="14" t="str">
        <f>IF($B$2=StoreConfig!C52,LEFT(StoreConfig!G52,FIND("#",StoreConfig!G52)-1),"")</f>
        <v/>
      </c>
      <c r="I47" s="14" t="str">
        <f>IF($B$2=StoreConfig!C52,RIGHT(StoreConfig!G52,LEN(StoreConfig!G52)-FIND("#",StoreConfig!G52)),"")</f>
        <v/>
      </c>
      <c r="J47" s="14" t="str">
        <f>IF($B$2=StoreConfig!C52,IF(StoreConfig!L52=0,"不限购",StoreConfig!L52&amp;"次"),"")</f>
        <v/>
      </c>
    </row>
    <row r="48" spans="4:14" x14ac:dyDescent="0.2">
      <c r="D48" s="15" t="str">
        <f>IF($B$2=StoreConfig!C53,StoreConfig!O53,"")</f>
        <v/>
      </c>
      <c r="E48" s="15" t="str">
        <f>IF($B$2=StoreConfig!C53,StoreConfig!E53,"")</f>
        <v/>
      </c>
      <c r="F48" s="15" t="str">
        <f>IF($B$2=StoreConfig!C53,RIGHT(StoreConfig!J53,LEN(StoreConfig!J53)-FIND("|",StoreConfig!J53)),"")</f>
        <v/>
      </c>
      <c r="G48" s="15" t="str">
        <f>IFERROR(VLOOKUP(--IF($B$2=StoreConfig!C53,LEFT(StoreConfig!J53,FIND("|",StoreConfig!J53)-1),""),$Q$4:$R$20,2,FALSE),"")</f>
        <v/>
      </c>
      <c r="H48" s="14" t="str">
        <f>IF($B$2=StoreConfig!C53,LEFT(StoreConfig!G53,FIND("#",StoreConfig!G53)-1),"")</f>
        <v/>
      </c>
      <c r="I48" s="14" t="str">
        <f>IF($B$2=StoreConfig!C53,RIGHT(StoreConfig!G53,LEN(StoreConfig!G53)-FIND("#",StoreConfig!G53)),"")</f>
        <v/>
      </c>
      <c r="J48" s="14" t="str">
        <f>IF($B$2=StoreConfig!C53,IF(StoreConfig!L53=0,"不限购",StoreConfig!L53&amp;"次"),"")</f>
        <v/>
      </c>
    </row>
    <row r="49" spans="4:10" x14ac:dyDescent="0.2">
      <c r="D49" s="15" t="str">
        <f>IF($B$2=StoreConfig!C54,StoreConfig!O54,"")</f>
        <v/>
      </c>
      <c r="E49" s="15" t="str">
        <f>IF($B$2=StoreConfig!C54,StoreConfig!E54,"")</f>
        <v/>
      </c>
      <c r="F49" s="15" t="str">
        <f>IF($B$2=StoreConfig!C54,RIGHT(StoreConfig!J54,LEN(StoreConfig!J54)-FIND("|",StoreConfig!J54)),"")</f>
        <v/>
      </c>
      <c r="G49" s="15" t="str">
        <f>IFERROR(VLOOKUP(--IF($B$2=StoreConfig!C54,LEFT(StoreConfig!J54,FIND("|",StoreConfig!J54)-1),""),$Q$4:$R$20,2,FALSE),"")</f>
        <v/>
      </c>
      <c r="H49" s="14" t="str">
        <f>IF($B$2=StoreConfig!C54,LEFT(StoreConfig!G54,FIND("#",StoreConfig!G54)-1),"")</f>
        <v/>
      </c>
      <c r="I49" s="14" t="str">
        <f>IF($B$2=StoreConfig!C54,RIGHT(StoreConfig!G54,LEN(StoreConfig!G54)-FIND("#",StoreConfig!G54)),"")</f>
        <v/>
      </c>
      <c r="J49" s="14" t="str">
        <f>IF($B$2=StoreConfig!C54,IF(StoreConfig!L54=0,"不限购",StoreConfig!L54&amp;"次"),"")</f>
        <v/>
      </c>
    </row>
    <row r="50" spans="4:10" x14ac:dyDescent="0.2">
      <c r="D50" s="15" t="str">
        <f>IF($B$2=StoreConfig!C55,StoreConfig!O55,"")</f>
        <v/>
      </c>
      <c r="E50" s="15" t="str">
        <f>IF($B$2=StoreConfig!C55,StoreConfig!E55,"")</f>
        <v/>
      </c>
      <c r="F50" s="15" t="str">
        <f>IF($B$2=StoreConfig!C55,RIGHT(StoreConfig!J55,LEN(StoreConfig!J55)-FIND("|",StoreConfig!J55)),"")</f>
        <v/>
      </c>
      <c r="G50" s="15" t="str">
        <f>IFERROR(VLOOKUP(--IF($B$2=StoreConfig!C55,LEFT(StoreConfig!J55,FIND("|",StoreConfig!J55)-1),""),$Q$4:$R$20,2,FALSE),"")</f>
        <v/>
      </c>
      <c r="H50" s="14" t="str">
        <f>IF($B$2=StoreConfig!C55,LEFT(StoreConfig!G55,FIND("#",StoreConfig!G55)-1),"")</f>
        <v/>
      </c>
      <c r="I50" s="14" t="str">
        <f>IF($B$2=StoreConfig!C55,RIGHT(StoreConfig!G55,LEN(StoreConfig!G55)-FIND("#",StoreConfig!G55)),"")</f>
        <v/>
      </c>
      <c r="J50" s="14" t="str">
        <f>IF($B$2=StoreConfig!C55,IF(StoreConfig!L55=0,"不限购",StoreConfig!L55&amp;"次"),"")</f>
        <v/>
      </c>
    </row>
    <row r="51" spans="4:10" x14ac:dyDescent="0.2">
      <c r="D51" s="15" t="str">
        <f>IF($B$2=StoreConfig!C56,StoreConfig!O56,"")</f>
        <v/>
      </c>
      <c r="E51" s="15" t="str">
        <f>IF($B$2=StoreConfig!C56,StoreConfig!E56,"")</f>
        <v/>
      </c>
      <c r="F51" s="15" t="str">
        <f>IF($B$2=StoreConfig!C56,RIGHT(StoreConfig!J56,LEN(StoreConfig!J56)-FIND("|",StoreConfig!J56)),"")</f>
        <v/>
      </c>
      <c r="G51" s="15" t="str">
        <f>IFERROR(VLOOKUP(--IF($B$2=StoreConfig!C56,LEFT(StoreConfig!J56,FIND("|",StoreConfig!J56)-1),""),$Q$4:$R$20,2,FALSE),"")</f>
        <v/>
      </c>
      <c r="H51" s="14" t="str">
        <f>IF($B$2=StoreConfig!C56,LEFT(StoreConfig!G56,FIND("#",StoreConfig!G56)-1),"")</f>
        <v/>
      </c>
      <c r="I51" s="14" t="str">
        <f>IF($B$2=StoreConfig!C56,RIGHT(StoreConfig!G56,LEN(StoreConfig!G56)-FIND("#",StoreConfig!G56)),"")</f>
        <v/>
      </c>
      <c r="J51" s="14" t="str">
        <f>IF($B$2=StoreConfig!C56,IF(StoreConfig!L56=0,"不限购",StoreConfig!L56&amp;"次"),"")</f>
        <v/>
      </c>
    </row>
    <row r="52" spans="4:10" x14ac:dyDescent="0.2">
      <c r="D52" s="15" t="str">
        <f>IF($B$2=StoreConfig!C57,StoreConfig!O57,"")</f>
        <v/>
      </c>
      <c r="E52" s="15" t="str">
        <f>IF($B$2=StoreConfig!C57,StoreConfig!E57,"")</f>
        <v/>
      </c>
      <c r="F52" s="15" t="str">
        <f>IF($B$2=StoreConfig!C57,RIGHT(StoreConfig!J57,LEN(StoreConfig!J57)-FIND("|",StoreConfig!J57)),"")</f>
        <v/>
      </c>
      <c r="G52" s="15" t="str">
        <f>IFERROR(VLOOKUP(--IF($B$2=StoreConfig!C57,LEFT(StoreConfig!J57,FIND("|",StoreConfig!J57)-1),""),$Q$4:$R$20,2,FALSE),"")</f>
        <v/>
      </c>
      <c r="H52" s="14" t="str">
        <f>IF($B$2=StoreConfig!C57,LEFT(StoreConfig!G57,FIND("#",StoreConfig!G57)-1),"")</f>
        <v/>
      </c>
      <c r="I52" s="14" t="str">
        <f>IF($B$2=StoreConfig!C57,RIGHT(StoreConfig!G57,LEN(StoreConfig!G57)-FIND("#",StoreConfig!G57)),"")</f>
        <v/>
      </c>
      <c r="J52" s="14" t="str">
        <f>IF($B$2=StoreConfig!C57,IF(StoreConfig!L57=0,"不限购",StoreConfig!L57&amp;"次"),"")</f>
        <v/>
      </c>
    </row>
    <row r="53" spans="4:10" x14ac:dyDescent="0.2">
      <c r="D53" s="15" t="str">
        <f>IF($B$2=StoreConfig!C58,StoreConfig!O58,"")</f>
        <v/>
      </c>
      <c r="E53" s="15" t="str">
        <f>IF($B$2=StoreConfig!C58,StoreConfig!E58,"")</f>
        <v/>
      </c>
      <c r="F53" s="15" t="str">
        <f>IF($B$2=StoreConfig!C58,RIGHT(StoreConfig!J58,LEN(StoreConfig!J58)-FIND("|",StoreConfig!J58)),"")</f>
        <v/>
      </c>
      <c r="G53" s="15" t="str">
        <f>IFERROR(VLOOKUP(--IF($B$2=StoreConfig!C58,LEFT(StoreConfig!J58,FIND("|",StoreConfig!J58)-1),""),$Q$4:$R$20,2,FALSE),"")</f>
        <v/>
      </c>
      <c r="H53" s="14" t="str">
        <f>IF($B$2=StoreConfig!C58,LEFT(StoreConfig!G58,FIND("#",StoreConfig!G58)-1),"")</f>
        <v/>
      </c>
      <c r="I53" s="14" t="str">
        <f>IF($B$2=StoreConfig!C58,RIGHT(StoreConfig!G58,LEN(StoreConfig!G58)-FIND("#",StoreConfig!G58)),"")</f>
        <v/>
      </c>
      <c r="J53" s="14" t="str">
        <f>IF($B$2=StoreConfig!C58,IF(StoreConfig!L58=0,"不限购",StoreConfig!L58&amp;"次"),"")</f>
        <v/>
      </c>
    </row>
    <row r="54" spans="4:10" x14ac:dyDescent="0.2">
      <c r="D54" s="15" t="str">
        <f>IF($B$2=StoreConfig!C59,StoreConfig!O59,"")</f>
        <v/>
      </c>
      <c r="E54" s="15" t="str">
        <f>IF($B$2=StoreConfig!C59,StoreConfig!E59,"")</f>
        <v/>
      </c>
      <c r="F54" s="15" t="str">
        <f>IF($B$2=StoreConfig!C59,RIGHT(StoreConfig!J59,LEN(StoreConfig!J59)-FIND("|",StoreConfig!J59)),"")</f>
        <v/>
      </c>
      <c r="G54" s="15" t="str">
        <f>IFERROR(VLOOKUP(--IF($B$2=StoreConfig!C59,LEFT(StoreConfig!J59,FIND("|",StoreConfig!J59)-1),""),$Q$4:$R$20,2,FALSE),"")</f>
        <v/>
      </c>
      <c r="H54" s="14" t="str">
        <f>IF($B$2=StoreConfig!C59,LEFT(StoreConfig!G59,FIND("#",StoreConfig!G59)-1),"")</f>
        <v/>
      </c>
      <c r="I54" s="14" t="str">
        <f>IF($B$2=StoreConfig!C59,RIGHT(StoreConfig!G59,LEN(StoreConfig!G59)-FIND("#",StoreConfig!G59)),"")</f>
        <v/>
      </c>
      <c r="J54" s="14" t="str">
        <f>IF($B$2=StoreConfig!C59,IF(StoreConfig!L59=0,"不限购",StoreConfig!L59&amp;"次"),"")</f>
        <v/>
      </c>
    </row>
    <row r="55" spans="4:10" x14ac:dyDescent="0.2">
      <c r="D55" s="15" t="str">
        <f>IF($B$2=StoreConfig!C60,StoreConfig!O60,"")</f>
        <v/>
      </c>
      <c r="E55" s="15" t="str">
        <f>IF($B$2=StoreConfig!C60,StoreConfig!E60,"")</f>
        <v/>
      </c>
      <c r="F55" s="15" t="str">
        <f>IF($B$2=StoreConfig!C60,RIGHT(StoreConfig!J60,LEN(StoreConfig!J60)-FIND("|",StoreConfig!J60)),"")</f>
        <v/>
      </c>
      <c r="G55" s="15" t="str">
        <f>IFERROR(VLOOKUP(--IF($B$2=StoreConfig!C60,LEFT(StoreConfig!J60,FIND("|",StoreConfig!J60)-1),""),$Q$4:$R$20,2,FALSE),"")</f>
        <v/>
      </c>
      <c r="H55" s="14" t="str">
        <f>IF($B$2=StoreConfig!C60,LEFT(StoreConfig!G60,FIND("#",StoreConfig!G60)-1),"")</f>
        <v/>
      </c>
      <c r="I55" s="14" t="str">
        <f>IF($B$2=StoreConfig!C60,RIGHT(StoreConfig!G60,LEN(StoreConfig!G60)-FIND("#",StoreConfig!G60)),"")</f>
        <v/>
      </c>
      <c r="J55" s="14" t="str">
        <f>IF($B$2=StoreConfig!C60,IF(StoreConfig!L60=0,"不限购",StoreConfig!L60&amp;"次"),"")</f>
        <v/>
      </c>
    </row>
    <row r="56" spans="4:10" x14ac:dyDescent="0.2">
      <c r="D56" s="15" t="str">
        <f>IF($B$2=StoreConfig!C61,StoreConfig!O61,"")</f>
        <v/>
      </c>
      <c r="E56" s="15" t="str">
        <f>IF($B$2=StoreConfig!C61,StoreConfig!E61,"")</f>
        <v/>
      </c>
      <c r="F56" s="15" t="str">
        <f>IF($B$2=StoreConfig!C61,RIGHT(StoreConfig!J61,LEN(StoreConfig!J61)-FIND("|",StoreConfig!J61)),"")</f>
        <v/>
      </c>
      <c r="G56" s="15" t="str">
        <f>IFERROR(VLOOKUP(--IF($B$2=StoreConfig!C61,LEFT(StoreConfig!J61,FIND("|",StoreConfig!J61)-1),""),$Q$4:$R$20,2,FALSE),"")</f>
        <v/>
      </c>
      <c r="H56" s="14" t="str">
        <f>IF($B$2=StoreConfig!C61,LEFT(StoreConfig!G61,FIND("#",StoreConfig!G61)-1),"")</f>
        <v/>
      </c>
      <c r="I56" s="14" t="str">
        <f>IF($B$2=StoreConfig!C61,RIGHT(StoreConfig!G61,LEN(StoreConfig!G61)-FIND("#",StoreConfig!G61)),"")</f>
        <v/>
      </c>
      <c r="J56" s="14" t="str">
        <f>IF($B$2=StoreConfig!C61,IF(StoreConfig!L61=0,"不限购",StoreConfig!L61&amp;"次"),"")</f>
        <v/>
      </c>
    </row>
    <row r="57" spans="4:10" x14ac:dyDescent="0.2">
      <c r="D57" s="15" t="str">
        <f>IF($B$2=StoreConfig!C62,StoreConfig!O62,"")</f>
        <v/>
      </c>
      <c r="E57" s="15" t="str">
        <f>IF($B$2=StoreConfig!C62,StoreConfig!E62,"")</f>
        <v/>
      </c>
      <c r="F57" s="15" t="str">
        <f>IF($B$2=StoreConfig!C62,RIGHT(StoreConfig!J62,LEN(StoreConfig!J62)-FIND("|",StoreConfig!J62)),"")</f>
        <v/>
      </c>
      <c r="G57" s="15" t="str">
        <f>IFERROR(VLOOKUP(--IF($B$2=StoreConfig!C62,LEFT(StoreConfig!J62,FIND("|",StoreConfig!J62)-1),""),$Q$4:$R$20,2,FALSE),"")</f>
        <v/>
      </c>
      <c r="H57" s="14" t="str">
        <f>IF($B$2=StoreConfig!C62,LEFT(StoreConfig!G62,FIND("#",StoreConfig!G62)-1),"")</f>
        <v/>
      </c>
      <c r="I57" s="14" t="str">
        <f>IF($B$2=StoreConfig!C62,RIGHT(StoreConfig!G62,LEN(StoreConfig!G62)-FIND("#",StoreConfig!G62)),"")</f>
        <v/>
      </c>
      <c r="J57" s="14" t="str">
        <f>IF($B$2=StoreConfig!C62,IF(StoreConfig!L62=0,"不限购",StoreConfig!L62&amp;"次"),"")</f>
        <v/>
      </c>
    </row>
    <row r="58" spans="4:10" x14ac:dyDescent="0.2">
      <c r="D58" s="15" t="str">
        <f>IF($B$2=StoreConfig!C63,StoreConfig!O63,"")</f>
        <v/>
      </c>
      <c r="E58" s="15" t="str">
        <f>IF($B$2=StoreConfig!C63,StoreConfig!E63,"")</f>
        <v/>
      </c>
      <c r="F58" s="15" t="str">
        <f>IF($B$2=StoreConfig!C63,RIGHT(StoreConfig!J63,LEN(StoreConfig!J63)-FIND("|",StoreConfig!J63)),"")</f>
        <v/>
      </c>
      <c r="G58" s="15" t="str">
        <f>IFERROR(VLOOKUP(--IF($B$2=StoreConfig!C63,LEFT(StoreConfig!J63,FIND("|",StoreConfig!J63)-1),""),$Q$4:$R$20,2,FALSE),"")</f>
        <v/>
      </c>
      <c r="H58" s="14" t="str">
        <f>IF($B$2=StoreConfig!C63,LEFT(StoreConfig!G63,FIND("#",StoreConfig!G63)-1),"")</f>
        <v/>
      </c>
      <c r="I58" s="14" t="str">
        <f>IF($B$2=StoreConfig!C63,RIGHT(StoreConfig!G63,LEN(StoreConfig!G63)-FIND("#",StoreConfig!G63)),"")</f>
        <v/>
      </c>
      <c r="J58" s="14" t="str">
        <f>IF($B$2=StoreConfig!C63,IF(StoreConfig!L63=0,"不限购",StoreConfig!L63&amp;"次"),"")</f>
        <v/>
      </c>
    </row>
    <row r="59" spans="4:10" x14ac:dyDescent="0.2">
      <c r="D59" s="15" t="str">
        <f>IF($B$2=StoreConfig!C64,StoreConfig!O64,"")</f>
        <v/>
      </c>
      <c r="E59" s="15" t="str">
        <f>IF($B$2=StoreConfig!C64,StoreConfig!E64,"")</f>
        <v/>
      </c>
      <c r="F59" s="15" t="str">
        <f>IF($B$2=StoreConfig!C64,RIGHT(StoreConfig!J64,LEN(StoreConfig!J64)-FIND("|",StoreConfig!J64)),"")</f>
        <v/>
      </c>
      <c r="G59" s="15" t="str">
        <f>IFERROR(VLOOKUP(--IF($B$2=StoreConfig!C64,LEFT(StoreConfig!J64,FIND("|",StoreConfig!J64)-1),""),$Q$4:$R$20,2,FALSE),"")</f>
        <v/>
      </c>
      <c r="H59" s="14" t="str">
        <f>IF($B$2=StoreConfig!C64,LEFT(StoreConfig!G64,FIND("#",StoreConfig!G64)-1),"")</f>
        <v/>
      </c>
      <c r="I59" s="14" t="str">
        <f>IF($B$2=StoreConfig!C64,RIGHT(StoreConfig!G64,LEN(StoreConfig!G64)-FIND("#",StoreConfig!G64)),"")</f>
        <v/>
      </c>
      <c r="J59" s="14" t="str">
        <f>IF($B$2=StoreConfig!C64,IF(StoreConfig!L64=0,"不限购",StoreConfig!L64&amp;"次"),"")</f>
        <v/>
      </c>
    </row>
    <row r="60" spans="4:10" x14ac:dyDescent="0.2">
      <c r="D60" s="15" t="str">
        <f>IF($B$2=StoreConfig!C65,StoreConfig!O65,"")</f>
        <v/>
      </c>
      <c r="E60" s="15" t="str">
        <f>IF($B$2=StoreConfig!C65,StoreConfig!E65,"")</f>
        <v/>
      </c>
      <c r="F60" s="15" t="str">
        <f>IF($B$2=StoreConfig!C65,RIGHT(StoreConfig!J65,LEN(StoreConfig!J65)-FIND("|",StoreConfig!J65)),"")</f>
        <v/>
      </c>
      <c r="G60" s="15" t="str">
        <f>IFERROR(VLOOKUP(--IF($B$2=StoreConfig!C65,LEFT(StoreConfig!J65,FIND("|",StoreConfig!J65)-1),""),$Q$4:$R$20,2,FALSE),"")</f>
        <v/>
      </c>
      <c r="H60" s="14" t="str">
        <f>IF($B$2=StoreConfig!C65,LEFT(StoreConfig!G65,FIND("#",StoreConfig!G65)-1),"")</f>
        <v/>
      </c>
      <c r="I60" s="14" t="str">
        <f>IF($B$2=StoreConfig!C65,RIGHT(StoreConfig!G65,LEN(StoreConfig!G65)-FIND("#",StoreConfig!G65)),"")</f>
        <v/>
      </c>
      <c r="J60" s="14" t="str">
        <f>IF($B$2=StoreConfig!C65,IF(StoreConfig!L65=0,"不限购",StoreConfig!L65&amp;"次"),"")</f>
        <v/>
      </c>
    </row>
    <row r="61" spans="4:10" x14ac:dyDescent="0.2">
      <c r="D61" s="15" t="str">
        <f>IF($B$2=StoreConfig!C66,StoreConfig!O66,"")</f>
        <v/>
      </c>
      <c r="E61" s="15" t="str">
        <f>IF($B$2=StoreConfig!C66,StoreConfig!E66,"")</f>
        <v/>
      </c>
      <c r="F61" s="15" t="str">
        <f>IF($B$2=StoreConfig!C66,RIGHT(StoreConfig!J66,LEN(StoreConfig!J66)-FIND("|",StoreConfig!J66)),"")</f>
        <v/>
      </c>
      <c r="G61" s="15" t="str">
        <f>IFERROR(VLOOKUP(--IF($B$2=StoreConfig!C66,LEFT(StoreConfig!J66,FIND("|",StoreConfig!J66)-1),""),$Q$4:$R$20,2,FALSE),"")</f>
        <v/>
      </c>
      <c r="H61" s="14" t="str">
        <f>IF($B$2=StoreConfig!C66,LEFT(StoreConfig!G66,FIND("#",StoreConfig!G66)-1),"")</f>
        <v/>
      </c>
      <c r="I61" s="14" t="str">
        <f>IF($B$2=StoreConfig!C66,RIGHT(StoreConfig!G66,LEN(StoreConfig!G66)-FIND("#",StoreConfig!G66)),"")</f>
        <v/>
      </c>
      <c r="J61" s="14" t="str">
        <f>IF($B$2=StoreConfig!C66,IF(StoreConfig!L66=0,"不限购",StoreConfig!L66&amp;"次"),"")</f>
        <v/>
      </c>
    </row>
    <row r="62" spans="4:10" x14ac:dyDescent="0.2">
      <c r="D62" s="15" t="str">
        <f>IF($B$2=StoreConfig!C67,StoreConfig!O67,"")</f>
        <v/>
      </c>
      <c r="E62" s="15" t="str">
        <f>IF($B$2=StoreConfig!C67,StoreConfig!E67,"")</f>
        <v/>
      </c>
      <c r="F62" s="15" t="str">
        <f>IF($B$2=StoreConfig!C67,RIGHT(StoreConfig!J67,LEN(StoreConfig!J67)-FIND("|",StoreConfig!J67)),"")</f>
        <v/>
      </c>
      <c r="G62" s="15" t="str">
        <f>IFERROR(VLOOKUP(--IF($B$2=StoreConfig!C67,LEFT(StoreConfig!J67,FIND("|",StoreConfig!J67)-1),""),$Q$4:$R$20,2,FALSE),"")</f>
        <v/>
      </c>
      <c r="H62" s="14" t="str">
        <f>IF($B$2=StoreConfig!C67,LEFT(StoreConfig!G67,FIND("#",StoreConfig!G67)-1),"")</f>
        <v/>
      </c>
      <c r="I62" s="14" t="str">
        <f>IF($B$2=StoreConfig!C67,RIGHT(StoreConfig!G67,LEN(StoreConfig!G67)-FIND("#",StoreConfig!G67)),"")</f>
        <v/>
      </c>
      <c r="J62" s="14" t="str">
        <f>IF($B$2=StoreConfig!C67,IF(StoreConfig!L67=0,"不限购",StoreConfig!L67&amp;"次"),"")</f>
        <v/>
      </c>
    </row>
    <row r="63" spans="4:10" x14ac:dyDescent="0.2">
      <c r="D63" s="15" t="str">
        <f>IF($B$2=StoreConfig!C68,StoreConfig!O68,"")</f>
        <v/>
      </c>
      <c r="E63" s="15" t="str">
        <f>IF($B$2=StoreConfig!C68,StoreConfig!E68,"")</f>
        <v/>
      </c>
      <c r="F63" s="15" t="str">
        <f>IF($B$2=StoreConfig!C68,RIGHT(StoreConfig!J68,LEN(StoreConfig!J68)-FIND("|",StoreConfig!J68)),"")</f>
        <v/>
      </c>
      <c r="G63" s="15" t="str">
        <f>IFERROR(VLOOKUP(--IF($B$2=StoreConfig!C68,LEFT(StoreConfig!J68,FIND("|",StoreConfig!J68)-1),""),$Q$4:$R$20,2,FALSE),"")</f>
        <v/>
      </c>
      <c r="H63" s="14" t="str">
        <f>IF($B$2=StoreConfig!C68,LEFT(StoreConfig!G68,FIND("#",StoreConfig!G68)-1),"")</f>
        <v/>
      </c>
      <c r="I63" s="14" t="str">
        <f>IF($B$2=StoreConfig!C68,RIGHT(StoreConfig!G68,LEN(StoreConfig!G68)-FIND("#",StoreConfig!G68)),"")</f>
        <v/>
      </c>
      <c r="J63" s="14" t="str">
        <f>IF($B$2=StoreConfig!C68,IF(StoreConfig!L68=0,"不限购",StoreConfig!L68&amp;"次"),"")</f>
        <v/>
      </c>
    </row>
    <row r="64" spans="4:10" x14ac:dyDescent="0.2">
      <c r="D64" s="15" t="str">
        <f>IF($B$2=StoreConfig!C69,StoreConfig!O69,"")</f>
        <v/>
      </c>
      <c r="E64" s="15" t="str">
        <f>IF($B$2=StoreConfig!C69,StoreConfig!E69,"")</f>
        <v/>
      </c>
      <c r="F64" s="15" t="str">
        <f>IF($B$2=StoreConfig!C69,RIGHT(StoreConfig!J69,LEN(StoreConfig!J69)-FIND("|",StoreConfig!J69)),"")</f>
        <v/>
      </c>
      <c r="G64" s="15" t="str">
        <f>IFERROR(VLOOKUP(--IF($B$2=StoreConfig!C69,LEFT(StoreConfig!J69,FIND("|",StoreConfig!J69)-1),""),$Q$4:$R$20,2,FALSE),"")</f>
        <v/>
      </c>
      <c r="H64" s="14" t="str">
        <f>IF($B$2=StoreConfig!C69,LEFT(StoreConfig!G69,FIND("#",StoreConfig!G69)-1),"")</f>
        <v/>
      </c>
      <c r="I64" s="14" t="str">
        <f>IF($B$2=StoreConfig!C69,RIGHT(StoreConfig!G69,LEN(StoreConfig!G69)-FIND("#",StoreConfig!G69)),"")</f>
        <v/>
      </c>
      <c r="J64" s="14" t="str">
        <f>IF($B$2=StoreConfig!C69,IF(StoreConfig!L69=0,"不限购",StoreConfig!L69&amp;"次"),"")</f>
        <v/>
      </c>
    </row>
    <row r="65" spans="4:10" x14ac:dyDescent="0.2">
      <c r="D65" s="15" t="str">
        <f>IF($B$2=StoreConfig!C70,StoreConfig!O70,"")</f>
        <v/>
      </c>
      <c r="E65" s="15" t="str">
        <f>IF($B$2=StoreConfig!C70,StoreConfig!E70,"")</f>
        <v/>
      </c>
      <c r="F65" s="15" t="str">
        <f>IF($B$2=StoreConfig!C70,RIGHT(StoreConfig!J70,LEN(StoreConfig!J70)-FIND("|",StoreConfig!J70)),"")</f>
        <v/>
      </c>
      <c r="G65" s="15" t="str">
        <f>IFERROR(VLOOKUP(--IF($B$2=StoreConfig!C70,LEFT(StoreConfig!J70,FIND("|",StoreConfig!J70)-1),""),$Q$4:$R$20,2,FALSE),"")</f>
        <v/>
      </c>
      <c r="H65" s="14" t="str">
        <f>IF($B$2=StoreConfig!C70,LEFT(StoreConfig!G70,FIND("#",StoreConfig!G70)-1),"")</f>
        <v/>
      </c>
      <c r="I65" s="14" t="str">
        <f>IF($B$2=StoreConfig!C70,RIGHT(StoreConfig!G70,LEN(StoreConfig!G70)-FIND("#",StoreConfig!G70)),"")</f>
        <v/>
      </c>
      <c r="J65" s="14" t="str">
        <f>IF($B$2=StoreConfig!C70,IF(StoreConfig!L70=0,"不限购",StoreConfig!L70&amp;"次"),"")</f>
        <v/>
      </c>
    </row>
    <row r="66" spans="4:10" x14ac:dyDescent="0.2">
      <c r="D66" s="15" t="str">
        <f>IF($B$2=StoreConfig!C71,StoreConfig!O71,"")</f>
        <v/>
      </c>
      <c r="E66" s="15" t="str">
        <f>IF($B$2=StoreConfig!C71,StoreConfig!E71,"")</f>
        <v/>
      </c>
      <c r="F66" s="15" t="str">
        <f>IF($B$2=StoreConfig!C71,RIGHT(StoreConfig!J71,LEN(StoreConfig!J71)-FIND("|",StoreConfig!J71)),"")</f>
        <v/>
      </c>
      <c r="G66" s="15" t="str">
        <f>IFERROR(VLOOKUP(--IF($B$2=StoreConfig!C71,LEFT(StoreConfig!J71,FIND("|",StoreConfig!J71)-1),""),$Q$4:$R$20,2,FALSE),"")</f>
        <v/>
      </c>
      <c r="H66" s="14" t="str">
        <f>IF($B$2=StoreConfig!C71,LEFT(StoreConfig!G71,FIND("#",StoreConfig!G71)-1),"")</f>
        <v/>
      </c>
      <c r="I66" s="14" t="str">
        <f>IF($B$2=StoreConfig!C71,RIGHT(StoreConfig!G71,LEN(StoreConfig!G71)-FIND("#",StoreConfig!G71)),"")</f>
        <v/>
      </c>
      <c r="J66" s="14" t="str">
        <f>IF($B$2=StoreConfig!C71,IF(StoreConfig!L71=0,"不限购",StoreConfig!L71&amp;"次"),"")</f>
        <v/>
      </c>
    </row>
    <row r="67" spans="4:10" x14ac:dyDescent="0.2">
      <c r="D67" s="15" t="str">
        <f>IF($B$2=StoreConfig!C72,StoreConfig!O72,"")</f>
        <v/>
      </c>
      <c r="E67" s="15" t="str">
        <f>IF($B$2=StoreConfig!C72,StoreConfig!E72,"")</f>
        <v/>
      </c>
      <c r="F67" s="15" t="str">
        <f>IF($B$2=StoreConfig!C72,RIGHT(StoreConfig!J72,LEN(StoreConfig!J72)-FIND("|",StoreConfig!J72)),"")</f>
        <v/>
      </c>
      <c r="G67" s="15" t="str">
        <f>IFERROR(VLOOKUP(--IF($B$2=StoreConfig!C72,LEFT(StoreConfig!J72,FIND("|",StoreConfig!J72)-1),""),$Q$4:$R$20,2,FALSE),"")</f>
        <v/>
      </c>
      <c r="H67" s="14" t="str">
        <f>IF($B$2=StoreConfig!C72,LEFT(StoreConfig!G72,FIND("#",StoreConfig!G72)-1),"")</f>
        <v/>
      </c>
      <c r="I67" s="14" t="str">
        <f>IF($B$2=StoreConfig!C72,RIGHT(StoreConfig!G72,LEN(StoreConfig!G72)-FIND("#",StoreConfig!G72)),"")</f>
        <v/>
      </c>
      <c r="J67" s="14" t="str">
        <f>IF($B$2=StoreConfig!C72,IF(StoreConfig!L72=0,"不限购",StoreConfig!L72&amp;"次"),"")</f>
        <v/>
      </c>
    </row>
    <row r="68" spans="4:10" x14ac:dyDescent="0.2">
      <c r="D68" s="15" t="str">
        <f>IF($B$2=StoreConfig!C73,StoreConfig!O73,"")</f>
        <v/>
      </c>
      <c r="E68" s="15" t="str">
        <f>IF($B$2=StoreConfig!C73,StoreConfig!E73,"")</f>
        <v/>
      </c>
      <c r="F68" s="15" t="str">
        <f>IF($B$2=StoreConfig!C73,RIGHT(StoreConfig!J73,LEN(StoreConfig!J73)-FIND("|",StoreConfig!J73)),"")</f>
        <v/>
      </c>
      <c r="G68" s="15" t="str">
        <f>IFERROR(VLOOKUP(--IF($B$2=StoreConfig!C73,LEFT(StoreConfig!J73,FIND("|",StoreConfig!J73)-1),""),$Q$4:$R$20,2,FALSE),"")</f>
        <v/>
      </c>
      <c r="H68" s="14" t="str">
        <f>IF($B$2=StoreConfig!C73,LEFT(StoreConfig!G73,FIND("#",StoreConfig!G73)-1),"")</f>
        <v/>
      </c>
      <c r="I68" s="14" t="str">
        <f>IF($B$2=StoreConfig!C73,RIGHT(StoreConfig!G73,LEN(StoreConfig!G73)-FIND("#",StoreConfig!G73)),"")</f>
        <v/>
      </c>
      <c r="J68" s="14" t="str">
        <f>IF($B$2=StoreConfig!C73,IF(StoreConfig!L73=0,"不限购",StoreConfig!L73&amp;"次"),"")</f>
        <v/>
      </c>
    </row>
    <row r="69" spans="4:10" x14ac:dyDescent="0.2">
      <c r="D69" s="15" t="str">
        <f>IF($B$2=StoreConfig!C74,StoreConfig!O74,"")</f>
        <v/>
      </c>
      <c r="E69" s="15" t="str">
        <f>IF($B$2=StoreConfig!C74,StoreConfig!E74,"")</f>
        <v/>
      </c>
      <c r="F69" s="15" t="str">
        <f>IF($B$2=StoreConfig!C74,RIGHT(StoreConfig!J74,LEN(StoreConfig!J74)-FIND("|",StoreConfig!J74)),"")</f>
        <v/>
      </c>
      <c r="G69" s="15" t="str">
        <f>IFERROR(VLOOKUP(--IF($B$2=StoreConfig!C74,LEFT(StoreConfig!J74,FIND("|",StoreConfig!J74)-1),""),$Q$4:$R$20,2,FALSE),"")</f>
        <v/>
      </c>
      <c r="H69" s="14" t="str">
        <f>IF($B$2=StoreConfig!C74,LEFT(StoreConfig!G74,FIND("#",StoreConfig!G74)-1),"")</f>
        <v/>
      </c>
      <c r="I69" s="14" t="str">
        <f>IF($B$2=StoreConfig!C74,RIGHT(StoreConfig!G74,LEN(StoreConfig!G74)-FIND("#",StoreConfig!G74)),"")</f>
        <v/>
      </c>
      <c r="J69" s="14" t="str">
        <f>IF($B$2=StoreConfig!C74,IF(StoreConfig!L74=0,"不限购",StoreConfig!L74&amp;"次"),"")</f>
        <v/>
      </c>
    </row>
    <row r="70" spans="4:10" x14ac:dyDescent="0.2">
      <c r="D70" s="15" t="str">
        <f>IF($B$2=StoreConfig!C75,StoreConfig!O75,"")</f>
        <v/>
      </c>
      <c r="E70" s="15" t="str">
        <f>IF($B$2=StoreConfig!C75,StoreConfig!E75,"")</f>
        <v/>
      </c>
      <c r="F70" s="15" t="str">
        <f>IF($B$2=StoreConfig!C75,RIGHT(StoreConfig!J75,LEN(StoreConfig!J75)-FIND("|",StoreConfig!J75)),"")</f>
        <v/>
      </c>
      <c r="G70" s="15" t="str">
        <f>IFERROR(VLOOKUP(--IF($B$2=StoreConfig!C75,LEFT(StoreConfig!J75,FIND("|",StoreConfig!J75)-1),""),$Q$4:$R$20,2,FALSE),"")</f>
        <v/>
      </c>
      <c r="H70" s="14" t="str">
        <f>IF($B$2=StoreConfig!C75,LEFT(StoreConfig!G75,FIND("#",StoreConfig!G75)-1),"")</f>
        <v/>
      </c>
      <c r="I70" s="14" t="str">
        <f>IF($B$2=StoreConfig!C75,RIGHT(StoreConfig!G75,LEN(StoreConfig!G75)-FIND("#",StoreConfig!G75)),"")</f>
        <v/>
      </c>
      <c r="J70" s="14" t="str">
        <f>IF($B$2=StoreConfig!C75,IF(StoreConfig!L75=0,"不限购",StoreConfig!L75&amp;"次"),"")</f>
        <v/>
      </c>
    </row>
    <row r="71" spans="4:10" x14ac:dyDescent="0.2">
      <c r="D71" s="15" t="str">
        <f>IF($B$2=StoreConfig!C76,StoreConfig!O76,"")</f>
        <v/>
      </c>
      <c r="E71" s="15" t="str">
        <f>IF($B$2=StoreConfig!C76,StoreConfig!E76,"")</f>
        <v/>
      </c>
      <c r="F71" s="15" t="str">
        <f>IF($B$2=StoreConfig!C76,RIGHT(StoreConfig!J76,LEN(StoreConfig!J76)-FIND("|",StoreConfig!J76)),"")</f>
        <v/>
      </c>
      <c r="G71" s="15" t="str">
        <f>IFERROR(VLOOKUP(--IF($B$2=StoreConfig!C76,LEFT(StoreConfig!J76,FIND("|",StoreConfig!J76)-1),""),$Q$4:$R$20,2,FALSE),"")</f>
        <v/>
      </c>
      <c r="H71" s="14" t="str">
        <f>IF($B$2=StoreConfig!C76,LEFT(StoreConfig!G76,FIND("#",StoreConfig!G76)-1),"")</f>
        <v/>
      </c>
      <c r="I71" s="14" t="str">
        <f>IF($B$2=StoreConfig!C76,RIGHT(StoreConfig!G76,LEN(StoreConfig!G76)-FIND("#",StoreConfig!G76)),"")</f>
        <v/>
      </c>
      <c r="J71" s="14" t="str">
        <f>IF($B$2=StoreConfig!C76,IF(StoreConfig!L76=0,"不限购",StoreConfig!L76&amp;"次"),"")</f>
        <v/>
      </c>
    </row>
    <row r="72" spans="4:10" x14ac:dyDescent="0.2">
      <c r="D72" s="15" t="str">
        <f>IF($B$2=StoreConfig!C77,StoreConfig!O77,"")</f>
        <v/>
      </c>
      <c r="E72" s="15" t="str">
        <f>IF($B$2=StoreConfig!C77,StoreConfig!E77,"")</f>
        <v/>
      </c>
      <c r="F72" s="15" t="str">
        <f>IF($B$2=StoreConfig!C77,RIGHT(StoreConfig!J77,LEN(StoreConfig!J77)-FIND("|",StoreConfig!J77)),"")</f>
        <v/>
      </c>
      <c r="G72" s="15" t="str">
        <f>IFERROR(VLOOKUP(--IF($B$2=StoreConfig!C77,LEFT(StoreConfig!J77,FIND("|",StoreConfig!J77)-1),""),$Q$4:$R$20,2,FALSE),"")</f>
        <v/>
      </c>
      <c r="H72" s="14" t="str">
        <f>IF($B$2=StoreConfig!C77,LEFT(StoreConfig!G77,FIND("#",StoreConfig!G77)-1),"")</f>
        <v/>
      </c>
      <c r="I72" s="14" t="str">
        <f>IF($B$2=StoreConfig!C77,RIGHT(StoreConfig!G77,LEN(StoreConfig!G77)-FIND("#",StoreConfig!G77)),"")</f>
        <v/>
      </c>
      <c r="J72" s="14" t="str">
        <f>IF($B$2=StoreConfig!C77,IF(StoreConfig!L77=0,"不限购",StoreConfig!L77&amp;"次"),"")</f>
        <v/>
      </c>
    </row>
    <row r="73" spans="4:10" x14ac:dyDescent="0.2">
      <c r="D73" s="15" t="str">
        <f>IF($B$2=StoreConfig!C78,StoreConfig!O78,"")</f>
        <v/>
      </c>
      <c r="E73" s="15" t="str">
        <f>IF($B$2=StoreConfig!C78,StoreConfig!E78,"")</f>
        <v/>
      </c>
      <c r="F73" s="15" t="str">
        <f>IF($B$2=StoreConfig!C78,RIGHT(StoreConfig!J78,LEN(StoreConfig!J78)-FIND("|",StoreConfig!J78)),"")</f>
        <v/>
      </c>
      <c r="G73" s="15" t="str">
        <f>IFERROR(VLOOKUP(--IF($B$2=StoreConfig!C78,LEFT(StoreConfig!J78,FIND("|",StoreConfig!J78)-1),""),$Q$4:$R$20,2,FALSE),"")</f>
        <v/>
      </c>
      <c r="H73" s="14" t="str">
        <f>IF($B$2=StoreConfig!C78,LEFT(StoreConfig!G78,FIND("#",StoreConfig!G78)-1),"")</f>
        <v/>
      </c>
      <c r="I73" s="14" t="str">
        <f>IF($B$2=StoreConfig!C78,RIGHT(StoreConfig!G78,LEN(StoreConfig!G78)-FIND("#",StoreConfig!G78)),"")</f>
        <v/>
      </c>
      <c r="J73" s="14" t="str">
        <f>IF($B$2=StoreConfig!C78,IF(StoreConfig!L78=0,"不限购",StoreConfig!L78&amp;"次"),"")</f>
        <v/>
      </c>
    </row>
    <row r="74" spans="4:10" x14ac:dyDescent="0.2">
      <c r="D74" s="15" t="str">
        <f>IF($B$2=StoreConfig!C79,StoreConfig!O79,"")</f>
        <v/>
      </c>
      <c r="E74" s="15" t="str">
        <f>IF($B$2=StoreConfig!C79,StoreConfig!E79,"")</f>
        <v/>
      </c>
      <c r="F74" s="15" t="str">
        <f>IF($B$2=StoreConfig!C79,RIGHT(StoreConfig!J79,LEN(StoreConfig!J79)-FIND("|",StoreConfig!J79)),"")</f>
        <v/>
      </c>
      <c r="G74" s="15" t="str">
        <f>IFERROR(VLOOKUP(--IF($B$2=StoreConfig!C79,LEFT(StoreConfig!J79,FIND("|",StoreConfig!J79)-1),""),$Q$4:$R$20,2,FALSE),"")</f>
        <v/>
      </c>
      <c r="H74" s="14" t="str">
        <f>IF($B$2=StoreConfig!C79,LEFT(StoreConfig!G79,FIND("#",StoreConfig!G79)-1),"")</f>
        <v/>
      </c>
      <c r="I74" s="14" t="str">
        <f>IF($B$2=StoreConfig!C79,RIGHT(StoreConfig!G79,LEN(StoreConfig!G79)-FIND("#",StoreConfig!G79)),"")</f>
        <v/>
      </c>
      <c r="J74" s="14" t="str">
        <f>IF($B$2=StoreConfig!C79,IF(StoreConfig!L79=0,"不限购",StoreConfig!L79&amp;"次"),"")</f>
        <v/>
      </c>
    </row>
    <row r="75" spans="4:10" x14ac:dyDescent="0.2">
      <c r="D75" s="15" t="str">
        <f>IF($B$2=StoreConfig!C80,StoreConfig!O80,"")</f>
        <v/>
      </c>
      <c r="E75" s="15" t="str">
        <f>IF($B$2=StoreConfig!C80,StoreConfig!E80,"")</f>
        <v/>
      </c>
      <c r="F75" s="15" t="str">
        <f>IF($B$2=StoreConfig!C80,RIGHT(StoreConfig!J80,LEN(StoreConfig!J80)-FIND("|",StoreConfig!J80)),"")</f>
        <v/>
      </c>
      <c r="G75" s="15" t="str">
        <f>IFERROR(VLOOKUP(--IF($B$2=StoreConfig!C80,LEFT(StoreConfig!J80,FIND("|",StoreConfig!J80)-1),""),$Q$4:$R$20,2,FALSE),"")</f>
        <v/>
      </c>
      <c r="H75" s="14" t="str">
        <f>IF($B$2=StoreConfig!C80,LEFT(StoreConfig!G80,FIND("#",StoreConfig!G80)-1),"")</f>
        <v/>
      </c>
      <c r="I75" s="14" t="str">
        <f>IF($B$2=StoreConfig!C80,RIGHT(StoreConfig!G80,LEN(StoreConfig!G80)-FIND("#",StoreConfig!G80)),"")</f>
        <v/>
      </c>
      <c r="J75" s="14" t="str">
        <f>IF($B$2=StoreConfig!C80,IF(StoreConfig!L80=0,"不限购",StoreConfig!L80&amp;"次"),"")</f>
        <v/>
      </c>
    </row>
    <row r="76" spans="4:10" x14ac:dyDescent="0.2">
      <c r="D76" s="15" t="str">
        <f>IF($B$2=StoreConfig!C81,StoreConfig!O81,"")</f>
        <v/>
      </c>
      <c r="E76" s="15" t="str">
        <f>IF($B$2=StoreConfig!C81,StoreConfig!E81,"")</f>
        <v/>
      </c>
      <c r="F76" s="15" t="str">
        <f>IF($B$2=StoreConfig!C81,RIGHT(StoreConfig!J81,LEN(StoreConfig!J81)-FIND("|",StoreConfig!J81)),"")</f>
        <v/>
      </c>
      <c r="G76" s="15" t="str">
        <f>IFERROR(VLOOKUP(--IF($B$2=StoreConfig!C81,LEFT(StoreConfig!J81,FIND("|",StoreConfig!J81)-1),""),$Q$4:$R$20,2,FALSE),"")</f>
        <v/>
      </c>
      <c r="H76" s="14" t="str">
        <f>IF($B$2=StoreConfig!C81,LEFT(StoreConfig!G81,FIND("#",StoreConfig!G81)-1),"")</f>
        <v/>
      </c>
      <c r="I76" s="14" t="str">
        <f>IF($B$2=StoreConfig!C81,RIGHT(StoreConfig!G81,LEN(StoreConfig!G81)-FIND("#",StoreConfig!G81)),"")</f>
        <v/>
      </c>
      <c r="J76" s="14" t="str">
        <f>IF($B$2=StoreConfig!C81,IF(StoreConfig!L81=0,"不限购",StoreConfig!L81&amp;"次"),"")</f>
        <v/>
      </c>
    </row>
    <row r="77" spans="4:10" x14ac:dyDescent="0.2">
      <c r="D77" s="15" t="str">
        <f>IF($B$2=StoreConfig!C82,StoreConfig!O82,"")</f>
        <v/>
      </c>
      <c r="E77" s="15" t="str">
        <f>IF($B$2=StoreConfig!C82,StoreConfig!E82,"")</f>
        <v/>
      </c>
      <c r="F77" s="15" t="str">
        <f>IF($B$2=StoreConfig!C82,RIGHT(StoreConfig!J82,LEN(StoreConfig!J82)-FIND("|",StoreConfig!J82)),"")</f>
        <v/>
      </c>
      <c r="G77" s="15" t="str">
        <f>IFERROR(VLOOKUP(--IF($B$2=StoreConfig!C82,LEFT(StoreConfig!J82,FIND("|",StoreConfig!J82)-1),""),$Q$4:$R$20,2,FALSE),"")</f>
        <v/>
      </c>
      <c r="H77" s="14" t="str">
        <f>IF($B$2=StoreConfig!C82,LEFT(StoreConfig!G82,FIND("#",StoreConfig!G82)-1),"")</f>
        <v/>
      </c>
      <c r="I77" s="14" t="str">
        <f>IF($B$2=StoreConfig!C82,RIGHT(StoreConfig!G82,LEN(StoreConfig!G82)-FIND("#",StoreConfig!G82)),"")</f>
        <v/>
      </c>
      <c r="J77" s="14" t="str">
        <f>IF($B$2=StoreConfig!C82,IF(StoreConfig!L82=0,"不限购",StoreConfig!L82&amp;"次"),"")</f>
        <v/>
      </c>
    </row>
    <row r="78" spans="4:10" x14ac:dyDescent="0.2">
      <c r="D78" s="15" t="str">
        <f>IF($B$2=StoreConfig!C83,StoreConfig!O83,"")</f>
        <v/>
      </c>
      <c r="E78" s="15" t="str">
        <f>IF($B$2=StoreConfig!C83,StoreConfig!E83,"")</f>
        <v/>
      </c>
      <c r="F78" s="15" t="str">
        <f>IF($B$2=StoreConfig!C83,RIGHT(StoreConfig!J83,LEN(StoreConfig!J83)-FIND("|",StoreConfig!J83)),"")</f>
        <v/>
      </c>
      <c r="G78" s="15" t="str">
        <f>IFERROR(VLOOKUP(--IF($B$2=StoreConfig!C83,LEFT(StoreConfig!J83,FIND("|",StoreConfig!J83)-1),""),$Q$4:$R$20,2,FALSE),"")</f>
        <v/>
      </c>
      <c r="H78" s="14" t="str">
        <f>IF($B$2=StoreConfig!C83,LEFT(StoreConfig!G83,FIND("#",StoreConfig!G83)-1),"")</f>
        <v/>
      </c>
      <c r="I78" s="14" t="str">
        <f>IF($B$2=StoreConfig!C83,RIGHT(StoreConfig!G83,LEN(StoreConfig!G83)-FIND("#",StoreConfig!G83)),"")</f>
        <v/>
      </c>
      <c r="J78" s="14" t="str">
        <f>IF($B$2=StoreConfig!C83,IF(StoreConfig!L83=0,"不限购",StoreConfig!L83&amp;"次"),"")</f>
        <v/>
      </c>
    </row>
    <row r="79" spans="4:10" x14ac:dyDescent="0.2">
      <c r="D79" s="15" t="str">
        <f>IF($B$2=StoreConfig!C84,StoreConfig!O84,"")</f>
        <v/>
      </c>
      <c r="E79" s="15" t="str">
        <f>IF($B$2=StoreConfig!C84,StoreConfig!E84,"")</f>
        <v/>
      </c>
      <c r="F79" s="15" t="str">
        <f>IF($B$2=StoreConfig!C84,RIGHT(StoreConfig!J84,LEN(StoreConfig!J84)-FIND("|",StoreConfig!J84)),"")</f>
        <v/>
      </c>
      <c r="G79" s="15" t="str">
        <f>IFERROR(VLOOKUP(--IF($B$2=StoreConfig!C84,LEFT(StoreConfig!J84,FIND("|",StoreConfig!J84)-1),""),$Q$4:$R$20,2,FALSE),"")</f>
        <v/>
      </c>
      <c r="H79" s="14" t="str">
        <f>IF($B$2=StoreConfig!C84,LEFT(StoreConfig!G84,FIND("#",StoreConfig!G84)-1),"")</f>
        <v/>
      </c>
      <c r="I79" s="14" t="str">
        <f>IF($B$2=StoreConfig!C84,RIGHT(StoreConfig!G84,LEN(StoreConfig!G84)-FIND("#",StoreConfig!G84)),"")</f>
        <v/>
      </c>
      <c r="J79" s="14" t="str">
        <f>IF($B$2=StoreConfig!C84,IF(StoreConfig!L84=0,"不限购",StoreConfig!L84&amp;"次"),"")</f>
        <v/>
      </c>
    </row>
    <row r="80" spans="4:10" x14ac:dyDescent="0.2">
      <c r="D80" s="15" t="str">
        <f>IF($B$2=StoreConfig!C85,StoreConfig!O85,"")</f>
        <v/>
      </c>
      <c r="E80" s="15" t="str">
        <f>IF($B$2=StoreConfig!C85,StoreConfig!E85,"")</f>
        <v/>
      </c>
      <c r="F80" s="15" t="str">
        <f>IF($B$2=StoreConfig!C85,RIGHT(StoreConfig!J85,LEN(StoreConfig!J85)-FIND("|",StoreConfig!J85)),"")</f>
        <v/>
      </c>
      <c r="G80" s="15" t="str">
        <f>IFERROR(VLOOKUP(--IF($B$2=StoreConfig!C85,LEFT(StoreConfig!J85,FIND("|",StoreConfig!J85)-1),""),$Q$4:$R$20,2,FALSE),"")</f>
        <v/>
      </c>
      <c r="H80" s="14" t="str">
        <f>IF($B$2=StoreConfig!C85,LEFT(StoreConfig!G85,FIND("#",StoreConfig!G85)-1),"")</f>
        <v/>
      </c>
      <c r="I80" s="14" t="str">
        <f>IF($B$2=StoreConfig!C85,RIGHT(StoreConfig!G85,LEN(StoreConfig!G85)-FIND("#",StoreConfig!G85)),"")</f>
        <v/>
      </c>
      <c r="J80" s="14" t="str">
        <f>IF($B$2=StoreConfig!C85,IF(StoreConfig!L85=0,"不限购",StoreConfig!L85&amp;"次"),"")</f>
        <v/>
      </c>
    </row>
    <row r="81" spans="4:10" x14ac:dyDescent="0.2">
      <c r="D81" s="15" t="e">
        <f>IF($B$2=StoreConfig!#REF!,StoreConfig!#REF!,"")</f>
        <v>#REF!</v>
      </c>
      <c r="E81" s="15" t="e">
        <f>IF($B$2=StoreConfig!#REF!,StoreConfig!#REF!,"")</f>
        <v>#REF!</v>
      </c>
      <c r="F81" s="15" t="e">
        <f>IF($B$2=StoreConfig!#REF!,RIGHT(StoreConfig!#REF!,LEN(StoreConfig!#REF!)-FIND("|",StoreConfig!#REF!)),"")</f>
        <v>#REF!</v>
      </c>
      <c r="G81" s="15" t="str">
        <f>IFERROR(VLOOKUP(--IF($B$2=StoreConfig!#REF!,LEFT(StoreConfig!#REF!,FIND("|",StoreConfig!#REF!)-1),""),$Q$4:$R$20,2,FALSE),"")</f>
        <v/>
      </c>
      <c r="H81" s="14" t="e">
        <f>IF($B$2=StoreConfig!#REF!,LEFT(StoreConfig!#REF!,FIND("#",StoreConfig!#REF!)-1),"")</f>
        <v>#REF!</v>
      </c>
      <c r="I81" s="14" t="e">
        <f>IF($B$2=StoreConfig!#REF!,RIGHT(StoreConfig!#REF!,LEN(StoreConfig!#REF!)-FIND("#",StoreConfig!#REF!)),"")</f>
        <v>#REF!</v>
      </c>
      <c r="J81" s="14" t="e">
        <f>IF($B$2=StoreConfig!#REF!,IF(StoreConfig!#REF!=0,"不限购",StoreConfig!#REF!&amp;"次"),"")</f>
        <v>#REF!</v>
      </c>
    </row>
    <row r="82" spans="4:10" x14ac:dyDescent="0.2">
      <c r="D82" s="15" t="e">
        <f>IF($B$2=StoreConfig!#REF!,StoreConfig!#REF!,"")</f>
        <v>#REF!</v>
      </c>
      <c r="E82" s="15" t="e">
        <f>IF($B$2=StoreConfig!#REF!,StoreConfig!#REF!,"")</f>
        <v>#REF!</v>
      </c>
      <c r="F82" s="15" t="e">
        <f>IF($B$2=StoreConfig!#REF!,RIGHT(StoreConfig!#REF!,LEN(StoreConfig!#REF!)-FIND("|",StoreConfig!#REF!)),"")</f>
        <v>#REF!</v>
      </c>
      <c r="G82" s="15" t="str">
        <f>IFERROR(VLOOKUP(--IF($B$2=StoreConfig!#REF!,LEFT(StoreConfig!#REF!,FIND("|",StoreConfig!#REF!)-1),""),$Q$4:$R$20,2,FALSE),"")</f>
        <v/>
      </c>
      <c r="H82" s="14" t="e">
        <f>IF($B$2=StoreConfig!#REF!,LEFT(StoreConfig!#REF!,FIND("#",StoreConfig!#REF!)-1),"")</f>
        <v>#REF!</v>
      </c>
      <c r="I82" s="14" t="e">
        <f>IF($B$2=StoreConfig!#REF!,RIGHT(StoreConfig!#REF!,LEN(StoreConfig!#REF!)-FIND("#",StoreConfig!#REF!)),"")</f>
        <v>#REF!</v>
      </c>
      <c r="J82" s="14" t="e">
        <f>IF($B$2=StoreConfig!#REF!,IF(StoreConfig!#REF!=0,"不限购",StoreConfig!#REF!&amp;"次"),"")</f>
        <v>#REF!</v>
      </c>
    </row>
    <row r="83" spans="4:10" x14ac:dyDescent="0.2">
      <c r="D83" s="15" t="e">
        <f>IF($B$2=StoreConfig!#REF!,StoreConfig!#REF!,"")</f>
        <v>#REF!</v>
      </c>
      <c r="E83" s="15" t="e">
        <f>IF($B$2=StoreConfig!#REF!,StoreConfig!#REF!,"")</f>
        <v>#REF!</v>
      </c>
      <c r="F83" s="15" t="e">
        <f>IF($B$2=StoreConfig!#REF!,RIGHT(StoreConfig!#REF!,LEN(StoreConfig!#REF!)-FIND("|",StoreConfig!#REF!)),"")</f>
        <v>#REF!</v>
      </c>
      <c r="G83" s="15" t="str">
        <f>IFERROR(VLOOKUP(--IF($B$2=StoreConfig!#REF!,LEFT(StoreConfig!#REF!,FIND("|",StoreConfig!#REF!)-1),""),$Q$4:$R$20,2,FALSE),"")</f>
        <v/>
      </c>
      <c r="H83" s="14" t="e">
        <f>IF($B$2=StoreConfig!#REF!,LEFT(StoreConfig!#REF!,FIND("#",StoreConfig!#REF!)-1),"")</f>
        <v>#REF!</v>
      </c>
      <c r="I83" s="14" t="e">
        <f>IF($B$2=StoreConfig!#REF!,RIGHT(StoreConfig!#REF!,LEN(StoreConfig!#REF!)-FIND("#",StoreConfig!#REF!)),"")</f>
        <v>#REF!</v>
      </c>
      <c r="J83" s="14" t="e">
        <f>IF($B$2=StoreConfig!#REF!,IF(StoreConfig!#REF!=0,"不限购",StoreConfig!#REF!&amp;"次"),"")</f>
        <v>#REF!</v>
      </c>
    </row>
    <row r="84" spans="4:10" x14ac:dyDescent="0.2">
      <c r="D84" s="15" t="e">
        <f>IF($B$2=StoreConfig!#REF!,StoreConfig!#REF!,"")</f>
        <v>#REF!</v>
      </c>
      <c r="E84" s="15" t="e">
        <f>IF($B$2=StoreConfig!#REF!,StoreConfig!#REF!,"")</f>
        <v>#REF!</v>
      </c>
      <c r="F84" s="15" t="e">
        <f>IF($B$2=StoreConfig!#REF!,RIGHT(StoreConfig!#REF!,LEN(StoreConfig!#REF!)-FIND("|",StoreConfig!#REF!)),"")</f>
        <v>#REF!</v>
      </c>
      <c r="G84" s="15" t="str">
        <f>IFERROR(VLOOKUP(--IF($B$2=StoreConfig!#REF!,LEFT(StoreConfig!#REF!,FIND("|",StoreConfig!#REF!)-1),""),$Q$4:$R$20,2,FALSE),"")</f>
        <v/>
      </c>
      <c r="H84" s="14" t="e">
        <f>IF($B$2=StoreConfig!#REF!,LEFT(StoreConfig!#REF!,FIND("#",StoreConfig!#REF!)-1),"")</f>
        <v>#REF!</v>
      </c>
      <c r="I84" s="14" t="e">
        <f>IF($B$2=StoreConfig!#REF!,RIGHT(StoreConfig!#REF!,LEN(StoreConfig!#REF!)-FIND("#",StoreConfig!#REF!)),"")</f>
        <v>#REF!</v>
      </c>
      <c r="J84" s="14" t="e">
        <f>IF($B$2=StoreConfig!#REF!,IF(StoreConfig!#REF!=0,"不限购",StoreConfig!#REF!&amp;"次"),"")</f>
        <v>#REF!</v>
      </c>
    </row>
    <row r="85" spans="4:10" x14ac:dyDescent="0.2">
      <c r="D85" s="15" t="e">
        <f>IF($B$2=StoreConfig!#REF!,StoreConfig!#REF!,"")</f>
        <v>#REF!</v>
      </c>
      <c r="E85" s="15" t="e">
        <f>IF($B$2=StoreConfig!#REF!,StoreConfig!#REF!,"")</f>
        <v>#REF!</v>
      </c>
      <c r="F85" s="15" t="e">
        <f>IF($B$2=StoreConfig!#REF!,RIGHT(StoreConfig!#REF!,LEN(StoreConfig!#REF!)-FIND("|",StoreConfig!#REF!)),"")</f>
        <v>#REF!</v>
      </c>
      <c r="G85" s="15" t="str">
        <f>IFERROR(VLOOKUP(--IF($B$2=StoreConfig!#REF!,LEFT(StoreConfig!#REF!,FIND("|",StoreConfig!#REF!)-1),""),$Q$4:$R$20,2,FALSE),"")</f>
        <v/>
      </c>
      <c r="H85" s="14" t="e">
        <f>IF($B$2=StoreConfig!#REF!,LEFT(StoreConfig!#REF!,FIND("#",StoreConfig!#REF!)-1),"")</f>
        <v>#REF!</v>
      </c>
      <c r="I85" s="14" t="e">
        <f>IF($B$2=StoreConfig!#REF!,RIGHT(StoreConfig!#REF!,LEN(StoreConfig!#REF!)-FIND("#",StoreConfig!#REF!)),"")</f>
        <v>#REF!</v>
      </c>
      <c r="J85" s="14" t="e">
        <f>IF($B$2=StoreConfig!#REF!,IF(StoreConfig!#REF!=0,"不限购",StoreConfig!#REF!&amp;"次"),"")</f>
        <v>#REF!</v>
      </c>
    </row>
    <row r="86" spans="4:10" x14ac:dyDescent="0.2">
      <c r="D86" s="15" t="e">
        <f>IF($B$2=StoreConfig!#REF!,StoreConfig!#REF!,"")</f>
        <v>#REF!</v>
      </c>
      <c r="E86" s="15" t="e">
        <f>IF($B$2=StoreConfig!#REF!,StoreConfig!#REF!,"")</f>
        <v>#REF!</v>
      </c>
      <c r="F86" s="15" t="e">
        <f>IF($B$2=StoreConfig!#REF!,RIGHT(StoreConfig!#REF!,LEN(StoreConfig!#REF!)-FIND("|",StoreConfig!#REF!)),"")</f>
        <v>#REF!</v>
      </c>
      <c r="G86" s="15" t="str">
        <f>IFERROR(VLOOKUP(--IF($B$2=StoreConfig!#REF!,LEFT(StoreConfig!#REF!,FIND("|",StoreConfig!#REF!)-1),""),$Q$4:$R$20,2,FALSE),"")</f>
        <v/>
      </c>
      <c r="H86" s="14" t="e">
        <f>IF($B$2=StoreConfig!#REF!,LEFT(StoreConfig!#REF!,FIND("#",StoreConfig!#REF!)-1),"")</f>
        <v>#REF!</v>
      </c>
      <c r="I86" s="14" t="e">
        <f>IF($B$2=StoreConfig!#REF!,RIGHT(StoreConfig!#REF!,LEN(StoreConfig!#REF!)-FIND("#",StoreConfig!#REF!)),"")</f>
        <v>#REF!</v>
      </c>
      <c r="J86" s="14" t="e">
        <f>IF($B$2=StoreConfig!#REF!,IF(StoreConfig!#REF!=0,"不限购",StoreConfig!#REF!&amp;"次"),"")</f>
        <v>#REF!</v>
      </c>
    </row>
    <row r="87" spans="4:10" x14ac:dyDescent="0.2">
      <c r="D87" s="15" t="e">
        <f>IF($B$2=StoreConfig!#REF!,StoreConfig!#REF!,"")</f>
        <v>#REF!</v>
      </c>
      <c r="E87" s="15" t="e">
        <f>IF($B$2=StoreConfig!#REF!,StoreConfig!#REF!,"")</f>
        <v>#REF!</v>
      </c>
      <c r="F87" s="15" t="e">
        <f>IF($B$2=StoreConfig!#REF!,RIGHT(StoreConfig!#REF!,LEN(StoreConfig!#REF!)-FIND("|",StoreConfig!#REF!)),"")</f>
        <v>#REF!</v>
      </c>
      <c r="G87" s="15" t="str">
        <f>IFERROR(VLOOKUP(--IF($B$2=StoreConfig!#REF!,LEFT(StoreConfig!#REF!,FIND("|",StoreConfig!#REF!)-1),""),$Q$4:$R$20,2,FALSE),"")</f>
        <v/>
      </c>
      <c r="H87" s="14" t="e">
        <f>IF($B$2=StoreConfig!#REF!,LEFT(StoreConfig!#REF!,FIND("#",StoreConfig!#REF!)-1),"")</f>
        <v>#REF!</v>
      </c>
      <c r="I87" s="14" t="e">
        <f>IF($B$2=StoreConfig!#REF!,RIGHT(StoreConfig!#REF!,LEN(StoreConfig!#REF!)-FIND("#",StoreConfig!#REF!)),"")</f>
        <v>#REF!</v>
      </c>
      <c r="J87" s="14" t="e">
        <f>IF($B$2=StoreConfig!#REF!,IF(StoreConfig!#REF!=0,"不限购",StoreConfig!#REF!&amp;"次"),"")</f>
        <v>#REF!</v>
      </c>
    </row>
    <row r="88" spans="4:10" x14ac:dyDescent="0.2">
      <c r="D88" s="15" t="e">
        <f>IF($B$2=StoreConfig!#REF!,StoreConfig!#REF!,"")</f>
        <v>#REF!</v>
      </c>
      <c r="E88" s="15" t="e">
        <f>IF($B$2=StoreConfig!#REF!,StoreConfig!#REF!,"")</f>
        <v>#REF!</v>
      </c>
      <c r="F88" s="15" t="e">
        <f>IF($B$2=StoreConfig!#REF!,RIGHT(StoreConfig!#REF!,LEN(StoreConfig!#REF!)-FIND("|",StoreConfig!#REF!)),"")</f>
        <v>#REF!</v>
      </c>
      <c r="G88" s="15" t="str">
        <f>IFERROR(VLOOKUP(--IF($B$2=StoreConfig!#REF!,LEFT(StoreConfig!#REF!,FIND("|",StoreConfig!#REF!)-1),""),$Q$4:$R$20,2,FALSE),"")</f>
        <v/>
      </c>
      <c r="H88" s="14" t="e">
        <f>IF($B$2=StoreConfig!#REF!,LEFT(StoreConfig!#REF!,FIND("#",StoreConfig!#REF!)-1),"")</f>
        <v>#REF!</v>
      </c>
      <c r="I88" s="14" t="e">
        <f>IF($B$2=StoreConfig!#REF!,RIGHT(StoreConfig!#REF!,LEN(StoreConfig!#REF!)-FIND("#",StoreConfig!#REF!)),"")</f>
        <v>#REF!</v>
      </c>
      <c r="J88" s="14" t="e">
        <f>IF($B$2=StoreConfig!#REF!,IF(StoreConfig!#REF!=0,"不限购",StoreConfig!#REF!&amp;"次"),"")</f>
        <v>#REF!</v>
      </c>
    </row>
    <row r="89" spans="4:10" x14ac:dyDescent="0.2">
      <c r="D89" s="15" t="e">
        <f>IF($B$2=StoreConfig!#REF!,StoreConfig!#REF!,"")</f>
        <v>#REF!</v>
      </c>
      <c r="E89" s="15" t="e">
        <f>IF($B$2=StoreConfig!#REF!,StoreConfig!#REF!,"")</f>
        <v>#REF!</v>
      </c>
      <c r="F89" s="15" t="e">
        <f>IF($B$2=StoreConfig!#REF!,RIGHT(StoreConfig!#REF!,LEN(StoreConfig!#REF!)-FIND("|",StoreConfig!#REF!)),"")</f>
        <v>#REF!</v>
      </c>
      <c r="G89" s="15" t="str">
        <f>IFERROR(VLOOKUP(--IF($B$2=StoreConfig!#REF!,LEFT(StoreConfig!#REF!,FIND("|",StoreConfig!#REF!)-1),""),$Q$4:$R$20,2,FALSE),"")</f>
        <v/>
      </c>
      <c r="H89" s="14" t="e">
        <f>IF($B$2=StoreConfig!#REF!,LEFT(StoreConfig!#REF!,FIND("#",StoreConfig!#REF!)-1),"")</f>
        <v>#REF!</v>
      </c>
      <c r="I89" s="14" t="e">
        <f>IF($B$2=StoreConfig!#REF!,RIGHT(StoreConfig!#REF!,LEN(StoreConfig!#REF!)-FIND("#",StoreConfig!#REF!)),"")</f>
        <v>#REF!</v>
      </c>
      <c r="J89" s="14" t="e">
        <f>IF($B$2=StoreConfig!#REF!,IF(StoreConfig!#REF!=0,"不限购",StoreConfig!#REF!&amp;"次"),"")</f>
        <v>#REF!</v>
      </c>
    </row>
    <row r="90" spans="4:10" x14ac:dyDescent="0.2">
      <c r="D90" s="15" t="e">
        <f>IF($B$2=StoreConfig!#REF!,StoreConfig!#REF!,"")</f>
        <v>#REF!</v>
      </c>
      <c r="E90" s="15" t="e">
        <f>IF($B$2=StoreConfig!#REF!,StoreConfig!#REF!,"")</f>
        <v>#REF!</v>
      </c>
      <c r="F90" s="15" t="e">
        <f>IF($B$2=StoreConfig!#REF!,RIGHT(StoreConfig!#REF!,LEN(StoreConfig!#REF!)-FIND("|",StoreConfig!#REF!)),"")</f>
        <v>#REF!</v>
      </c>
      <c r="G90" s="15" t="str">
        <f>IFERROR(VLOOKUP(--IF($B$2=StoreConfig!#REF!,LEFT(StoreConfig!#REF!,FIND("|",StoreConfig!#REF!)-1),""),$Q$4:$R$20,2,FALSE),"")</f>
        <v/>
      </c>
      <c r="H90" s="14" t="e">
        <f>IF($B$2=StoreConfig!#REF!,LEFT(StoreConfig!#REF!,FIND("#",StoreConfig!#REF!)-1),"")</f>
        <v>#REF!</v>
      </c>
      <c r="I90" s="14" t="e">
        <f>IF($B$2=StoreConfig!#REF!,RIGHT(StoreConfig!#REF!,LEN(StoreConfig!#REF!)-FIND("#",StoreConfig!#REF!)),"")</f>
        <v>#REF!</v>
      </c>
      <c r="J90" s="14" t="e">
        <f>IF($B$2=StoreConfig!#REF!,IF(StoreConfig!#REF!=0,"不限购",StoreConfig!#REF!&amp;"次"),"")</f>
        <v>#REF!</v>
      </c>
    </row>
    <row r="91" spans="4:10" x14ac:dyDescent="0.2">
      <c r="D91" s="15" t="e">
        <f>IF($B$2=StoreConfig!#REF!,StoreConfig!#REF!,"")</f>
        <v>#REF!</v>
      </c>
      <c r="E91" s="15" t="e">
        <f>IF($B$2=StoreConfig!#REF!,StoreConfig!#REF!,"")</f>
        <v>#REF!</v>
      </c>
      <c r="F91" s="15" t="e">
        <f>IF($B$2=StoreConfig!#REF!,RIGHT(StoreConfig!#REF!,LEN(StoreConfig!#REF!)-FIND("|",StoreConfig!#REF!)),"")</f>
        <v>#REF!</v>
      </c>
      <c r="G91" s="15" t="str">
        <f>IFERROR(VLOOKUP(--IF($B$2=StoreConfig!#REF!,LEFT(StoreConfig!#REF!,FIND("|",StoreConfig!#REF!)-1),""),$Q$4:$R$20,2,FALSE),"")</f>
        <v/>
      </c>
      <c r="H91" s="14" t="e">
        <f>IF($B$2=StoreConfig!#REF!,LEFT(StoreConfig!#REF!,FIND("#",StoreConfig!#REF!)-1),"")</f>
        <v>#REF!</v>
      </c>
      <c r="I91" s="14" t="e">
        <f>IF($B$2=StoreConfig!#REF!,RIGHT(StoreConfig!#REF!,LEN(StoreConfig!#REF!)-FIND("#",StoreConfig!#REF!)),"")</f>
        <v>#REF!</v>
      </c>
      <c r="J91" s="14" t="e">
        <f>IF($B$2=StoreConfig!#REF!,IF(StoreConfig!#REF!=0,"不限购",StoreConfig!#REF!&amp;"次"),"")</f>
        <v>#REF!</v>
      </c>
    </row>
    <row r="92" spans="4:10" x14ac:dyDescent="0.2">
      <c r="D92" s="15" t="e">
        <f>IF($B$2=StoreConfig!#REF!,StoreConfig!#REF!,"")</f>
        <v>#REF!</v>
      </c>
      <c r="E92" s="15" t="e">
        <f>IF($B$2=StoreConfig!#REF!,StoreConfig!#REF!,"")</f>
        <v>#REF!</v>
      </c>
      <c r="F92" s="15" t="e">
        <f>IF($B$2=StoreConfig!#REF!,RIGHT(StoreConfig!#REF!,LEN(StoreConfig!#REF!)-FIND("|",StoreConfig!#REF!)),"")</f>
        <v>#REF!</v>
      </c>
      <c r="G92" s="15" t="str">
        <f>IFERROR(VLOOKUP(--IF($B$2=StoreConfig!#REF!,LEFT(StoreConfig!#REF!,FIND("|",StoreConfig!#REF!)-1),""),$Q$4:$R$20,2,FALSE),"")</f>
        <v/>
      </c>
      <c r="H92" s="14" t="e">
        <f>IF($B$2=StoreConfig!#REF!,LEFT(StoreConfig!#REF!,FIND("#",StoreConfig!#REF!)-1),"")</f>
        <v>#REF!</v>
      </c>
      <c r="I92" s="14" t="e">
        <f>IF($B$2=StoreConfig!#REF!,RIGHT(StoreConfig!#REF!,LEN(StoreConfig!#REF!)-FIND("#",StoreConfig!#REF!)),"")</f>
        <v>#REF!</v>
      </c>
      <c r="J92" s="14" t="e">
        <f>IF($B$2=StoreConfig!#REF!,IF(StoreConfig!#REF!=0,"不限购",StoreConfig!#REF!&amp;"次"),"")</f>
        <v>#REF!</v>
      </c>
    </row>
    <row r="93" spans="4:10" x14ac:dyDescent="0.2">
      <c r="D93" s="15" t="e">
        <f>IF($B$2=StoreConfig!#REF!,StoreConfig!#REF!,"")</f>
        <v>#REF!</v>
      </c>
      <c r="E93" s="15" t="e">
        <f>IF($B$2=StoreConfig!#REF!,StoreConfig!#REF!,"")</f>
        <v>#REF!</v>
      </c>
      <c r="F93" s="15" t="e">
        <f>IF($B$2=StoreConfig!#REF!,RIGHT(StoreConfig!#REF!,LEN(StoreConfig!#REF!)-FIND("|",StoreConfig!#REF!)),"")</f>
        <v>#REF!</v>
      </c>
      <c r="G93" s="15" t="str">
        <f>IFERROR(VLOOKUP(--IF($B$2=StoreConfig!#REF!,LEFT(StoreConfig!#REF!,FIND("|",StoreConfig!#REF!)-1),""),$Q$4:$R$20,2,FALSE),"")</f>
        <v/>
      </c>
      <c r="H93" s="14" t="e">
        <f>IF($B$2=StoreConfig!#REF!,LEFT(StoreConfig!#REF!,FIND("#",StoreConfig!#REF!)-1),"")</f>
        <v>#REF!</v>
      </c>
      <c r="I93" s="14" t="e">
        <f>IF($B$2=StoreConfig!#REF!,RIGHT(StoreConfig!#REF!,LEN(StoreConfig!#REF!)-FIND("#",StoreConfig!#REF!)),"")</f>
        <v>#REF!</v>
      </c>
      <c r="J93" s="14" t="e">
        <f>IF($B$2=StoreConfig!#REF!,IF(StoreConfig!#REF!=0,"不限购",StoreConfig!#REF!&amp;"次"),"")</f>
        <v>#REF!</v>
      </c>
    </row>
    <row r="94" spans="4:10" x14ac:dyDescent="0.2">
      <c r="D94" s="15" t="e">
        <f>IF($B$2=StoreConfig!#REF!,StoreConfig!#REF!,"")</f>
        <v>#REF!</v>
      </c>
      <c r="E94" s="15" t="e">
        <f>IF($B$2=StoreConfig!#REF!,StoreConfig!#REF!,"")</f>
        <v>#REF!</v>
      </c>
      <c r="F94" s="15" t="e">
        <f>IF($B$2=StoreConfig!#REF!,RIGHT(StoreConfig!#REF!,LEN(StoreConfig!#REF!)-FIND("|",StoreConfig!#REF!)),"")</f>
        <v>#REF!</v>
      </c>
      <c r="G94" s="15" t="str">
        <f>IFERROR(VLOOKUP(--IF($B$2=StoreConfig!#REF!,LEFT(StoreConfig!#REF!,FIND("|",StoreConfig!#REF!)-1),""),$Q$4:$R$20,2,FALSE),"")</f>
        <v/>
      </c>
      <c r="H94" s="14" t="e">
        <f>IF($B$2=StoreConfig!#REF!,LEFT(StoreConfig!#REF!,FIND("#",StoreConfig!#REF!)-1),"")</f>
        <v>#REF!</v>
      </c>
      <c r="I94" s="14" t="e">
        <f>IF($B$2=StoreConfig!#REF!,RIGHT(StoreConfig!#REF!,LEN(StoreConfig!#REF!)-FIND("#",StoreConfig!#REF!)),"")</f>
        <v>#REF!</v>
      </c>
      <c r="J94" s="14" t="e">
        <f>IF($B$2=StoreConfig!#REF!,IF(StoreConfig!#REF!=0,"不限购",StoreConfig!#REF!&amp;"次"),"")</f>
        <v>#REF!</v>
      </c>
    </row>
    <row r="95" spans="4:10" x14ac:dyDescent="0.2">
      <c r="D95" s="15" t="e">
        <f>IF($B$2=StoreConfig!#REF!,StoreConfig!#REF!,"")</f>
        <v>#REF!</v>
      </c>
      <c r="E95" s="15" t="e">
        <f>IF($B$2=StoreConfig!#REF!,StoreConfig!#REF!,"")</f>
        <v>#REF!</v>
      </c>
      <c r="F95" s="15" t="e">
        <f>IF($B$2=StoreConfig!#REF!,RIGHT(StoreConfig!#REF!,LEN(StoreConfig!#REF!)-FIND("|",StoreConfig!#REF!)),"")</f>
        <v>#REF!</v>
      </c>
      <c r="G95" s="15" t="str">
        <f>IFERROR(VLOOKUP(--IF($B$2=StoreConfig!#REF!,LEFT(StoreConfig!#REF!,FIND("|",StoreConfig!#REF!)-1),""),$Q$4:$R$20,2,FALSE),"")</f>
        <v/>
      </c>
      <c r="H95" s="14" t="e">
        <f>IF($B$2=StoreConfig!#REF!,LEFT(StoreConfig!#REF!,FIND("#",StoreConfig!#REF!)-1),"")</f>
        <v>#REF!</v>
      </c>
      <c r="I95" s="14" t="e">
        <f>IF($B$2=StoreConfig!#REF!,RIGHT(StoreConfig!#REF!,LEN(StoreConfig!#REF!)-FIND("#",StoreConfig!#REF!)),"")</f>
        <v>#REF!</v>
      </c>
      <c r="J95" s="14" t="e">
        <f>IF($B$2=StoreConfig!#REF!,IF(StoreConfig!#REF!=0,"不限购",StoreConfig!#REF!&amp;"次"),"")</f>
        <v>#REF!</v>
      </c>
    </row>
    <row r="96" spans="4:10" x14ac:dyDescent="0.2">
      <c r="D96" s="15" t="e">
        <f>IF($B$2=StoreConfig!#REF!,StoreConfig!#REF!,"")</f>
        <v>#REF!</v>
      </c>
      <c r="E96" s="15" t="e">
        <f>IF($B$2=StoreConfig!#REF!,StoreConfig!#REF!,"")</f>
        <v>#REF!</v>
      </c>
      <c r="F96" s="15" t="e">
        <f>IF($B$2=StoreConfig!#REF!,RIGHT(StoreConfig!#REF!,LEN(StoreConfig!#REF!)-FIND("|",StoreConfig!#REF!)),"")</f>
        <v>#REF!</v>
      </c>
      <c r="G96" s="15" t="str">
        <f>IFERROR(VLOOKUP(--IF($B$2=StoreConfig!#REF!,LEFT(StoreConfig!#REF!,FIND("|",StoreConfig!#REF!)-1),""),$Q$4:$R$20,2,FALSE),"")</f>
        <v/>
      </c>
      <c r="H96" s="14" t="e">
        <f>IF($B$2=StoreConfig!#REF!,LEFT(StoreConfig!#REF!,FIND("#",StoreConfig!#REF!)-1),"")</f>
        <v>#REF!</v>
      </c>
      <c r="I96" s="14" t="e">
        <f>IF($B$2=StoreConfig!#REF!,RIGHT(StoreConfig!#REF!,LEN(StoreConfig!#REF!)-FIND("#",StoreConfig!#REF!)),"")</f>
        <v>#REF!</v>
      </c>
      <c r="J96" s="14" t="e">
        <f>IF($B$2=StoreConfig!#REF!,IF(StoreConfig!#REF!=0,"不限购",StoreConfig!#REF!&amp;"次"),"")</f>
        <v>#REF!</v>
      </c>
    </row>
    <row r="97" spans="4:10" x14ac:dyDescent="0.2">
      <c r="D97" s="15" t="e">
        <f>IF($B$2=StoreConfig!#REF!,StoreConfig!#REF!,"")</f>
        <v>#REF!</v>
      </c>
      <c r="E97" s="15" t="e">
        <f>IF($B$2=StoreConfig!#REF!,StoreConfig!#REF!,"")</f>
        <v>#REF!</v>
      </c>
      <c r="F97" s="15" t="e">
        <f>IF($B$2=StoreConfig!#REF!,RIGHT(StoreConfig!#REF!,LEN(StoreConfig!#REF!)-FIND("|",StoreConfig!#REF!)),"")</f>
        <v>#REF!</v>
      </c>
      <c r="G97" s="15" t="str">
        <f>IFERROR(VLOOKUP(--IF($B$2=StoreConfig!#REF!,LEFT(StoreConfig!#REF!,FIND("|",StoreConfig!#REF!)-1),""),$Q$4:$R$20,2,FALSE),"")</f>
        <v/>
      </c>
      <c r="H97" s="14" t="e">
        <f>IF($B$2=StoreConfig!#REF!,LEFT(StoreConfig!#REF!,FIND("#",StoreConfig!#REF!)-1),"")</f>
        <v>#REF!</v>
      </c>
      <c r="I97" s="14" t="e">
        <f>IF($B$2=StoreConfig!#REF!,RIGHT(StoreConfig!#REF!,LEN(StoreConfig!#REF!)-FIND("#",StoreConfig!#REF!)),"")</f>
        <v>#REF!</v>
      </c>
      <c r="J97" s="14" t="e">
        <f>IF($B$2=StoreConfig!#REF!,IF(StoreConfig!#REF!=0,"不限购",StoreConfig!#REF!&amp;"次"),"")</f>
        <v>#REF!</v>
      </c>
    </row>
    <row r="98" spans="4:10" x14ac:dyDescent="0.2">
      <c r="D98" s="15" t="e">
        <f>IF($B$2=StoreConfig!#REF!,StoreConfig!#REF!,"")</f>
        <v>#REF!</v>
      </c>
      <c r="E98" s="15" t="e">
        <f>IF($B$2=StoreConfig!#REF!,StoreConfig!#REF!,"")</f>
        <v>#REF!</v>
      </c>
      <c r="F98" s="15" t="e">
        <f>IF($B$2=StoreConfig!#REF!,RIGHT(StoreConfig!#REF!,LEN(StoreConfig!#REF!)-FIND("|",StoreConfig!#REF!)),"")</f>
        <v>#REF!</v>
      </c>
      <c r="G98" s="15" t="str">
        <f>IFERROR(VLOOKUP(--IF($B$2=StoreConfig!#REF!,LEFT(StoreConfig!#REF!,FIND("|",StoreConfig!#REF!)-1),""),$Q$4:$R$20,2,FALSE),"")</f>
        <v/>
      </c>
      <c r="H98" s="14" t="e">
        <f>IF($B$2=StoreConfig!#REF!,LEFT(StoreConfig!#REF!,FIND("#",StoreConfig!#REF!)-1),"")</f>
        <v>#REF!</v>
      </c>
      <c r="I98" s="14" t="e">
        <f>IF($B$2=StoreConfig!#REF!,RIGHT(StoreConfig!#REF!,LEN(StoreConfig!#REF!)-FIND("#",StoreConfig!#REF!)),"")</f>
        <v>#REF!</v>
      </c>
      <c r="J98" s="14" t="e">
        <f>IF($B$2=StoreConfig!#REF!,IF(StoreConfig!#REF!=0,"不限购",StoreConfig!#REF!&amp;"次"),"")</f>
        <v>#REF!</v>
      </c>
    </row>
    <row r="99" spans="4:10" x14ac:dyDescent="0.2">
      <c r="D99" s="15" t="e">
        <f>IF($B$2=StoreConfig!#REF!,StoreConfig!#REF!,"")</f>
        <v>#REF!</v>
      </c>
      <c r="E99" s="15" t="e">
        <f>IF($B$2=StoreConfig!#REF!,StoreConfig!#REF!,"")</f>
        <v>#REF!</v>
      </c>
      <c r="F99" s="15" t="e">
        <f>IF($B$2=StoreConfig!#REF!,RIGHT(StoreConfig!#REF!,LEN(StoreConfig!#REF!)-FIND("|",StoreConfig!#REF!)),"")</f>
        <v>#REF!</v>
      </c>
      <c r="G99" s="15" t="str">
        <f>IFERROR(VLOOKUP(--IF($B$2=StoreConfig!#REF!,LEFT(StoreConfig!#REF!,FIND("|",StoreConfig!#REF!)-1),""),$Q$4:$R$20,2,FALSE),"")</f>
        <v/>
      </c>
      <c r="H99" s="14" t="e">
        <f>IF($B$2=StoreConfig!#REF!,LEFT(StoreConfig!#REF!,FIND("#",StoreConfig!#REF!)-1),"")</f>
        <v>#REF!</v>
      </c>
      <c r="I99" s="14" t="e">
        <f>IF($B$2=StoreConfig!#REF!,RIGHT(StoreConfig!#REF!,LEN(StoreConfig!#REF!)-FIND("#",StoreConfig!#REF!)),"")</f>
        <v>#REF!</v>
      </c>
      <c r="J99" s="14" t="e">
        <f>IF($B$2=StoreConfig!#REF!,IF(StoreConfig!#REF!=0,"不限购",StoreConfig!#REF!&amp;"次"),"")</f>
        <v>#REF!</v>
      </c>
    </row>
    <row r="100" spans="4:10" x14ac:dyDescent="0.2">
      <c r="D100" s="15" t="e">
        <f>IF($B$2=StoreConfig!#REF!,StoreConfig!#REF!,"")</f>
        <v>#REF!</v>
      </c>
      <c r="E100" s="15" t="e">
        <f>IF($B$2=StoreConfig!#REF!,StoreConfig!#REF!,"")</f>
        <v>#REF!</v>
      </c>
      <c r="F100" s="15" t="e">
        <f>IF($B$2=StoreConfig!#REF!,RIGHT(StoreConfig!#REF!,LEN(StoreConfig!#REF!)-FIND("|",StoreConfig!#REF!)),"")</f>
        <v>#REF!</v>
      </c>
      <c r="G100" s="15" t="str">
        <f>IFERROR(VLOOKUP(--IF($B$2=StoreConfig!#REF!,LEFT(StoreConfig!#REF!,FIND("|",StoreConfig!#REF!)-1),""),$Q$4:$R$20,2,FALSE),"")</f>
        <v/>
      </c>
      <c r="H100" s="14" t="e">
        <f>IF($B$2=StoreConfig!#REF!,LEFT(StoreConfig!#REF!,FIND("#",StoreConfig!#REF!)-1),"")</f>
        <v>#REF!</v>
      </c>
      <c r="I100" s="14" t="e">
        <f>IF($B$2=StoreConfig!#REF!,RIGHT(StoreConfig!#REF!,LEN(StoreConfig!#REF!)-FIND("#",StoreConfig!#REF!)),"")</f>
        <v>#REF!</v>
      </c>
      <c r="J100" s="14" t="e">
        <f>IF($B$2=StoreConfig!#REF!,IF(StoreConfig!#REF!=0,"不限购",StoreConfig!#REF!&amp;"次"),"")</f>
        <v>#REF!</v>
      </c>
    </row>
    <row r="101" spans="4:10" x14ac:dyDescent="0.2">
      <c r="D101" s="15" t="e">
        <f>IF($B$2=StoreConfig!#REF!,StoreConfig!#REF!,"")</f>
        <v>#REF!</v>
      </c>
      <c r="E101" s="15" t="e">
        <f>IF($B$2=StoreConfig!#REF!,StoreConfig!#REF!,"")</f>
        <v>#REF!</v>
      </c>
      <c r="F101" s="15" t="e">
        <f>IF($B$2=StoreConfig!#REF!,RIGHT(StoreConfig!#REF!,LEN(StoreConfig!#REF!)-FIND("|",StoreConfig!#REF!)),"")</f>
        <v>#REF!</v>
      </c>
      <c r="G101" s="15" t="str">
        <f>IFERROR(VLOOKUP(--IF($B$2=StoreConfig!#REF!,LEFT(StoreConfig!#REF!,FIND("|",StoreConfig!#REF!)-1),""),$Q$4:$R$20,2,FALSE),"")</f>
        <v/>
      </c>
      <c r="H101" s="14" t="e">
        <f>IF($B$2=StoreConfig!#REF!,LEFT(StoreConfig!#REF!,FIND("#",StoreConfig!#REF!)-1),"")</f>
        <v>#REF!</v>
      </c>
      <c r="I101" s="14" t="e">
        <f>IF($B$2=StoreConfig!#REF!,RIGHT(StoreConfig!#REF!,LEN(StoreConfig!#REF!)-FIND("#",StoreConfig!#REF!)),"")</f>
        <v>#REF!</v>
      </c>
      <c r="J101" s="14" t="e">
        <f>IF($B$2=StoreConfig!#REF!,IF(StoreConfig!#REF!=0,"不限购",StoreConfig!#REF!&amp;"次"),"")</f>
        <v>#REF!</v>
      </c>
    </row>
    <row r="102" spans="4:10" x14ac:dyDescent="0.2">
      <c r="D102" s="15" t="e">
        <f>IF($B$2=StoreConfig!#REF!,StoreConfig!#REF!,"")</f>
        <v>#REF!</v>
      </c>
      <c r="E102" s="15" t="e">
        <f>IF($B$2=StoreConfig!#REF!,StoreConfig!#REF!,"")</f>
        <v>#REF!</v>
      </c>
      <c r="F102" s="15" t="e">
        <f>IF($B$2=StoreConfig!#REF!,RIGHT(StoreConfig!#REF!,LEN(StoreConfig!#REF!)-FIND("|",StoreConfig!#REF!)),"")</f>
        <v>#REF!</v>
      </c>
      <c r="G102" s="15" t="str">
        <f>IFERROR(VLOOKUP(--IF($B$2=StoreConfig!#REF!,LEFT(StoreConfig!#REF!,FIND("|",StoreConfig!#REF!)-1),""),$Q$4:$R$20,2,FALSE),"")</f>
        <v/>
      </c>
      <c r="H102" s="14" t="e">
        <f>IF($B$2=StoreConfig!#REF!,LEFT(StoreConfig!#REF!,FIND("#",StoreConfig!#REF!)-1),"")</f>
        <v>#REF!</v>
      </c>
      <c r="I102" s="14" t="e">
        <f>IF($B$2=StoreConfig!#REF!,RIGHT(StoreConfig!#REF!,LEN(StoreConfig!#REF!)-FIND("#",StoreConfig!#REF!)),"")</f>
        <v>#REF!</v>
      </c>
      <c r="J102" s="14" t="e">
        <f>IF($B$2=StoreConfig!#REF!,IF(StoreConfig!#REF!=0,"不限购",StoreConfig!#REF!&amp;"次"),"")</f>
        <v>#REF!</v>
      </c>
    </row>
    <row r="103" spans="4:10" x14ac:dyDescent="0.2">
      <c r="D103" s="15" t="e">
        <f>IF($B$2=StoreConfig!#REF!,StoreConfig!#REF!,"")</f>
        <v>#REF!</v>
      </c>
      <c r="E103" s="15" t="e">
        <f>IF($B$2=StoreConfig!#REF!,StoreConfig!#REF!,"")</f>
        <v>#REF!</v>
      </c>
      <c r="F103" s="15" t="e">
        <f>IF($B$2=StoreConfig!#REF!,RIGHT(StoreConfig!#REF!,LEN(StoreConfig!#REF!)-FIND("|",StoreConfig!#REF!)),"")</f>
        <v>#REF!</v>
      </c>
      <c r="G103" s="15" t="str">
        <f>IFERROR(VLOOKUP(--IF($B$2=StoreConfig!#REF!,LEFT(StoreConfig!#REF!,FIND("|",StoreConfig!#REF!)-1),""),$Q$4:$R$20,2,FALSE),"")</f>
        <v/>
      </c>
      <c r="H103" s="14" t="e">
        <f>IF($B$2=StoreConfig!#REF!,LEFT(StoreConfig!#REF!,FIND("#",StoreConfig!#REF!)-1),"")</f>
        <v>#REF!</v>
      </c>
      <c r="I103" s="14" t="e">
        <f>IF($B$2=StoreConfig!#REF!,RIGHT(StoreConfig!#REF!,LEN(StoreConfig!#REF!)-FIND("#",StoreConfig!#REF!)),"")</f>
        <v>#REF!</v>
      </c>
      <c r="J103" s="14" t="e">
        <f>IF($B$2=StoreConfig!#REF!,IF(StoreConfig!#REF!=0,"不限购",StoreConfig!#REF!&amp;"次"),"")</f>
        <v>#REF!</v>
      </c>
    </row>
    <row r="104" spans="4:10" x14ac:dyDescent="0.2">
      <c r="D104" s="15" t="e">
        <f>IF($B$2=StoreConfig!#REF!,StoreConfig!#REF!,"")</f>
        <v>#REF!</v>
      </c>
      <c r="E104" s="15" t="e">
        <f>IF($B$2=StoreConfig!#REF!,StoreConfig!#REF!,"")</f>
        <v>#REF!</v>
      </c>
      <c r="F104" s="15" t="e">
        <f>IF($B$2=StoreConfig!#REF!,RIGHT(StoreConfig!#REF!,LEN(StoreConfig!#REF!)-FIND("|",StoreConfig!#REF!)),"")</f>
        <v>#REF!</v>
      </c>
      <c r="G104" s="15" t="str">
        <f>IFERROR(VLOOKUP(--IF($B$2=StoreConfig!#REF!,LEFT(StoreConfig!#REF!,FIND("|",StoreConfig!#REF!)-1),""),$Q$4:$R$20,2,FALSE),"")</f>
        <v/>
      </c>
      <c r="H104" s="14" t="e">
        <f>IF($B$2=StoreConfig!#REF!,LEFT(StoreConfig!#REF!,FIND("#",StoreConfig!#REF!)-1),"")</f>
        <v>#REF!</v>
      </c>
      <c r="I104" s="14" t="e">
        <f>IF($B$2=StoreConfig!#REF!,RIGHT(StoreConfig!#REF!,LEN(StoreConfig!#REF!)-FIND("#",StoreConfig!#REF!)),"")</f>
        <v>#REF!</v>
      </c>
      <c r="J104" s="14" t="e">
        <f>IF($B$2=StoreConfig!#REF!,IF(StoreConfig!#REF!=0,"不限购",StoreConfig!#REF!&amp;"次"),"")</f>
        <v>#REF!</v>
      </c>
    </row>
    <row r="105" spans="4:10" x14ac:dyDescent="0.2">
      <c r="D105" s="15" t="e">
        <f>IF($B$2=StoreConfig!#REF!,StoreConfig!#REF!,"")</f>
        <v>#REF!</v>
      </c>
      <c r="E105" s="15" t="e">
        <f>IF($B$2=StoreConfig!#REF!,StoreConfig!#REF!,"")</f>
        <v>#REF!</v>
      </c>
      <c r="F105" s="15" t="e">
        <f>IF($B$2=StoreConfig!#REF!,RIGHT(StoreConfig!#REF!,LEN(StoreConfig!#REF!)-FIND("|",StoreConfig!#REF!)),"")</f>
        <v>#REF!</v>
      </c>
      <c r="G105" s="15" t="str">
        <f>IFERROR(VLOOKUP(--IF($B$2=StoreConfig!#REF!,LEFT(StoreConfig!#REF!,FIND("|",StoreConfig!#REF!)-1),""),$Q$4:$R$20,2,FALSE),"")</f>
        <v/>
      </c>
      <c r="H105" s="14" t="e">
        <f>IF($B$2=StoreConfig!#REF!,LEFT(StoreConfig!#REF!,FIND("#",StoreConfig!#REF!)-1),"")</f>
        <v>#REF!</v>
      </c>
      <c r="I105" s="14" t="e">
        <f>IF($B$2=StoreConfig!#REF!,RIGHT(StoreConfig!#REF!,LEN(StoreConfig!#REF!)-FIND("#",StoreConfig!#REF!)),"")</f>
        <v>#REF!</v>
      </c>
      <c r="J105" s="14" t="e">
        <f>IF($B$2=StoreConfig!#REF!,IF(StoreConfig!#REF!=0,"不限购",StoreConfig!#REF!&amp;"次"),"")</f>
        <v>#REF!</v>
      </c>
    </row>
    <row r="106" spans="4:10" x14ac:dyDescent="0.2">
      <c r="D106" s="15" t="e">
        <f>IF($B$2=StoreConfig!#REF!,StoreConfig!#REF!,"")</f>
        <v>#REF!</v>
      </c>
      <c r="E106" s="15" t="e">
        <f>IF($B$2=StoreConfig!#REF!,StoreConfig!#REF!,"")</f>
        <v>#REF!</v>
      </c>
      <c r="F106" s="15" t="e">
        <f>IF($B$2=StoreConfig!#REF!,RIGHT(StoreConfig!#REF!,LEN(StoreConfig!#REF!)-FIND("|",StoreConfig!#REF!)),"")</f>
        <v>#REF!</v>
      </c>
      <c r="G106" s="15" t="str">
        <f>IFERROR(VLOOKUP(--IF($B$2=StoreConfig!#REF!,LEFT(StoreConfig!#REF!,FIND("|",StoreConfig!#REF!)-1),""),$Q$4:$R$20,2,FALSE),"")</f>
        <v/>
      </c>
      <c r="H106" s="14" t="e">
        <f>IF($B$2=StoreConfig!#REF!,LEFT(StoreConfig!#REF!,FIND("#",StoreConfig!#REF!)-1),"")</f>
        <v>#REF!</v>
      </c>
      <c r="I106" s="14" t="e">
        <f>IF($B$2=StoreConfig!#REF!,RIGHT(StoreConfig!#REF!,LEN(StoreConfig!#REF!)-FIND("#",StoreConfig!#REF!)),"")</f>
        <v>#REF!</v>
      </c>
      <c r="J106" s="14" t="e">
        <f>IF($B$2=StoreConfig!#REF!,IF(StoreConfig!#REF!=0,"不限购",StoreConfig!#REF!&amp;"次"),"")</f>
        <v>#REF!</v>
      </c>
    </row>
    <row r="107" spans="4:10" x14ac:dyDescent="0.2">
      <c r="D107" s="15" t="e">
        <f>IF($B$2=StoreConfig!#REF!,StoreConfig!#REF!,"")</f>
        <v>#REF!</v>
      </c>
      <c r="E107" s="15" t="e">
        <f>IF($B$2=StoreConfig!#REF!,StoreConfig!#REF!,"")</f>
        <v>#REF!</v>
      </c>
      <c r="F107" s="15" t="e">
        <f>IF($B$2=StoreConfig!#REF!,RIGHT(StoreConfig!#REF!,LEN(StoreConfig!#REF!)-FIND("|",StoreConfig!#REF!)),"")</f>
        <v>#REF!</v>
      </c>
      <c r="G107" s="15" t="str">
        <f>IFERROR(VLOOKUP(--IF($B$2=StoreConfig!#REF!,LEFT(StoreConfig!#REF!,FIND("|",StoreConfig!#REF!)-1),""),$Q$4:$R$20,2,FALSE),"")</f>
        <v/>
      </c>
      <c r="H107" s="14" t="e">
        <f>IF($B$2=StoreConfig!#REF!,LEFT(StoreConfig!#REF!,FIND("#",StoreConfig!#REF!)-1),"")</f>
        <v>#REF!</v>
      </c>
      <c r="I107" s="14" t="e">
        <f>IF($B$2=StoreConfig!#REF!,RIGHT(StoreConfig!#REF!,LEN(StoreConfig!#REF!)-FIND("#",StoreConfig!#REF!)),"")</f>
        <v>#REF!</v>
      </c>
      <c r="J107" s="14" t="e">
        <f>IF($B$2=StoreConfig!#REF!,IF(StoreConfig!#REF!=0,"不限购",StoreConfig!#REF!&amp;"次"),"")</f>
        <v>#REF!</v>
      </c>
    </row>
    <row r="108" spans="4:10" x14ac:dyDescent="0.2">
      <c r="D108" s="15" t="e">
        <f>IF($B$2=StoreConfig!#REF!,StoreConfig!#REF!,"")</f>
        <v>#REF!</v>
      </c>
      <c r="E108" s="15" t="e">
        <f>IF($B$2=StoreConfig!#REF!,StoreConfig!#REF!,"")</f>
        <v>#REF!</v>
      </c>
      <c r="F108" s="15" t="e">
        <f>IF($B$2=StoreConfig!#REF!,RIGHT(StoreConfig!#REF!,LEN(StoreConfig!#REF!)-FIND("|",StoreConfig!#REF!)),"")</f>
        <v>#REF!</v>
      </c>
      <c r="G108" s="15" t="str">
        <f>IFERROR(VLOOKUP(--IF($B$2=StoreConfig!#REF!,LEFT(StoreConfig!#REF!,FIND("|",StoreConfig!#REF!)-1),""),$Q$4:$R$20,2,FALSE),"")</f>
        <v/>
      </c>
      <c r="H108" s="14" t="e">
        <f>IF($B$2=StoreConfig!#REF!,LEFT(StoreConfig!#REF!,FIND("#",StoreConfig!#REF!)-1),"")</f>
        <v>#REF!</v>
      </c>
      <c r="I108" s="14" t="e">
        <f>IF($B$2=StoreConfig!#REF!,RIGHT(StoreConfig!#REF!,LEN(StoreConfig!#REF!)-FIND("#",StoreConfig!#REF!)),"")</f>
        <v>#REF!</v>
      </c>
      <c r="J108" s="14" t="e">
        <f>IF($B$2=StoreConfig!#REF!,IF(StoreConfig!#REF!=0,"不限购",StoreConfig!#REF!&amp;"次"),"")</f>
        <v>#REF!</v>
      </c>
    </row>
    <row r="109" spans="4:10" x14ac:dyDescent="0.2">
      <c r="D109" s="15" t="e">
        <f>IF($B$2=StoreConfig!#REF!,StoreConfig!#REF!,"")</f>
        <v>#REF!</v>
      </c>
      <c r="E109" s="15" t="e">
        <f>IF($B$2=StoreConfig!#REF!,StoreConfig!#REF!,"")</f>
        <v>#REF!</v>
      </c>
      <c r="F109" s="15" t="e">
        <f>IF($B$2=StoreConfig!#REF!,RIGHT(StoreConfig!#REF!,LEN(StoreConfig!#REF!)-FIND("|",StoreConfig!#REF!)),"")</f>
        <v>#REF!</v>
      </c>
      <c r="G109" s="15" t="str">
        <f>IFERROR(VLOOKUP(--IF($B$2=StoreConfig!#REF!,LEFT(StoreConfig!#REF!,FIND("|",StoreConfig!#REF!)-1),""),$Q$4:$R$20,2,FALSE),"")</f>
        <v/>
      </c>
      <c r="H109" s="14" t="e">
        <f>IF($B$2=StoreConfig!#REF!,LEFT(StoreConfig!#REF!,FIND("#",StoreConfig!#REF!)-1),"")</f>
        <v>#REF!</v>
      </c>
      <c r="I109" s="14" t="e">
        <f>IF($B$2=StoreConfig!#REF!,RIGHT(StoreConfig!#REF!,LEN(StoreConfig!#REF!)-FIND("#",StoreConfig!#REF!)),"")</f>
        <v>#REF!</v>
      </c>
      <c r="J109" s="14" t="e">
        <f>IF($B$2=StoreConfig!#REF!,IF(StoreConfig!#REF!=0,"不限购",StoreConfig!#REF!&amp;"次"),"")</f>
        <v>#REF!</v>
      </c>
    </row>
    <row r="110" spans="4:10" x14ac:dyDescent="0.2">
      <c r="D110" s="15" t="e">
        <f>IF($B$2=StoreConfig!#REF!,StoreConfig!#REF!,"")</f>
        <v>#REF!</v>
      </c>
      <c r="E110" s="15" t="e">
        <f>IF($B$2=StoreConfig!#REF!,StoreConfig!#REF!,"")</f>
        <v>#REF!</v>
      </c>
      <c r="F110" s="15" t="e">
        <f>IF($B$2=StoreConfig!#REF!,RIGHT(StoreConfig!#REF!,LEN(StoreConfig!#REF!)-FIND("|",StoreConfig!#REF!)),"")</f>
        <v>#REF!</v>
      </c>
      <c r="G110" s="15" t="str">
        <f>IFERROR(VLOOKUP(--IF($B$2=StoreConfig!#REF!,LEFT(StoreConfig!#REF!,FIND("|",StoreConfig!#REF!)-1),""),$Q$4:$R$20,2,FALSE),"")</f>
        <v/>
      </c>
      <c r="H110" s="14" t="e">
        <f>IF($B$2=StoreConfig!#REF!,LEFT(StoreConfig!#REF!,FIND("#",StoreConfig!#REF!)-1),"")</f>
        <v>#REF!</v>
      </c>
      <c r="I110" s="14" t="e">
        <f>IF($B$2=StoreConfig!#REF!,RIGHT(StoreConfig!#REF!,LEN(StoreConfig!#REF!)-FIND("#",StoreConfig!#REF!)),"")</f>
        <v>#REF!</v>
      </c>
      <c r="J110" s="14" t="e">
        <f>IF($B$2=StoreConfig!#REF!,IF(StoreConfig!#REF!=0,"不限购",StoreConfig!#REF!&amp;"次"),"")</f>
        <v>#REF!</v>
      </c>
    </row>
    <row r="111" spans="4:10" x14ac:dyDescent="0.2">
      <c r="D111" s="15" t="e">
        <f>IF($B$2=StoreConfig!#REF!,StoreConfig!#REF!,"")</f>
        <v>#REF!</v>
      </c>
      <c r="E111" s="15" t="e">
        <f>IF($B$2=StoreConfig!#REF!,StoreConfig!#REF!,"")</f>
        <v>#REF!</v>
      </c>
      <c r="F111" s="15" t="e">
        <f>IF($B$2=StoreConfig!#REF!,RIGHT(StoreConfig!#REF!,LEN(StoreConfig!#REF!)-FIND("|",StoreConfig!#REF!)),"")</f>
        <v>#REF!</v>
      </c>
      <c r="G111" s="15" t="str">
        <f>IFERROR(VLOOKUP(--IF($B$2=StoreConfig!#REF!,LEFT(StoreConfig!#REF!,FIND("|",StoreConfig!#REF!)-1),""),$Q$4:$R$20,2,FALSE),"")</f>
        <v/>
      </c>
      <c r="H111" s="14" t="e">
        <f>IF($B$2=StoreConfig!#REF!,LEFT(StoreConfig!#REF!,FIND("#",StoreConfig!#REF!)-1),"")</f>
        <v>#REF!</v>
      </c>
      <c r="I111" s="14" t="e">
        <f>IF($B$2=StoreConfig!#REF!,RIGHT(StoreConfig!#REF!,LEN(StoreConfig!#REF!)-FIND("#",StoreConfig!#REF!)),"")</f>
        <v>#REF!</v>
      </c>
      <c r="J111" s="14" t="e">
        <f>IF($B$2=StoreConfig!#REF!,IF(StoreConfig!#REF!=0,"不限购",StoreConfig!#REF!&amp;"次"),"")</f>
        <v>#REF!</v>
      </c>
    </row>
    <row r="112" spans="4:10" x14ac:dyDescent="0.2">
      <c r="D112" s="15" t="e">
        <f>IF($B$2=StoreConfig!#REF!,StoreConfig!#REF!,"")</f>
        <v>#REF!</v>
      </c>
      <c r="E112" s="15" t="e">
        <f>IF($B$2=StoreConfig!#REF!,StoreConfig!#REF!,"")</f>
        <v>#REF!</v>
      </c>
      <c r="F112" s="15" t="e">
        <f>IF($B$2=StoreConfig!#REF!,RIGHT(StoreConfig!#REF!,LEN(StoreConfig!#REF!)-FIND("|",StoreConfig!#REF!)),"")</f>
        <v>#REF!</v>
      </c>
      <c r="G112" s="15" t="str">
        <f>IFERROR(VLOOKUP(--IF($B$2=StoreConfig!#REF!,LEFT(StoreConfig!#REF!,FIND("|",StoreConfig!#REF!)-1),""),$Q$4:$R$20,2,FALSE),"")</f>
        <v/>
      </c>
      <c r="H112" s="14" t="e">
        <f>IF($B$2=StoreConfig!#REF!,LEFT(StoreConfig!#REF!,FIND("#",StoreConfig!#REF!)-1),"")</f>
        <v>#REF!</v>
      </c>
      <c r="I112" s="14" t="e">
        <f>IF($B$2=StoreConfig!#REF!,RIGHT(StoreConfig!#REF!,LEN(StoreConfig!#REF!)-FIND("#",StoreConfig!#REF!)),"")</f>
        <v>#REF!</v>
      </c>
      <c r="J112" s="14" t="e">
        <f>IF($B$2=StoreConfig!#REF!,IF(StoreConfig!#REF!=0,"不限购",StoreConfig!#REF!&amp;"次"),"")</f>
        <v>#REF!</v>
      </c>
    </row>
    <row r="113" spans="4:10" x14ac:dyDescent="0.2">
      <c r="D113" s="15" t="e">
        <f>IF($B$2=StoreConfig!#REF!,StoreConfig!#REF!,"")</f>
        <v>#REF!</v>
      </c>
      <c r="E113" s="15" t="e">
        <f>IF($B$2=StoreConfig!#REF!,StoreConfig!#REF!,"")</f>
        <v>#REF!</v>
      </c>
      <c r="F113" s="15" t="e">
        <f>IF($B$2=StoreConfig!#REF!,RIGHT(StoreConfig!#REF!,LEN(StoreConfig!#REF!)-FIND("|",StoreConfig!#REF!)),"")</f>
        <v>#REF!</v>
      </c>
      <c r="G113" s="15" t="str">
        <f>IFERROR(VLOOKUP(--IF($B$2=StoreConfig!#REF!,LEFT(StoreConfig!#REF!,FIND("|",StoreConfig!#REF!)-1),""),$Q$4:$R$20,2,FALSE),"")</f>
        <v/>
      </c>
      <c r="H113" s="14" t="e">
        <f>IF($B$2=StoreConfig!#REF!,LEFT(StoreConfig!#REF!,FIND("#",StoreConfig!#REF!)-1),"")</f>
        <v>#REF!</v>
      </c>
      <c r="I113" s="14" t="e">
        <f>IF($B$2=StoreConfig!#REF!,RIGHT(StoreConfig!#REF!,LEN(StoreConfig!#REF!)-FIND("#",StoreConfig!#REF!)),"")</f>
        <v>#REF!</v>
      </c>
      <c r="J113" s="14" t="e">
        <f>IF($B$2=StoreConfig!#REF!,IF(StoreConfig!#REF!=0,"不限购",StoreConfig!#REF!&amp;"次"),"")</f>
        <v>#REF!</v>
      </c>
    </row>
    <row r="114" spans="4:10" x14ac:dyDescent="0.2">
      <c r="D114" s="15" t="str">
        <f>IF($B$2=StoreConfig!C119,StoreConfig!O119,"")</f>
        <v/>
      </c>
      <c r="E114" s="15" t="str">
        <f>IF($B$2=StoreConfig!C119,StoreConfig!E119,"")</f>
        <v/>
      </c>
      <c r="F114" s="15" t="str">
        <f>IF($B$2=StoreConfig!C119,RIGHT(StoreConfig!J119,LEN(StoreConfig!J119)-FIND("|",StoreConfig!J119)),"")</f>
        <v/>
      </c>
      <c r="G114" s="15" t="str">
        <f>IFERROR(VLOOKUP(--IF($B$2=StoreConfig!C119,LEFT(StoreConfig!J119,FIND("|",StoreConfig!J119)-1),""),$Q$4:$R$20,2,FALSE),"")</f>
        <v/>
      </c>
      <c r="H114" s="14" t="str">
        <f>IF($B$2=StoreConfig!C119,LEFT(StoreConfig!G119,FIND("#",StoreConfig!G119)-1),"")</f>
        <v/>
      </c>
      <c r="I114" s="14" t="str">
        <f>IF($B$2=StoreConfig!C119,RIGHT(StoreConfig!G119,LEN(StoreConfig!G119)-FIND("#",StoreConfig!G119)),"")</f>
        <v/>
      </c>
      <c r="J114" s="14" t="str">
        <f>IF($B$2=StoreConfig!C119,IF(StoreConfig!L119=0,"不限购",StoreConfig!L119&amp;"次"),"")</f>
        <v/>
      </c>
    </row>
    <row r="115" spans="4:10" x14ac:dyDescent="0.2">
      <c r="D115" s="15" t="str">
        <f>IF($B$2=StoreConfig!C120,StoreConfig!O120,"")</f>
        <v/>
      </c>
      <c r="E115" s="15" t="str">
        <f>IF($B$2=StoreConfig!C120,StoreConfig!E120,"")</f>
        <v/>
      </c>
      <c r="F115" s="15" t="str">
        <f>IF($B$2=StoreConfig!C120,RIGHT(StoreConfig!J120,LEN(StoreConfig!J120)-FIND("|",StoreConfig!J120)),"")</f>
        <v/>
      </c>
      <c r="G115" s="15" t="str">
        <f>IFERROR(VLOOKUP(--IF($B$2=StoreConfig!C120,LEFT(StoreConfig!J120,FIND("|",StoreConfig!J120)-1),""),$Q$4:$R$20,2,FALSE),"")</f>
        <v/>
      </c>
      <c r="H115" s="14" t="str">
        <f>IF($B$2=StoreConfig!C120,LEFT(StoreConfig!G120,FIND("#",StoreConfig!G120)-1),"")</f>
        <v/>
      </c>
      <c r="I115" s="14" t="str">
        <f>IF($B$2=StoreConfig!C120,RIGHT(StoreConfig!G120,LEN(StoreConfig!G120)-FIND("#",StoreConfig!G120)),"")</f>
        <v/>
      </c>
      <c r="J115" s="14" t="str">
        <f>IF($B$2=StoreConfig!C120,IF(StoreConfig!L120=0,"不限购",StoreConfig!L120&amp;"次"),"")</f>
        <v/>
      </c>
    </row>
    <row r="116" spans="4:10" x14ac:dyDescent="0.2">
      <c r="D116" s="15" t="str">
        <f>IF($B$2=StoreConfig!C121,StoreConfig!O121,"")</f>
        <v/>
      </c>
      <c r="E116" s="15" t="str">
        <f>IF($B$2=StoreConfig!C121,StoreConfig!E121,"")</f>
        <v/>
      </c>
      <c r="F116" s="15" t="str">
        <f>IF($B$2=StoreConfig!C121,RIGHT(StoreConfig!J121,LEN(StoreConfig!J121)-FIND("|",StoreConfig!J121)),"")</f>
        <v/>
      </c>
      <c r="G116" s="15" t="str">
        <f>IFERROR(VLOOKUP(--IF($B$2=StoreConfig!C121,LEFT(StoreConfig!J121,FIND("|",StoreConfig!J121)-1),""),$Q$4:$R$20,2,FALSE),"")</f>
        <v/>
      </c>
      <c r="H116" s="14" t="str">
        <f>IF($B$2=StoreConfig!C121,LEFT(StoreConfig!G121,FIND("#",StoreConfig!G121)-1),"")</f>
        <v/>
      </c>
      <c r="I116" s="14" t="str">
        <f>IF($B$2=StoreConfig!C121,RIGHT(StoreConfig!G121,LEN(StoreConfig!G121)-FIND("#",StoreConfig!G121)),"")</f>
        <v/>
      </c>
      <c r="J116" s="14" t="str">
        <f>IF($B$2=StoreConfig!C121,IF(StoreConfig!L121=0,"不限购",StoreConfig!L121&amp;"次"),"")</f>
        <v/>
      </c>
    </row>
    <row r="117" spans="4:10" x14ac:dyDescent="0.2">
      <c r="D117" s="15" t="str">
        <f>IF($B$2=StoreConfig!C122,StoreConfig!O122,"")</f>
        <v/>
      </c>
      <c r="E117" s="15" t="str">
        <f>IF($B$2=StoreConfig!C122,StoreConfig!E122,"")</f>
        <v/>
      </c>
      <c r="F117" s="15" t="str">
        <f>IF($B$2=StoreConfig!C122,RIGHT(StoreConfig!J122,LEN(StoreConfig!J122)-FIND("|",StoreConfig!J122)),"")</f>
        <v/>
      </c>
      <c r="G117" s="15" t="str">
        <f>IFERROR(VLOOKUP(--IF($B$2=StoreConfig!C122,LEFT(StoreConfig!J122,FIND("|",StoreConfig!J122)-1),""),$Q$4:$R$20,2,FALSE),"")</f>
        <v/>
      </c>
      <c r="H117" s="14" t="str">
        <f>IF($B$2=StoreConfig!C122,LEFT(StoreConfig!G122,FIND("#",StoreConfig!G122)-1),"")</f>
        <v/>
      </c>
      <c r="I117" s="14" t="str">
        <f>IF($B$2=StoreConfig!C122,RIGHT(StoreConfig!G122,LEN(StoreConfig!G122)-FIND("#",StoreConfig!G122)),"")</f>
        <v/>
      </c>
      <c r="J117" s="14" t="str">
        <f>IF($B$2=StoreConfig!C122,IF(StoreConfig!L122=0,"不限购",StoreConfig!L122&amp;"次"),"")</f>
        <v/>
      </c>
    </row>
    <row r="118" spans="4:10" x14ac:dyDescent="0.2">
      <c r="D118" s="15" t="str">
        <f>IF($B$2=StoreConfig!C123,StoreConfig!O123,"")</f>
        <v/>
      </c>
      <c r="E118" s="15" t="str">
        <f>IF($B$2=StoreConfig!C123,StoreConfig!E123,"")</f>
        <v/>
      </c>
      <c r="F118" s="15" t="str">
        <f>IF($B$2=StoreConfig!C123,RIGHT(StoreConfig!J123,LEN(StoreConfig!J123)-FIND("|",StoreConfig!J123)),"")</f>
        <v/>
      </c>
      <c r="G118" s="15" t="str">
        <f>IFERROR(VLOOKUP(--IF($B$2=StoreConfig!C123,LEFT(StoreConfig!J123,FIND("|",StoreConfig!J123)-1),""),$Q$4:$R$20,2,FALSE),"")</f>
        <v/>
      </c>
      <c r="H118" s="14" t="str">
        <f>IF($B$2=StoreConfig!C123,LEFT(StoreConfig!G123,FIND("#",StoreConfig!G123)-1),"")</f>
        <v/>
      </c>
      <c r="I118" s="14" t="str">
        <f>IF($B$2=StoreConfig!C123,RIGHT(StoreConfig!G123,LEN(StoreConfig!G123)-FIND("#",StoreConfig!G123)),"")</f>
        <v/>
      </c>
      <c r="J118" s="14" t="str">
        <f>IF($B$2=StoreConfig!C123,IF(StoreConfig!L123=0,"不限购",StoreConfig!L123&amp;"次"),"")</f>
        <v/>
      </c>
    </row>
    <row r="119" spans="4:10" x14ac:dyDescent="0.2">
      <c r="D119" s="15" t="str">
        <f>IF($B$2=StoreConfig!C124,StoreConfig!O124,"")</f>
        <v/>
      </c>
      <c r="E119" s="15" t="str">
        <f>IF($B$2=StoreConfig!C124,StoreConfig!E124,"")</f>
        <v/>
      </c>
      <c r="F119" s="15" t="str">
        <f>IF($B$2=StoreConfig!C124,RIGHT(StoreConfig!J124,LEN(StoreConfig!J124)-FIND("|",StoreConfig!J124)),"")</f>
        <v/>
      </c>
      <c r="G119" s="15" t="str">
        <f>IFERROR(VLOOKUP(--IF($B$2=StoreConfig!C124,LEFT(StoreConfig!J124,FIND("|",StoreConfig!J124)-1),""),$Q$4:$R$20,2,FALSE),"")</f>
        <v/>
      </c>
      <c r="H119" s="14" t="str">
        <f>IF($B$2=StoreConfig!C124,LEFT(StoreConfig!G124,FIND("#",StoreConfig!G124)-1),"")</f>
        <v/>
      </c>
      <c r="I119" s="14" t="str">
        <f>IF($B$2=StoreConfig!C124,RIGHT(StoreConfig!G124,LEN(StoreConfig!G124)-FIND("#",StoreConfig!G124)),"")</f>
        <v/>
      </c>
      <c r="J119" s="14" t="str">
        <f>IF($B$2=StoreConfig!C124,IF(StoreConfig!L124=0,"不限购",StoreConfig!L124&amp;"次"),"")</f>
        <v/>
      </c>
    </row>
    <row r="120" spans="4:10" x14ac:dyDescent="0.2">
      <c r="D120" s="15" t="str">
        <f>IF($B$2=StoreConfig!C125,StoreConfig!O125,"")</f>
        <v/>
      </c>
      <c r="E120" s="15" t="str">
        <f>IF($B$2=StoreConfig!C125,StoreConfig!E125,"")</f>
        <v/>
      </c>
      <c r="F120" s="15" t="str">
        <f>IF($B$2=StoreConfig!C125,RIGHT(StoreConfig!J125,LEN(StoreConfig!J125)-FIND("|",StoreConfig!J125)),"")</f>
        <v/>
      </c>
      <c r="G120" s="15" t="str">
        <f>IFERROR(VLOOKUP(--IF($B$2=StoreConfig!C125,LEFT(StoreConfig!J125,FIND("|",StoreConfig!J125)-1),""),$Q$4:$R$20,2,FALSE),"")</f>
        <v/>
      </c>
      <c r="H120" s="14" t="str">
        <f>IF($B$2=StoreConfig!C125,LEFT(StoreConfig!G125,FIND("#",StoreConfig!G125)-1),"")</f>
        <v/>
      </c>
      <c r="I120" s="14" t="str">
        <f>IF($B$2=StoreConfig!C125,RIGHT(StoreConfig!G125,LEN(StoreConfig!G125)-FIND("#",StoreConfig!G125)),"")</f>
        <v/>
      </c>
      <c r="J120" s="14" t="str">
        <f>IF($B$2=StoreConfig!C125,IF(StoreConfig!L125=0,"不限购",StoreConfig!L125&amp;"次"),"")</f>
        <v/>
      </c>
    </row>
    <row r="121" spans="4:10" x14ac:dyDescent="0.2">
      <c r="D121" s="15" t="str">
        <f>IF($B$2=StoreConfig!C126,StoreConfig!O126,"")</f>
        <v/>
      </c>
      <c r="E121" s="15" t="str">
        <f>IF($B$2=StoreConfig!C126,StoreConfig!E126,"")</f>
        <v/>
      </c>
      <c r="F121" s="15" t="str">
        <f>IF($B$2=StoreConfig!C126,RIGHT(StoreConfig!J126,LEN(StoreConfig!J126)-FIND("|",StoreConfig!J126)),"")</f>
        <v/>
      </c>
      <c r="G121" s="15" t="str">
        <f>IFERROR(VLOOKUP(--IF($B$2=StoreConfig!C126,LEFT(StoreConfig!J126,FIND("|",StoreConfig!J126)-1),""),$Q$4:$R$20,2,FALSE),"")</f>
        <v/>
      </c>
      <c r="H121" s="14" t="str">
        <f>IF($B$2=StoreConfig!C126,LEFT(StoreConfig!G126,FIND("#",StoreConfig!G126)-1),"")</f>
        <v/>
      </c>
      <c r="I121" s="14" t="str">
        <f>IF($B$2=StoreConfig!C126,RIGHT(StoreConfig!G126,LEN(StoreConfig!G126)-FIND("#",StoreConfig!G126)),"")</f>
        <v/>
      </c>
      <c r="J121" s="14" t="str">
        <f>IF($B$2=StoreConfig!C126,IF(StoreConfig!L126=0,"不限购",StoreConfig!L126&amp;"次"),"")</f>
        <v/>
      </c>
    </row>
    <row r="122" spans="4:10" x14ac:dyDescent="0.2">
      <c r="D122" s="15" t="str">
        <f>IF($B$2=StoreConfig!C127,StoreConfig!O127,"")</f>
        <v/>
      </c>
      <c r="E122" s="15" t="str">
        <f>IF($B$2=StoreConfig!C127,StoreConfig!E127,"")</f>
        <v/>
      </c>
      <c r="F122" s="15" t="str">
        <f>IF($B$2=StoreConfig!C127,RIGHT(StoreConfig!J127,LEN(StoreConfig!J127)-FIND("|",StoreConfig!J127)),"")</f>
        <v/>
      </c>
      <c r="G122" s="15" t="str">
        <f>IFERROR(VLOOKUP(--IF($B$2=StoreConfig!C127,LEFT(StoreConfig!J127,FIND("|",StoreConfig!J127)-1),""),$Q$4:$R$20,2,FALSE),"")</f>
        <v/>
      </c>
      <c r="H122" s="14" t="str">
        <f>IF($B$2=StoreConfig!C127,LEFT(StoreConfig!G127,FIND("#",StoreConfig!G127)-1),"")</f>
        <v/>
      </c>
      <c r="I122" s="14" t="str">
        <f>IF($B$2=StoreConfig!C127,RIGHT(StoreConfig!G127,LEN(StoreConfig!G127)-FIND("#",StoreConfig!G127)),"")</f>
        <v/>
      </c>
      <c r="J122" s="14" t="str">
        <f>IF($B$2=StoreConfig!C127,IF(StoreConfig!L127=0,"不限购",StoreConfig!L127&amp;"次"),"")</f>
        <v/>
      </c>
    </row>
    <row r="123" spans="4:10" x14ac:dyDescent="0.2">
      <c r="D123" s="15" t="str">
        <f>IF($B$2=StoreConfig!C128,StoreConfig!O128,"")</f>
        <v/>
      </c>
      <c r="E123" s="15" t="str">
        <f>IF($B$2=StoreConfig!C128,StoreConfig!E128,"")</f>
        <v/>
      </c>
      <c r="F123" s="15" t="str">
        <f>IF($B$2=StoreConfig!C128,RIGHT(StoreConfig!J128,LEN(StoreConfig!J128)-FIND("|",StoreConfig!J128)),"")</f>
        <v/>
      </c>
      <c r="G123" s="15" t="str">
        <f>IFERROR(VLOOKUP(--IF($B$2=StoreConfig!C128,LEFT(StoreConfig!J128,FIND("|",StoreConfig!J128)-1),""),$Q$4:$R$20,2,FALSE),"")</f>
        <v/>
      </c>
      <c r="H123" s="14" t="str">
        <f>IF($B$2=StoreConfig!C128,LEFT(StoreConfig!G128,FIND("#",StoreConfig!G128)-1),"")</f>
        <v/>
      </c>
      <c r="I123" s="14" t="str">
        <f>IF($B$2=StoreConfig!C128,RIGHT(StoreConfig!G128,LEN(StoreConfig!G128)-FIND("#",StoreConfig!G128)),"")</f>
        <v/>
      </c>
      <c r="J123" s="14" t="str">
        <f>IF($B$2=StoreConfig!C128,IF(StoreConfig!L128=0,"不限购",StoreConfig!L128&amp;"次"),"")</f>
        <v/>
      </c>
    </row>
    <row r="124" spans="4:10" x14ac:dyDescent="0.2">
      <c r="D124" s="15" t="str">
        <f>IF($B$2=StoreConfig!C129,StoreConfig!O129,"")</f>
        <v/>
      </c>
      <c r="E124" s="15" t="str">
        <f>IF($B$2=StoreConfig!C129,StoreConfig!E129,"")</f>
        <v/>
      </c>
      <c r="F124" s="15" t="str">
        <f>IF($B$2=StoreConfig!C129,RIGHT(StoreConfig!J129,LEN(StoreConfig!J129)-FIND("|",StoreConfig!J129)),"")</f>
        <v/>
      </c>
      <c r="G124" s="15" t="str">
        <f>IFERROR(VLOOKUP(--IF($B$2=StoreConfig!C129,LEFT(StoreConfig!J129,FIND("|",StoreConfig!J129)-1),""),$Q$4:$R$20,2,FALSE),"")</f>
        <v/>
      </c>
      <c r="H124" s="14" t="str">
        <f>IF($B$2=StoreConfig!C129,LEFT(StoreConfig!G129,FIND("#",StoreConfig!G129)-1),"")</f>
        <v/>
      </c>
      <c r="I124" s="14" t="str">
        <f>IF($B$2=StoreConfig!C129,RIGHT(StoreConfig!G129,LEN(StoreConfig!G129)-FIND("#",StoreConfig!G129)),"")</f>
        <v/>
      </c>
      <c r="J124" s="14" t="str">
        <f>IF($B$2=StoreConfig!C129,IF(StoreConfig!L129=0,"不限购",StoreConfig!L129&amp;"次"),"")</f>
        <v/>
      </c>
    </row>
    <row r="125" spans="4:10" x14ac:dyDescent="0.2">
      <c r="D125" s="15" t="str">
        <f>IF($B$2=StoreConfig!C130,StoreConfig!O130,"")</f>
        <v/>
      </c>
      <c r="E125" s="15" t="str">
        <f>IF($B$2=StoreConfig!C130,StoreConfig!E130,"")</f>
        <v/>
      </c>
      <c r="F125" s="15" t="str">
        <f>IF($B$2=StoreConfig!C130,RIGHT(StoreConfig!J130,LEN(StoreConfig!J130)-FIND("|",StoreConfig!J130)),"")</f>
        <v/>
      </c>
      <c r="G125" s="15" t="str">
        <f>IFERROR(VLOOKUP(--IF($B$2=StoreConfig!C130,LEFT(StoreConfig!J130,FIND("|",StoreConfig!J130)-1),""),$Q$4:$R$20,2,FALSE),"")</f>
        <v/>
      </c>
      <c r="H125" s="14" t="str">
        <f>IF($B$2=StoreConfig!C130,LEFT(StoreConfig!G130,FIND("#",StoreConfig!G130)-1),"")</f>
        <v/>
      </c>
      <c r="I125" s="14" t="str">
        <f>IF($B$2=StoreConfig!C130,RIGHT(StoreConfig!G130,LEN(StoreConfig!G130)-FIND("#",StoreConfig!G130)),"")</f>
        <v/>
      </c>
      <c r="J125" s="14" t="str">
        <f>IF($B$2=StoreConfig!C130,IF(StoreConfig!L130=0,"不限购",StoreConfig!L130&amp;"次"),"")</f>
        <v/>
      </c>
    </row>
    <row r="126" spans="4:10" x14ac:dyDescent="0.2">
      <c r="D126" s="15" t="str">
        <f>IF($B$2=StoreConfig!C131,StoreConfig!O131,"")</f>
        <v/>
      </c>
      <c r="E126" s="15" t="str">
        <f>IF($B$2=StoreConfig!C131,StoreConfig!E131,"")</f>
        <v/>
      </c>
      <c r="F126" s="15" t="str">
        <f>IF($B$2=StoreConfig!C131,RIGHT(StoreConfig!J131,LEN(StoreConfig!J131)-FIND("|",StoreConfig!J131)),"")</f>
        <v/>
      </c>
      <c r="G126" s="15" t="str">
        <f>IFERROR(VLOOKUP(--IF($B$2=StoreConfig!C131,LEFT(StoreConfig!J131,FIND("|",StoreConfig!J131)-1),""),$Q$4:$R$20,2,FALSE),"")</f>
        <v/>
      </c>
      <c r="H126" s="14" t="str">
        <f>IF($B$2=StoreConfig!C131,LEFT(StoreConfig!G131,FIND("#",StoreConfig!G131)-1),"")</f>
        <v/>
      </c>
      <c r="I126" s="14" t="str">
        <f>IF($B$2=StoreConfig!C131,RIGHT(StoreConfig!G131,LEN(StoreConfig!G131)-FIND("#",StoreConfig!G131)),"")</f>
        <v/>
      </c>
      <c r="J126" s="14" t="str">
        <f>IF($B$2=StoreConfig!C131,IF(StoreConfig!L131=0,"不限购",StoreConfig!L131&amp;"次"),"")</f>
        <v/>
      </c>
    </row>
    <row r="127" spans="4:10" x14ac:dyDescent="0.2">
      <c r="D127" s="15" t="str">
        <f>IF($B$2=StoreConfig!C132,StoreConfig!O132,"")</f>
        <v/>
      </c>
      <c r="E127" s="15" t="str">
        <f>IF($B$2=StoreConfig!C132,StoreConfig!E132,"")</f>
        <v/>
      </c>
      <c r="F127" s="15" t="str">
        <f>IF($B$2=StoreConfig!C132,RIGHT(StoreConfig!J132,LEN(StoreConfig!J132)-FIND("|",StoreConfig!J132)),"")</f>
        <v/>
      </c>
      <c r="G127" s="15" t="str">
        <f>IFERROR(VLOOKUP(--IF($B$2=StoreConfig!C132,LEFT(StoreConfig!J132,FIND("|",StoreConfig!J132)-1),""),$Q$4:$R$20,2,FALSE),"")</f>
        <v/>
      </c>
      <c r="H127" s="14" t="str">
        <f>IF($B$2=StoreConfig!C132,LEFT(StoreConfig!G132,FIND("#",StoreConfig!G132)-1),"")</f>
        <v/>
      </c>
      <c r="I127" s="14" t="str">
        <f>IF($B$2=StoreConfig!C132,RIGHT(StoreConfig!G132,LEN(StoreConfig!G132)-FIND("#",StoreConfig!G132)),"")</f>
        <v/>
      </c>
      <c r="J127" s="14" t="str">
        <f>IF($B$2=StoreConfig!C132,IF(StoreConfig!L132=0,"不限购",StoreConfig!L132&amp;"次"),"")</f>
        <v/>
      </c>
    </row>
    <row r="128" spans="4:10" x14ac:dyDescent="0.2">
      <c r="D128" s="15" t="str">
        <f>IF($B$2=StoreConfig!C133,StoreConfig!O133,"")</f>
        <v/>
      </c>
      <c r="E128" s="15" t="str">
        <f>IF($B$2=StoreConfig!C133,StoreConfig!E133,"")</f>
        <v/>
      </c>
      <c r="F128" s="15" t="str">
        <f>IF($B$2=StoreConfig!C133,RIGHT(StoreConfig!J133,LEN(StoreConfig!J133)-FIND("|",StoreConfig!J133)),"")</f>
        <v/>
      </c>
      <c r="G128" s="15" t="str">
        <f>IFERROR(VLOOKUP(--IF($B$2=StoreConfig!C133,LEFT(StoreConfig!J133,FIND("|",StoreConfig!J133)-1),""),$Q$4:$R$20,2,FALSE),"")</f>
        <v/>
      </c>
      <c r="H128" s="14" t="str">
        <f>IF($B$2=StoreConfig!C133,LEFT(StoreConfig!G133,FIND("#",StoreConfig!G133)-1),"")</f>
        <v/>
      </c>
      <c r="I128" s="14" t="str">
        <f>IF($B$2=StoreConfig!C133,RIGHT(StoreConfig!G133,LEN(StoreConfig!G133)-FIND("#",StoreConfig!G133)),"")</f>
        <v/>
      </c>
      <c r="J128" s="14" t="str">
        <f>IF($B$2=StoreConfig!C133,IF(StoreConfig!L133=0,"不限购",StoreConfig!L133&amp;"次"),"")</f>
        <v/>
      </c>
    </row>
    <row r="129" spans="4:10" x14ac:dyDescent="0.2">
      <c r="D129" s="15" t="str">
        <f>IF($B$2=StoreConfig!C134,StoreConfig!O134,"")</f>
        <v/>
      </c>
      <c r="E129" s="15" t="str">
        <f>IF($B$2=StoreConfig!C134,StoreConfig!E134,"")</f>
        <v/>
      </c>
      <c r="F129" s="15" t="str">
        <f>IF($B$2=StoreConfig!C134,RIGHT(StoreConfig!J134,LEN(StoreConfig!J134)-FIND("|",StoreConfig!J134)),"")</f>
        <v/>
      </c>
      <c r="G129" s="15" t="str">
        <f>IFERROR(VLOOKUP(--IF($B$2=StoreConfig!C134,LEFT(StoreConfig!J134,FIND("|",StoreConfig!J134)-1),""),$Q$4:$R$20,2,FALSE),"")</f>
        <v/>
      </c>
      <c r="H129" s="14" t="str">
        <f>IF($B$2=StoreConfig!C134,LEFT(StoreConfig!G134,FIND("#",StoreConfig!G134)-1),"")</f>
        <v/>
      </c>
      <c r="I129" s="14" t="str">
        <f>IF($B$2=StoreConfig!C134,RIGHT(StoreConfig!G134,LEN(StoreConfig!G134)-FIND("#",StoreConfig!G134)),"")</f>
        <v/>
      </c>
      <c r="J129" s="14" t="str">
        <f>IF($B$2=StoreConfig!C134,IF(StoreConfig!L134=0,"不限购",StoreConfig!L134&amp;"次"),"")</f>
        <v/>
      </c>
    </row>
    <row r="130" spans="4:10" x14ac:dyDescent="0.2">
      <c r="D130" s="15" t="str">
        <f>IF($B$2=StoreConfig!C135,StoreConfig!O135,"")</f>
        <v/>
      </c>
      <c r="E130" s="15" t="str">
        <f>IF($B$2=StoreConfig!C135,StoreConfig!E135,"")</f>
        <v/>
      </c>
      <c r="F130" s="15" t="str">
        <f>IF($B$2=StoreConfig!C135,RIGHT(StoreConfig!J135,LEN(StoreConfig!J135)-FIND("|",StoreConfig!J135)),"")</f>
        <v/>
      </c>
      <c r="G130" s="15" t="str">
        <f>IFERROR(VLOOKUP(--IF($B$2=StoreConfig!C135,LEFT(StoreConfig!J135,FIND("|",StoreConfig!J135)-1),""),$Q$4:$R$20,2,FALSE),"")</f>
        <v/>
      </c>
      <c r="H130" s="14" t="str">
        <f>IF($B$2=StoreConfig!C135,LEFT(StoreConfig!G135,FIND("#",StoreConfig!G135)-1),"")</f>
        <v/>
      </c>
      <c r="I130" s="14" t="str">
        <f>IF($B$2=StoreConfig!C135,RIGHT(StoreConfig!G135,LEN(StoreConfig!G135)-FIND("#",StoreConfig!G135)),"")</f>
        <v/>
      </c>
      <c r="J130" s="14" t="str">
        <f>IF($B$2=StoreConfig!C135,IF(StoreConfig!L135=0,"不限购",StoreConfig!L135&amp;"次"),"")</f>
        <v/>
      </c>
    </row>
    <row r="131" spans="4:10" x14ac:dyDescent="0.2">
      <c r="D131" s="15" t="str">
        <f>IF($B$2=StoreConfig!C136,StoreConfig!O136,"")</f>
        <v/>
      </c>
      <c r="E131" s="15" t="str">
        <f>IF($B$2=StoreConfig!C136,StoreConfig!E136,"")</f>
        <v/>
      </c>
      <c r="F131" s="15" t="str">
        <f>IF($B$2=StoreConfig!C136,RIGHT(StoreConfig!J136,LEN(StoreConfig!J136)-FIND("|",StoreConfig!J136)),"")</f>
        <v/>
      </c>
      <c r="G131" s="15" t="str">
        <f>IFERROR(VLOOKUP(--IF($B$2=StoreConfig!C136,LEFT(StoreConfig!J136,FIND("|",StoreConfig!J136)-1),""),$Q$4:$R$20,2,FALSE),"")</f>
        <v/>
      </c>
      <c r="H131" s="14" t="str">
        <f>IF($B$2=StoreConfig!C136,LEFT(StoreConfig!G136,FIND("#",StoreConfig!G136)-1),"")</f>
        <v/>
      </c>
      <c r="I131" s="14" t="str">
        <f>IF($B$2=StoreConfig!C136,RIGHT(StoreConfig!G136,LEN(StoreConfig!G136)-FIND("#",StoreConfig!G136)),"")</f>
        <v/>
      </c>
      <c r="J131" s="14" t="str">
        <f>IF($B$2=StoreConfig!C136,IF(StoreConfig!L136=0,"不限购",StoreConfig!L136&amp;"次"),"")</f>
        <v/>
      </c>
    </row>
    <row r="132" spans="4:10" x14ac:dyDescent="0.2">
      <c r="D132" s="15" t="str">
        <f>IF($B$2=StoreConfig!C137,StoreConfig!O137,"")</f>
        <v/>
      </c>
      <c r="E132" s="15" t="str">
        <f>IF($B$2=StoreConfig!C137,StoreConfig!E137,"")</f>
        <v/>
      </c>
      <c r="F132" s="15" t="str">
        <f>IF($B$2=StoreConfig!C137,RIGHT(StoreConfig!J137,LEN(StoreConfig!J137)-FIND("|",StoreConfig!J137)),"")</f>
        <v/>
      </c>
      <c r="G132" s="15" t="str">
        <f>IFERROR(VLOOKUP(--IF($B$2=StoreConfig!C137,LEFT(StoreConfig!J137,FIND("|",StoreConfig!J137)-1),""),$Q$4:$R$20,2,FALSE),"")</f>
        <v/>
      </c>
      <c r="H132" s="14" t="str">
        <f>IF($B$2=StoreConfig!C137,LEFT(StoreConfig!G137,FIND("#",StoreConfig!G137)-1),"")</f>
        <v/>
      </c>
      <c r="I132" s="14" t="str">
        <f>IF($B$2=StoreConfig!C137,RIGHT(StoreConfig!G137,LEN(StoreConfig!G137)-FIND("#",StoreConfig!G137)),"")</f>
        <v/>
      </c>
      <c r="J132" s="14" t="str">
        <f>IF($B$2=StoreConfig!C137,IF(StoreConfig!L137=0,"不限购",StoreConfig!L137&amp;"次"),"")</f>
        <v/>
      </c>
    </row>
    <row r="133" spans="4:10" x14ac:dyDescent="0.2">
      <c r="D133" s="15" t="str">
        <f>IF($B$2=StoreConfig!C138,StoreConfig!O138,"")</f>
        <v/>
      </c>
      <c r="E133" s="15" t="str">
        <f>IF($B$2=StoreConfig!C138,StoreConfig!E138,"")</f>
        <v/>
      </c>
      <c r="F133" s="15" t="str">
        <f>IF($B$2=StoreConfig!C138,RIGHT(StoreConfig!J138,LEN(StoreConfig!J138)-FIND("|",StoreConfig!J138)),"")</f>
        <v/>
      </c>
      <c r="G133" s="15" t="str">
        <f>IFERROR(VLOOKUP(--IF($B$2=StoreConfig!C138,LEFT(StoreConfig!J138,FIND("|",StoreConfig!J138)-1),""),$Q$4:$R$20,2,FALSE),"")</f>
        <v/>
      </c>
      <c r="H133" s="14" t="str">
        <f>IF($B$2=StoreConfig!C138,LEFT(StoreConfig!G138,FIND("#",StoreConfig!G138)-1),"")</f>
        <v/>
      </c>
      <c r="I133" s="14" t="str">
        <f>IF($B$2=StoreConfig!C138,RIGHT(StoreConfig!G138,LEN(StoreConfig!G138)-FIND("#",StoreConfig!G138)),"")</f>
        <v/>
      </c>
      <c r="J133" s="14" t="str">
        <f>IF($B$2=StoreConfig!C138,IF(StoreConfig!L138=0,"不限购",StoreConfig!L138&amp;"次"),"")</f>
        <v/>
      </c>
    </row>
    <row r="134" spans="4:10" x14ac:dyDescent="0.2">
      <c r="D134" s="15" t="str">
        <f>IF($B$2=StoreConfig!C139,StoreConfig!O139,"")</f>
        <v/>
      </c>
      <c r="E134" s="15" t="str">
        <f>IF($B$2=StoreConfig!C139,StoreConfig!E139,"")</f>
        <v/>
      </c>
      <c r="F134" s="15" t="str">
        <f>IF($B$2=StoreConfig!C139,RIGHT(StoreConfig!J139,LEN(StoreConfig!J139)-FIND("|",StoreConfig!J139)),"")</f>
        <v/>
      </c>
      <c r="G134" s="15" t="str">
        <f>IFERROR(VLOOKUP(--IF($B$2=StoreConfig!C139,LEFT(StoreConfig!J139,FIND("|",StoreConfig!J139)-1),""),$Q$4:$R$20,2,FALSE),"")</f>
        <v/>
      </c>
      <c r="H134" s="14" t="str">
        <f>IF($B$2=StoreConfig!C139,LEFT(StoreConfig!G139,FIND("#",StoreConfig!G139)-1),"")</f>
        <v/>
      </c>
      <c r="I134" s="14" t="str">
        <f>IF($B$2=StoreConfig!C139,RIGHT(StoreConfig!G139,LEN(StoreConfig!G139)-FIND("#",StoreConfig!G139)),"")</f>
        <v/>
      </c>
      <c r="J134" s="14" t="str">
        <f>IF($B$2=StoreConfig!C139,IF(StoreConfig!L139=0,"不限购",StoreConfig!L139&amp;"次"),"")</f>
        <v/>
      </c>
    </row>
    <row r="135" spans="4:10" x14ac:dyDescent="0.2">
      <c r="D135" s="15" t="str">
        <f>IF($B$2=StoreConfig!C140,StoreConfig!O140,"")</f>
        <v/>
      </c>
      <c r="E135" s="15" t="str">
        <f>IF($B$2=StoreConfig!C140,StoreConfig!E140,"")</f>
        <v/>
      </c>
      <c r="F135" s="15" t="str">
        <f>IF($B$2=StoreConfig!C140,RIGHT(StoreConfig!J140,LEN(StoreConfig!J140)-FIND("|",StoreConfig!J140)),"")</f>
        <v/>
      </c>
      <c r="G135" s="15" t="str">
        <f>IFERROR(VLOOKUP(--IF($B$2=StoreConfig!C140,LEFT(StoreConfig!J140,FIND("|",StoreConfig!J140)-1),""),$Q$4:$R$20,2,FALSE),"")</f>
        <v/>
      </c>
      <c r="H135" s="14" t="str">
        <f>IF($B$2=StoreConfig!C140,LEFT(StoreConfig!G140,FIND("#",StoreConfig!G140)-1),"")</f>
        <v/>
      </c>
      <c r="I135" s="14" t="str">
        <f>IF($B$2=StoreConfig!C140,RIGHT(StoreConfig!G140,LEN(StoreConfig!G140)-FIND("#",StoreConfig!G140)),"")</f>
        <v/>
      </c>
      <c r="J135" s="14" t="str">
        <f>IF($B$2=StoreConfig!C140,IF(StoreConfig!L140=0,"不限购",StoreConfig!L140&amp;"次"),"")</f>
        <v/>
      </c>
    </row>
    <row r="136" spans="4:10" x14ac:dyDescent="0.2">
      <c r="D136" s="15" t="str">
        <f>IF($B$2=StoreConfig!C141,StoreConfig!O141,"")</f>
        <v/>
      </c>
      <c r="E136" s="15" t="str">
        <f>IF($B$2=StoreConfig!C141,StoreConfig!E141,"")</f>
        <v/>
      </c>
      <c r="F136" s="15" t="str">
        <f>IF($B$2=StoreConfig!C141,RIGHT(StoreConfig!J141,LEN(StoreConfig!J141)-FIND("|",StoreConfig!J141)),"")</f>
        <v/>
      </c>
      <c r="G136" s="15" t="str">
        <f>IFERROR(VLOOKUP(--IF($B$2=StoreConfig!C141,LEFT(StoreConfig!J141,FIND("|",StoreConfig!J141)-1),""),$Q$4:$R$20,2,FALSE),"")</f>
        <v/>
      </c>
      <c r="H136" s="14" t="str">
        <f>IF($B$2=StoreConfig!C141,LEFT(StoreConfig!G141,FIND("#",StoreConfig!G141)-1),"")</f>
        <v/>
      </c>
      <c r="I136" s="14" t="str">
        <f>IF($B$2=StoreConfig!C141,RIGHT(StoreConfig!G141,LEN(StoreConfig!G141)-FIND("#",StoreConfig!G141)),"")</f>
        <v/>
      </c>
      <c r="J136" s="14" t="str">
        <f>IF($B$2=StoreConfig!C141,IF(StoreConfig!L141=0,"不限购",StoreConfig!L141&amp;"次"),"")</f>
        <v/>
      </c>
    </row>
    <row r="137" spans="4:10" x14ac:dyDescent="0.2">
      <c r="D137" s="15" t="str">
        <f>IF($B$2=StoreConfig!C142,StoreConfig!O142,"")</f>
        <v/>
      </c>
      <c r="E137" s="15" t="str">
        <f>IF($B$2=StoreConfig!C142,StoreConfig!E142,"")</f>
        <v/>
      </c>
      <c r="F137" s="15" t="str">
        <f>IF($B$2=StoreConfig!C142,RIGHT(StoreConfig!J142,LEN(StoreConfig!J142)-FIND("|",StoreConfig!J142)),"")</f>
        <v/>
      </c>
      <c r="G137" s="15" t="str">
        <f>IFERROR(VLOOKUP(--IF($B$2=StoreConfig!C142,LEFT(StoreConfig!J142,FIND("|",StoreConfig!J142)-1),""),$Q$4:$R$20,2,FALSE),"")</f>
        <v/>
      </c>
      <c r="H137" s="14" t="str">
        <f>IF($B$2=StoreConfig!C142,LEFT(StoreConfig!G142,FIND("#",StoreConfig!G142)-1),"")</f>
        <v/>
      </c>
      <c r="I137" s="14" t="str">
        <f>IF($B$2=StoreConfig!C142,RIGHT(StoreConfig!G142,LEN(StoreConfig!G142)-FIND("#",StoreConfig!G142)),"")</f>
        <v/>
      </c>
      <c r="J137" s="14" t="str">
        <f>IF($B$2=StoreConfig!C142,IF(StoreConfig!L142=0,"不限购",StoreConfig!L142&amp;"次"),"")</f>
        <v/>
      </c>
    </row>
    <row r="138" spans="4:10" x14ac:dyDescent="0.2">
      <c r="D138" s="15" t="str">
        <f>IF($B$2=StoreConfig!C143,StoreConfig!O143,"")</f>
        <v/>
      </c>
      <c r="E138" s="15" t="str">
        <f>IF($B$2=StoreConfig!C143,StoreConfig!E143,"")</f>
        <v/>
      </c>
      <c r="F138" s="15" t="str">
        <f>IF($B$2=StoreConfig!C143,RIGHT(StoreConfig!J143,LEN(StoreConfig!J143)-FIND("|",StoreConfig!J143)),"")</f>
        <v/>
      </c>
      <c r="G138" s="15" t="str">
        <f>IFERROR(VLOOKUP(--IF($B$2=StoreConfig!C143,LEFT(StoreConfig!J143,FIND("|",StoreConfig!J143)-1),""),$Q$4:$R$20,2,FALSE),"")</f>
        <v/>
      </c>
      <c r="H138" s="14" t="str">
        <f>IF($B$2=StoreConfig!C143,LEFT(StoreConfig!G143,FIND("#",StoreConfig!G143)-1),"")</f>
        <v/>
      </c>
      <c r="I138" s="14" t="str">
        <f>IF($B$2=StoreConfig!C143,RIGHT(StoreConfig!G143,LEN(StoreConfig!G143)-FIND("#",StoreConfig!G143)),"")</f>
        <v/>
      </c>
      <c r="J138" s="14" t="str">
        <f>IF($B$2=StoreConfig!C143,IF(StoreConfig!L143=0,"不限购",StoreConfig!L143&amp;"次"),"")</f>
        <v/>
      </c>
    </row>
    <row r="139" spans="4:10" x14ac:dyDescent="0.2">
      <c r="D139" s="15" t="str">
        <f>IF($B$2=StoreConfig!C144,StoreConfig!O144,"")</f>
        <v/>
      </c>
      <c r="E139" s="15" t="str">
        <f>IF($B$2=StoreConfig!C144,StoreConfig!E144,"")</f>
        <v/>
      </c>
      <c r="F139" s="15" t="str">
        <f>IF($B$2=StoreConfig!C144,RIGHT(StoreConfig!J144,LEN(StoreConfig!J144)-FIND("|",StoreConfig!J144)),"")</f>
        <v/>
      </c>
      <c r="G139" s="15" t="str">
        <f>IFERROR(VLOOKUP(--IF($B$2=StoreConfig!C144,LEFT(StoreConfig!J144,FIND("|",StoreConfig!J144)-1),""),$Q$4:$R$20,2,FALSE),"")</f>
        <v/>
      </c>
      <c r="H139" s="14" t="str">
        <f>IF($B$2=StoreConfig!C144,LEFT(StoreConfig!G144,FIND("#",StoreConfig!G144)-1),"")</f>
        <v/>
      </c>
      <c r="I139" s="14" t="str">
        <f>IF($B$2=StoreConfig!C144,RIGHT(StoreConfig!G144,LEN(StoreConfig!G144)-FIND("#",StoreConfig!G144)),"")</f>
        <v/>
      </c>
      <c r="J139" s="14" t="str">
        <f>IF($B$2=StoreConfig!C144,IF(StoreConfig!L144=0,"不限购",StoreConfig!L144&amp;"次"),"")</f>
        <v/>
      </c>
    </row>
    <row r="140" spans="4:10" x14ac:dyDescent="0.2">
      <c r="D140" s="15" t="str">
        <f>IF($B$2=StoreConfig!C145,StoreConfig!O145,"")</f>
        <v/>
      </c>
      <c r="E140" s="15" t="str">
        <f>IF($B$2=StoreConfig!C145,StoreConfig!E145,"")</f>
        <v/>
      </c>
      <c r="F140" s="15" t="str">
        <f>IF($B$2=StoreConfig!C145,RIGHT(StoreConfig!J145,LEN(StoreConfig!J145)-FIND("|",StoreConfig!J145)),"")</f>
        <v/>
      </c>
      <c r="G140" s="15" t="str">
        <f>IFERROR(VLOOKUP(--IF($B$2=StoreConfig!C145,LEFT(StoreConfig!J145,FIND("|",StoreConfig!J145)-1),""),$Q$4:$R$20,2,FALSE),"")</f>
        <v/>
      </c>
      <c r="H140" s="14" t="str">
        <f>IF($B$2=StoreConfig!C145,LEFT(StoreConfig!G145,FIND("#",StoreConfig!G145)-1),"")</f>
        <v/>
      </c>
      <c r="I140" s="14" t="str">
        <f>IF($B$2=StoreConfig!C145,RIGHT(StoreConfig!G145,LEN(StoreConfig!G145)-FIND("#",StoreConfig!G145)),"")</f>
        <v/>
      </c>
      <c r="J140" s="14" t="str">
        <f>IF($B$2=StoreConfig!C145,IF(StoreConfig!L145=0,"不限购",StoreConfig!L145&amp;"次"),"")</f>
        <v/>
      </c>
    </row>
    <row r="141" spans="4:10" x14ac:dyDescent="0.2">
      <c r="D141" s="15" t="str">
        <f>IF($B$2=StoreConfig!C146,StoreConfig!O146,"")</f>
        <v/>
      </c>
      <c r="E141" s="15" t="str">
        <f>IF($B$2=StoreConfig!C146,StoreConfig!E146,"")</f>
        <v/>
      </c>
      <c r="F141" s="15" t="str">
        <f>IF($B$2=StoreConfig!C146,RIGHT(StoreConfig!J146,LEN(StoreConfig!J146)-FIND("|",StoreConfig!J146)),"")</f>
        <v/>
      </c>
      <c r="G141" s="15" t="str">
        <f>IFERROR(VLOOKUP(--IF($B$2=StoreConfig!C146,LEFT(StoreConfig!J146,FIND("|",StoreConfig!J146)-1),""),$Q$4:$R$20,2,FALSE),"")</f>
        <v/>
      </c>
      <c r="H141" s="14" t="str">
        <f>IF($B$2=StoreConfig!C146,LEFT(StoreConfig!G146,FIND("#",StoreConfig!G146)-1),"")</f>
        <v/>
      </c>
      <c r="I141" s="14" t="str">
        <f>IF($B$2=StoreConfig!C146,RIGHT(StoreConfig!G146,LEN(StoreConfig!G146)-FIND("#",StoreConfig!G146)),"")</f>
        <v/>
      </c>
      <c r="J141" s="14" t="str">
        <f>IF($B$2=StoreConfig!C146,IF(StoreConfig!L146=0,"不限购",StoreConfig!L146&amp;"次"),"")</f>
        <v/>
      </c>
    </row>
    <row r="142" spans="4:10" x14ac:dyDescent="0.2">
      <c r="D142" s="15" t="str">
        <f>IF($B$2=StoreConfig!C147,StoreConfig!O147,"")</f>
        <v/>
      </c>
      <c r="E142" s="15" t="str">
        <f>IF($B$2=StoreConfig!C147,StoreConfig!E147,"")</f>
        <v/>
      </c>
      <c r="F142" s="15" t="str">
        <f>IF($B$2=StoreConfig!C147,RIGHT(StoreConfig!J147,LEN(StoreConfig!J147)-FIND("|",StoreConfig!J147)),"")</f>
        <v/>
      </c>
      <c r="G142" s="15" t="str">
        <f>IFERROR(VLOOKUP(--IF($B$2=StoreConfig!C147,LEFT(StoreConfig!J147,FIND("|",StoreConfig!J147)-1),""),$Q$4:$R$20,2,FALSE),"")</f>
        <v/>
      </c>
      <c r="H142" s="14" t="str">
        <f>IF($B$2=StoreConfig!C147,LEFT(StoreConfig!G147,FIND("#",StoreConfig!G147)-1),"")</f>
        <v/>
      </c>
      <c r="I142" s="14" t="str">
        <f>IF($B$2=StoreConfig!C147,RIGHT(StoreConfig!G147,LEN(StoreConfig!G147)-FIND("#",StoreConfig!G147)),"")</f>
        <v/>
      </c>
      <c r="J142" s="14" t="str">
        <f>IF($B$2=StoreConfig!C147,IF(StoreConfig!L147=0,"不限购",StoreConfig!L147&amp;"次"),"")</f>
        <v/>
      </c>
    </row>
    <row r="143" spans="4:10" x14ac:dyDescent="0.2">
      <c r="D143" s="15" t="str">
        <f>IF($B$2=StoreConfig!C148,StoreConfig!O148,"")</f>
        <v/>
      </c>
      <c r="E143" s="15" t="str">
        <f>IF($B$2=StoreConfig!C148,StoreConfig!E148,"")</f>
        <v/>
      </c>
      <c r="F143" s="15" t="str">
        <f>IF($B$2=StoreConfig!C148,RIGHT(StoreConfig!J148,LEN(StoreConfig!J148)-FIND("|",StoreConfig!J148)),"")</f>
        <v/>
      </c>
      <c r="G143" s="15" t="str">
        <f>IFERROR(VLOOKUP(--IF($B$2=StoreConfig!C148,LEFT(StoreConfig!J148,FIND("|",StoreConfig!J148)-1),""),$Q$4:$R$20,2,FALSE),"")</f>
        <v/>
      </c>
      <c r="H143" s="14" t="str">
        <f>IF($B$2=StoreConfig!C148,LEFT(StoreConfig!G148,FIND("#",StoreConfig!G148)-1),"")</f>
        <v/>
      </c>
      <c r="I143" s="14" t="str">
        <f>IF($B$2=StoreConfig!C148,RIGHT(StoreConfig!G148,LEN(StoreConfig!G148)-FIND("#",StoreConfig!G148)),"")</f>
        <v/>
      </c>
      <c r="J143" s="14" t="str">
        <f>IF($B$2=StoreConfig!C148,IF(StoreConfig!L148=0,"不限购",StoreConfig!L148&amp;"次"),"")</f>
        <v/>
      </c>
    </row>
    <row r="144" spans="4:10" x14ac:dyDescent="0.2">
      <c r="D144" s="15" t="str">
        <f>IF($B$2=StoreConfig!C161,StoreConfig!O161,"")</f>
        <v/>
      </c>
      <c r="E144" s="15" t="str">
        <f>IF($B$2=StoreConfig!C161,StoreConfig!E161,"")</f>
        <v/>
      </c>
      <c r="F144" s="15" t="str">
        <f>IF($B$2=StoreConfig!C161,RIGHT(StoreConfig!J161,LEN(StoreConfig!J161)-FIND("|",StoreConfig!J161)),"")</f>
        <v/>
      </c>
      <c r="G144" s="15" t="str">
        <f>IFERROR(VLOOKUP(--IF($B$2=StoreConfig!C161,LEFT(StoreConfig!J161,FIND("|",StoreConfig!J161)-1),""),$Q$4:$R$20,2,FALSE),"")</f>
        <v/>
      </c>
      <c r="H144" s="14" t="str">
        <f>IF($B$2=StoreConfig!C161,LEFT(StoreConfig!G161,FIND("#",StoreConfig!G161)-1),"")</f>
        <v/>
      </c>
      <c r="I144" s="14" t="str">
        <f>IF($B$2=StoreConfig!C161,RIGHT(StoreConfig!G161,LEN(StoreConfig!G161)-FIND("#",StoreConfig!G161)),"")</f>
        <v/>
      </c>
      <c r="J144" s="14" t="str">
        <f>IF($B$2=StoreConfig!C161,IF(StoreConfig!L161=0,"不限购",StoreConfig!L161&amp;"次"),"")</f>
        <v/>
      </c>
    </row>
    <row r="145" spans="4:10" x14ac:dyDescent="0.2">
      <c r="D145" s="15" t="str">
        <f>IF($B$2=StoreConfig!C162,StoreConfig!O162,"")</f>
        <v/>
      </c>
      <c r="E145" s="15" t="str">
        <f>IF($B$2=StoreConfig!C162,StoreConfig!E162,"")</f>
        <v/>
      </c>
      <c r="F145" s="15" t="str">
        <f>IF($B$2=StoreConfig!C162,RIGHT(StoreConfig!J162,LEN(StoreConfig!J162)-FIND("|",StoreConfig!J162)),"")</f>
        <v/>
      </c>
      <c r="G145" s="15" t="str">
        <f>IFERROR(VLOOKUP(--IF($B$2=StoreConfig!C162,LEFT(StoreConfig!J162,FIND("|",StoreConfig!J162)-1),""),$Q$4:$R$20,2,FALSE),"")</f>
        <v/>
      </c>
      <c r="H145" s="14" t="str">
        <f>IF($B$2=StoreConfig!C162,LEFT(StoreConfig!G162,FIND("#",StoreConfig!G162)-1),"")</f>
        <v/>
      </c>
      <c r="I145" s="14" t="str">
        <f>IF($B$2=StoreConfig!C162,RIGHT(StoreConfig!G162,LEN(StoreConfig!G162)-FIND("#",StoreConfig!G162)),"")</f>
        <v/>
      </c>
      <c r="J145" s="14" t="str">
        <f>IF($B$2=StoreConfig!C162,IF(StoreConfig!L162=0,"不限购",StoreConfig!L162&amp;"次"),"")</f>
        <v/>
      </c>
    </row>
    <row r="146" spans="4:10" x14ac:dyDescent="0.2">
      <c r="D146" s="15" t="str">
        <f>IF($B$2=StoreConfig!C163,StoreConfig!O163,"")</f>
        <v/>
      </c>
      <c r="E146" s="15" t="str">
        <f>IF($B$2=StoreConfig!C163,StoreConfig!E163,"")</f>
        <v/>
      </c>
      <c r="F146" s="15" t="str">
        <f>IF($B$2=StoreConfig!C163,RIGHT(StoreConfig!J163,LEN(StoreConfig!J163)-FIND("|",StoreConfig!J163)),"")</f>
        <v/>
      </c>
      <c r="G146" s="15" t="str">
        <f>IFERROR(VLOOKUP(--IF($B$2=StoreConfig!C163,LEFT(StoreConfig!J163,FIND("|",StoreConfig!J163)-1),""),$Q$4:$R$20,2,FALSE),"")</f>
        <v/>
      </c>
      <c r="H146" s="14" t="str">
        <f>IF($B$2=StoreConfig!C163,LEFT(StoreConfig!G163,FIND("#",StoreConfig!G163)-1),"")</f>
        <v/>
      </c>
      <c r="I146" s="14" t="str">
        <f>IF($B$2=StoreConfig!C163,RIGHT(StoreConfig!G163,LEN(StoreConfig!G163)-FIND("#",StoreConfig!G163)),"")</f>
        <v/>
      </c>
      <c r="J146" s="14" t="str">
        <f>IF($B$2=StoreConfig!C163,IF(StoreConfig!L163=0,"不限购",StoreConfig!L163&amp;"次"),"")</f>
        <v/>
      </c>
    </row>
    <row r="147" spans="4:10" x14ac:dyDescent="0.2">
      <c r="D147" s="15" t="str">
        <f>IF($B$2=StoreConfig!C164,StoreConfig!O164,"")</f>
        <v/>
      </c>
      <c r="E147" s="15" t="str">
        <f>IF($B$2=StoreConfig!C164,StoreConfig!E164,"")</f>
        <v/>
      </c>
      <c r="F147" s="15" t="str">
        <f>IF($B$2=StoreConfig!C164,RIGHT(StoreConfig!J164,LEN(StoreConfig!J164)-FIND("|",StoreConfig!J164)),"")</f>
        <v/>
      </c>
      <c r="G147" s="15" t="str">
        <f>IFERROR(VLOOKUP(--IF($B$2=StoreConfig!C164,LEFT(StoreConfig!J164,FIND("|",StoreConfig!J164)-1),""),$Q$4:$R$20,2,FALSE),"")</f>
        <v/>
      </c>
      <c r="H147" s="14" t="str">
        <f>IF($B$2=StoreConfig!C164,LEFT(StoreConfig!G164,FIND("#",StoreConfig!G164)-1),"")</f>
        <v/>
      </c>
      <c r="I147" s="14" t="str">
        <f>IF($B$2=StoreConfig!C164,RIGHT(StoreConfig!G164,LEN(StoreConfig!G164)-FIND("#",StoreConfig!G164)),"")</f>
        <v/>
      </c>
      <c r="J147" s="14" t="str">
        <f>IF($B$2=StoreConfig!C164,IF(StoreConfig!L164=0,"不限购",StoreConfig!L164&amp;"次"),"")</f>
        <v/>
      </c>
    </row>
    <row r="148" spans="4:10" x14ac:dyDescent="0.2">
      <c r="D148" s="15" t="str">
        <f>IF($B$2=StoreConfig!C165,StoreConfig!O165,"")</f>
        <v/>
      </c>
      <c r="E148" s="15" t="str">
        <f>IF($B$2=StoreConfig!C165,StoreConfig!E165,"")</f>
        <v/>
      </c>
      <c r="F148" s="15" t="str">
        <f>IF($B$2=StoreConfig!C165,RIGHT(StoreConfig!J165,LEN(StoreConfig!J165)-FIND("|",StoreConfig!J165)),"")</f>
        <v/>
      </c>
      <c r="G148" s="15" t="str">
        <f>IFERROR(VLOOKUP(--IF($B$2=StoreConfig!C165,LEFT(StoreConfig!J165,FIND("|",StoreConfig!J165)-1),""),$Q$4:$R$20,2,FALSE),"")</f>
        <v/>
      </c>
      <c r="H148" s="14" t="str">
        <f>IF($B$2=StoreConfig!C165,LEFT(StoreConfig!G165,FIND("#",StoreConfig!G165)-1),"")</f>
        <v/>
      </c>
      <c r="I148" s="14" t="str">
        <f>IF($B$2=StoreConfig!C165,RIGHT(StoreConfig!G165,LEN(StoreConfig!G165)-FIND("#",StoreConfig!G165)),"")</f>
        <v/>
      </c>
      <c r="J148" s="14" t="str">
        <f>IF($B$2=StoreConfig!C165,IF(StoreConfig!L165=0,"不限购",StoreConfig!L165&amp;"次"),"")</f>
        <v/>
      </c>
    </row>
    <row r="149" spans="4:10" x14ac:dyDescent="0.2">
      <c r="D149" s="15" t="str">
        <f>IF($B$2=StoreConfig!C166,StoreConfig!O166,"")</f>
        <v/>
      </c>
      <c r="E149" s="15" t="str">
        <f>IF($B$2=StoreConfig!C166,StoreConfig!E166,"")</f>
        <v/>
      </c>
      <c r="F149" s="15" t="str">
        <f>IF($B$2=StoreConfig!C166,RIGHT(StoreConfig!J166,LEN(StoreConfig!J166)-FIND("|",StoreConfig!J166)),"")</f>
        <v/>
      </c>
      <c r="G149" s="15" t="str">
        <f>IFERROR(VLOOKUP(--IF($B$2=StoreConfig!C166,LEFT(StoreConfig!J166,FIND("|",StoreConfig!J166)-1),""),$Q$4:$R$20,2,FALSE),"")</f>
        <v/>
      </c>
      <c r="H149" s="14" t="str">
        <f>IF($B$2=StoreConfig!C166,LEFT(StoreConfig!G166,FIND("#",StoreConfig!G166)-1),"")</f>
        <v/>
      </c>
      <c r="I149" s="14" t="str">
        <f>IF($B$2=StoreConfig!C166,RIGHT(StoreConfig!G166,LEN(StoreConfig!G166)-FIND("#",StoreConfig!G166)),"")</f>
        <v/>
      </c>
      <c r="J149" s="14" t="str">
        <f>IF($B$2=StoreConfig!C166,IF(StoreConfig!L166=0,"不限购",StoreConfig!L166&amp;"次"),"")</f>
        <v/>
      </c>
    </row>
    <row r="150" spans="4:10" x14ac:dyDescent="0.2">
      <c r="D150" s="15" t="str">
        <f>IF($B$2=StoreConfig!C167,StoreConfig!O167,"")</f>
        <v/>
      </c>
      <c r="E150" s="15" t="str">
        <f>IF($B$2=StoreConfig!C167,StoreConfig!E167,"")</f>
        <v/>
      </c>
      <c r="F150" s="15" t="str">
        <f>IF($B$2=StoreConfig!C167,RIGHT(StoreConfig!J167,LEN(StoreConfig!J167)-FIND("|",StoreConfig!J167)),"")</f>
        <v/>
      </c>
      <c r="G150" s="15" t="str">
        <f>IFERROR(VLOOKUP(--IF($B$2=StoreConfig!C167,LEFT(StoreConfig!J167,FIND("|",StoreConfig!J167)-1),""),$Q$4:$R$20,2,FALSE),"")</f>
        <v/>
      </c>
      <c r="H150" s="14" t="str">
        <f>IF($B$2=StoreConfig!C167,LEFT(StoreConfig!G167,FIND("#",StoreConfig!G167)-1),"")</f>
        <v/>
      </c>
      <c r="I150" s="14" t="str">
        <f>IF($B$2=StoreConfig!C167,RIGHT(StoreConfig!G167,LEN(StoreConfig!G167)-FIND("#",StoreConfig!G167)),"")</f>
        <v/>
      </c>
      <c r="J150" s="14" t="str">
        <f>IF($B$2=StoreConfig!C167,IF(StoreConfig!L167=0,"不限购",StoreConfig!L167&amp;"次"),"")</f>
        <v/>
      </c>
    </row>
    <row r="151" spans="4:10" x14ac:dyDescent="0.2">
      <c r="D151" s="15" t="str">
        <f>IF($B$2=StoreConfig!C168,StoreConfig!O168,"")</f>
        <v/>
      </c>
      <c r="E151" s="15" t="str">
        <f>IF($B$2=StoreConfig!C168,StoreConfig!E168,"")</f>
        <v/>
      </c>
      <c r="F151" s="15" t="str">
        <f>IF($B$2=StoreConfig!C168,RIGHT(StoreConfig!J168,LEN(StoreConfig!J168)-FIND("|",StoreConfig!J168)),"")</f>
        <v/>
      </c>
      <c r="G151" s="15" t="str">
        <f>IFERROR(VLOOKUP(--IF($B$2=StoreConfig!C168,LEFT(StoreConfig!J168,FIND("|",StoreConfig!J168)-1),""),$Q$4:$R$20,2,FALSE),"")</f>
        <v/>
      </c>
      <c r="H151" s="14" t="str">
        <f>IF($B$2=StoreConfig!C168,LEFT(StoreConfig!G168,FIND("#",StoreConfig!G168)-1),"")</f>
        <v/>
      </c>
      <c r="I151" s="14" t="str">
        <f>IF($B$2=StoreConfig!C168,RIGHT(StoreConfig!G168,LEN(StoreConfig!G168)-FIND("#",StoreConfig!G168)),"")</f>
        <v/>
      </c>
      <c r="J151" s="14" t="str">
        <f>IF($B$2=StoreConfig!C168,IF(StoreConfig!L168=0,"不限购",StoreConfig!L168&amp;"次"),"")</f>
        <v/>
      </c>
    </row>
    <row r="152" spans="4:10" x14ac:dyDescent="0.2">
      <c r="D152" s="15" t="str">
        <f>IF($B$2=StoreConfig!C169,StoreConfig!O169,"")</f>
        <v/>
      </c>
      <c r="E152" s="15" t="str">
        <f>IF($B$2=StoreConfig!C169,StoreConfig!E169,"")</f>
        <v/>
      </c>
      <c r="F152" s="15" t="str">
        <f>IF($B$2=StoreConfig!C169,RIGHT(StoreConfig!J169,LEN(StoreConfig!J169)-FIND("|",StoreConfig!J169)),"")</f>
        <v/>
      </c>
      <c r="G152" s="15" t="str">
        <f>IFERROR(VLOOKUP(--IF($B$2=StoreConfig!C169,LEFT(StoreConfig!J169,FIND("|",StoreConfig!J169)-1),""),$Q$4:$R$20,2,FALSE),"")</f>
        <v/>
      </c>
      <c r="H152" s="14" t="str">
        <f>IF($B$2=StoreConfig!C169,LEFT(StoreConfig!G169,FIND("#",StoreConfig!G169)-1),"")</f>
        <v/>
      </c>
      <c r="I152" s="14" t="str">
        <f>IF($B$2=StoreConfig!C169,RIGHT(StoreConfig!G169,LEN(StoreConfig!G169)-FIND("#",StoreConfig!G169)),"")</f>
        <v/>
      </c>
      <c r="J152" s="14" t="str">
        <f>IF($B$2=StoreConfig!C169,IF(StoreConfig!L169=0,"不限购",StoreConfig!L169&amp;"次"),"")</f>
        <v/>
      </c>
    </row>
    <row r="153" spans="4:10" x14ac:dyDescent="0.2">
      <c r="D153" s="15" t="str">
        <f>IF($B$2=StoreConfig!C170,StoreConfig!O170,"")</f>
        <v/>
      </c>
      <c r="E153" s="15" t="str">
        <f>IF($B$2=StoreConfig!C170,StoreConfig!E170,"")</f>
        <v/>
      </c>
      <c r="F153" s="15" t="str">
        <f>IF($B$2=StoreConfig!C170,RIGHT(StoreConfig!J170,LEN(StoreConfig!J170)-FIND("|",StoreConfig!J170)),"")</f>
        <v/>
      </c>
      <c r="G153" s="15" t="str">
        <f>IFERROR(VLOOKUP(--IF($B$2=StoreConfig!C170,LEFT(StoreConfig!J170,FIND("|",StoreConfig!J170)-1),""),$Q$4:$R$20,2,FALSE),"")</f>
        <v/>
      </c>
      <c r="H153" s="14" t="str">
        <f>IF($B$2=StoreConfig!C170,LEFT(StoreConfig!G170,FIND("#",StoreConfig!G170)-1),"")</f>
        <v/>
      </c>
      <c r="I153" s="14" t="str">
        <f>IF($B$2=StoreConfig!C170,RIGHT(StoreConfig!G170,LEN(StoreConfig!G170)-FIND("#",StoreConfig!G170)),"")</f>
        <v/>
      </c>
      <c r="J153" s="14" t="str">
        <f>IF($B$2=StoreConfig!C170,IF(StoreConfig!L170=0,"不限购",StoreConfig!L170&amp;"次"),"")</f>
        <v/>
      </c>
    </row>
    <row r="154" spans="4:10" x14ac:dyDescent="0.2">
      <c r="D154" s="15" t="str">
        <f>IF($B$2=StoreConfig!C171,StoreConfig!O171,"")</f>
        <v/>
      </c>
      <c r="E154" s="15" t="str">
        <f>IF($B$2=StoreConfig!C171,StoreConfig!E171,"")</f>
        <v/>
      </c>
      <c r="F154" s="15" t="str">
        <f>IF($B$2=StoreConfig!C171,RIGHT(StoreConfig!J171,LEN(StoreConfig!J171)-FIND("|",StoreConfig!J171)),"")</f>
        <v/>
      </c>
      <c r="G154" s="15" t="str">
        <f>IFERROR(VLOOKUP(--IF($B$2=StoreConfig!C171,LEFT(StoreConfig!J171,FIND("|",StoreConfig!J171)-1),""),$Q$4:$R$20,2,FALSE),"")</f>
        <v/>
      </c>
      <c r="H154" s="14" t="str">
        <f>IF($B$2=StoreConfig!C171,LEFT(StoreConfig!G171,FIND("#",StoreConfig!G171)-1),"")</f>
        <v/>
      </c>
      <c r="I154" s="14" t="str">
        <f>IF($B$2=StoreConfig!C171,RIGHT(StoreConfig!G171,LEN(StoreConfig!G171)-FIND("#",StoreConfig!G171)),"")</f>
        <v/>
      </c>
      <c r="J154" s="14" t="str">
        <f>IF($B$2=StoreConfig!C171,IF(StoreConfig!L171=0,"不限购",StoreConfig!L171&amp;"次"),"")</f>
        <v/>
      </c>
    </row>
    <row r="155" spans="4:10" x14ac:dyDescent="0.2">
      <c r="D155" s="15" t="str">
        <f>IF($B$2=StoreConfig!C172,StoreConfig!O172,"")</f>
        <v/>
      </c>
      <c r="E155" s="15" t="str">
        <f>IF($B$2=StoreConfig!C172,StoreConfig!E172,"")</f>
        <v/>
      </c>
      <c r="F155" s="15" t="str">
        <f>IF($B$2=StoreConfig!C172,RIGHT(StoreConfig!J172,LEN(StoreConfig!J172)-FIND("|",StoreConfig!J172)),"")</f>
        <v/>
      </c>
      <c r="G155" s="15" t="str">
        <f>IFERROR(VLOOKUP(--IF($B$2=StoreConfig!C172,LEFT(StoreConfig!J172,FIND("|",StoreConfig!J172)-1),""),$Q$4:$R$20,2,FALSE),"")</f>
        <v/>
      </c>
      <c r="H155" s="14" t="str">
        <f>IF($B$2=StoreConfig!C172,LEFT(StoreConfig!G172,FIND("#",StoreConfig!G172)-1),"")</f>
        <v/>
      </c>
      <c r="I155" s="14" t="str">
        <f>IF($B$2=StoreConfig!C172,RIGHT(StoreConfig!G172,LEN(StoreConfig!G172)-FIND("#",StoreConfig!G172)),"")</f>
        <v/>
      </c>
      <c r="J155" s="14" t="str">
        <f>IF($B$2=StoreConfig!C172,IF(StoreConfig!L172=0,"不限购",StoreConfig!L172&amp;"次"),"")</f>
        <v/>
      </c>
    </row>
    <row r="156" spans="4:10" x14ac:dyDescent="0.2">
      <c r="D156" s="15" t="str">
        <f>IF($B$2=StoreConfig!C173,StoreConfig!O173,"")</f>
        <v/>
      </c>
      <c r="E156" s="15" t="str">
        <f>IF($B$2=StoreConfig!C173,StoreConfig!E173,"")</f>
        <v/>
      </c>
      <c r="F156" s="15" t="str">
        <f>IF($B$2=StoreConfig!C173,RIGHT(StoreConfig!J173,LEN(StoreConfig!J173)-FIND("|",StoreConfig!J173)),"")</f>
        <v/>
      </c>
      <c r="G156" s="15" t="str">
        <f>IFERROR(VLOOKUP(--IF($B$2=StoreConfig!C173,LEFT(StoreConfig!J173,FIND("|",StoreConfig!J173)-1),""),$Q$4:$R$20,2,FALSE),"")</f>
        <v/>
      </c>
      <c r="H156" s="14" t="str">
        <f>IF($B$2=StoreConfig!C173,LEFT(StoreConfig!G173,FIND("#",StoreConfig!G173)-1),"")</f>
        <v/>
      </c>
      <c r="I156" s="14" t="str">
        <f>IF($B$2=StoreConfig!C173,RIGHT(StoreConfig!G173,LEN(StoreConfig!G173)-FIND("#",StoreConfig!G173)),"")</f>
        <v/>
      </c>
      <c r="J156" s="14" t="str">
        <f>IF($B$2=StoreConfig!C173,IF(StoreConfig!L173=0,"不限购",StoreConfig!L173&amp;"次"),"")</f>
        <v/>
      </c>
    </row>
    <row r="157" spans="4:10" x14ac:dyDescent="0.2">
      <c r="D157" s="15" t="str">
        <f>IF($B$2=StoreConfig!C174,StoreConfig!O174,"")</f>
        <v/>
      </c>
      <c r="E157" s="15" t="str">
        <f>IF($B$2=StoreConfig!C174,StoreConfig!E174,"")</f>
        <v/>
      </c>
      <c r="F157" s="15" t="str">
        <f>IF($B$2=StoreConfig!C174,RIGHT(StoreConfig!J174,LEN(StoreConfig!J174)-FIND("|",StoreConfig!J174)),"")</f>
        <v/>
      </c>
      <c r="G157" s="15" t="str">
        <f>IFERROR(VLOOKUP(--IF($B$2=StoreConfig!C174,LEFT(StoreConfig!J174,FIND("|",StoreConfig!J174)-1),""),$Q$4:$R$20,2,FALSE),"")</f>
        <v/>
      </c>
      <c r="H157" s="14" t="str">
        <f>IF($B$2=StoreConfig!C174,LEFT(StoreConfig!G174,FIND("#",StoreConfig!G174)-1),"")</f>
        <v/>
      </c>
      <c r="I157" s="14" t="str">
        <f>IF($B$2=StoreConfig!C174,RIGHT(StoreConfig!G174,LEN(StoreConfig!G174)-FIND("#",StoreConfig!G174)),"")</f>
        <v/>
      </c>
      <c r="J157" s="14" t="str">
        <f>IF($B$2=StoreConfig!C174,IF(StoreConfig!L174=0,"不限购",StoreConfig!L174&amp;"次"),"")</f>
        <v/>
      </c>
    </row>
    <row r="158" spans="4:10" x14ac:dyDescent="0.2">
      <c r="D158" s="15" t="str">
        <f>IF($B$2=StoreConfig!C175,StoreConfig!O175,"")</f>
        <v/>
      </c>
      <c r="E158" s="15" t="str">
        <f>IF($B$2=StoreConfig!C175,StoreConfig!E175,"")</f>
        <v/>
      </c>
      <c r="F158" s="15" t="str">
        <f>IF($B$2=StoreConfig!C175,RIGHT(StoreConfig!J175,LEN(StoreConfig!J175)-FIND("|",StoreConfig!J175)),"")</f>
        <v/>
      </c>
      <c r="G158" s="15" t="str">
        <f>IFERROR(VLOOKUP(--IF($B$2=StoreConfig!C175,LEFT(StoreConfig!J175,FIND("|",StoreConfig!J175)-1),""),$Q$4:$R$20,2,FALSE),"")</f>
        <v/>
      </c>
      <c r="H158" s="14" t="str">
        <f>IF($B$2=StoreConfig!C175,LEFT(StoreConfig!G175,FIND("#",StoreConfig!G175)-1),"")</f>
        <v/>
      </c>
      <c r="I158" s="14" t="str">
        <f>IF($B$2=StoreConfig!C175,RIGHT(StoreConfig!G175,LEN(StoreConfig!G175)-FIND("#",StoreConfig!G175)),"")</f>
        <v/>
      </c>
      <c r="J158" s="14" t="str">
        <f>IF($B$2=StoreConfig!C175,IF(StoreConfig!L175=0,"不限购",StoreConfig!L175&amp;"次"),"")</f>
        <v/>
      </c>
    </row>
    <row r="159" spans="4:10" x14ac:dyDescent="0.2">
      <c r="D159" s="15" t="str">
        <f>IF($B$2=StoreConfig!C176,StoreConfig!O176,"")</f>
        <v/>
      </c>
      <c r="E159" s="15" t="str">
        <f>IF($B$2=StoreConfig!C176,StoreConfig!E176,"")</f>
        <v/>
      </c>
      <c r="F159" s="15" t="str">
        <f>IF($B$2=StoreConfig!C176,RIGHT(StoreConfig!J176,LEN(StoreConfig!J176)-FIND("|",StoreConfig!J176)),"")</f>
        <v/>
      </c>
      <c r="G159" s="15" t="str">
        <f>IFERROR(VLOOKUP(--IF($B$2=StoreConfig!C176,LEFT(StoreConfig!J176,FIND("|",StoreConfig!J176)-1),""),$Q$4:$R$20,2,FALSE),"")</f>
        <v/>
      </c>
      <c r="H159" s="14" t="str">
        <f>IF($B$2=StoreConfig!C176,LEFT(StoreConfig!G176,FIND("#",StoreConfig!G176)-1),"")</f>
        <v/>
      </c>
      <c r="I159" s="14" t="str">
        <f>IF($B$2=StoreConfig!C176,RIGHT(StoreConfig!G176,LEN(StoreConfig!G176)-FIND("#",StoreConfig!G176)),"")</f>
        <v/>
      </c>
      <c r="J159" s="14" t="str">
        <f>IF($B$2=StoreConfig!C176,IF(StoreConfig!L176=0,"不限购",StoreConfig!L176&amp;"次"),"")</f>
        <v/>
      </c>
    </row>
    <row r="160" spans="4:10" x14ac:dyDescent="0.2">
      <c r="D160" s="15" t="str">
        <f>IF($B$2=StoreConfig!C177,StoreConfig!O177,"")</f>
        <v/>
      </c>
      <c r="E160" s="15" t="str">
        <f>IF($B$2=StoreConfig!C177,StoreConfig!E177,"")</f>
        <v/>
      </c>
      <c r="F160" s="15" t="str">
        <f>IF($B$2=StoreConfig!C177,RIGHT(StoreConfig!J177,LEN(StoreConfig!J177)-FIND("|",StoreConfig!J177)),"")</f>
        <v/>
      </c>
      <c r="G160" s="15" t="str">
        <f>IFERROR(VLOOKUP(--IF($B$2=StoreConfig!C177,LEFT(StoreConfig!J177,FIND("|",StoreConfig!J177)-1),""),$Q$4:$R$20,2,FALSE),"")</f>
        <v/>
      </c>
      <c r="H160" s="14" t="str">
        <f>IF($B$2=StoreConfig!C177,LEFT(StoreConfig!G177,FIND("#",StoreConfig!G177)-1),"")</f>
        <v/>
      </c>
      <c r="I160" s="14" t="str">
        <f>IF($B$2=StoreConfig!C177,RIGHT(StoreConfig!G177,LEN(StoreConfig!G177)-FIND("#",StoreConfig!G177)),"")</f>
        <v/>
      </c>
      <c r="J160" s="14" t="str">
        <f>IF($B$2=StoreConfig!C177,IF(StoreConfig!L177=0,"不限购",StoreConfig!L177&amp;"次"),"")</f>
        <v/>
      </c>
    </row>
    <row r="161" spans="4:10" x14ac:dyDescent="0.2">
      <c r="D161" s="15" t="str">
        <f>IF($B$2=StoreConfig!C178,StoreConfig!O178,"")</f>
        <v/>
      </c>
      <c r="E161" s="15" t="str">
        <f>IF($B$2=StoreConfig!C178,StoreConfig!E178,"")</f>
        <v/>
      </c>
      <c r="F161" s="15" t="str">
        <f>IF($B$2=StoreConfig!C178,RIGHT(StoreConfig!J178,LEN(StoreConfig!J178)-FIND("|",StoreConfig!J178)),"")</f>
        <v/>
      </c>
      <c r="G161" s="15" t="str">
        <f>IFERROR(VLOOKUP(--IF($B$2=StoreConfig!C178,LEFT(StoreConfig!J178,FIND("|",StoreConfig!J178)-1),""),$Q$4:$R$20,2,FALSE),"")</f>
        <v/>
      </c>
      <c r="H161" s="14" t="str">
        <f>IF($B$2=StoreConfig!C178,LEFT(StoreConfig!G178,FIND("#",StoreConfig!G178)-1),"")</f>
        <v/>
      </c>
      <c r="I161" s="14" t="str">
        <f>IF($B$2=StoreConfig!C178,RIGHT(StoreConfig!G178,LEN(StoreConfig!G178)-FIND("#",StoreConfig!G178)),"")</f>
        <v/>
      </c>
      <c r="J161" s="14" t="str">
        <f>IF($B$2=StoreConfig!C178,IF(StoreConfig!L178=0,"不限购",StoreConfig!L178&amp;"次"),"")</f>
        <v/>
      </c>
    </row>
    <row r="162" spans="4:10" x14ac:dyDescent="0.2">
      <c r="D162" s="15" t="str">
        <f>IF($B$2=StoreConfig!C179,StoreConfig!O179,"")</f>
        <v/>
      </c>
      <c r="E162" s="15" t="str">
        <f>IF($B$2=StoreConfig!C179,StoreConfig!E179,"")</f>
        <v/>
      </c>
      <c r="F162" s="15" t="str">
        <f>IF($B$2=StoreConfig!C179,RIGHT(StoreConfig!J179,LEN(StoreConfig!J179)-FIND("|",StoreConfig!J179)),"")</f>
        <v/>
      </c>
      <c r="G162" s="15" t="str">
        <f>IFERROR(VLOOKUP(--IF($B$2=StoreConfig!C179,LEFT(StoreConfig!J179,FIND("|",StoreConfig!J179)-1),""),$Q$4:$R$20,2,FALSE),"")</f>
        <v/>
      </c>
      <c r="H162" s="14" t="str">
        <f>IF($B$2=StoreConfig!C179,LEFT(StoreConfig!G179,FIND("#",StoreConfig!G179)-1),"")</f>
        <v/>
      </c>
      <c r="I162" s="14" t="str">
        <f>IF($B$2=StoreConfig!C179,RIGHT(StoreConfig!G179,LEN(StoreConfig!G179)-FIND("#",StoreConfig!G179)),"")</f>
        <v/>
      </c>
      <c r="J162" s="14" t="str">
        <f>IF($B$2=StoreConfig!C179,IF(StoreConfig!L179=0,"不限购",StoreConfig!L179&amp;"次"),"")</f>
        <v/>
      </c>
    </row>
    <row r="163" spans="4:10" x14ac:dyDescent="0.2">
      <c r="D163" s="15" t="str">
        <f>IF($B$2=StoreConfig!C180,StoreConfig!O180,"")</f>
        <v/>
      </c>
      <c r="E163" s="15" t="str">
        <f>IF($B$2=StoreConfig!C180,StoreConfig!E180,"")</f>
        <v/>
      </c>
      <c r="F163" s="15" t="str">
        <f>IF($B$2=StoreConfig!C180,RIGHT(StoreConfig!J180,LEN(StoreConfig!J180)-FIND("|",StoreConfig!J180)),"")</f>
        <v/>
      </c>
      <c r="G163" s="15" t="str">
        <f>IFERROR(VLOOKUP(--IF($B$2=StoreConfig!C180,LEFT(StoreConfig!J180,FIND("|",StoreConfig!J180)-1),""),$Q$4:$R$20,2,FALSE),"")</f>
        <v/>
      </c>
      <c r="H163" s="14" t="str">
        <f>IF($B$2=StoreConfig!C180,LEFT(StoreConfig!G180,FIND("#",StoreConfig!G180)-1),"")</f>
        <v/>
      </c>
      <c r="I163" s="14" t="str">
        <f>IF($B$2=StoreConfig!C180,RIGHT(StoreConfig!G180,LEN(StoreConfig!G180)-FIND("#",StoreConfig!G180)),"")</f>
        <v/>
      </c>
      <c r="J163" s="14" t="str">
        <f>IF($B$2=StoreConfig!C180,IF(StoreConfig!L180=0,"不限购",StoreConfig!L180&amp;"次"),"")</f>
        <v/>
      </c>
    </row>
    <row r="164" spans="4:10" x14ac:dyDescent="0.2">
      <c r="D164" s="15" t="str">
        <f>IF($B$2=StoreConfig!C181,StoreConfig!O181,"")</f>
        <v/>
      </c>
      <c r="E164" s="15" t="str">
        <f>IF($B$2=StoreConfig!C181,StoreConfig!E181,"")</f>
        <v/>
      </c>
      <c r="F164" s="15" t="str">
        <f>IF($B$2=StoreConfig!C181,RIGHT(StoreConfig!J181,LEN(StoreConfig!J181)-FIND("|",StoreConfig!J181)),"")</f>
        <v/>
      </c>
      <c r="G164" s="15" t="str">
        <f>IFERROR(VLOOKUP(--IF($B$2=StoreConfig!C181,LEFT(StoreConfig!J181,FIND("|",StoreConfig!J181)-1),""),$Q$4:$R$20,2,FALSE),"")</f>
        <v/>
      </c>
      <c r="H164" s="14" t="str">
        <f>IF($B$2=StoreConfig!C181,LEFT(StoreConfig!G181,FIND("#",StoreConfig!G181)-1),"")</f>
        <v/>
      </c>
      <c r="I164" s="14" t="str">
        <f>IF($B$2=StoreConfig!C181,RIGHT(StoreConfig!G181,LEN(StoreConfig!G181)-FIND("#",StoreConfig!G181)),"")</f>
        <v/>
      </c>
      <c r="J164" s="14" t="str">
        <f>IF($B$2=StoreConfig!C181,IF(StoreConfig!L181=0,"不限购",StoreConfig!L181&amp;"次"),"")</f>
        <v/>
      </c>
    </row>
    <row r="165" spans="4:10" x14ac:dyDescent="0.2">
      <c r="D165" s="15" t="str">
        <f>IF($B$2=StoreConfig!C182,StoreConfig!O182,"")</f>
        <v/>
      </c>
      <c r="E165" s="15" t="str">
        <f>IF($B$2=StoreConfig!C182,StoreConfig!E182,"")</f>
        <v/>
      </c>
      <c r="F165" s="15" t="str">
        <f>IF($B$2=StoreConfig!C182,RIGHT(StoreConfig!J182,LEN(StoreConfig!J182)-FIND("|",StoreConfig!J182)),"")</f>
        <v/>
      </c>
      <c r="G165" s="15" t="str">
        <f>IFERROR(VLOOKUP(--IF($B$2=StoreConfig!C182,LEFT(StoreConfig!J182,FIND("|",StoreConfig!J182)-1),""),$Q$4:$R$20,2,FALSE),"")</f>
        <v/>
      </c>
      <c r="H165" s="14" t="str">
        <f>IF($B$2=StoreConfig!C182,LEFT(StoreConfig!G182,FIND("#",StoreConfig!G182)-1),"")</f>
        <v/>
      </c>
      <c r="I165" s="14" t="str">
        <f>IF($B$2=StoreConfig!C182,RIGHT(StoreConfig!G182,LEN(StoreConfig!G182)-FIND("#",StoreConfig!G182)),"")</f>
        <v/>
      </c>
      <c r="J165" s="14" t="str">
        <f>IF($B$2=StoreConfig!C182,IF(StoreConfig!L182=0,"不限购",StoreConfig!L182&amp;"次"),"")</f>
        <v/>
      </c>
    </row>
    <row r="166" spans="4:10" x14ac:dyDescent="0.2">
      <c r="D166" s="15" t="str">
        <f>IF($B$2=StoreConfig!C183,StoreConfig!O183,"")</f>
        <v/>
      </c>
      <c r="E166" s="15" t="str">
        <f>IF($B$2=StoreConfig!C183,StoreConfig!E183,"")</f>
        <v/>
      </c>
      <c r="F166" s="15" t="str">
        <f>IF($B$2=StoreConfig!C183,RIGHT(StoreConfig!J183,LEN(StoreConfig!J183)-FIND("|",StoreConfig!J183)),"")</f>
        <v/>
      </c>
      <c r="G166" s="15" t="str">
        <f>IFERROR(VLOOKUP(--IF($B$2=StoreConfig!C183,LEFT(StoreConfig!J183,FIND("|",StoreConfig!J183)-1),""),$Q$4:$R$20,2,FALSE),"")</f>
        <v/>
      </c>
      <c r="H166" s="14" t="str">
        <f>IF($B$2=StoreConfig!C183,LEFT(StoreConfig!G183,FIND("#",StoreConfig!G183)-1),"")</f>
        <v/>
      </c>
      <c r="I166" s="14" t="str">
        <f>IF($B$2=StoreConfig!C183,RIGHT(StoreConfig!G183,LEN(StoreConfig!G183)-FIND("#",StoreConfig!G183)),"")</f>
        <v/>
      </c>
      <c r="J166" s="14" t="str">
        <f>IF($B$2=StoreConfig!C183,IF(StoreConfig!L183=0,"不限购",StoreConfig!L183&amp;"次"),"")</f>
        <v/>
      </c>
    </row>
    <row r="167" spans="4:10" x14ac:dyDescent="0.2">
      <c r="D167" s="15" t="str">
        <f>IF($B$2=StoreConfig!C184,StoreConfig!O184,"")</f>
        <v/>
      </c>
      <c r="E167" s="15" t="str">
        <f>IF($B$2=StoreConfig!C184,StoreConfig!E184,"")</f>
        <v/>
      </c>
      <c r="F167" s="15" t="str">
        <f>IF($B$2=StoreConfig!C184,RIGHT(StoreConfig!J184,LEN(StoreConfig!J184)-FIND("|",StoreConfig!J184)),"")</f>
        <v/>
      </c>
      <c r="G167" s="15" t="str">
        <f>IFERROR(VLOOKUP(--IF($B$2=StoreConfig!C184,LEFT(StoreConfig!J184,FIND("|",StoreConfig!J184)-1),""),$Q$4:$R$20,2,FALSE),"")</f>
        <v/>
      </c>
      <c r="H167" s="14" t="str">
        <f>IF($B$2=StoreConfig!C184,LEFT(StoreConfig!G184,FIND("#",StoreConfig!G184)-1),"")</f>
        <v/>
      </c>
      <c r="I167" s="14" t="str">
        <f>IF($B$2=StoreConfig!C184,RIGHT(StoreConfig!G184,LEN(StoreConfig!G184)-FIND("#",StoreConfig!G184)),"")</f>
        <v/>
      </c>
      <c r="J167" s="14" t="str">
        <f>IF($B$2=StoreConfig!C184,IF(StoreConfig!L184=0,"不限购",StoreConfig!L184&amp;"次"),"")</f>
        <v/>
      </c>
    </row>
    <row r="168" spans="4:10" x14ac:dyDescent="0.2">
      <c r="D168" s="15" t="str">
        <f>IF($B$2=StoreConfig!C185,StoreConfig!O185,"")</f>
        <v/>
      </c>
      <c r="E168" s="15" t="str">
        <f>IF($B$2=StoreConfig!C185,StoreConfig!E185,"")</f>
        <v/>
      </c>
      <c r="F168" s="15" t="str">
        <f>IF($B$2=StoreConfig!C185,RIGHT(StoreConfig!J185,LEN(StoreConfig!J185)-FIND("|",StoreConfig!J185)),"")</f>
        <v/>
      </c>
      <c r="G168" s="15" t="str">
        <f>IFERROR(VLOOKUP(--IF($B$2=StoreConfig!C185,LEFT(StoreConfig!J185,FIND("|",StoreConfig!J185)-1),""),$Q$4:$R$20,2,FALSE),"")</f>
        <v/>
      </c>
      <c r="H168" s="14" t="str">
        <f>IF($B$2=StoreConfig!C185,LEFT(StoreConfig!G185,FIND("#",StoreConfig!G185)-1),"")</f>
        <v/>
      </c>
      <c r="I168" s="14" t="str">
        <f>IF($B$2=StoreConfig!C185,RIGHT(StoreConfig!G185,LEN(StoreConfig!G185)-FIND("#",StoreConfig!G185)),"")</f>
        <v/>
      </c>
      <c r="J168" s="14" t="str">
        <f>IF($B$2=StoreConfig!C185,IF(StoreConfig!L185=0,"不限购",StoreConfig!L185&amp;"次"),"")</f>
        <v/>
      </c>
    </row>
    <row r="169" spans="4:10" x14ac:dyDescent="0.2">
      <c r="D169" s="15" t="str">
        <f>IF($B$2=StoreConfig!C186,StoreConfig!O186,"")</f>
        <v/>
      </c>
      <c r="E169" s="15" t="str">
        <f>IF($B$2=StoreConfig!C186,StoreConfig!E186,"")</f>
        <v/>
      </c>
      <c r="F169" s="15" t="str">
        <f>IF($B$2=StoreConfig!C186,RIGHT(StoreConfig!J186,LEN(StoreConfig!J186)-FIND("|",StoreConfig!J186)),"")</f>
        <v/>
      </c>
      <c r="G169" s="15" t="str">
        <f>IFERROR(VLOOKUP(--IF($B$2=StoreConfig!C186,LEFT(StoreConfig!J186,FIND("|",StoreConfig!J186)-1),""),$Q$4:$R$20,2,FALSE),"")</f>
        <v/>
      </c>
      <c r="H169" s="14" t="str">
        <f>IF($B$2=StoreConfig!C186,LEFT(StoreConfig!G186,FIND("#",StoreConfig!G186)-1),"")</f>
        <v/>
      </c>
      <c r="I169" s="14" t="str">
        <f>IF($B$2=StoreConfig!C186,RIGHT(StoreConfig!G186,LEN(StoreConfig!G186)-FIND("#",StoreConfig!G186)),"")</f>
        <v/>
      </c>
      <c r="J169" s="14" t="str">
        <f>IF($B$2=StoreConfig!C186,IF(StoreConfig!L186=0,"不限购",StoreConfig!L186&amp;"次"),"")</f>
        <v/>
      </c>
    </row>
    <row r="170" spans="4:10" x14ac:dyDescent="0.2">
      <c r="D170" s="15" t="str">
        <f>IF($B$2=StoreConfig!C187,StoreConfig!O187,"")</f>
        <v/>
      </c>
      <c r="E170" s="15" t="str">
        <f>IF($B$2=StoreConfig!C187,StoreConfig!E187,"")</f>
        <v/>
      </c>
      <c r="F170" s="15" t="str">
        <f>IF($B$2=StoreConfig!C187,RIGHT(StoreConfig!J187,LEN(StoreConfig!J187)-FIND("|",StoreConfig!J187)),"")</f>
        <v/>
      </c>
      <c r="G170" s="15" t="str">
        <f>IFERROR(VLOOKUP(--IF($B$2=StoreConfig!C187,LEFT(StoreConfig!J187,FIND("|",StoreConfig!J187)-1),""),$Q$4:$R$20,2,FALSE),"")</f>
        <v/>
      </c>
      <c r="H170" s="14" t="str">
        <f>IF($B$2=StoreConfig!C187,LEFT(StoreConfig!G187,FIND("#",StoreConfig!G187)-1),"")</f>
        <v/>
      </c>
      <c r="I170" s="14" t="str">
        <f>IF($B$2=StoreConfig!C187,RIGHT(StoreConfig!G187,LEN(StoreConfig!G187)-FIND("#",StoreConfig!G187)),"")</f>
        <v/>
      </c>
      <c r="J170" s="14" t="str">
        <f>IF($B$2=StoreConfig!C187,IF(StoreConfig!L187=0,"不限购",StoreConfig!L187&amp;"次"),"")</f>
        <v/>
      </c>
    </row>
    <row r="171" spans="4:10" x14ac:dyDescent="0.2">
      <c r="D171" s="15" t="str">
        <f>IF($B$2=StoreConfig!C188,StoreConfig!O188,"")</f>
        <v/>
      </c>
      <c r="E171" s="15" t="str">
        <f>IF($B$2=StoreConfig!C188,StoreConfig!E188,"")</f>
        <v/>
      </c>
      <c r="F171" s="15" t="str">
        <f>IF($B$2=StoreConfig!C188,RIGHT(StoreConfig!J188,LEN(StoreConfig!J188)-FIND("|",StoreConfig!J188)),"")</f>
        <v/>
      </c>
      <c r="G171" s="15" t="str">
        <f>IFERROR(VLOOKUP(--IF($B$2=StoreConfig!C188,LEFT(StoreConfig!J188,FIND("|",StoreConfig!J188)-1),""),$Q$4:$R$20,2,FALSE),"")</f>
        <v/>
      </c>
      <c r="H171" s="14" t="str">
        <f>IF($B$2=StoreConfig!C188,LEFT(StoreConfig!G188,FIND("#",StoreConfig!G188)-1),"")</f>
        <v/>
      </c>
      <c r="I171" s="14" t="str">
        <f>IF($B$2=StoreConfig!C188,RIGHT(StoreConfig!G188,LEN(StoreConfig!G188)-FIND("#",StoreConfig!G188)),"")</f>
        <v/>
      </c>
      <c r="J171" s="14" t="str">
        <f>IF($B$2=StoreConfig!C188,IF(StoreConfig!L188=0,"不限购",StoreConfig!L188&amp;"次"),"")</f>
        <v/>
      </c>
    </row>
    <row r="172" spans="4:10" x14ac:dyDescent="0.2">
      <c r="D172" s="15" t="str">
        <f>IF($B$2=StoreConfig!C189,StoreConfig!O189,"")</f>
        <v/>
      </c>
      <c r="E172" s="15" t="str">
        <f>IF($B$2=StoreConfig!C189,StoreConfig!E189,"")</f>
        <v/>
      </c>
      <c r="F172" s="15" t="str">
        <f>IF($B$2=StoreConfig!C189,RIGHT(StoreConfig!J189,LEN(StoreConfig!J189)-FIND("|",StoreConfig!J189)),"")</f>
        <v/>
      </c>
      <c r="G172" s="15" t="str">
        <f>IFERROR(VLOOKUP(--IF($B$2=StoreConfig!C189,LEFT(StoreConfig!J189,FIND("|",StoreConfig!J189)-1),""),$Q$4:$R$20,2,FALSE),"")</f>
        <v/>
      </c>
      <c r="H172" s="14" t="str">
        <f>IF($B$2=StoreConfig!C189,LEFT(StoreConfig!G189,FIND("#",StoreConfig!G189)-1),"")</f>
        <v/>
      </c>
      <c r="I172" s="14" t="str">
        <f>IF($B$2=StoreConfig!C189,RIGHT(StoreConfig!G189,LEN(StoreConfig!G189)-FIND("#",StoreConfig!G189)),"")</f>
        <v/>
      </c>
      <c r="J172" s="14" t="str">
        <f>IF($B$2=StoreConfig!C189,IF(StoreConfig!L189=0,"不限购",StoreConfig!L189&amp;"次"),"")</f>
        <v/>
      </c>
    </row>
    <row r="173" spans="4:10" x14ac:dyDescent="0.2">
      <c r="D173" s="15" t="str">
        <f>IF($B$2=StoreConfig!C190,StoreConfig!O190,"")</f>
        <v/>
      </c>
      <c r="E173" s="15" t="str">
        <f>IF($B$2=StoreConfig!C190,StoreConfig!E190,"")</f>
        <v/>
      </c>
      <c r="F173" s="15" t="str">
        <f>IF($B$2=StoreConfig!C190,RIGHT(StoreConfig!J190,LEN(StoreConfig!J190)-FIND("|",StoreConfig!J190)),"")</f>
        <v/>
      </c>
      <c r="G173" s="15" t="str">
        <f>IFERROR(VLOOKUP(--IF($B$2=StoreConfig!C190,LEFT(StoreConfig!J190,FIND("|",StoreConfig!J190)-1),""),$Q$4:$R$20,2,FALSE),"")</f>
        <v/>
      </c>
      <c r="H173" s="14" t="str">
        <f>IF($B$2=StoreConfig!C190,LEFT(StoreConfig!G190,FIND("#",StoreConfig!G190)-1),"")</f>
        <v/>
      </c>
      <c r="I173" s="14" t="str">
        <f>IF($B$2=StoreConfig!C190,RIGHT(StoreConfig!G190,LEN(StoreConfig!G190)-FIND("#",StoreConfig!G190)),"")</f>
        <v/>
      </c>
      <c r="J173" s="14" t="str">
        <f>IF($B$2=StoreConfig!C190,IF(StoreConfig!L190=0,"不限购",StoreConfig!L190&amp;"次"),"")</f>
        <v/>
      </c>
    </row>
    <row r="174" spans="4:10" x14ac:dyDescent="0.2">
      <c r="D174" s="15" t="str">
        <f>IF($B$2=StoreConfig!C191,StoreConfig!O191,"")</f>
        <v/>
      </c>
      <c r="E174" s="15" t="str">
        <f>IF($B$2=StoreConfig!C191,StoreConfig!E191,"")</f>
        <v/>
      </c>
      <c r="F174" s="15" t="str">
        <f>IF($B$2=StoreConfig!C191,RIGHT(StoreConfig!J191,LEN(StoreConfig!J191)-FIND("|",StoreConfig!J191)),"")</f>
        <v/>
      </c>
      <c r="G174" s="15" t="str">
        <f>IFERROR(VLOOKUP(--IF($B$2=StoreConfig!C191,LEFT(StoreConfig!J191,FIND("|",StoreConfig!J191)-1),""),$Q$4:$R$20,2,FALSE),"")</f>
        <v/>
      </c>
      <c r="H174" s="14" t="str">
        <f>IF($B$2=StoreConfig!C191,LEFT(StoreConfig!G191,FIND("#",StoreConfig!G191)-1),"")</f>
        <v/>
      </c>
      <c r="I174" s="14" t="str">
        <f>IF($B$2=StoreConfig!C191,RIGHT(StoreConfig!G191,LEN(StoreConfig!G191)-FIND("#",StoreConfig!G191)),"")</f>
        <v/>
      </c>
      <c r="J174" s="14" t="str">
        <f>IF($B$2=StoreConfig!C191,IF(StoreConfig!L191=0,"不限购",StoreConfig!L191&amp;"次"),"")</f>
        <v/>
      </c>
    </row>
    <row r="175" spans="4:10" x14ac:dyDescent="0.2">
      <c r="D175" s="15" t="str">
        <f>IF($B$2=StoreConfig!C192,StoreConfig!O192,"")</f>
        <v/>
      </c>
      <c r="E175" s="15" t="str">
        <f>IF($B$2=StoreConfig!C192,StoreConfig!E192,"")</f>
        <v/>
      </c>
      <c r="F175" s="15" t="str">
        <f>IF($B$2=StoreConfig!C192,RIGHT(StoreConfig!J192,LEN(StoreConfig!J192)-FIND("|",StoreConfig!J192)),"")</f>
        <v/>
      </c>
      <c r="G175" s="15" t="str">
        <f>IFERROR(VLOOKUP(--IF($B$2=StoreConfig!C192,LEFT(StoreConfig!J192,FIND("|",StoreConfig!J192)-1),""),$Q$4:$R$20,2,FALSE),"")</f>
        <v/>
      </c>
      <c r="H175" s="14" t="str">
        <f>IF($B$2=StoreConfig!C192,LEFT(StoreConfig!G192,FIND("#",StoreConfig!G192)-1),"")</f>
        <v/>
      </c>
      <c r="I175" s="14" t="str">
        <f>IF($B$2=StoreConfig!C192,RIGHT(StoreConfig!G192,LEN(StoreConfig!G192)-FIND("#",StoreConfig!G192)),"")</f>
        <v/>
      </c>
      <c r="J175" s="14" t="str">
        <f>IF($B$2=StoreConfig!C192,IF(StoreConfig!L192=0,"不限购",StoreConfig!L192&amp;"次"),"")</f>
        <v/>
      </c>
    </row>
    <row r="176" spans="4:10" x14ac:dyDescent="0.2">
      <c r="D176" s="15" t="str">
        <f>IF($B$2=StoreConfig!C193,StoreConfig!O193,"")</f>
        <v/>
      </c>
      <c r="E176" s="15" t="str">
        <f>IF($B$2=StoreConfig!C193,StoreConfig!E193,"")</f>
        <v/>
      </c>
      <c r="F176" s="15" t="str">
        <f>IF($B$2=StoreConfig!C193,RIGHT(StoreConfig!J193,LEN(StoreConfig!J193)-FIND("|",StoreConfig!J193)),"")</f>
        <v/>
      </c>
      <c r="G176" s="15" t="str">
        <f>IFERROR(VLOOKUP(--IF($B$2=StoreConfig!C193,LEFT(StoreConfig!J193,FIND("|",StoreConfig!J193)-1),""),$Q$4:$R$20,2,FALSE),"")</f>
        <v/>
      </c>
      <c r="H176" s="14" t="str">
        <f>IF($B$2=StoreConfig!C193,LEFT(StoreConfig!G193,FIND("#",StoreConfig!G193)-1),"")</f>
        <v/>
      </c>
      <c r="I176" s="14" t="str">
        <f>IF($B$2=StoreConfig!C193,RIGHT(StoreConfig!G193,LEN(StoreConfig!G193)-FIND("#",StoreConfig!G193)),"")</f>
        <v/>
      </c>
      <c r="J176" s="14" t="str">
        <f>IF($B$2=StoreConfig!C193,IF(StoreConfig!L193=0,"不限购",StoreConfig!L193&amp;"次"),"")</f>
        <v/>
      </c>
    </row>
    <row r="177" spans="4:10" x14ac:dyDescent="0.2">
      <c r="D177" s="15" t="str">
        <f>IF($B$2=StoreConfig!C194,StoreConfig!O194,"")</f>
        <v/>
      </c>
      <c r="E177" s="15" t="str">
        <f>IF($B$2=StoreConfig!C194,StoreConfig!E194,"")</f>
        <v/>
      </c>
      <c r="F177" s="15" t="str">
        <f>IF($B$2=StoreConfig!C194,RIGHT(StoreConfig!J194,LEN(StoreConfig!J194)-FIND("|",StoreConfig!J194)),"")</f>
        <v/>
      </c>
      <c r="G177" s="15" t="str">
        <f>IFERROR(VLOOKUP(--IF($B$2=StoreConfig!C194,LEFT(StoreConfig!J194,FIND("|",StoreConfig!J194)-1),""),$Q$4:$R$20,2,FALSE),"")</f>
        <v/>
      </c>
      <c r="H177" s="14" t="str">
        <f>IF($B$2=StoreConfig!C194,LEFT(StoreConfig!G194,FIND("#",StoreConfig!G194)-1),"")</f>
        <v/>
      </c>
      <c r="I177" s="14" t="str">
        <f>IF($B$2=StoreConfig!C194,RIGHT(StoreConfig!G194,LEN(StoreConfig!G194)-FIND("#",StoreConfig!G194)),"")</f>
        <v/>
      </c>
      <c r="J177" s="14" t="str">
        <f>IF($B$2=StoreConfig!C194,IF(StoreConfig!L194=0,"不限购",StoreConfig!L194&amp;"次"),"")</f>
        <v/>
      </c>
    </row>
    <row r="178" spans="4:10" x14ac:dyDescent="0.2">
      <c r="D178" s="15" t="str">
        <f>IF($B$2=StoreConfig!C195,StoreConfig!O195,"")</f>
        <v/>
      </c>
      <c r="E178" s="15" t="str">
        <f>IF($B$2=StoreConfig!C195,StoreConfig!E195,"")</f>
        <v/>
      </c>
      <c r="F178" s="15" t="str">
        <f>IF($B$2=StoreConfig!C195,RIGHT(StoreConfig!J195,LEN(StoreConfig!J195)-FIND("|",StoreConfig!J195)),"")</f>
        <v/>
      </c>
      <c r="G178" s="15" t="str">
        <f>IFERROR(VLOOKUP(--IF($B$2=StoreConfig!C195,LEFT(StoreConfig!J195,FIND("|",StoreConfig!J195)-1),""),$Q$4:$R$20,2,FALSE),"")</f>
        <v/>
      </c>
      <c r="H178" s="14" t="str">
        <f>IF($B$2=StoreConfig!C195,LEFT(StoreConfig!G195,FIND("#",StoreConfig!G195)-1),"")</f>
        <v/>
      </c>
      <c r="I178" s="14" t="str">
        <f>IF($B$2=StoreConfig!C195,RIGHT(StoreConfig!G195,LEN(StoreConfig!G195)-FIND("#",StoreConfig!G195)),"")</f>
        <v/>
      </c>
      <c r="J178" s="14" t="str">
        <f>IF($B$2=StoreConfig!C195,IF(StoreConfig!L195=0,"不限购",StoreConfig!L195&amp;"次"),"")</f>
        <v/>
      </c>
    </row>
    <row r="179" spans="4:10" x14ac:dyDescent="0.2">
      <c r="D179" s="15" t="str">
        <f>IF($B$2=StoreConfig!C196,StoreConfig!O196,"")</f>
        <v/>
      </c>
      <c r="E179" s="15" t="str">
        <f>IF($B$2=StoreConfig!C196,StoreConfig!E196,"")</f>
        <v/>
      </c>
      <c r="F179" s="15" t="str">
        <f>IF($B$2=StoreConfig!C196,RIGHT(StoreConfig!J196,LEN(StoreConfig!J196)-FIND("|",StoreConfig!J196)),"")</f>
        <v/>
      </c>
      <c r="G179" s="15" t="str">
        <f>IFERROR(VLOOKUP(--IF($B$2=StoreConfig!C196,LEFT(StoreConfig!J196,FIND("|",StoreConfig!J196)-1),""),$Q$4:$R$20,2,FALSE),"")</f>
        <v/>
      </c>
      <c r="H179" s="14" t="str">
        <f>IF($B$2=StoreConfig!C196,LEFT(StoreConfig!G196,FIND("#",StoreConfig!G196)-1),"")</f>
        <v/>
      </c>
      <c r="I179" s="14" t="str">
        <f>IF($B$2=StoreConfig!C196,RIGHT(StoreConfig!G196,LEN(StoreConfig!G196)-FIND("#",StoreConfig!G196)),"")</f>
        <v/>
      </c>
      <c r="J179" s="14" t="str">
        <f>IF($B$2=StoreConfig!C196,IF(StoreConfig!L196=0,"不限购",StoreConfig!L196&amp;"次"),"")</f>
        <v/>
      </c>
    </row>
    <row r="180" spans="4:10" x14ac:dyDescent="0.2">
      <c r="D180" s="15" t="str">
        <f>IF($B$2=StoreConfig!C197,StoreConfig!O197,"")</f>
        <v/>
      </c>
      <c r="E180" s="15" t="str">
        <f>IF($B$2=StoreConfig!C197,StoreConfig!E197,"")</f>
        <v/>
      </c>
      <c r="F180" s="15" t="str">
        <f>IF($B$2=StoreConfig!C197,RIGHT(StoreConfig!J197,LEN(StoreConfig!J197)-FIND("|",StoreConfig!J197)),"")</f>
        <v/>
      </c>
      <c r="G180" s="15" t="str">
        <f>IFERROR(VLOOKUP(--IF($B$2=StoreConfig!C197,LEFT(StoreConfig!J197,FIND("|",StoreConfig!J197)-1),""),$Q$4:$R$20,2,FALSE),"")</f>
        <v/>
      </c>
      <c r="H180" s="14" t="str">
        <f>IF($B$2=StoreConfig!C197,LEFT(StoreConfig!G197,FIND("#",StoreConfig!G197)-1),"")</f>
        <v/>
      </c>
      <c r="I180" s="14" t="str">
        <f>IF($B$2=StoreConfig!C197,RIGHT(StoreConfig!G197,LEN(StoreConfig!G197)-FIND("#",StoreConfig!G197)),"")</f>
        <v/>
      </c>
      <c r="J180" s="14" t="str">
        <f>IF($B$2=StoreConfig!C197,IF(StoreConfig!L197=0,"不限购",StoreConfig!L197&amp;"次"),"")</f>
        <v/>
      </c>
    </row>
    <row r="181" spans="4:10" x14ac:dyDescent="0.2">
      <c r="D181" s="15" t="str">
        <f>IF($B$2=StoreConfig!C198,StoreConfig!O198,"")</f>
        <v/>
      </c>
      <c r="E181" s="15" t="str">
        <f>IF($B$2=StoreConfig!C198,StoreConfig!E198,"")</f>
        <v/>
      </c>
      <c r="F181" s="15" t="str">
        <f>IF($B$2=StoreConfig!C198,RIGHT(StoreConfig!J198,LEN(StoreConfig!J198)-FIND("|",StoreConfig!J198)),"")</f>
        <v/>
      </c>
      <c r="G181" s="15" t="str">
        <f>IFERROR(VLOOKUP(--IF($B$2=StoreConfig!C198,LEFT(StoreConfig!J198,FIND("|",StoreConfig!J198)-1),""),$Q$4:$R$20,2,FALSE),"")</f>
        <v/>
      </c>
      <c r="H181" s="14" t="str">
        <f>IF($B$2=StoreConfig!C198,LEFT(StoreConfig!G198,FIND("#",StoreConfig!G198)-1),"")</f>
        <v/>
      </c>
      <c r="I181" s="14" t="str">
        <f>IF($B$2=StoreConfig!C198,RIGHT(StoreConfig!G198,LEN(StoreConfig!G198)-FIND("#",StoreConfig!G198)),"")</f>
        <v/>
      </c>
      <c r="J181" s="14" t="str">
        <f>IF($B$2=StoreConfig!C198,IF(StoreConfig!L198=0,"不限购",StoreConfig!L198&amp;"次"),"")</f>
        <v/>
      </c>
    </row>
    <row r="182" spans="4:10" x14ac:dyDescent="0.2">
      <c r="D182" s="15" t="str">
        <f>IF($B$2=StoreConfig!C199,StoreConfig!O199,"")</f>
        <v/>
      </c>
      <c r="E182" s="15" t="str">
        <f>IF($B$2=StoreConfig!C199,StoreConfig!E199,"")</f>
        <v/>
      </c>
      <c r="F182" s="15" t="str">
        <f>IF($B$2=StoreConfig!C199,RIGHT(StoreConfig!J199,LEN(StoreConfig!J199)-FIND("|",StoreConfig!J199)),"")</f>
        <v/>
      </c>
      <c r="G182" s="15" t="str">
        <f>IFERROR(VLOOKUP(--IF($B$2=StoreConfig!C199,LEFT(StoreConfig!J199,FIND("|",StoreConfig!J199)-1),""),$Q$4:$R$20,2,FALSE),"")</f>
        <v/>
      </c>
      <c r="H182" s="14" t="str">
        <f>IF($B$2=StoreConfig!C199,LEFT(StoreConfig!G199,FIND("#",StoreConfig!G199)-1),"")</f>
        <v/>
      </c>
      <c r="I182" s="14" t="str">
        <f>IF($B$2=StoreConfig!C199,RIGHT(StoreConfig!G199,LEN(StoreConfig!G199)-FIND("#",StoreConfig!G199)),"")</f>
        <v/>
      </c>
      <c r="J182" s="14" t="str">
        <f>IF($B$2=StoreConfig!C199,IF(StoreConfig!L199=0,"不限购",StoreConfig!L199&amp;"次"),"")</f>
        <v/>
      </c>
    </row>
    <row r="183" spans="4:10" x14ac:dyDescent="0.2">
      <c r="D183" s="15" t="str">
        <f>IF($B$2=StoreConfig!C200,StoreConfig!O200,"")</f>
        <v/>
      </c>
      <c r="E183" s="15" t="str">
        <f>IF($B$2=StoreConfig!C200,StoreConfig!E200,"")</f>
        <v/>
      </c>
      <c r="F183" s="15" t="str">
        <f>IF($B$2=StoreConfig!C200,RIGHT(StoreConfig!J200,LEN(StoreConfig!J200)-FIND("|",StoreConfig!J200)),"")</f>
        <v/>
      </c>
      <c r="G183" s="15" t="str">
        <f>IFERROR(VLOOKUP(--IF($B$2=StoreConfig!C200,LEFT(StoreConfig!J200,FIND("|",StoreConfig!J200)-1),""),$Q$4:$R$20,2,FALSE),"")</f>
        <v/>
      </c>
      <c r="H183" s="14" t="str">
        <f>IF($B$2=StoreConfig!C200,LEFT(StoreConfig!G200,FIND("#",StoreConfig!G200)-1),"")</f>
        <v/>
      </c>
      <c r="I183" s="14" t="str">
        <f>IF($B$2=StoreConfig!C200,RIGHT(StoreConfig!G200,LEN(StoreConfig!G200)-FIND("#",StoreConfig!G200)),"")</f>
        <v/>
      </c>
      <c r="J183" s="14" t="str">
        <f>IF($B$2=StoreConfig!C200,IF(StoreConfig!L200=0,"不限购",StoreConfig!L200&amp;"次"),"")</f>
        <v/>
      </c>
    </row>
    <row r="184" spans="4:10" x14ac:dyDescent="0.2">
      <c r="D184" s="15" t="str">
        <f>IF($B$2=StoreConfig!C201,StoreConfig!O201,"")</f>
        <v/>
      </c>
      <c r="E184" s="15" t="str">
        <f>IF($B$2=StoreConfig!C201,StoreConfig!E201,"")</f>
        <v/>
      </c>
      <c r="F184" s="15" t="str">
        <f>IF($B$2=StoreConfig!C201,RIGHT(StoreConfig!J201,LEN(StoreConfig!J201)-FIND("|",StoreConfig!J201)),"")</f>
        <v/>
      </c>
      <c r="G184" s="15" t="str">
        <f>IFERROR(VLOOKUP(--IF($B$2=StoreConfig!C201,LEFT(StoreConfig!J201,FIND("|",StoreConfig!J201)-1),""),$Q$4:$R$20,2,FALSE),"")</f>
        <v/>
      </c>
      <c r="H184" s="14" t="str">
        <f>IF($B$2=StoreConfig!C201,LEFT(StoreConfig!G201,FIND("#",StoreConfig!G201)-1),"")</f>
        <v/>
      </c>
      <c r="I184" s="14" t="str">
        <f>IF($B$2=StoreConfig!C201,RIGHT(StoreConfig!G201,LEN(StoreConfig!G201)-FIND("#",StoreConfig!G201)),"")</f>
        <v/>
      </c>
      <c r="J184" s="14" t="str">
        <f>IF($B$2=StoreConfig!C201,IF(StoreConfig!L201=0,"不限购",StoreConfig!L201&amp;"次"),"")</f>
        <v/>
      </c>
    </row>
    <row r="185" spans="4:10" x14ac:dyDescent="0.2">
      <c r="D185" s="15" t="str">
        <f>IF($B$2=StoreConfig!C202,StoreConfig!O202,"")</f>
        <v/>
      </c>
      <c r="E185" s="15" t="str">
        <f>IF($B$2=StoreConfig!C202,StoreConfig!E202,"")</f>
        <v/>
      </c>
      <c r="F185" s="15" t="str">
        <f>IF($B$2=StoreConfig!C202,RIGHT(StoreConfig!J202,LEN(StoreConfig!J202)-FIND("|",StoreConfig!J202)),"")</f>
        <v/>
      </c>
      <c r="G185" s="15" t="str">
        <f>IFERROR(VLOOKUP(--IF($B$2=StoreConfig!C202,LEFT(StoreConfig!J202,FIND("|",StoreConfig!J202)-1),""),$Q$4:$R$20,2,FALSE),"")</f>
        <v/>
      </c>
      <c r="H185" s="14" t="str">
        <f>IF($B$2=StoreConfig!C202,LEFT(StoreConfig!G202,FIND("#",StoreConfig!G202)-1),"")</f>
        <v/>
      </c>
      <c r="I185" s="14" t="str">
        <f>IF($B$2=StoreConfig!C202,RIGHT(StoreConfig!G202,LEN(StoreConfig!G202)-FIND("#",StoreConfig!G202)),"")</f>
        <v/>
      </c>
      <c r="J185" s="14" t="str">
        <f>IF($B$2=StoreConfig!C202,IF(StoreConfig!L202=0,"不限购",StoreConfig!L202&amp;"次"),"")</f>
        <v/>
      </c>
    </row>
    <row r="186" spans="4:10" x14ac:dyDescent="0.2">
      <c r="D186" s="15" t="str">
        <f>IF($B$2=StoreConfig!C203,StoreConfig!O203,"")</f>
        <v/>
      </c>
      <c r="E186" s="15" t="str">
        <f>IF($B$2=StoreConfig!C203,StoreConfig!E203,"")</f>
        <v/>
      </c>
      <c r="F186" s="15" t="str">
        <f>IF($B$2=StoreConfig!C203,RIGHT(StoreConfig!J203,LEN(StoreConfig!J203)-FIND("|",StoreConfig!J203)),"")</f>
        <v/>
      </c>
      <c r="G186" s="15" t="str">
        <f>IFERROR(VLOOKUP(--IF($B$2=StoreConfig!C203,LEFT(StoreConfig!J203,FIND("|",StoreConfig!J203)-1),""),$Q$4:$R$20,2,FALSE),"")</f>
        <v/>
      </c>
      <c r="H186" s="14" t="str">
        <f>IF($B$2=StoreConfig!C203,LEFT(StoreConfig!G203,FIND("#",StoreConfig!G203)-1),"")</f>
        <v/>
      </c>
      <c r="I186" s="14" t="str">
        <f>IF($B$2=StoreConfig!C203,RIGHT(StoreConfig!G203,LEN(StoreConfig!G203)-FIND("#",StoreConfig!G203)),"")</f>
        <v/>
      </c>
      <c r="J186" s="14" t="str">
        <f>IF($B$2=StoreConfig!C203,IF(StoreConfig!L203=0,"不限购",StoreConfig!L203&amp;"次"),"")</f>
        <v/>
      </c>
    </row>
    <row r="187" spans="4:10" x14ac:dyDescent="0.2">
      <c r="D187" s="15" t="str">
        <f>IF($B$2=StoreConfig!C204,StoreConfig!O204,"")</f>
        <v/>
      </c>
      <c r="E187" s="15" t="str">
        <f>IF($B$2=StoreConfig!C204,StoreConfig!E204,"")</f>
        <v/>
      </c>
      <c r="F187" s="15" t="str">
        <f>IF($B$2=StoreConfig!C204,RIGHT(StoreConfig!J204,LEN(StoreConfig!J204)-FIND("|",StoreConfig!J204)),"")</f>
        <v/>
      </c>
      <c r="G187" s="15" t="str">
        <f>IFERROR(VLOOKUP(--IF($B$2=StoreConfig!C204,LEFT(StoreConfig!J204,FIND("|",StoreConfig!J204)-1),""),$Q$4:$R$20,2,FALSE),"")</f>
        <v/>
      </c>
      <c r="H187" s="14" t="str">
        <f>IF($B$2=StoreConfig!C204,LEFT(StoreConfig!G204,FIND("#",StoreConfig!G204)-1),"")</f>
        <v/>
      </c>
      <c r="I187" s="14" t="str">
        <f>IF($B$2=StoreConfig!C204,RIGHT(StoreConfig!G204,LEN(StoreConfig!G204)-FIND("#",StoreConfig!G204)),"")</f>
        <v/>
      </c>
      <c r="J187" s="14" t="str">
        <f>IF($B$2=StoreConfig!C204,IF(StoreConfig!L204=0,"不限购",StoreConfig!L204&amp;"次"),"")</f>
        <v/>
      </c>
    </row>
    <row r="188" spans="4:10" x14ac:dyDescent="0.2">
      <c r="D188" s="15" t="str">
        <f>IF($B$2=StoreConfig!C205,StoreConfig!O205,"")</f>
        <v/>
      </c>
      <c r="E188" s="15" t="str">
        <f>IF($B$2=StoreConfig!C205,StoreConfig!E205,"")</f>
        <v/>
      </c>
      <c r="F188" s="15" t="str">
        <f>IF($B$2=StoreConfig!C205,RIGHT(StoreConfig!J205,LEN(StoreConfig!J205)-FIND("|",StoreConfig!J205)),"")</f>
        <v/>
      </c>
      <c r="G188" s="15" t="str">
        <f>IFERROR(VLOOKUP(--IF($B$2=StoreConfig!C205,LEFT(StoreConfig!J205,FIND("|",StoreConfig!J205)-1),""),$Q$4:$R$20,2,FALSE),"")</f>
        <v/>
      </c>
      <c r="H188" s="14" t="str">
        <f>IF($B$2=StoreConfig!C205,LEFT(StoreConfig!G205,FIND("#",StoreConfig!G205)-1),"")</f>
        <v/>
      </c>
      <c r="I188" s="14" t="str">
        <f>IF($B$2=StoreConfig!C205,RIGHT(StoreConfig!G205,LEN(StoreConfig!G205)-FIND("#",StoreConfig!G205)),"")</f>
        <v/>
      </c>
      <c r="J188" s="14" t="str">
        <f>IF($B$2=StoreConfig!C205,IF(StoreConfig!L205=0,"不限购",StoreConfig!L205&amp;"次"),"")</f>
        <v/>
      </c>
    </row>
    <row r="189" spans="4:10" x14ac:dyDescent="0.2">
      <c r="D189" s="15" t="str">
        <f>IF($B$2=StoreConfig!C206,StoreConfig!O206,"")</f>
        <v/>
      </c>
      <c r="E189" s="15" t="str">
        <f>IF($B$2=StoreConfig!C206,StoreConfig!E206,"")</f>
        <v/>
      </c>
      <c r="F189" s="15" t="str">
        <f>IF($B$2=StoreConfig!C206,RIGHT(StoreConfig!J206,LEN(StoreConfig!J206)-FIND("|",StoreConfig!J206)),"")</f>
        <v/>
      </c>
      <c r="G189" s="15" t="str">
        <f>IFERROR(VLOOKUP(--IF($B$2=StoreConfig!C206,LEFT(StoreConfig!J206,FIND("|",StoreConfig!J206)-1),""),$Q$4:$R$20,2,FALSE),"")</f>
        <v/>
      </c>
      <c r="H189" s="14" t="str">
        <f>IF($B$2=StoreConfig!C206,LEFT(StoreConfig!G206,FIND("#",StoreConfig!G206)-1),"")</f>
        <v/>
      </c>
      <c r="I189" s="14" t="str">
        <f>IF($B$2=StoreConfig!C206,RIGHT(StoreConfig!G206,LEN(StoreConfig!G206)-FIND("#",StoreConfig!G206)),"")</f>
        <v/>
      </c>
      <c r="J189" s="14" t="str">
        <f>IF($B$2=StoreConfig!C206,IF(StoreConfig!L206=0,"不限购",StoreConfig!L206&amp;"次"),"")</f>
        <v/>
      </c>
    </row>
    <row r="190" spans="4:10" x14ac:dyDescent="0.2">
      <c r="D190" s="15" t="str">
        <f>IF($B$2=StoreConfig!C207,StoreConfig!O207,"")</f>
        <v/>
      </c>
      <c r="E190" s="15" t="str">
        <f>IF($B$2=StoreConfig!C207,StoreConfig!E207,"")</f>
        <v/>
      </c>
      <c r="F190" s="15" t="str">
        <f>IF($B$2=StoreConfig!C207,RIGHT(StoreConfig!J207,LEN(StoreConfig!J207)-FIND("|",StoreConfig!J207)),"")</f>
        <v/>
      </c>
      <c r="G190" s="15" t="str">
        <f>IFERROR(VLOOKUP(--IF($B$2=StoreConfig!C207,LEFT(StoreConfig!J207,FIND("|",StoreConfig!J207)-1),""),$Q$4:$R$20,2,FALSE),"")</f>
        <v/>
      </c>
      <c r="H190" s="14" t="str">
        <f>IF($B$2=StoreConfig!C207,LEFT(StoreConfig!G207,FIND("#",StoreConfig!G207)-1),"")</f>
        <v/>
      </c>
      <c r="I190" s="14" t="str">
        <f>IF($B$2=StoreConfig!C207,RIGHT(StoreConfig!G207,LEN(StoreConfig!G207)-FIND("#",StoreConfig!G207)),"")</f>
        <v/>
      </c>
      <c r="J190" s="14" t="str">
        <f>IF($B$2=StoreConfig!C207,IF(StoreConfig!L207=0,"不限购",StoreConfig!L207&amp;"次"),"")</f>
        <v/>
      </c>
    </row>
    <row r="191" spans="4:10" x14ac:dyDescent="0.2">
      <c r="D191" s="15" t="str">
        <f>IF($B$2=StoreConfig!C208,StoreConfig!O208,"")</f>
        <v/>
      </c>
      <c r="E191" s="15" t="str">
        <f>IF($B$2=StoreConfig!C208,StoreConfig!E208,"")</f>
        <v/>
      </c>
      <c r="F191" s="15" t="str">
        <f>IF($B$2=StoreConfig!C208,RIGHT(StoreConfig!J208,LEN(StoreConfig!J208)-FIND("|",StoreConfig!J208)),"")</f>
        <v/>
      </c>
      <c r="G191" s="15" t="str">
        <f>IFERROR(VLOOKUP(--IF($B$2=StoreConfig!C208,LEFT(StoreConfig!J208,FIND("|",StoreConfig!J208)-1),""),$Q$4:$R$20,2,FALSE),"")</f>
        <v/>
      </c>
      <c r="H191" s="14" t="str">
        <f>IF($B$2=StoreConfig!C208,LEFT(StoreConfig!G208,FIND("#",StoreConfig!G208)-1),"")</f>
        <v/>
      </c>
      <c r="I191" s="14" t="str">
        <f>IF($B$2=StoreConfig!C208,RIGHT(StoreConfig!G208,LEN(StoreConfig!G208)-FIND("#",StoreConfig!G208)),"")</f>
        <v/>
      </c>
      <c r="J191" s="14" t="str">
        <f>IF($B$2=StoreConfig!C208,IF(StoreConfig!L208=0,"不限购",StoreConfig!L208&amp;"次"),"")</f>
        <v/>
      </c>
    </row>
    <row r="192" spans="4:10" x14ac:dyDescent="0.2">
      <c r="D192" s="15" t="str">
        <f>IF($B$2=StoreConfig!C209,StoreConfig!O209,"")</f>
        <v/>
      </c>
      <c r="E192" s="15" t="str">
        <f>IF($B$2=StoreConfig!C209,StoreConfig!E209,"")</f>
        <v/>
      </c>
      <c r="F192" s="15" t="str">
        <f>IF($B$2=StoreConfig!C209,RIGHT(StoreConfig!J209,LEN(StoreConfig!J209)-FIND("|",StoreConfig!J209)),"")</f>
        <v/>
      </c>
      <c r="G192" s="15" t="str">
        <f>IFERROR(VLOOKUP(--IF($B$2=StoreConfig!C209,LEFT(StoreConfig!J209,FIND("|",StoreConfig!J209)-1),""),$Q$4:$R$20,2,FALSE),"")</f>
        <v/>
      </c>
      <c r="H192" s="14" t="str">
        <f>IF($B$2=StoreConfig!C209,LEFT(StoreConfig!G209,FIND("#",StoreConfig!G209)-1),"")</f>
        <v/>
      </c>
      <c r="I192" s="14" t="str">
        <f>IF($B$2=StoreConfig!C209,RIGHT(StoreConfig!G209,LEN(StoreConfig!G209)-FIND("#",StoreConfig!G209)),"")</f>
        <v/>
      </c>
      <c r="J192" s="14" t="str">
        <f>IF($B$2=StoreConfig!C209,IF(StoreConfig!L209=0,"不限购",StoreConfig!L209&amp;"次"),"")</f>
        <v/>
      </c>
    </row>
    <row r="193" spans="4:10" x14ac:dyDescent="0.2">
      <c r="D193" s="15" t="str">
        <f>IF($B$2=StoreConfig!C210,StoreConfig!O210,"")</f>
        <v/>
      </c>
      <c r="E193" s="15" t="str">
        <f>IF($B$2=StoreConfig!C210,StoreConfig!E210,"")</f>
        <v/>
      </c>
      <c r="F193" s="15" t="str">
        <f>IF($B$2=StoreConfig!C210,RIGHT(StoreConfig!J210,LEN(StoreConfig!J210)-FIND("|",StoreConfig!J210)),"")</f>
        <v/>
      </c>
      <c r="G193" s="15" t="str">
        <f>IFERROR(VLOOKUP(--IF($B$2=StoreConfig!C210,LEFT(StoreConfig!J210,FIND("|",StoreConfig!J210)-1),""),$Q$4:$R$20,2,FALSE),"")</f>
        <v/>
      </c>
      <c r="H193" s="14" t="str">
        <f>IF($B$2=StoreConfig!C210,LEFT(StoreConfig!G210,FIND("#",StoreConfig!G210)-1),"")</f>
        <v/>
      </c>
      <c r="I193" s="14" t="str">
        <f>IF($B$2=StoreConfig!C210,RIGHT(StoreConfig!G210,LEN(StoreConfig!G210)-FIND("#",StoreConfig!G210)),"")</f>
        <v/>
      </c>
      <c r="J193" s="14" t="str">
        <f>IF($B$2=StoreConfig!C210,IF(StoreConfig!L210=0,"不限购",StoreConfig!L210&amp;"次"),"")</f>
        <v/>
      </c>
    </row>
    <row r="194" spans="4:10" x14ac:dyDescent="0.2">
      <c r="D194" s="15" t="str">
        <f>IF($B$2=StoreConfig!C211,StoreConfig!O211,"")</f>
        <v/>
      </c>
      <c r="E194" s="15" t="str">
        <f>IF($B$2=StoreConfig!C211,StoreConfig!E211,"")</f>
        <v/>
      </c>
      <c r="F194" s="15" t="str">
        <f>IF($B$2=StoreConfig!C211,RIGHT(StoreConfig!J211,LEN(StoreConfig!J211)-FIND("|",StoreConfig!J211)),"")</f>
        <v/>
      </c>
      <c r="G194" s="15" t="str">
        <f>IFERROR(VLOOKUP(--IF($B$2=StoreConfig!C211,LEFT(StoreConfig!J211,FIND("|",StoreConfig!J211)-1),""),$Q$4:$R$20,2,FALSE),"")</f>
        <v/>
      </c>
      <c r="H194" s="14" t="str">
        <f>IF($B$2=StoreConfig!C211,LEFT(StoreConfig!G211,FIND("#",StoreConfig!G211)-1),"")</f>
        <v/>
      </c>
      <c r="I194" s="14" t="str">
        <f>IF($B$2=StoreConfig!C211,RIGHT(StoreConfig!G211,LEN(StoreConfig!G211)-FIND("#",StoreConfig!G211)),"")</f>
        <v/>
      </c>
      <c r="J194" s="14" t="str">
        <f>IF($B$2=StoreConfig!C211,IF(StoreConfig!L211=0,"不限购",StoreConfig!L211&amp;"次"),"")</f>
        <v/>
      </c>
    </row>
    <row r="195" spans="4:10" x14ac:dyDescent="0.2">
      <c r="D195" s="15" t="str">
        <f>IF($B$2=StoreConfig!C212,StoreConfig!O212,"")</f>
        <v/>
      </c>
      <c r="E195" s="15" t="str">
        <f>IF($B$2=StoreConfig!C212,StoreConfig!E212,"")</f>
        <v/>
      </c>
      <c r="F195" s="15" t="str">
        <f>IF($B$2=StoreConfig!C212,RIGHT(StoreConfig!J212,LEN(StoreConfig!J212)-FIND("|",StoreConfig!J212)),"")</f>
        <v/>
      </c>
      <c r="G195" s="15" t="str">
        <f>IFERROR(VLOOKUP(--IF($B$2=StoreConfig!C212,LEFT(StoreConfig!J212,FIND("|",StoreConfig!J212)-1),""),$Q$4:$R$20,2,FALSE),"")</f>
        <v/>
      </c>
      <c r="H195" s="14" t="str">
        <f>IF($B$2=StoreConfig!C212,LEFT(StoreConfig!G212,FIND("#",StoreConfig!G212)-1),"")</f>
        <v/>
      </c>
      <c r="I195" s="14" t="str">
        <f>IF($B$2=StoreConfig!C212,RIGHT(StoreConfig!G212,LEN(StoreConfig!G212)-FIND("#",StoreConfig!G212)),"")</f>
        <v/>
      </c>
      <c r="J195" s="14" t="str">
        <f>IF($B$2=StoreConfig!C212,IF(StoreConfig!L212=0,"不限购",StoreConfig!L212&amp;"次"),"")</f>
        <v/>
      </c>
    </row>
    <row r="196" spans="4:10" x14ac:dyDescent="0.2">
      <c r="D196" s="15" t="str">
        <f>IF($B$2=StoreConfig!C213,StoreConfig!O213,"")</f>
        <v/>
      </c>
      <c r="E196" s="15" t="str">
        <f>IF($B$2=StoreConfig!C213,StoreConfig!E213,"")</f>
        <v/>
      </c>
      <c r="F196" s="15" t="str">
        <f>IF($B$2=StoreConfig!C213,RIGHT(StoreConfig!J213,LEN(StoreConfig!J213)-FIND("|",StoreConfig!J213)),"")</f>
        <v/>
      </c>
      <c r="G196" s="15" t="str">
        <f>IFERROR(VLOOKUP(--IF($B$2=StoreConfig!C213,LEFT(StoreConfig!J213,FIND("|",StoreConfig!J213)-1),""),$Q$4:$R$20,2,FALSE),"")</f>
        <v/>
      </c>
      <c r="H196" s="14" t="str">
        <f>IF($B$2=StoreConfig!C213,LEFT(StoreConfig!G213,FIND("#",StoreConfig!G213)-1),"")</f>
        <v/>
      </c>
      <c r="I196" s="14" t="str">
        <f>IF($B$2=StoreConfig!C213,RIGHT(StoreConfig!G213,LEN(StoreConfig!G213)-FIND("#",StoreConfig!G213)),"")</f>
        <v/>
      </c>
      <c r="J196" s="14" t="str">
        <f>IF($B$2=StoreConfig!C213,IF(StoreConfig!L213=0,"不限购",StoreConfig!L213&amp;"次"),"")</f>
        <v/>
      </c>
    </row>
    <row r="197" spans="4:10" x14ac:dyDescent="0.2">
      <c r="D197" s="15" t="str">
        <f>IF($B$2=StoreConfig!C214,StoreConfig!O214,"")</f>
        <v/>
      </c>
      <c r="E197" s="15" t="str">
        <f>IF($B$2=StoreConfig!C214,StoreConfig!E214,"")</f>
        <v/>
      </c>
      <c r="F197" s="15" t="str">
        <f>IF($B$2=StoreConfig!C214,RIGHT(StoreConfig!J214,LEN(StoreConfig!J214)-FIND("|",StoreConfig!J214)),"")</f>
        <v/>
      </c>
      <c r="G197" s="15" t="str">
        <f>IFERROR(VLOOKUP(--IF($B$2=StoreConfig!C214,LEFT(StoreConfig!J214,FIND("|",StoreConfig!J214)-1),""),$Q$4:$R$20,2,FALSE),"")</f>
        <v/>
      </c>
      <c r="H197" s="14" t="str">
        <f>IF($B$2=StoreConfig!C214,LEFT(StoreConfig!G214,FIND("#",StoreConfig!G214)-1),"")</f>
        <v/>
      </c>
      <c r="I197" s="14" t="str">
        <f>IF($B$2=StoreConfig!C214,RIGHT(StoreConfig!G214,LEN(StoreConfig!G214)-FIND("#",StoreConfig!G214)),"")</f>
        <v/>
      </c>
      <c r="J197" s="14" t="str">
        <f>IF($B$2=StoreConfig!C214,IF(StoreConfig!L214=0,"不限购",StoreConfig!L214&amp;"次"),"")</f>
        <v/>
      </c>
    </row>
    <row r="198" spans="4:10" x14ac:dyDescent="0.2">
      <c r="D198" s="15" t="str">
        <f>IF($B$2=StoreConfig!C215,StoreConfig!O215,"")</f>
        <v/>
      </c>
      <c r="E198" s="15" t="str">
        <f>IF($B$2=StoreConfig!C215,StoreConfig!E215,"")</f>
        <v/>
      </c>
      <c r="F198" s="15" t="str">
        <f>IF($B$2=StoreConfig!C215,RIGHT(StoreConfig!J215,LEN(StoreConfig!J215)-FIND("|",StoreConfig!J215)),"")</f>
        <v/>
      </c>
      <c r="G198" s="15" t="str">
        <f>IFERROR(VLOOKUP(--IF($B$2=StoreConfig!C215,LEFT(StoreConfig!J215,FIND("|",StoreConfig!J215)-1),""),$Q$4:$R$20,2,FALSE),"")</f>
        <v/>
      </c>
      <c r="H198" s="14" t="str">
        <f>IF($B$2=StoreConfig!C215,LEFT(StoreConfig!G215,FIND("#",StoreConfig!G215)-1),"")</f>
        <v/>
      </c>
      <c r="I198" s="14" t="str">
        <f>IF($B$2=StoreConfig!C215,RIGHT(StoreConfig!G215,LEN(StoreConfig!G215)-FIND("#",StoreConfig!G215)),"")</f>
        <v/>
      </c>
      <c r="J198" s="14" t="str">
        <f>IF($B$2=StoreConfig!C215,IF(StoreConfig!L215=0,"不限购",StoreConfig!L215&amp;"次"),"")</f>
        <v/>
      </c>
    </row>
    <row r="199" spans="4:10" x14ac:dyDescent="0.2">
      <c r="D199" s="15" t="str">
        <f>IF($B$2=StoreConfig!C216,StoreConfig!O216,"")</f>
        <v/>
      </c>
      <c r="E199" s="15" t="str">
        <f>IF($B$2=StoreConfig!C216,StoreConfig!E216,"")</f>
        <v/>
      </c>
      <c r="F199" s="15" t="str">
        <f>IF($B$2=StoreConfig!C216,RIGHT(StoreConfig!J216,LEN(StoreConfig!J216)-FIND("|",StoreConfig!J216)),"")</f>
        <v/>
      </c>
      <c r="G199" s="15" t="str">
        <f>IFERROR(VLOOKUP(--IF($B$2=StoreConfig!C216,LEFT(StoreConfig!J216,FIND("|",StoreConfig!J216)-1),""),$Q$4:$R$20,2,FALSE),"")</f>
        <v/>
      </c>
      <c r="H199" s="14" t="str">
        <f>IF($B$2=StoreConfig!C216,LEFT(StoreConfig!G216,FIND("#",StoreConfig!G216)-1),"")</f>
        <v/>
      </c>
      <c r="I199" s="14" t="str">
        <f>IF($B$2=StoreConfig!C216,RIGHT(StoreConfig!G216,LEN(StoreConfig!G216)-FIND("#",StoreConfig!G216)),"")</f>
        <v/>
      </c>
      <c r="J199" s="14" t="str">
        <f>IF($B$2=StoreConfig!C216,IF(StoreConfig!L216=0,"不限购",StoreConfig!L216&amp;"次"),"")</f>
        <v/>
      </c>
    </row>
    <row r="200" spans="4:10" x14ac:dyDescent="0.2">
      <c r="D200" s="15" t="str">
        <f>IF($B$2=StoreConfig!C217,StoreConfig!O217,"")</f>
        <v/>
      </c>
      <c r="E200" s="15" t="str">
        <f>IF($B$2=StoreConfig!C217,StoreConfig!E217,"")</f>
        <v/>
      </c>
      <c r="F200" s="15" t="str">
        <f>IF($B$2=StoreConfig!C217,RIGHT(StoreConfig!J217,LEN(StoreConfig!J217)-FIND("|",StoreConfig!J217)),"")</f>
        <v/>
      </c>
      <c r="G200" s="15" t="str">
        <f>IFERROR(VLOOKUP(--IF($B$2=StoreConfig!C217,LEFT(StoreConfig!J217,FIND("|",StoreConfig!J217)-1),""),$Q$4:$R$20,2,FALSE),"")</f>
        <v/>
      </c>
      <c r="H200" s="14" t="str">
        <f>IF($B$2=StoreConfig!C217,LEFT(StoreConfig!G217,FIND("#",StoreConfig!G217)-1),"")</f>
        <v/>
      </c>
      <c r="I200" s="14" t="str">
        <f>IF($B$2=StoreConfig!C217,RIGHT(StoreConfig!G217,LEN(StoreConfig!G217)-FIND("#",StoreConfig!G217)),"")</f>
        <v/>
      </c>
      <c r="J200" s="14" t="str">
        <f>IF($B$2=StoreConfig!C217,IF(StoreConfig!L217=0,"不限购",StoreConfig!L217&amp;"次"),"")</f>
        <v/>
      </c>
    </row>
    <row r="201" spans="4:10" x14ac:dyDescent="0.2">
      <c r="D201" s="15" t="str">
        <f>IF($B$2=StoreConfig!C218,StoreConfig!O218,"")</f>
        <v/>
      </c>
      <c r="E201" s="15" t="str">
        <f>IF($B$2=StoreConfig!C218,StoreConfig!E218,"")</f>
        <v/>
      </c>
      <c r="F201" s="15" t="str">
        <f>IF($B$2=StoreConfig!C218,RIGHT(StoreConfig!J218,LEN(StoreConfig!J218)-FIND("|",StoreConfig!J218)),"")</f>
        <v/>
      </c>
      <c r="G201" s="15" t="str">
        <f>IFERROR(VLOOKUP(--IF($B$2=StoreConfig!C218,LEFT(StoreConfig!J218,FIND("|",StoreConfig!J218)-1),""),$Q$4:$R$20,2,FALSE),"")</f>
        <v/>
      </c>
      <c r="H201" s="14" t="str">
        <f>IF($B$2=StoreConfig!C218,LEFT(StoreConfig!G218,FIND("#",StoreConfig!G218)-1),"")</f>
        <v/>
      </c>
      <c r="I201" s="14" t="str">
        <f>IF($B$2=StoreConfig!C218,RIGHT(StoreConfig!G218,LEN(StoreConfig!G218)-FIND("#",StoreConfig!G218)),"")</f>
        <v/>
      </c>
      <c r="J201" s="14" t="str">
        <f>IF($B$2=StoreConfig!C218,IF(StoreConfig!L218=0,"不限购",StoreConfig!L218&amp;"次"),"")</f>
        <v/>
      </c>
    </row>
    <row r="202" spans="4:10" x14ac:dyDescent="0.2">
      <c r="D202" s="15" t="str">
        <f>IF($B$2=StoreConfig!C219,StoreConfig!O219,"")</f>
        <v/>
      </c>
      <c r="E202" s="15" t="str">
        <f>IF($B$2=StoreConfig!C219,StoreConfig!E219,"")</f>
        <v/>
      </c>
      <c r="F202" s="15" t="str">
        <f>IF($B$2=StoreConfig!C219,RIGHT(StoreConfig!J219,LEN(StoreConfig!J219)-FIND("|",StoreConfig!J219)),"")</f>
        <v/>
      </c>
      <c r="G202" s="15" t="str">
        <f>IFERROR(VLOOKUP(--IF($B$2=StoreConfig!C219,LEFT(StoreConfig!J219,FIND("|",StoreConfig!J219)-1),""),$Q$4:$R$20,2,FALSE),"")</f>
        <v/>
      </c>
      <c r="H202" s="14" t="str">
        <f>IF($B$2=StoreConfig!C219,LEFT(StoreConfig!G219,FIND("#",StoreConfig!G219)-1),"")</f>
        <v/>
      </c>
      <c r="I202" s="14" t="str">
        <f>IF($B$2=StoreConfig!C219,RIGHT(StoreConfig!G219,LEN(StoreConfig!G219)-FIND("#",StoreConfig!G219)),"")</f>
        <v/>
      </c>
      <c r="J202" s="14" t="str">
        <f>IF($B$2=StoreConfig!C219,IF(StoreConfig!L219=0,"不限购",StoreConfig!L219&amp;"次"),"")</f>
        <v/>
      </c>
    </row>
    <row r="203" spans="4:10" x14ac:dyDescent="0.2">
      <c r="D203" s="15" t="str">
        <f>IF($B$2=StoreConfig!C220,StoreConfig!O220,"")</f>
        <v/>
      </c>
      <c r="E203" s="15" t="str">
        <f>IF($B$2=StoreConfig!C220,StoreConfig!E220,"")</f>
        <v/>
      </c>
      <c r="F203" s="15" t="str">
        <f>IF($B$2=StoreConfig!C220,RIGHT(StoreConfig!J220,LEN(StoreConfig!J220)-FIND("|",StoreConfig!J220)),"")</f>
        <v/>
      </c>
      <c r="G203" s="15" t="str">
        <f>IFERROR(VLOOKUP(--IF($B$2=StoreConfig!C220,LEFT(StoreConfig!J220,FIND("|",StoreConfig!J220)-1),""),$Q$4:$R$20,2,FALSE),"")</f>
        <v/>
      </c>
      <c r="H203" s="14" t="str">
        <f>IF($B$2=StoreConfig!C220,LEFT(StoreConfig!G220,FIND("#",StoreConfig!G220)-1),"")</f>
        <v/>
      </c>
      <c r="I203" s="14" t="str">
        <f>IF($B$2=StoreConfig!C220,RIGHT(StoreConfig!G220,LEN(StoreConfig!G220)-FIND("#",StoreConfig!G220)),"")</f>
        <v/>
      </c>
      <c r="J203" s="14" t="str">
        <f>IF($B$2=StoreConfig!C220,IF(StoreConfig!L220=0,"不限购",StoreConfig!L220&amp;"次"),"")</f>
        <v/>
      </c>
    </row>
    <row r="204" spans="4:10" x14ac:dyDescent="0.2">
      <c r="D204" s="15" t="str">
        <f>IF($B$2=StoreConfig!C221,StoreConfig!O221,"")</f>
        <v/>
      </c>
      <c r="E204" s="15" t="str">
        <f>IF($B$2=StoreConfig!C221,StoreConfig!E221,"")</f>
        <v/>
      </c>
      <c r="F204" s="15" t="str">
        <f>IF($B$2=StoreConfig!C221,RIGHT(StoreConfig!J221,LEN(StoreConfig!J221)-FIND("|",StoreConfig!J221)),"")</f>
        <v/>
      </c>
      <c r="G204" s="15" t="str">
        <f>IFERROR(VLOOKUP(--IF($B$2=StoreConfig!C221,LEFT(StoreConfig!J221,FIND("|",StoreConfig!J221)-1),""),$Q$4:$R$20,2,FALSE),"")</f>
        <v/>
      </c>
      <c r="H204" s="14" t="str">
        <f>IF($B$2=StoreConfig!C221,LEFT(StoreConfig!G221,FIND("#",StoreConfig!G221)-1),"")</f>
        <v/>
      </c>
      <c r="I204" s="14" t="str">
        <f>IF($B$2=StoreConfig!C221,RIGHT(StoreConfig!G221,LEN(StoreConfig!G221)-FIND("#",StoreConfig!G221)),"")</f>
        <v/>
      </c>
      <c r="J204" s="14" t="str">
        <f>IF($B$2=StoreConfig!C221,IF(StoreConfig!L221=0,"不限购",StoreConfig!L221&amp;"次"),"")</f>
        <v/>
      </c>
    </row>
    <row r="205" spans="4:10" x14ac:dyDescent="0.2">
      <c r="D205" s="15" t="str">
        <f>IF($B$2=StoreConfig!C222,StoreConfig!O222,"")</f>
        <v/>
      </c>
      <c r="E205" s="15" t="str">
        <f>IF($B$2=StoreConfig!C222,StoreConfig!E222,"")</f>
        <v/>
      </c>
      <c r="F205" s="15" t="str">
        <f>IF($B$2=StoreConfig!C222,RIGHT(StoreConfig!J222,LEN(StoreConfig!J222)-FIND("|",StoreConfig!J222)),"")</f>
        <v/>
      </c>
      <c r="G205" s="15" t="str">
        <f>IFERROR(VLOOKUP(--IF($B$2=StoreConfig!C222,LEFT(StoreConfig!J222,FIND("|",StoreConfig!J222)-1),""),$Q$4:$R$20,2,FALSE),"")</f>
        <v/>
      </c>
      <c r="H205" s="14" t="str">
        <f>IF($B$2=StoreConfig!C222,LEFT(StoreConfig!G222,FIND("#",StoreConfig!G222)-1),"")</f>
        <v/>
      </c>
      <c r="I205" s="14" t="str">
        <f>IF($B$2=StoreConfig!C222,RIGHT(StoreConfig!G222,LEN(StoreConfig!G222)-FIND("#",StoreConfig!G222)),"")</f>
        <v/>
      </c>
      <c r="J205" s="14" t="str">
        <f>IF($B$2=StoreConfig!C222,IF(StoreConfig!L222=0,"不限购",StoreConfig!L222&amp;"次"),"")</f>
        <v/>
      </c>
    </row>
    <row r="206" spans="4:10" x14ac:dyDescent="0.2">
      <c r="D206" s="15" t="str">
        <f>IF($B$2=StoreConfig!C223,StoreConfig!O223,"")</f>
        <v/>
      </c>
      <c r="E206" s="15" t="str">
        <f>IF($B$2=StoreConfig!C223,StoreConfig!E223,"")</f>
        <v/>
      </c>
      <c r="F206" s="15" t="str">
        <f>IF($B$2=StoreConfig!C223,RIGHT(StoreConfig!J223,LEN(StoreConfig!J223)-FIND("|",StoreConfig!J223)),"")</f>
        <v/>
      </c>
      <c r="G206" s="15" t="str">
        <f>IFERROR(VLOOKUP(--IF($B$2=StoreConfig!C223,LEFT(StoreConfig!J223,FIND("|",StoreConfig!J223)-1),""),$Q$4:$R$20,2,FALSE),"")</f>
        <v/>
      </c>
      <c r="H206" s="14" t="str">
        <f>IF($B$2=StoreConfig!C223,LEFT(StoreConfig!G223,FIND("#",StoreConfig!G223)-1),"")</f>
        <v/>
      </c>
      <c r="I206" s="14" t="str">
        <f>IF($B$2=StoreConfig!C223,RIGHT(StoreConfig!G223,LEN(StoreConfig!G223)-FIND("#",StoreConfig!G223)),"")</f>
        <v/>
      </c>
      <c r="J206" s="14" t="str">
        <f>IF($B$2=StoreConfig!C223,IF(StoreConfig!L223=0,"不限购",StoreConfig!L223&amp;"次"),"")</f>
        <v/>
      </c>
    </row>
    <row r="207" spans="4:10" x14ac:dyDescent="0.2">
      <c r="D207" s="15" t="str">
        <f>IF($B$2=StoreConfig!C224,StoreConfig!O224,"")</f>
        <v/>
      </c>
      <c r="E207" s="15" t="str">
        <f>IF($B$2=StoreConfig!C224,StoreConfig!E224,"")</f>
        <v/>
      </c>
      <c r="F207" s="15" t="str">
        <f>IF($B$2=StoreConfig!C224,RIGHT(StoreConfig!J224,LEN(StoreConfig!J224)-FIND("|",StoreConfig!J224)),"")</f>
        <v/>
      </c>
      <c r="G207" s="15" t="str">
        <f>IFERROR(VLOOKUP(--IF($B$2=StoreConfig!C224,LEFT(StoreConfig!J224,FIND("|",StoreConfig!J224)-1),""),$Q$4:$R$20,2,FALSE),"")</f>
        <v/>
      </c>
      <c r="H207" s="14" t="str">
        <f>IF($B$2=StoreConfig!C224,LEFT(StoreConfig!G224,FIND("#",StoreConfig!G224)-1),"")</f>
        <v/>
      </c>
      <c r="I207" s="14" t="str">
        <f>IF($B$2=StoreConfig!C224,RIGHT(StoreConfig!G224,LEN(StoreConfig!G224)-FIND("#",StoreConfig!G224)),"")</f>
        <v/>
      </c>
      <c r="J207" s="14" t="str">
        <f>IF($B$2=StoreConfig!C224,IF(StoreConfig!L224=0,"不限购",StoreConfig!L224&amp;"次"),"")</f>
        <v/>
      </c>
    </row>
    <row r="208" spans="4:10" x14ac:dyDescent="0.2">
      <c r="D208" s="15" t="str">
        <f>IF($B$2=StoreConfig!C225,StoreConfig!O225,"")</f>
        <v/>
      </c>
      <c r="E208" s="15" t="str">
        <f>IF($B$2=StoreConfig!C225,StoreConfig!E225,"")</f>
        <v/>
      </c>
      <c r="F208" s="15" t="str">
        <f>IF($B$2=StoreConfig!C225,RIGHT(StoreConfig!J225,LEN(StoreConfig!J225)-FIND("|",StoreConfig!J225)),"")</f>
        <v/>
      </c>
      <c r="G208" s="15" t="str">
        <f>IFERROR(VLOOKUP(--IF($B$2=StoreConfig!C225,LEFT(StoreConfig!J225,FIND("|",StoreConfig!J225)-1),""),$Q$4:$R$20,2,FALSE),"")</f>
        <v/>
      </c>
      <c r="H208" s="14" t="str">
        <f>IF($B$2=StoreConfig!C225,LEFT(StoreConfig!G225,FIND("#",StoreConfig!G225)-1),"")</f>
        <v/>
      </c>
      <c r="I208" s="14" t="str">
        <f>IF($B$2=StoreConfig!C225,RIGHT(StoreConfig!G225,LEN(StoreConfig!G225)-FIND("#",StoreConfig!G225)),"")</f>
        <v/>
      </c>
      <c r="J208" s="14" t="str">
        <f>IF($B$2=StoreConfig!C225,IF(StoreConfig!L225=0,"不限购",StoreConfig!L225&amp;"次"),"")</f>
        <v/>
      </c>
    </row>
    <row r="209" spans="4:10" x14ac:dyDescent="0.2">
      <c r="D209" s="15" t="str">
        <f>IF($B$2=StoreConfig!C226,StoreConfig!O226,"")</f>
        <v/>
      </c>
      <c r="E209" s="15" t="str">
        <f>IF($B$2=StoreConfig!C226,StoreConfig!E226,"")</f>
        <v/>
      </c>
      <c r="F209" s="15" t="str">
        <f>IF($B$2=StoreConfig!C226,RIGHT(StoreConfig!J226,LEN(StoreConfig!J226)-FIND("|",StoreConfig!J226)),"")</f>
        <v/>
      </c>
      <c r="G209" s="15" t="str">
        <f>IFERROR(VLOOKUP(--IF($B$2=StoreConfig!C226,LEFT(StoreConfig!J226,FIND("|",StoreConfig!J226)-1),""),$Q$4:$R$20,2,FALSE),"")</f>
        <v/>
      </c>
      <c r="H209" s="14" t="str">
        <f>IF($B$2=StoreConfig!C226,LEFT(StoreConfig!G226,FIND("#",StoreConfig!G226)-1),"")</f>
        <v/>
      </c>
      <c r="I209" s="14" t="str">
        <f>IF($B$2=StoreConfig!C226,RIGHT(StoreConfig!G226,LEN(StoreConfig!G226)-FIND("#",StoreConfig!G226)),"")</f>
        <v/>
      </c>
      <c r="J209" s="14" t="str">
        <f>IF($B$2=StoreConfig!C226,IF(StoreConfig!L226=0,"不限购",StoreConfig!L226&amp;"次"),"")</f>
        <v/>
      </c>
    </row>
    <row r="210" spans="4:10" x14ac:dyDescent="0.2">
      <c r="D210" s="15" t="str">
        <f>IF($B$2=StoreConfig!C227,StoreConfig!O227,"")</f>
        <v/>
      </c>
      <c r="E210" s="15" t="str">
        <f>IF($B$2=StoreConfig!C227,StoreConfig!E227,"")</f>
        <v/>
      </c>
      <c r="F210" s="15" t="str">
        <f>IF($B$2=StoreConfig!C227,RIGHT(StoreConfig!J227,LEN(StoreConfig!J227)-FIND("|",StoreConfig!J227)),"")</f>
        <v/>
      </c>
      <c r="G210" s="15" t="str">
        <f>IFERROR(VLOOKUP(--IF($B$2=StoreConfig!C227,LEFT(StoreConfig!J227,FIND("|",StoreConfig!J227)-1),""),$Q$4:$R$20,2,FALSE),"")</f>
        <v/>
      </c>
      <c r="H210" s="14" t="str">
        <f>IF($B$2=StoreConfig!C227,LEFT(StoreConfig!G227,FIND("#",StoreConfig!G227)-1),"")</f>
        <v/>
      </c>
      <c r="I210" s="14" t="str">
        <f>IF($B$2=StoreConfig!C227,RIGHT(StoreConfig!G227,LEN(StoreConfig!G227)-FIND("#",StoreConfig!G227)),"")</f>
        <v/>
      </c>
      <c r="J210" s="14" t="str">
        <f>IF($B$2=StoreConfig!C227,IF(StoreConfig!L227=0,"不限购",StoreConfig!L227&amp;"次"),"")</f>
        <v/>
      </c>
    </row>
    <row r="211" spans="4:10" x14ac:dyDescent="0.2">
      <c r="D211" s="15" t="str">
        <f>IF($B$2=StoreConfig!C228,StoreConfig!O228,"")</f>
        <v/>
      </c>
      <c r="E211" s="15" t="str">
        <f>IF($B$2=StoreConfig!C228,StoreConfig!E228,"")</f>
        <v/>
      </c>
      <c r="F211" s="15" t="str">
        <f>IF($B$2=StoreConfig!C228,RIGHT(StoreConfig!J228,LEN(StoreConfig!J228)-FIND("|",StoreConfig!J228)),"")</f>
        <v/>
      </c>
      <c r="G211" s="15" t="str">
        <f>IFERROR(VLOOKUP(--IF($B$2=StoreConfig!C228,LEFT(StoreConfig!J228,FIND("|",StoreConfig!J228)-1),""),$Q$4:$R$20,2,FALSE),"")</f>
        <v/>
      </c>
      <c r="H211" s="14" t="str">
        <f>IF($B$2=StoreConfig!C228,LEFT(StoreConfig!G228,FIND("#",StoreConfig!G228)-1),"")</f>
        <v/>
      </c>
      <c r="I211" s="14" t="str">
        <f>IF($B$2=StoreConfig!C228,RIGHT(StoreConfig!G228,LEN(StoreConfig!G228)-FIND("#",StoreConfig!G228)),"")</f>
        <v/>
      </c>
      <c r="J211" s="14" t="str">
        <f>IF($B$2=StoreConfig!C228,IF(StoreConfig!L228=0,"不限购",StoreConfig!L228&amp;"次"),"")</f>
        <v/>
      </c>
    </row>
    <row r="212" spans="4:10" x14ac:dyDescent="0.2">
      <c r="D212" s="15" t="str">
        <f>IF($B$2=StoreConfig!C229,StoreConfig!O229,"")</f>
        <v/>
      </c>
      <c r="E212" s="15" t="str">
        <f>IF($B$2=StoreConfig!C229,StoreConfig!E229,"")</f>
        <v/>
      </c>
      <c r="F212" s="15" t="str">
        <f>IF($B$2=StoreConfig!C229,RIGHT(StoreConfig!J229,LEN(StoreConfig!J229)-FIND("|",StoreConfig!J229)),"")</f>
        <v/>
      </c>
      <c r="G212" s="15" t="str">
        <f>IFERROR(VLOOKUP(--IF($B$2=StoreConfig!C229,LEFT(StoreConfig!J229,FIND("|",StoreConfig!J229)-1),""),$Q$4:$R$20,2,FALSE),"")</f>
        <v/>
      </c>
      <c r="H212" s="14" t="str">
        <f>IF($B$2=StoreConfig!C229,LEFT(StoreConfig!G229,FIND("#",StoreConfig!G229)-1),"")</f>
        <v/>
      </c>
      <c r="I212" s="14" t="str">
        <f>IF($B$2=StoreConfig!C229,RIGHT(StoreConfig!G229,LEN(StoreConfig!G229)-FIND("#",StoreConfig!G229)),"")</f>
        <v/>
      </c>
      <c r="J212" s="14" t="str">
        <f>IF($B$2=StoreConfig!C229,IF(StoreConfig!L229=0,"不限购",StoreConfig!L229&amp;"次"),"")</f>
        <v/>
      </c>
    </row>
    <row r="213" spans="4:10" x14ac:dyDescent="0.2">
      <c r="D213" s="15" t="str">
        <f>IF($B$2=StoreConfig!C230,StoreConfig!O230,"")</f>
        <v/>
      </c>
      <c r="E213" s="15" t="str">
        <f>IF($B$2=StoreConfig!C230,StoreConfig!E230,"")</f>
        <v/>
      </c>
      <c r="F213" s="15" t="str">
        <f>IF($B$2=StoreConfig!C230,RIGHT(StoreConfig!J230,LEN(StoreConfig!J230)-FIND("|",StoreConfig!J230)),"")</f>
        <v/>
      </c>
      <c r="G213" s="15" t="str">
        <f>IFERROR(VLOOKUP(--IF($B$2=StoreConfig!C230,LEFT(StoreConfig!J230,FIND("|",StoreConfig!J230)-1),""),$Q$4:$R$20,2,FALSE),"")</f>
        <v/>
      </c>
      <c r="H213" s="14" t="str">
        <f>IF($B$2=StoreConfig!C230,LEFT(StoreConfig!G230,FIND("#",StoreConfig!G230)-1),"")</f>
        <v/>
      </c>
      <c r="I213" s="14" t="str">
        <f>IF($B$2=StoreConfig!C230,RIGHT(StoreConfig!G230,LEN(StoreConfig!G230)-FIND("#",StoreConfig!G230)),"")</f>
        <v/>
      </c>
      <c r="J213" s="14" t="str">
        <f>IF($B$2=StoreConfig!C230,IF(StoreConfig!L230=0,"不限购",StoreConfig!L230&amp;"次"),"")</f>
        <v/>
      </c>
    </row>
    <row r="214" spans="4:10" x14ac:dyDescent="0.2">
      <c r="D214" s="15" t="str">
        <f>IF($B$2=StoreConfig!C231,StoreConfig!O231,"")</f>
        <v/>
      </c>
      <c r="E214" s="15" t="str">
        <f>IF($B$2=StoreConfig!C231,StoreConfig!E231,"")</f>
        <v/>
      </c>
      <c r="F214" s="15" t="str">
        <f>IF($B$2=StoreConfig!C231,RIGHT(StoreConfig!J231,LEN(StoreConfig!J231)-FIND("|",StoreConfig!J231)),"")</f>
        <v/>
      </c>
      <c r="G214" s="15" t="str">
        <f>IFERROR(VLOOKUP(--IF($B$2=StoreConfig!C231,LEFT(StoreConfig!J231,FIND("|",StoreConfig!J231)-1),""),$Q$4:$R$20,2,FALSE),"")</f>
        <v/>
      </c>
      <c r="H214" s="14" t="str">
        <f>IF($B$2=StoreConfig!C231,LEFT(StoreConfig!G231,FIND("#",StoreConfig!G231)-1),"")</f>
        <v/>
      </c>
      <c r="I214" s="14" t="str">
        <f>IF($B$2=StoreConfig!C231,RIGHT(StoreConfig!G231,LEN(StoreConfig!G231)-FIND("#",StoreConfig!G231)),"")</f>
        <v/>
      </c>
      <c r="J214" s="14" t="str">
        <f>IF($B$2=StoreConfig!C231,IF(StoreConfig!L231=0,"不限购",StoreConfig!L231&amp;"次"),"")</f>
        <v/>
      </c>
    </row>
    <row r="215" spans="4:10" x14ac:dyDescent="0.2">
      <c r="D215" s="15" t="str">
        <f>IF($B$2=StoreConfig!C232,StoreConfig!O232,"")</f>
        <v/>
      </c>
      <c r="E215" s="15" t="str">
        <f>IF($B$2=StoreConfig!C232,StoreConfig!E232,"")</f>
        <v/>
      </c>
      <c r="F215" s="15" t="str">
        <f>IF($B$2=StoreConfig!C232,RIGHT(StoreConfig!J232,LEN(StoreConfig!J232)-FIND("|",StoreConfig!J232)),"")</f>
        <v/>
      </c>
      <c r="G215" s="15" t="str">
        <f>IFERROR(VLOOKUP(--IF($B$2=StoreConfig!C232,LEFT(StoreConfig!J232,FIND("|",StoreConfig!J232)-1),""),$Q$4:$R$20,2,FALSE),"")</f>
        <v/>
      </c>
      <c r="H215" s="14" t="str">
        <f>IF($B$2=StoreConfig!C232,LEFT(StoreConfig!G232,FIND("#",StoreConfig!G232)-1),"")</f>
        <v/>
      </c>
      <c r="I215" s="14" t="str">
        <f>IF($B$2=StoreConfig!C232,RIGHT(StoreConfig!G232,LEN(StoreConfig!G232)-FIND("#",StoreConfig!G232)),"")</f>
        <v/>
      </c>
      <c r="J215" s="14" t="str">
        <f>IF($B$2=StoreConfig!C232,IF(StoreConfig!L232=0,"不限购",StoreConfig!L232&amp;"次"),"")</f>
        <v/>
      </c>
    </row>
    <row r="216" spans="4:10" x14ac:dyDescent="0.2">
      <c r="D216" s="15" t="str">
        <f>IF($B$2=StoreConfig!C233,StoreConfig!O233,"")</f>
        <v/>
      </c>
      <c r="E216" s="15" t="str">
        <f>IF($B$2=StoreConfig!C233,StoreConfig!E233,"")</f>
        <v/>
      </c>
      <c r="F216" s="15" t="str">
        <f>IF($B$2=StoreConfig!C233,RIGHT(StoreConfig!J233,LEN(StoreConfig!J233)-FIND("|",StoreConfig!J233)),"")</f>
        <v/>
      </c>
      <c r="G216" s="15" t="str">
        <f>IFERROR(VLOOKUP(--IF($B$2=StoreConfig!C233,LEFT(StoreConfig!J233,FIND("|",StoreConfig!J233)-1),""),$Q$4:$R$20,2,FALSE),"")</f>
        <v/>
      </c>
      <c r="H216" s="14" t="str">
        <f>IF($B$2=StoreConfig!C233,LEFT(StoreConfig!G233,FIND("#",StoreConfig!G233)-1),"")</f>
        <v/>
      </c>
      <c r="I216" s="14" t="str">
        <f>IF($B$2=StoreConfig!C233,RIGHT(StoreConfig!G233,LEN(StoreConfig!G233)-FIND("#",StoreConfig!G233)),"")</f>
        <v/>
      </c>
      <c r="J216" s="14" t="str">
        <f>IF($B$2=StoreConfig!C233,IF(StoreConfig!L233=0,"不限购",StoreConfig!L233&amp;"次"),"")</f>
        <v/>
      </c>
    </row>
    <row r="217" spans="4:10" x14ac:dyDescent="0.2">
      <c r="D217" s="15" t="str">
        <f>IF($B$2=StoreConfig!C234,StoreConfig!O234,"")</f>
        <v/>
      </c>
      <c r="E217" s="15" t="str">
        <f>IF($B$2=StoreConfig!C234,StoreConfig!E234,"")</f>
        <v/>
      </c>
      <c r="F217" s="15" t="str">
        <f>IF($B$2=StoreConfig!C234,RIGHT(StoreConfig!J234,LEN(StoreConfig!J234)-FIND("|",StoreConfig!J234)),"")</f>
        <v/>
      </c>
      <c r="G217" s="15" t="str">
        <f>IFERROR(VLOOKUP(--IF($B$2=StoreConfig!C234,LEFT(StoreConfig!J234,FIND("|",StoreConfig!J234)-1),""),$Q$4:$R$20,2,FALSE),"")</f>
        <v/>
      </c>
      <c r="H217" s="14" t="str">
        <f>IF($B$2=StoreConfig!C234,LEFT(StoreConfig!G234,FIND("#",StoreConfig!G234)-1),"")</f>
        <v/>
      </c>
      <c r="I217" s="14" t="str">
        <f>IF($B$2=StoreConfig!C234,RIGHT(StoreConfig!G234,LEN(StoreConfig!G234)-FIND("#",StoreConfig!G234)),"")</f>
        <v/>
      </c>
      <c r="J217" s="14" t="str">
        <f>IF($B$2=StoreConfig!C234,IF(StoreConfig!L234=0,"不限购",StoreConfig!L234&amp;"次"),"")</f>
        <v/>
      </c>
    </row>
    <row r="218" spans="4:10" x14ac:dyDescent="0.2">
      <c r="D218" s="15" t="str">
        <f>IF($B$2=StoreConfig!C235,StoreConfig!O235,"")</f>
        <v/>
      </c>
      <c r="E218" s="15" t="str">
        <f>IF($B$2=StoreConfig!C235,StoreConfig!E235,"")</f>
        <v/>
      </c>
      <c r="F218" s="15" t="str">
        <f>IF($B$2=StoreConfig!C235,RIGHT(StoreConfig!J235,LEN(StoreConfig!J235)-FIND("|",StoreConfig!J235)),"")</f>
        <v/>
      </c>
      <c r="G218" s="15" t="str">
        <f>IFERROR(VLOOKUP(--IF($B$2=StoreConfig!C235,LEFT(StoreConfig!J235,FIND("|",StoreConfig!J235)-1),""),$Q$4:$R$20,2,FALSE),"")</f>
        <v/>
      </c>
      <c r="H218" s="14" t="str">
        <f>IF($B$2=StoreConfig!C235,LEFT(StoreConfig!G235,FIND("#",StoreConfig!G235)-1),"")</f>
        <v/>
      </c>
      <c r="I218" s="14" t="str">
        <f>IF($B$2=StoreConfig!C235,RIGHT(StoreConfig!G235,LEN(StoreConfig!G235)-FIND("#",StoreConfig!G235)),"")</f>
        <v/>
      </c>
      <c r="J218" s="14" t="str">
        <f>IF($B$2=StoreConfig!C235,IF(StoreConfig!L235=0,"不限购",StoreConfig!L235&amp;"次"),"")</f>
        <v/>
      </c>
    </row>
    <row r="219" spans="4:10" x14ac:dyDescent="0.2">
      <c r="D219" s="15" t="str">
        <f>IF($B$2=StoreConfig!C236,StoreConfig!O236,"")</f>
        <v/>
      </c>
      <c r="E219" s="15" t="str">
        <f>IF($B$2=StoreConfig!C236,StoreConfig!E236,"")</f>
        <v/>
      </c>
      <c r="F219" s="15" t="str">
        <f>IF($B$2=StoreConfig!C236,RIGHT(StoreConfig!J236,LEN(StoreConfig!J236)-FIND("|",StoreConfig!J236)),"")</f>
        <v/>
      </c>
      <c r="G219" s="15" t="str">
        <f>IFERROR(VLOOKUP(--IF($B$2=StoreConfig!C236,LEFT(StoreConfig!J236,FIND("|",StoreConfig!J236)-1),""),$Q$4:$R$20,2,FALSE),"")</f>
        <v/>
      </c>
      <c r="H219" s="14" t="str">
        <f>IF($B$2=StoreConfig!C236,LEFT(StoreConfig!G236,FIND("#",StoreConfig!G236)-1),"")</f>
        <v/>
      </c>
      <c r="I219" s="14" t="str">
        <f>IF($B$2=StoreConfig!C236,RIGHT(StoreConfig!G236,LEN(StoreConfig!G236)-FIND("#",StoreConfig!G236)),"")</f>
        <v/>
      </c>
      <c r="J219" s="14" t="str">
        <f>IF($B$2=StoreConfig!C236,IF(StoreConfig!L236=0,"不限购",StoreConfig!L236&amp;"次"),"")</f>
        <v/>
      </c>
    </row>
    <row r="220" spans="4:10" x14ac:dyDescent="0.2">
      <c r="D220" s="15" t="str">
        <f>IF($B$2=StoreConfig!C237,StoreConfig!O237,"")</f>
        <v/>
      </c>
      <c r="E220" s="15" t="str">
        <f>IF($B$2=StoreConfig!C237,StoreConfig!E237,"")</f>
        <v/>
      </c>
      <c r="F220" s="15" t="str">
        <f>IF($B$2=StoreConfig!C237,RIGHT(StoreConfig!J237,LEN(StoreConfig!J237)-FIND("|",StoreConfig!J237)),"")</f>
        <v/>
      </c>
      <c r="G220" s="15" t="str">
        <f>IFERROR(VLOOKUP(--IF($B$2=StoreConfig!C237,LEFT(StoreConfig!J237,FIND("|",StoreConfig!J237)-1),""),$Q$4:$R$20,2,FALSE),"")</f>
        <v/>
      </c>
      <c r="H220" s="14" t="str">
        <f>IF($B$2=StoreConfig!C237,LEFT(StoreConfig!G237,FIND("#",StoreConfig!G237)-1),"")</f>
        <v/>
      </c>
      <c r="I220" s="14" t="str">
        <f>IF($B$2=StoreConfig!C237,RIGHT(StoreConfig!G237,LEN(StoreConfig!G237)-FIND("#",StoreConfig!G237)),"")</f>
        <v/>
      </c>
      <c r="J220" s="14" t="str">
        <f>IF($B$2=StoreConfig!C237,IF(StoreConfig!L237=0,"不限购",StoreConfig!L237&amp;"次"),"")</f>
        <v/>
      </c>
    </row>
    <row r="221" spans="4:10" x14ac:dyDescent="0.2">
      <c r="D221" s="15" t="str">
        <f>IF($B$2=StoreConfig!C238,StoreConfig!O238,"")</f>
        <v/>
      </c>
      <c r="E221" s="15" t="str">
        <f>IF($B$2=StoreConfig!C238,StoreConfig!E238,"")</f>
        <v/>
      </c>
      <c r="F221" s="15" t="str">
        <f>IF($B$2=StoreConfig!C238,RIGHT(StoreConfig!J238,LEN(StoreConfig!J238)-FIND("|",StoreConfig!J238)),"")</f>
        <v/>
      </c>
      <c r="G221" s="15" t="str">
        <f>IFERROR(VLOOKUP(--IF($B$2=StoreConfig!C238,LEFT(StoreConfig!J238,FIND("|",StoreConfig!J238)-1),""),$Q$4:$R$20,2,FALSE),"")</f>
        <v/>
      </c>
      <c r="H221" s="14" t="str">
        <f>IF($B$2=StoreConfig!C238,LEFT(StoreConfig!G238,FIND("#",StoreConfig!G238)-1),"")</f>
        <v/>
      </c>
      <c r="I221" s="14" t="str">
        <f>IF($B$2=StoreConfig!C238,RIGHT(StoreConfig!G238,LEN(StoreConfig!G238)-FIND("#",StoreConfig!G238)),"")</f>
        <v/>
      </c>
      <c r="J221" s="14" t="str">
        <f>IF($B$2=StoreConfig!C238,IF(StoreConfig!L238=0,"不限购",StoreConfig!L238&amp;"次"),"")</f>
        <v/>
      </c>
    </row>
    <row r="222" spans="4:10" x14ac:dyDescent="0.2">
      <c r="D222" s="15" t="str">
        <f>IF($B$2=StoreConfig!C239,StoreConfig!O239,"")</f>
        <v/>
      </c>
      <c r="E222" s="15" t="str">
        <f>IF($B$2=StoreConfig!C239,StoreConfig!E239,"")</f>
        <v/>
      </c>
      <c r="F222" s="15" t="str">
        <f>IF($B$2=StoreConfig!C239,RIGHT(StoreConfig!J239,LEN(StoreConfig!J239)-FIND("|",StoreConfig!J239)),"")</f>
        <v/>
      </c>
      <c r="G222" s="15" t="str">
        <f>IFERROR(VLOOKUP(--IF($B$2=StoreConfig!C239,LEFT(StoreConfig!J239,FIND("|",StoreConfig!J239)-1),""),$Q$4:$R$20,2,FALSE),"")</f>
        <v/>
      </c>
      <c r="H222" s="14" t="str">
        <f>IF($B$2=StoreConfig!C239,LEFT(StoreConfig!G239,FIND("#",StoreConfig!G239)-1),"")</f>
        <v/>
      </c>
      <c r="I222" s="14" t="str">
        <f>IF($B$2=StoreConfig!C239,RIGHT(StoreConfig!G239,LEN(StoreConfig!G239)-FIND("#",StoreConfig!G239)),"")</f>
        <v/>
      </c>
      <c r="J222" s="14" t="str">
        <f>IF($B$2=StoreConfig!C239,IF(StoreConfig!L239=0,"不限购",StoreConfig!L239&amp;"次"),"")</f>
        <v/>
      </c>
    </row>
    <row r="223" spans="4:10" x14ac:dyDescent="0.2">
      <c r="D223" s="15" t="str">
        <f>IF($B$2=StoreConfig!C240,StoreConfig!O240,"")</f>
        <v/>
      </c>
      <c r="E223" s="15" t="str">
        <f>IF($B$2=StoreConfig!C240,StoreConfig!E240,"")</f>
        <v/>
      </c>
      <c r="F223" s="15" t="str">
        <f>IF($B$2=StoreConfig!C240,RIGHT(StoreConfig!J240,LEN(StoreConfig!J240)-FIND("|",StoreConfig!J240)),"")</f>
        <v/>
      </c>
      <c r="G223" s="15" t="str">
        <f>IFERROR(VLOOKUP(--IF($B$2=StoreConfig!C240,LEFT(StoreConfig!J240,FIND("|",StoreConfig!J240)-1),""),$Q$4:$R$20,2,FALSE),"")</f>
        <v/>
      </c>
      <c r="H223" s="14" t="str">
        <f>IF($B$2=StoreConfig!C240,LEFT(StoreConfig!G240,FIND("#",StoreConfig!G240)-1),"")</f>
        <v/>
      </c>
      <c r="I223" s="14" t="str">
        <f>IF($B$2=StoreConfig!C240,RIGHT(StoreConfig!G240,LEN(StoreConfig!G240)-FIND("#",StoreConfig!G240)),"")</f>
        <v/>
      </c>
      <c r="J223" s="14" t="str">
        <f>IF($B$2=StoreConfig!C240,IF(StoreConfig!L240=0,"不限购",StoreConfig!L240&amp;"次"),"")</f>
        <v/>
      </c>
    </row>
    <row r="224" spans="4:10" x14ac:dyDescent="0.2">
      <c r="D224" s="15" t="str">
        <f>IF($B$2=StoreConfig!C241,StoreConfig!O241,"")</f>
        <v/>
      </c>
      <c r="E224" s="15" t="str">
        <f>IF($B$2=StoreConfig!C241,StoreConfig!E241,"")</f>
        <v/>
      </c>
      <c r="F224" s="15" t="str">
        <f>IF($B$2=StoreConfig!C241,RIGHT(StoreConfig!J241,LEN(StoreConfig!J241)-FIND("|",StoreConfig!J241)),"")</f>
        <v/>
      </c>
      <c r="G224" s="15" t="str">
        <f>IFERROR(VLOOKUP(--IF($B$2=StoreConfig!C241,LEFT(StoreConfig!J241,FIND("|",StoreConfig!J241)-1),""),$Q$4:$R$20,2,FALSE),"")</f>
        <v/>
      </c>
      <c r="H224" s="14" t="str">
        <f>IF($B$2=StoreConfig!C241,LEFT(StoreConfig!G241,FIND("#",StoreConfig!G241)-1),"")</f>
        <v/>
      </c>
      <c r="I224" s="14" t="str">
        <f>IF($B$2=StoreConfig!C241,RIGHT(StoreConfig!G241,LEN(StoreConfig!G241)-FIND("#",StoreConfig!G241)),"")</f>
        <v/>
      </c>
      <c r="J224" s="14" t="str">
        <f>IF($B$2=StoreConfig!C241,IF(StoreConfig!L241=0,"不限购",StoreConfig!L241&amp;"次"),"")</f>
        <v/>
      </c>
    </row>
    <row r="225" spans="4:10" x14ac:dyDescent="0.2">
      <c r="D225" s="15" t="str">
        <f>IF($B$2=StoreConfig!C242,StoreConfig!O242,"")</f>
        <v/>
      </c>
      <c r="E225" s="15" t="str">
        <f>IF($B$2=StoreConfig!C242,StoreConfig!E242,"")</f>
        <v/>
      </c>
      <c r="F225" s="15" t="str">
        <f>IF($B$2=StoreConfig!C242,RIGHT(StoreConfig!J242,LEN(StoreConfig!J242)-FIND("|",StoreConfig!J242)),"")</f>
        <v/>
      </c>
      <c r="G225" s="15" t="str">
        <f>IFERROR(VLOOKUP(--IF($B$2=StoreConfig!C242,LEFT(StoreConfig!J242,FIND("|",StoreConfig!J242)-1),""),$Q$4:$R$20,2,FALSE),"")</f>
        <v/>
      </c>
      <c r="H225" s="14" t="str">
        <f>IF($B$2=StoreConfig!C242,LEFT(StoreConfig!G242,FIND("#",StoreConfig!G242)-1),"")</f>
        <v/>
      </c>
      <c r="I225" s="14" t="str">
        <f>IF($B$2=StoreConfig!C242,RIGHT(StoreConfig!G242,LEN(StoreConfig!G242)-FIND("#",StoreConfig!G242)),"")</f>
        <v/>
      </c>
      <c r="J225" s="14" t="str">
        <f>IF($B$2=StoreConfig!C242,IF(StoreConfig!L242=0,"不限购",StoreConfig!L242&amp;"次"),"")</f>
        <v/>
      </c>
    </row>
    <row r="226" spans="4:10" x14ac:dyDescent="0.2">
      <c r="D226" s="15" t="str">
        <f>IF($B$2=StoreConfig!C243,StoreConfig!O243,"")</f>
        <v/>
      </c>
      <c r="E226" s="15" t="str">
        <f>IF($B$2=StoreConfig!C243,StoreConfig!E243,"")</f>
        <v/>
      </c>
      <c r="F226" s="15" t="str">
        <f>IF($B$2=StoreConfig!C243,RIGHT(StoreConfig!J243,LEN(StoreConfig!J243)-FIND("|",StoreConfig!J243)),"")</f>
        <v/>
      </c>
      <c r="G226" s="15" t="str">
        <f>IFERROR(VLOOKUP(--IF($B$2=StoreConfig!C243,LEFT(StoreConfig!J243,FIND("|",StoreConfig!J243)-1),""),$Q$4:$R$20,2,FALSE),"")</f>
        <v/>
      </c>
      <c r="H226" s="14" t="str">
        <f>IF($B$2=StoreConfig!C243,LEFT(StoreConfig!G243,FIND("#",StoreConfig!G243)-1),"")</f>
        <v/>
      </c>
      <c r="I226" s="14" t="str">
        <f>IF($B$2=StoreConfig!C243,RIGHT(StoreConfig!G243,LEN(StoreConfig!G243)-FIND("#",StoreConfig!G243)),"")</f>
        <v/>
      </c>
      <c r="J226" s="14" t="str">
        <f>IF($B$2=StoreConfig!C243,IF(StoreConfig!L243=0,"不限购",StoreConfig!L243&amp;"次"),"")</f>
        <v/>
      </c>
    </row>
    <row r="227" spans="4:10" x14ac:dyDescent="0.2">
      <c r="D227" s="15" t="str">
        <f>IF($B$2=StoreConfig!C244,StoreConfig!O244,"")</f>
        <v/>
      </c>
      <c r="E227" s="15" t="str">
        <f>IF($B$2=StoreConfig!C244,StoreConfig!E244,"")</f>
        <v/>
      </c>
      <c r="F227" s="15" t="str">
        <f>IF($B$2=StoreConfig!C244,RIGHT(StoreConfig!J244,LEN(StoreConfig!J244)-FIND("|",StoreConfig!J244)),"")</f>
        <v/>
      </c>
      <c r="G227" s="15" t="str">
        <f>IFERROR(VLOOKUP(--IF($B$2=StoreConfig!C244,LEFT(StoreConfig!J244,FIND("|",StoreConfig!J244)-1),""),$Q$4:$R$20,2,FALSE),"")</f>
        <v/>
      </c>
      <c r="H227" s="14" t="str">
        <f>IF($B$2=StoreConfig!C244,LEFT(StoreConfig!G244,FIND("#",StoreConfig!G244)-1),"")</f>
        <v/>
      </c>
      <c r="I227" s="14" t="str">
        <f>IF($B$2=StoreConfig!C244,RIGHT(StoreConfig!G244,LEN(StoreConfig!G244)-FIND("#",StoreConfig!G244)),"")</f>
        <v/>
      </c>
      <c r="J227" s="14" t="str">
        <f>IF($B$2=StoreConfig!C244,IF(StoreConfig!L244=0,"不限购",StoreConfig!L244&amp;"次"),"")</f>
        <v/>
      </c>
    </row>
    <row r="228" spans="4:10" x14ac:dyDescent="0.2">
      <c r="D228" s="15" t="str">
        <f>IF($B$2=StoreConfig!C245,StoreConfig!O245,"")</f>
        <v/>
      </c>
      <c r="E228" s="15" t="str">
        <f>IF($B$2=StoreConfig!C245,StoreConfig!E245,"")</f>
        <v/>
      </c>
      <c r="F228" s="15" t="str">
        <f>IF($B$2=StoreConfig!C245,RIGHT(StoreConfig!J245,LEN(StoreConfig!J245)-FIND("|",StoreConfig!J245)),"")</f>
        <v/>
      </c>
      <c r="G228" s="15" t="str">
        <f>IFERROR(VLOOKUP(--IF($B$2=StoreConfig!C245,LEFT(StoreConfig!J245,FIND("|",StoreConfig!J245)-1),""),$Q$4:$R$20,2,FALSE),"")</f>
        <v/>
      </c>
      <c r="H228" s="14" t="str">
        <f>IF($B$2=StoreConfig!C245,LEFT(StoreConfig!G245,FIND("#",StoreConfig!G245)-1),"")</f>
        <v/>
      </c>
      <c r="I228" s="14" t="str">
        <f>IF($B$2=StoreConfig!C245,RIGHT(StoreConfig!G245,LEN(StoreConfig!G245)-FIND("#",StoreConfig!G245)),"")</f>
        <v/>
      </c>
      <c r="J228" s="14" t="str">
        <f>IF($B$2=StoreConfig!C245,IF(StoreConfig!L245=0,"不限购",StoreConfig!L245&amp;"次"),"")</f>
        <v/>
      </c>
    </row>
    <row r="229" spans="4:10" x14ac:dyDescent="0.2">
      <c r="D229" s="15" t="str">
        <f>IF($B$2=StoreConfig!C246,StoreConfig!O246,"")</f>
        <v/>
      </c>
      <c r="E229" s="15" t="str">
        <f>IF($B$2=StoreConfig!C246,StoreConfig!E246,"")</f>
        <v/>
      </c>
      <c r="F229" s="15" t="str">
        <f>IF($B$2=StoreConfig!C246,RIGHT(StoreConfig!J246,LEN(StoreConfig!J246)-FIND("|",StoreConfig!J246)),"")</f>
        <v/>
      </c>
      <c r="G229" s="15" t="str">
        <f>IFERROR(VLOOKUP(--IF($B$2=StoreConfig!C246,LEFT(StoreConfig!J246,FIND("|",StoreConfig!J246)-1),""),$Q$4:$R$20,2,FALSE),"")</f>
        <v/>
      </c>
      <c r="H229" s="14" t="str">
        <f>IF($B$2=StoreConfig!C246,LEFT(StoreConfig!G246,FIND("#",StoreConfig!G246)-1),"")</f>
        <v/>
      </c>
      <c r="I229" s="14" t="str">
        <f>IF($B$2=StoreConfig!C246,RIGHT(StoreConfig!G246,LEN(StoreConfig!G246)-FIND("#",StoreConfig!G246)),"")</f>
        <v/>
      </c>
      <c r="J229" s="14" t="str">
        <f>IF($B$2=StoreConfig!C246,IF(StoreConfig!L246=0,"不限购",StoreConfig!L246&amp;"次"),"")</f>
        <v/>
      </c>
    </row>
    <row r="230" spans="4:10" x14ac:dyDescent="0.2">
      <c r="D230" s="15" t="str">
        <f>IF($B$2=StoreConfig!C247,StoreConfig!O247,"")</f>
        <v/>
      </c>
      <c r="E230" s="15" t="str">
        <f>IF($B$2=StoreConfig!C247,StoreConfig!E247,"")</f>
        <v/>
      </c>
      <c r="F230" s="15" t="str">
        <f>IF($B$2=StoreConfig!C247,RIGHT(StoreConfig!J247,LEN(StoreConfig!J247)-FIND("|",StoreConfig!J247)),"")</f>
        <v/>
      </c>
      <c r="G230" s="15" t="str">
        <f>IFERROR(VLOOKUP(--IF($B$2=StoreConfig!C247,LEFT(StoreConfig!J247,FIND("|",StoreConfig!J247)-1),""),$Q$4:$R$20,2,FALSE),"")</f>
        <v/>
      </c>
      <c r="H230" s="14" t="str">
        <f>IF($B$2=StoreConfig!C247,LEFT(StoreConfig!G247,FIND("#",StoreConfig!G247)-1),"")</f>
        <v/>
      </c>
      <c r="I230" s="14" t="str">
        <f>IF($B$2=StoreConfig!C247,RIGHT(StoreConfig!G247,LEN(StoreConfig!G247)-FIND("#",StoreConfig!G247)),"")</f>
        <v/>
      </c>
      <c r="J230" s="14" t="str">
        <f>IF($B$2=StoreConfig!C247,IF(StoreConfig!L247=0,"不限购",StoreConfig!L247&amp;"次"),"")</f>
        <v/>
      </c>
    </row>
    <row r="231" spans="4:10" x14ac:dyDescent="0.2">
      <c r="D231" s="15" t="str">
        <f>IF($B$2=StoreConfig!C248,StoreConfig!O248,"")</f>
        <v/>
      </c>
      <c r="E231" s="15" t="str">
        <f>IF($B$2=StoreConfig!C248,StoreConfig!E248,"")</f>
        <v/>
      </c>
      <c r="F231" s="15" t="str">
        <f>IF($B$2=StoreConfig!C248,RIGHT(StoreConfig!J248,LEN(StoreConfig!J248)-FIND("|",StoreConfig!J248)),"")</f>
        <v/>
      </c>
      <c r="G231" s="15" t="str">
        <f>IFERROR(VLOOKUP(--IF($B$2=StoreConfig!C248,LEFT(StoreConfig!J248,FIND("|",StoreConfig!J248)-1),""),$Q$4:$R$20,2,FALSE),"")</f>
        <v/>
      </c>
      <c r="H231" s="14" t="str">
        <f>IF($B$2=StoreConfig!C248,LEFT(StoreConfig!G248,FIND("#",StoreConfig!G248)-1),"")</f>
        <v/>
      </c>
      <c r="I231" s="14" t="str">
        <f>IF($B$2=StoreConfig!C248,RIGHT(StoreConfig!G248,LEN(StoreConfig!G248)-FIND("#",StoreConfig!G248)),"")</f>
        <v/>
      </c>
      <c r="J231" s="14" t="str">
        <f>IF($B$2=StoreConfig!C248,IF(StoreConfig!L248=0,"不限购",StoreConfig!L248&amp;"次"),"")</f>
        <v/>
      </c>
    </row>
    <row r="232" spans="4:10" x14ac:dyDescent="0.2">
      <c r="D232" s="15" t="str">
        <f>IF($B$2=StoreConfig!C249,StoreConfig!O249,"")</f>
        <v/>
      </c>
      <c r="E232" s="15" t="str">
        <f>IF($B$2=StoreConfig!C249,StoreConfig!E249,"")</f>
        <v/>
      </c>
      <c r="F232" s="15" t="str">
        <f>IF($B$2=StoreConfig!C249,RIGHT(StoreConfig!J249,LEN(StoreConfig!J249)-FIND("|",StoreConfig!J249)),"")</f>
        <v/>
      </c>
      <c r="G232" s="15" t="str">
        <f>IFERROR(VLOOKUP(--IF($B$2=StoreConfig!C249,LEFT(StoreConfig!J249,FIND("|",StoreConfig!J249)-1),""),$Q$4:$R$20,2,FALSE),"")</f>
        <v/>
      </c>
      <c r="H232" s="14" t="str">
        <f>IF($B$2=StoreConfig!C249,LEFT(StoreConfig!G249,FIND("#",StoreConfig!G249)-1),"")</f>
        <v/>
      </c>
      <c r="I232" s="14" t="str">
        <f>IF($B$2=StoreConfig!C249,RIGHT(StoreConfig!G249,LEN(StoreConfig!G249)-FIND("#",StoreConfig!G249)),"")</f>
        <v/>
      </c>
      <c r="J232" s="14" t="str">
        <f>IF($B$2=StoreConfig!C249,IF(StoreConfig!L249=0,"不限购",StoreConfig!L249&amp;"次"),"")</f>
        <v/>
      </c>
    </row>
    <row r="233" spans="4:10" x14ac:dyDescent="0.2">
      <c r="D233" s="15" t="str">
        <f>IF($B$2=StoreConfig!C250,StoreConfig!O250,"")</f>
        <v/>
      </c>
      <c r="E233" s="15" t="str">
        <f>IF($B$2=StoreConfig!C250,StoreConfig!E250,"")</f>
        <v/>
      </c>
      <c r="F233" s="15" t="str">
        <f>IF($B$2=StoreConfig!C250,RIGHT(StoreConfig!J250,LEN(StoreConfig!J250)-FIND("|",StoreConfig!J250)),"")</f>
        <v/>
      </c>
      <c r="G233" s="15" t="str">
        <f>IFERROR(VLOOKUP(--IF($B$2=StoreConfig!C250,LEFT(StoreConfig!J250,FIND("|",StoreConfig!J250)-1),""),$Q$4:$R$20,2,FALSE),"")</f>
        <v/>
      </c>
      <c r="H233" s="14" t="str">
        <f>IF($B$2=StoreConfig!C250,LEFT(StoreConfig!G250,FIND("#",StoreConfig!G250)-1),"")</f>
        <v/>
      </c>
      <c r="I233" s="14" t="str">
        <f>IF($B$2=StoreConfig!C250,RIGHT(StoreConfig!G250,LEN(StoreConfig!G250)-FIND("#",StoreConfig!G250)),"")</f>
        <v/>
      </c>
      <c r="J233" s="14" t="str">
        <f>IF($B$2=StoreConfig!C250,IF(StoreConfig!L250=0,"不限购",StoreConfig!L250&amp;"次"),"")</f>
        <v/>
      </c>
    </row>
    <row r="234" spans="4:10" x14ac:dyDescent="0.2">
      <c r="D234" s="15" t="str">
        <f>IF($B$2=StoreConfig!C251,StoreConfig!O251,"")</f>
        <v/>
      </c>
      <c r="E234" s="15" t="str">
        <f>IF($B$2=StoreConfig!C251,StoreConfig!E251,"")</f>
        <v/>
      </c>
      <c r="F234" s="15" t="str">
        <f>IF($B$2=StoreConfig!C251,RIGHT(StoreConfig!J251,LEN(StoreConfig!J251)-FIND("|",StoreConfig!J251)),"")</f>
        <v/>
      </c>
      <c r="G234" s="15" t="str">
        <f>IFERROR(VLOOKUP(--IF($B$2=StoreConfig!C251,LEFT(StoreConfig!J251,FIND("|",StoreConfig!J251)-1),""),$Q$4:$R$20,2,FALSE),"")</f>
        <v/>
      </c>
      <c r="H234" s="14" t="str">
        <f>IF($B$2=StoreConfig!C251,LEFT(StoreConfig!G251,FIND("#",StoreConfig!G251)-1),"")</f>
        <v/>
      </c>
      <c r="I234" s="14" t="str">
        <f>IF($B$2=StoreConfig!C251,RIGHT(StoreConfig!G251,LEN(StoreConfig!G251)-FIND("#",StoreConfig!G251)),"")</f>
        <v/>
      </c>
      <c r="J234" s="14" t="str">
        <f>IF($B$2=StoreConfig!C251,IF(StoreConfig!L251=0,"不限购",StoreConfig!L251&amp;"次"),"")</f>
        <v/>
      </c>
    </row>
    <row r="235" spans="4:10" x14ac:dyDescent="0.2">
      <c r="D235" s="15" t="str">
        <f>IF($B$2=StoreConfig!C252,StoreConfig!O252,"")</f>
        <v/>
      </c>
      <c r="E235" s="15" t="str">
        <f>IF($B$2=StoreConfig!C252,StoreConfig!E252,"")</f>
        <v/>
      </c>
      <c r="F235" s="15" t="str">
        <f>IF($B$2=StoreConfig!C252,RIGHT(StoreConfig!J252,LEN(StoreConfig!J252)-FIND("|",StoreConfig!J252)),"")</f>
        <v/>
      </c>
      <c r="G235" s="15" t="str">
        <f>IFERROR(VLOOKUP(--IF($B$2=StoreConfig!C252,LEFT(StoreConfig!J252,FIND("|",StoreConfig!J252)-1),""),$Q$4:$R$20,2,FALSE),"")</f>
        <v/>
      </c>
      <c r="H235" s="14" t="str">
        <f>IF($B$2=StoreConfig!C252,LEFT(StoreConfig!G252,FIND("#",StoreConfig!G252)-1),"")</f>
        <v/>
      </c>
      <c r="I235" s="14" t="str">
        <f>IF($B$2=StoreConfig!C252,RIGHT(StoreConfig!G252,LEN(StoreConfig!G252)-FIND("#",StoreConfig!G252)),"")</f>
        <v/>
      </c>
      <c r="J235" s="14" t="str">
        <f>IF($B$2=StoreConfig!C252,IF(StoreConfig!L252=0,"不限购",StoreConfig!L252&amp;"次"),"")</f>
        <v/>
      </c>
    </row>
    <row r="236" spans="4:10" x14ac:dyDescent="0.2">
      <c r="D236" s="15" t="str">
        <f>IF($B$2=StoreConfig!C253,StoreConfig!O253,"")</f>
        <v/>
      </c>
      <c r="E236" s="15" t="str">
        <f>IF($B$2=StoreConfig!C253,StoreConfig!E253,"")</f>
        <v/>
      </c>
      <c r="F236" s="15" t="str">
        <f>IF($B$2=StoreConfig!C253,RIGHT(StoreConfig!J253,LEN(StoreConfig!J253)-FIND("|",StoreConfig!J253)),"")</f>
        <v/>
      </c>
      <c r="G236" s="15" t="str">
        <f>IFERROR(VLOOKUP(--IF($B$2=StoreConfig!C253,LEFT(StoreConfig!J253,FIND("|",StoreConfig!J253)-1),""),$Q$4:$R$20,2,FALSE),"")</f>
        <v/>
      </c>
      <c r="H236" s="14" t="str">
        <f>IF($B$2=StoreConfig!C253,LEFT(StoreConfig!G253,FIND("#",StoreConfig!G253)-1),"")</f>
        <v/>
      </c>
      <c r="I236" s="14" t="str">
        <f>IF($B$2=StoreConfig!C253,RIGHT(StoreConfig!G253,LEN(StoreConfig!G253)-FIND("#",StoreConfig!G253)),"")</f>
        <v/>
      </c>
      <c r="J236" s="14" t="str">
        <f>IF($B$2=StoreConfig!C253,IF(StoreConfig!L253=0,"不限购",StoreConfig!L253&amp;"次"),"")</f>
        <v/>
      </c>
    </row>
    <row r="237" spans="4:10" x14ac:dyDescent="0.2">
      <c r="D237" s="15" t="e">
        <f>IF($B$2=StoreConfig!#REF!,StoreConfig!#REF!,"")</f>
        <v>#REF!</v>
      </c>
      <c r="E237" s="15" t="e">
        <f>IF($B$2=StoreConfig!#REF!,StoreConfig!#REF!,"")</f>
        <v>#REF!</v>
      </c>
      <c r="F237" s="15" t="e">
        <f>IF($B$2=StoreConfig!#REF!,RIGHT(StoreConfig!#REF!,LEN(StoreConfig!#REF!)-FIND("|",StoreConfig!#REF!)),"")</f>
        <v>#REF!</v>
      </c>
      <c r="G237" s="15" t="str">
        <f>IFERROR(VLOOKUP(--IF($B$2=StoreConfig!#REF!,LEFT(StoreConfig!#REF!,FIND("|",StoreConfig!#REF!)-1),""),$Q$4:$R$20,2,FALSE),"")</f>
        <v/>
      </c>
      <c r="H237" s="14" t="e">
        <f>IF($B$2=StoreConfig!#REF!,LEFT(StoreConfig!#REF!,FIND("#",StoreConfig!#REF!)-1),"")</f>
        <v>#REF!</v>
      </c>
      <c r="I237" s="14" t="e">
        <f>IF($B$2=StoreConfig!#REF!,RIGHT(StoreConfig!#REF!,LEN(StoreConfig!#REF!)-FIND("#",StoreConfig!#REF!)),"")</f>
        <v>#REF!</v>
      </c>
      <c r="J237" s="14" t="e">
        <f>IF($B$2=StoreConfig!#REF!,IF(StoreConfig!#REF!=0,"不限购",StoreConfig!#REF!&amp;"次"),"")</f>
        <v>#REF!</v>
      </c>
    </row>
    <row r="238" spans="4:10" x14ac:dyDescent="0.2">
      <c r="D238" s="15" t="e">
        <f>IF($B$2=StoreConfig!#REF!,StoreConfig!#REF!,"")</f>
        <v>#REF!</v>
      </c>
      <c r="E238" s="15" t="e">
        <f>IF($B$2=StoreConfig!#REF!,StoreConfig!#REF!,"")</f>
        <v>#REF!</v>
      </c>
      <c r="F238" s="15" t="e">
        <f>IF($B$2=StoreConfig!#REF!,RIGHT(StoreConfig!#REF!,LEN(StoreConfig!#REF!)-FIND("|",StoreConfig!#REF!)),"")</f>
        <v>#REF!</v>
      </c>
      <c r="G238" s="15" t="str">
        <f>IFERROR(VLOOKUP(--IF($B$2=StoreConfig!#REF!,LEFT(StoreConfig!#REF!,FIND("|",StoreConfig!#REF!)-1),""),$Q$4:$R$20,2,FALSE),"")</f>
        <v/>
      </c>
      <c r="H238" s="14" t="e">
        <f>IF($B$2=StoreConfig!#REF!,LEFT(StoreConfig!#REF!,FIND("#",StoreConfig!#REF!)-1),"")</f>
        <v>#REF!</v>
      </c>
      <c r="I238" s="14" t="e">
        <f>IF($B$2=StoreConfig!#REF!,RIGHT(StoreConfig!#REF!,LEN(StoreConfig!#REF!)-FIND("#",StoreConfig!#REF!)),"")</f>
        <v>#REF!</v>
      </c>
      <c r="J238" s="14" t="e">
        <f>IF($B$2=StoreConfig!#REF!,IF(StoreConfig!#REF!=0,"不限购",StoreConfig!#REF!&amp;"次"),"")</f>
        <v>#REF!</v>
      </c>
    </row>
    <row r="239" spans="4:10" x14ac:dyDescent="0.2">
      <c r="D239" s="15" t="e">
        <f>IF($B$2=StoreConfig!#REF!,StoreConfig!#REF!,"")</f>
        <v>#REF!</v>
      </c>
      <c r="E239" s="15" t="e">
        <f>IF($B$2=StoreConfig!#REF!,StoreConfig!#REF!,"")</f>
        <v>#REF!</v>
      </c>
      <c r="F239" s="15" t="e">
        <f>IF($B$2=StoreConfig!#REF!,RIGHT(StoreConfig!#REF!,LEN(StoreConfig!#REF!)-FIND("|",StoreConfig!#REF!)),"")</f>
        <v>#REF!</v>
      </c>
      <c r="G239" s="15" t="str">
        <f>IFERROR(VLOOKUP(--IF($B$2=StoreConfig!#REF!,LEFT(StoreConfig!#REF!,FIND("|",StoreConfig!#REF!)-1),""),$Q$4:$R$20,2,FALSE),"")</f>
        <v/>
      </c>
      <c r="H239" s="14" t="e">
        <f>IF($B$2=StoreConfig!#REF!,LEFT(StoreConfig!#REF!,FIND("#",StoreConfig!#REF!)-1),"")</f>
        <v>#REF!</v>
      </c>
      <c r="I239" s="14" t="e">
        <f>IF($B$2=StoreConfig!#REF!,RIGHT(StoreConfig!#REF!,LEN(StoreConfig!#REF!)-FIND("#",StoreConfig!#REF!)),"")</f>
        <v>#REF!</v>
      </c>
      <c r="J239" s="14" t="e">
        <f>IF($B$2=StoreConfig!#REF!,IF(StoreConfig!#REF!=0,"不限购",StoreConfig!#REF!&amp;"次"),"")</f>
        <v>#REF!</v>
      </c>
    </row>
    <row r="240" spans="4:10" x14ac:dyDescent="0.2">
      <c r="D240" s="15" t="e">
        <f>IF($B$2=StoreConfig!#REF!,StoreConfig!#REF!,"")</f>
        <v>#REF!</v>
      </c>
      <c r="E240" s="15" t="e">
        <f>IF($B$2=StoreConfig!#REF!,StoreConfig!#REF!,"")</f>
        <v>#REF!</v>
      </c>
      <c r="F240" s="15" t="e">
        <f>IF($B$2=StoreConfig!#REF!,RIGHT(StoreConfig!#REF!,LEN(StoreConfig!#REF!)-FIND("|",StoreConfig!#REF!)),"")</f>
        <v>#REF!</v>
      </c>
      <c r="G240" s="15" t="str">
        <f>IFERROR(VLOOKUP(--IF($B$2=StoreConfig!#REF!,LEFT(StoreConfig!#REF!,FIND("|",StoreConfig!#REF!)-1),""),$Q$4:$R$20,2,FALSE),"")</f>
        <v/>
      </c>
      <c r="H240" s="14" t="e">
        <f>IF($B$2=StoreConfig!#REF!,LEFT(StoreConfig!#REF!,FIND("#",StoreConfig!#REF!)-1),"")</f>
        <v>#REF!</v>
      </c>
      <c r="I240" s="14" t="e">
        <f>IF($B$2=StoreConfig!#REF!,RIGHT(StoreConfig!#REF!,LEN(StoreConfig!#REF!)-FIND("#",StoreConfig!#REF!)),"")</f>
        <v>#REF!</v>
      </c>
      <c r="J240" s="14" t="e">
        <f>IF($B$2=StoreConfig!#REF!,IF(StoreConfig!#REF!=0,"不限购",StoreConfig!#REF!&amp;"次"),"")</f>
        <v>#REF!</v>
      </c>
    </row>
    <row r="241" spans="4:10" x14ac:dyDescent="0.2">
      <c r="D241" s="15" t="e">
        <f>IF($B$2=StoreConfig!#REF!,StoreConfig!#REF!,"")</f>
        <v>#REF!</v>
      </c>
      <c r="E241" s="15" t="e">
        <f>IF($B$2=StoreConfig!#REF!,StoreConfig!#REF!,"")</f>
        <v>#REF!</v>
      </c>
      <c r="F241" s="15" t="e">
        <f>IF($B$2=StoreConfig!#REF!,RIGHT(StoreConfig!#REF!,LEN(StoreConfig!#REF!)-FIND("|",StoreConfig!#REF!)),"")</f>
        <v>#REF!</v>
      </c>
      <c r="G241" s="15" t="str">
        <f>IFERROR(VLOOKUP(--IF($B$2=StoreConfig!#REF!,LEFT(StoreConfig!#REF!,FIND("|",StoreConfig!#REF!)-1),""),$Q$4:$R$20,2,FALSE),"")</f>
        <v/>
      </c>
      <c r="H241" s="14" t="e">
        <f>IF($B$2=StoreConfig!#REF!,LEFT(StoreConfig!#REF!,FIND("#",StoreConfig!#REF!)-1),"")</f>
        <v>#REF!</v>
      </c>
      <c r="I241" s="14" t="e">
        <f>IF($B$2=StoreConfig!#REF!,RIGHT(StoreConfig!#REF!,LEN(StoreConfig!#REF!)-FIND("#",StoreConfig!#REF!)),"")</f>
        <v>#REF!</v>
      </c>
      <c r="J241" s="14" t="e">
        <f>IF($B$2=StoreConfig!#REF!,IF(StoreConfig!#REF!=0,"不限购",StoreConfig!#REF!&amp;"次"),"")</f>
        <v>#REF!</v>
      </c>
    </row>
    <row r="242" spans="4:10" x14ac:dyDescent="0.2">
      <c r="D242" s="15" t="str">
        <f>IF($B$2=StoreConfig!C257,StoreConfig!O257,"")</f>
        <v/>
      </c>
      <c r="E242" s="15" t="str">
        <f>IF($B$2=StoreConfig!C257,StoreConfig!E257,"")</f>
        <v/>
      </c>
      <c r="F242" s="15" t="str">
        <f>IF($B$2=StoreConfig!C257,RIGHT(StoreConfig!J257,LEN(StoreConfig!J257)-FIND("|",StoreConfig!J257)),"")</f>
        <v/>
      </c>
      <c r="G242" s="15" t="str">
        <f>IFERROR(VLOOKUP(--IF($B$2=StoreConfig!C257,LEFT(StoreConfig!J257,FIND("|",StoreConfig!J257)-1),""),$Q$4:$R$20,2,FALSE),"")</f>
        <v/>
      </c>
      <c r="H242" s="14" t="str">
        <f>IF($B$2=StoreConfig!C257,LEFT(StoreConfig!G257,FIND("#",StoreConfig!G257)-1),"")</f>
        <v/>
      </c>
      <c r="I242" s="14" t="str">
        <f>IF($B$2=StoreConfig!C257,RIGHT(StoreConfig!G257,LEN(StoreConfig!G257)-FIND("#",StoreConfig!G257)),"")</f>
        <v/>
      </c>
      <c r="J242" s="14" t="str">
        <f>IF($B$2=StoreConfig!C257,IF(StoreConfig!L257=0,"不限购",StoreConfig!L257&amp;"次"),"")</f>
        <v/>
      </c>
    </row>
    <row r="243" spans="4:10" x14ac:dyDescent="0.2">
      <c r="D243" s="15" t="str">
        <f>IF($B$2=StoreConfig!C258,StoreConfig!O258,"")</f>
        <v/>
      </c>
      <c r="E243" s="15" t="str">
        <f>IF($B$2=StoreConfig!C258,StoreConfig!E258,"")</f>
        <v/>
      </c>
      <c r="F243" s="15" t="str">
        <f>IF($B$2=StoreConfig!C258,RIGHT(StoreConfig!J258,LEN(StoreConfig!J258)-FIND("|",StoreConfig!J258)),"")</f>
        <v/>
      </c>
      <c r="G243" s="15" t="str">
        <f>IFERROR(VLOOKUP(--IF($B$2=StoreConfig!C258,LEFT(StoreConfig!J258,FIND("|",StoreConfig!J258)-1),""),$Q$4:$R$20,2,FALSE),"")</f>
        <v/>
      </c>
      <c r="H243" s="14" t="str">
        <f>IF($B$2=StoreConfig!C258,LEFT(StoreConfig!G258,FIND("#",StoreConfig!G258)-1),"")</f>
        <v/>
      </c>
      <c r="I243" s="14" t="str">
        <f>IF($B$2=StoreConfig!C258,RIGHT(StoreConfig!G258,LEN(StoreConfig!G258)-FIND("#",StoreConfig!G258)),"")</f>
        <v/>
      </c>
      <c r="J243" s="14" t="str">
        <f>IF($B$2=StoreConfig!C258,IF(StoreConfig!L258=0,"不限购",StoreConfig!L258&amp;"次"),"")</f>
        <v/>
      </c>
    </row>
    <row r="244" spans="4:10" x14ac:dyDescent="0.2">
      <c r="D244" s="15" t="str">
        <f>IF($B$2=StoreConfig!C259,StoreConfig!O259,"")</f>
        <v/>
      </c>
      <c r="E244" s="15" t="str">
        <f>IF($B$2=StoreConfig!C259,StoreConfig!E259,"")</f>
        <v/>
      </c>
      <c r="F244" s="15" t="str">
        <f>IF($B$2=StoreConfig!C259,RIGHT(StoreConfig!J259,LEN(StoreConfig!J259)-FIND("|",StoreConfig!J259)),"")</f>
        <v/>
      </c>
      <c r="G244" s="15" t="str">
        <f>IFERROR(VLOOKUP(--IF($B$2=StoreConfig!C259,LEFT(StoreConfig!J259,FIND("|",StoreConfig!J259)-1),""),$Q$4:$R$20,2,FALSE),"")</f>
        <v/>
      </c>
      <c r="H244" s="14" t="str">
        <f>IF($B$2=StoreConfig!C259,LEFT(StoreConfig!G259,FIND("#",StoreConfig!G259)-1),"")</f>
        <v/>
      </c>
      <c r="I244" s="14" t="str">
        <f>IF($B$2=StoreConfig!C259,RIGHT(StoreConfig!G259,LEN(StoreConfig!G259)-FIND("#",StoreConfig!G259)),"")</f>
        <v/>
      </c>
      <c r="J244" s="14" t="str">
        <f>IF($B$2=StoreConfig!C259,IF(StoreConfig!L259=0,"不限购",StoreConfig!L259&amp;"次"),"")</f>
        <v/>
      </c>
    </row>
    <row r="245" spans="4:10" x14ac:dyDescent="0.2">
      <c r="D245" s="15" t="str">
        <f>IF($B$2=StoreConfig!C260,StoreConfig!O260,"")</f>
        <v/>
      </c>
      <c r="E245" s="15" t="str">
        <f>IF($B$2=StoreConfig!C260,StoreConfig!E260,"")</f>
        <v/>
      </c>
      <c r="F245" s="15" t="str">
        <f>IF($B$2=StoreConfig!C260,RIGHT(StoreConfig!J260,LEN(StoreConfig!J260)-FIND("|",StoreConfig!J260)),"")</f>
        <v/>
      </c>
      <c r="G245" s="15" t="str">
        <f>IFERROR(VLOOKUP(--IF($B$2=StoreConfig!C260,LEFT(StoreConfig!J260,FIND("|",StoreConfig!J260)-1),""),$Q$4:$R$20,2,FALSE),"")</f>
        <v/>
      </c>
      <c r="H245" s="14" t="str">
        <f>IF($B$2=StoreConfig!C260,LEFT(StoreConfig!G260,FIND("#",StoreConfig!G260)-1),"")</f>
        <v/>
      </c>
      <c r="I245" s="14" t="str">
        <f>IF($B$2=StoreConfig!C260,RIGHT(StoreConfig!G260,LEN(StoreConfig!G260)-FIND("#",StoreConfig!G260)),"")</f>
        <v/>
      </c>
      <c r="J245" s="14" t="str">
        <f>IF($B$2=StoreConfig!C260,IF(StoreConfig!L260=0,"不限购",StoreConfig!L260&amp;"次"),"")</f>
        <v/>
      </c>
    </row>
    <row r="246" spans="4:10" x14ac:dyDescent="0.2">
      <c r="D246" s="15" t="str">
        <f>IF($B$2=StoreConfig!C261,StoreConfig!O261,"")</f>
        <v/>
      </c>
      <c r="E246" s="15" t="str">
        <f>IF($B$2=StoreConfig!C261,StoreConfig!E261,"")</f>
        <v/>
      </c>
      <c r="F246" s="15" t="str">
        <f>IF($B$2=StoreConfig!C261,RIGHT(StoreConfig!J261,LEN(StoreConfig!J261)-FIND("|",StoreConfig!J261)),"")</f>
        <v/>
      </c>
      <c r="G246" s="15" t="str">
        <f>IFERROR(VLOOKUP(--IF($B$2=StoreConfig!C261,LEFT(StoreConfig!J261,FIND("|",StoreConfig!J261)-1),""),$Q$4:$R$20,2,FALSE),"")</f>
        <v/>
      </c>
      <c r="H246" s="14" t="str">
        <f>IF($B$2=StoreConfig!C261,LEFT(StoreConfig!G261,FIND("#",StoreConfig!G261)-1),"")</f>
        <v/>
      </c>
      <c r="I246" s="14" t="str">
        <f>IF($B$2=StoreConfig!C261,RIGHT(StoreConfig!G261,LEN(StoreConfig!G261)-FIND("#",StoreConfig!G261)),"")</f>
        <v/>
      </c>
      <c r="J246" s="14" t="str">
        <f>IF($B$2=StoreConfig!C261,IF(StoreConfig!L261=0,"不限购",StoreConfig!L261&amp;"次"),"")</f>
        <v/>
      </c>
    </row>
    <row r="247" spans="4:10" x14ac:dyDescent="0.2">
      <c r="D247" s="15" t="str">
        <f>IF($B$2=StoreConfig!C262,StoreConfig!O262,"")</f>
        <v/>
      </c>
      <c r="E247" s="15" t="str">
        <f>IF($B$2=StoreConfig!C262,StoreConfig!E262,"")</f>
        <v/>
      </c>
      <c r="F247" s="15" t="str">
        <f>IF($B$2=StoreConfig!C262,RIGHT(StoreConfig!J262,LEN(StoreConfig!J262)-FIND("|",StoreConfig!J262)),"")</f>
        <v/>
      </c>
      <c r="G247" s="15" t="str">
        <f>IFERROR(VLOOKUP(--IF($B$2=StoreConfig!C262,LEFT(StoreConfig!J262,FIND("|",StoreConfig!J262)-1),""),$Q$4:$R$20,2,FALSE),"")</f>
        <v/>
      </c>
      <c r="H247" s="14" t="str">
        <f>IF($B$2=StoreConfig!C262,LEFT(StoreConfig!G262,FIND("#",StoreConfig!G262)-1),"")</f>
        <v/>
      </c>
      <c r="I247" s="14" t="str">
        <f>IF($B$2=StoreConfig!C262,RIGHT(StoreConfig!G262,LEN(StoreConfig!G262)-FIND("#",StoreConfig!G262)),"")</f>
        <v/>
      </c>
      <c r="J247" s="14" t="str">
        <f>IF($B$2=StoreConfig!C262,IF(StoreConfig!L262=0,"不限购",StoreConfig!L262&amp;"次"),"")</f>
        <v/>
      </c>
    </row>
    <row r="248" spans="4:10" x14ac:dyDescent="0.2">
      <c r="D248" s="15" t="str">
        <f>IF($B$2=StoreConfig!C263,StoreConfig!O263,"")</f>
        <v/>
      </c>
      <c r="E248" s="15" t="str">
        <f>IF($B$2=StoreConfig!C263,StoreConfig!E263,"")</f>
        <v/>
      </c>
      <c r="F248" s="15" t="str">
        <f>IF($B$2=StoreConfig!C263,RIGHT(StoreConfig!J263,LEN(StoreConfig!J263)-FIND("|",StoreConfig!J263)),"")</f>
        <v/>
      </c>
      <c r="G248" s="15" t="str">
        <f>IFERROR(VLOOKUP(--IF($B$2=StoreConfig!C263,LEFT(StoreConfig!J263,FIND("|",StoreConfig!J263)-1),""),$Q$4:$R$20,2,FALSE),"")</f>
        <v/>
      </c>
      <c r="H248" s="14" t="str">
        <f>IF($B$2=StoreConfig!C263,LEFT(StoreConfig!G263,FIND("#",StoreConfig!G263)-1),"")</f>
        <v/>
      </c>
      <c r="I248" s="14" t="str">
        <f>IF($B$2=StoreConfig!C263,RIGHT(StoreConfig!G263,LEN(StoreConfig!G263)-FIND("#",StoreConfig!G263)),"")</f>
        <v/>
      </c>
      <c r="J248" s="14" t="str">
        <f>IF($B$2=StoreConfig!C263,IF(StoreConfig!L263=0,"不限购",StoreConfig!L263&amp;"次"),"")</f>
        <v/>
      </c>
    </row>
    <row r="249" spans="4:10" x14ac:dyDescent="0.2">
      <c r="D249" s="15" t="str">
        <f>IF($B$2=StoreConfig!C264,StoreConfig!O264,"")</f>
        <v/>
      </c>
      <c r="E249" s="15" t="str">
        <f>IF($B$2=StoreConfig!C264,StoreConfig!E264,"")</f>
        <v/>
      </c>
      <c r="F249" s="15" t="str">
        <f>IF($B$2=StoreConfig!C264,RIGHT(StoreConfig!J264,LEN(StoreConfig!J264)-FIND("|",StoreConfig!J264)),"")</f>
        <v/>
      </c>
      <c r="G249" s="15" t="str">
        <f>IFERROR(VLOOKUP(--IF($B$2=StoreConfig!C264,LEFT(StoreConfig!J264,FIND("|",StoreConfig!J264)-1),""),$Q$4:$R$20,2,FALSE),"")</f>
        <v/>
      </c>
      <c r="H249" s="14" t="str">
        <f>IF($B$2=StoreConfig!C264,LEFT(StoreConfig!G264,FIND("#",StoreConfig!G264)-1),"")</f>
        <v/>
      </c>
      <c r="I249" s="14" t="str">
        <f>IF($B$2=StoreConfig!C264,RIGHT(StoreConfig!G264,LEN(StoreConfig!G264)-FIND("#",StoreConfig!G264)),"")</f>
        <v/>
      </c>
      <c r="J249" s="14" t="str">
        <f>IF($B$2=StoreConfig!C264,IF(StoreConfig!L264=0,"不限购",StoreConfig!L264&amp;"次"),"")</f>
        <v/>
      </c>
    </row>
    <row r="250" spans="4:10" x14ac:dyDescent="0.2">
      <c r="D250" s="15" t="str">
        <f>IF($B$2=StoreConfig!C265,StoreConfig!O265,"")</f>
        <v/>
      </c>
      <c r="E250" s="15" t="str">
        <f>IF($B$2=StoreConfig!C265,StoreConfig!E265,"")</f>
        <v/>
      </c>
      <c r="F250" s="15" t="str">
        <f>IF($B$2=StoreConfig!C265,RIGHT(StoreConfig!J265,LEN(StoreConfig!J265)-FIND("|",StoreConfig!J265)),"")</f>
        <v/>
      </c>
      <c r="G250" s="15" t="str">
        <f>IFERROR(VLOOKUP(--IF($B$2=StoreConfig!C265,LEFT(StoreConfig!J265,FIND("|",StoreConfig!J265)-1),""),$Q$4:$R$20,2,FALSE),"")</f>
        <v/>
      </c>
      <c r="H250" s="14" t="str">
        <f>IF($B$2=StoreConfig!C265,LEFT(StoreConfig!G265,FIND("#",StoreConfig!G265)-1),"")</f>
        <v/>
      </c>
      <c r="I250" s="14" t="str">
        <f>IF($B$2=StoreConfig!C265,RIGHT(StoreConfig!G265,LEN(StoreConfig!G265)-FIND("#",StoreConfig!G265)),"")</f>
        <v/>
      </c>
      <c r="J250" s="14" t="str">
        <f>IF($B$2=StoreConfig!C265,IF(StoreConfig!L265=0,"不限购",StoreConfig!L265&amp;"次"),"")</f>
        <v/>
      </c>
    </row>
    <row r="251" spans="4:10" x14ac:dyDescent="0.2">
      <c r="D251" s="15" t="str">
        <f>IF($B$2=StoreConfig!C266,StoreConfig!O266,"")</f>
        <v/>
      </c>
      <c r="E251" s="15" t="str">
        <f>IF($B$2=StoreConfig!C266,StoreConfig!E266,"")</f>
        <v/>
      </c>
      <c r="F251" s="15" t="str">
        <f>IF($B$2=StoreConfig!C266,RIGHT(StoreConfig!J266,LEN(StoreConfig!J266)-FIND("|",StoreConfig!J266)),"")</f>
        <v/>
      </c>
      <c r="G251" s="15" t="str">
        <f>IFERROR(VLOOKUP(--IF($B$2=StoreConfig!C266,LEFT(StoreConfig!J266,FIND("|",StoreConfig!J266)-1),""),$Q$4:$R$20,2,FALSE),"")</f>
        <v/>
      </c>
      <c r="H251" s="14" t="str">
        <f>IF($B$2=StoreConfig!C266,LEFT(StoreConfig!G266,FIND("#",StoreConfig!G266)-1),"")</f>
        <v/>
      </c>
      <c r="I251" s="14" t="str">
        <f>IF($B$2=StoreConfig!C266,RIGHT(StoreConfig!G266,LEN(StoreConfig!G266)-FIND("#",StoreConfig!G266)),"")</f>
        <v/>
      </c>
      <c r="J251" s="14" t="str">
        <f>IF($B$2=StoreConfig!C266,IF(StoreConfig!L266=0,"不限购",StoreConfig!L266&amp;"次"),"")</f>
        <v/>
      </c>
    </row>
    <row r="252" spans="4:10" x14ac:dyDescent="0.2">
      <c r="D252" s="15" t="str">
        <f>IF($B$2=StoreConfig!C267,StoreConfig!O267,"")</f>
        <v/>
      </c>
      <c r="E252" s="15" t="str">
        <f>IF($B$2=StoreConfig!C267,StoreConfig!E267,"")</f>
        <v/>
      </c>
      <c r="F252" s="15" t="str">
        <f>IF($B$2=StoreConfig!C267,RIGHT(StoreConfig!J267,LEN(StoreConfig!J267)-FIND("|",StoreConfig!J267)),"")</f>
        <v/>
      </c>
      <c r="G252" s="15" t="str">
        <f>IFERROR(VLOOKUP(--IF($B$2=StoreConfig!C267,LEFT(StoreConfig!J267,FIND("|",StoreConfig!J267)-1),""),$Q$4:$R$20,2,FALSE),"")</f>
        <v/>
      </c>
      <c r="H252" s="14" t="str">
        <f>IF($B$2=StoreConfig!C267,LEFT(StoreConfig!G267,FIND("#",StoreConfig!G267)-1),"")</f>
        <v/>
      </c>
      <c r="I252" s="14" t="str">
        <f>IF($B$2=StoreConfig!C267,RIGHT(StoreConfig!G267,LEN(StoreConfig!G267)-FIND("#",StoreConfig!G267)),"")</f>
        <v/>
      </c>
      <c r="J252" s="14" t="str">
        <f>IF($B$2=StoreConfig!C267,IF(StoreConfig!L267=0,"不限购",StoreConfig!L267&amp;"次"),"")</f>
        <v/>
      </c>
    </row>
    <row r="253" spans="4:10" x14ac:dyDescent="0.2">
      <c r="D253" s="15" t="str">
        <f>IF($B$2=StoreConfig!C268,StoreConfig!O268,"")</f>
        <v/>
      </c>
      <c r="E253" s="15" t="str">
        <f>IF($B$2=StoreConfig!C268,StoreConfig!E268,"")</f>
        <v/>
      </c>
      <c r="F253" s="15" t="str">
        <f>IF($B$2=StoreConfig!C268,RIGHT(StoreConfig!J268,LEN(StoreConfig!J268)-FIND("|",StoreConfig!J268)),"")</f>
        <v/>
      </c>
      <c r="G253" s="15" t="str">
        <f>IFERROR(VLOOKUP(--IF($B$2=StoreConfig!C268,LEFT(StoreConfig!J268,FIND("|",StoreConfig!J268)-1),""),$Q$4:$R$20,2,FALSE),"")</f>
        <v/>
      </c>
      <c r="H253" s="14" t="str">
        <f>IF($B$2=StoreConfig!C268,LEFT(StoreConfig!G268,FIND("#",StoreConfig!G268)-1),"")</f>
        <v/>
      </c>
      <c r="I253" s="14" t="str">
        <f>IF($B$2=StoreConfig!C268,RIGHT(StoreConfig!G268,LEN(StoreConfig!G268)-FIND("#",StoreConfig!G268)),"")</f>
        <v/>
      </c>
      <c r="J253" s="14" t="str">
        <f>IF($B$2=StoreConfig!C268,IF(StoreConfig!L268=0,"不限购",StoreConfig!L268&amp;"次"),"")</f>
        <v/>
      </c>
    </row>
    <row r="254" spans="4:10" x14ac:dyDescent="0.2">
      <c r="D254" s="15" t="str">
        <f>IF($B$2=StoreConfig!C269,StoreConfig!O269,"")</f>
        <v/>
      </c>
      <c r="E254" s="15" t="str">
        <f>IF($B$2=StoreConfig!C269,StoreConfig!E269,"")</f>
        <v/>
      </c>
      <c r="F254" s="15" t="str">
        <f>IF($B$2=StoreConfig!C269,RIGHT(StoreConfig!J269,LEN(StoreConfig!J269)-FIND("|",StoreConfig!J269)),"")</f>
        <v/>
      </c>
      <c r="G254" s="15" t="str">
        <f>IFERROR(VLOOKUP(--IF($B$2=StoreConfig!C269,LEFT(StoreConfig!J269,FIND("|",StoreConfig!J269)-1),""),$Q$4:$R$20,2,FALSE),"")</f>
        <v/>
      </c>
      <c r="H254" s="14" t="str">
        <f>IF($B$2=StoreConfig!C269,LEFT(StoreConfig!G269,FIND("#",StoreConfig!G269)-1),"")</f>
        <v/>
      </c>
      <c r="I254" s="14" t="str">
        <f>IF($B$2=StoreConfig!C269,RIGHT(StoreConfig!G269,LEN(StoreConfig!G269)-FIND("#",StoreConfig!G269)),"")</f>
        <v/>
      </c>
      <c r="J254" s="14" t="str">
        <f>IF($B$2=StoreConfig!C269,IF(StoreConfig!L269=0,"不限购",StoreConfig!L269&amp;"次"),"")</f>
        <v/>
      </c>
    </row>
    <row r="255" spans="4:10" x14ac:dyDescent="0.2">
      <c r="D255" s="15" t="str">
        <f>IF($B$2=StoreConfig!C270,StoreConfig!O270,"")</f>
        <v/>
      </c>
      <c r="E255" s="15" t="str">
        <f>IF($B$2=StoreConfig!C270,StoreConfig!E270,"")</f>
        <v/>
      </c>
      <c r="F255" s="15" t="str">
        <f>IF($B$2=StoreConfig!C270,RIGHT(StoreConfig!J270,LEN(StoreConfig!J270)-FIND("|",StoreConfig!J270)),"")</f>
        <v/>
      </c>
      <c r="G255" s="15" t="str">
        <f>IFERROR(VLOOKUP(--IF($B$2=StoreConfig!C270,LEFT(StoreConfig!J270,FIND("|",StoreConfig!J270)-1),""),$Q$4:$R$20,2,FALSE),"")</f>
        <v/>
      </c>
      <c r="H255" s="14" t="str">
        <f>IF($B$2=StoreConfig!C270,LEFT(StoreConfig!G270,FIND("#",StoreConfig!G270)-1),"")</f>
        <v/>
      </c>
      <c r="I255" s="14" t="str">
        <f>IF($B$2=StoreConfig!C270,RIGHT(StoreConfig!G270,LEN(StoreConfig!G270)-FIND("#",StoreConfig!G270)),"")</f>
        <v/>
      </c>
      <c r="J255" s="14" t="str">
        <f>IF($B$2=StoreConfig!C270,IF(StoreConfig!L270=0,"不限购",StoreConfig!L270&amp;"次"),"")</f>
        <v/>
      </c>
    </row>
    <row r="256" spans="4:10" x14ac:dyDescent="0.2">
      <c r="D256" s="15" t="str">
        <f>IF($B$2=StoreConfig!C271,StoreConfig!O271,"")</f>
        <v/>
      </c>
      <c r="E256" s="15" t="str">
        <f>IF($B$2=StoreConfig!C271,StoreConfig!E271,"")</f>
        <v/>
      </c>
      <c r="F256" s="15" t="str">
        <f>IF($B$2=StoreConfig!C271,RIGHT(StoreConfig!J271,LEN(StoreConfig!J271)-FIND("|",StoreConfig!J271)),"")</f>
        <v/>
      </c>
      <c r="G256" s="15" t="str">
        <f>IFERROR(VLOOKUP(--IF($B$2=StoreConfig!C271,LEFT(StoreConfig!J271,FIND("|",StoreConfig!J271)-1),""),$Q$4:$R$20,2,FALSE),"")</f>
        <v/>
      </c>
      <c r="H256" s="14" t="str">
        <f>IF($B$2=StoreConfig!C271,LEFT(StoreConfig!G271,FIND("#",StoreConfig!G271)-1),"")</f>
        <v/>
      </c>
      <c r="I256" s="14" t="str">
        <f>IF($B$2=StoreConfig!C271,RIGHT(StoreConfig!G271,LEN(StoreConfig!G271)-FIND("#",StoreConfig!G271)),"")</f>
        <v/>
      </c>
      <c r="J256" s="14" t="str">
        <f>IF($B$2=StoreConfig!C271,IF(StoreConfig!L271=0,"不限购",StoreConfig!L271&amp;"次"),"")</f>
        <v/>
      </c>
    </row>
    <row r="257" spans="4:10" x14ac:dyDescent="0.2">
      <c r="D257" s="15" t="str">
        <f>IF($B$2=StoreConfig!C272,StoreConfig!O272,"")</f>
        <v/>
      </c>
      <c r="E257" s="15" t="str">
        <f>IF($B$2=StoreConfig!C272,StoreConfig!E272,"")</f>
        <v/>
      </c>
      <c r="F257" s="15" t="str">
        <f>IF($B$2=StoreConfig!C272,RIGHT(StoreConfig!J272,LEN(StoreConfig!J272)-FIND("|",StoreConfig!J272)),"")</f>
        <v/>
      </c>
      <c r="G257" s="15" t="str">
        <f>IFERROR(VLOOKUP(--IF($B$2=StoreConfig!C272,LEFT(StoreConfig!J272,FIND("|",StoreConfig!J272)-1),""),$Q$4:$R$20,2,FALSE),"")</f>
        <v/>
      </c>
      <c r="H257" s="14" t="str">
        <f>IF($B$2=StoreConfig!C272,LEFT(StoreConfig!G272,FIND("#",StoreConfig!G272)-1),"")</f>
        <v/>
      </c>
      <c r="I257" s="14" t="str">
        <f>IF($B$2=StoreConfig!C272,RIGHT(StoreConfig!G272,LEN(StoreConfig!G272)-FIND("#",StoreConfig!G272)),"")</f>
        <v/>
      </c>
      <c r="J257" s="14" t="str">
        <f>IF($B$2=StoreConfig!C272,IF(StoreConfig!L272=0,"不限购",StoreConfig!L272&amp;"次"),"")</f>
        <v/>
      </c>
    </row>
    <row r="258" spans="4:10" x14ac:dyDescent="0.2">
      <c r="D258" s="15" t="str">
        <f>IF($B$2=StoreConfig!C273,StoreConfig!O273,"")</f>
        <v/>
      </c>
      <c r="E258" s="15" t="str">
        <f>IF($B$2=StoreConfig!C273,StoreConfig!E273,"")</f>
        <v/>
      </c>
      <c r="F258" s="15" t="str">
        <f>IF($B$2=StoreConfig!C273,RIGHT(StoreConfig!J273,LEN(StoreConfig!J273)-FIND("|",StoreConfig!J273)),"")</f>
        <v/>
      </c>
      <c r="G258" s="15" t="str">
        <f>IFERROR(VLOOKUP(--IF($B$2=StoreConfig!C273,LEFT(StoreConfig!J273,FIND("|",StoreConfig!J273)-1),""),$Q$4:$R$20,2,FALSE),"")</f>
        <v/>
      </c>
      <c r="H258" s="14" t="str">
        <f>IF($B$2=StoreConfig!C273,LEFT(StoreConfig!G273,FIND("#",StoreConfig!G273)-1),"")</f>
        <v/>
      </c>
      <c r="I258" s="14" t="str">
        <f>IF($B$2=StoreConfig!C273,RIGHT(StoreConfig!G273,LEN(StoreConfig!G273)-FIND("#",StoreConfig!G273)),"")</f>
        <v/>
      </c>
      <c r="J258" s="14" t="str">
        <f>IF($B$2=StoreConfig!C273,IF(StoreConfig!L273=0,"不限购",StoreConfig!L273&amp;"次"),"")</f>
        <v/>
      </c>
    </row>
    <row r="259" spans="4:10" x14ac:dyDescent="0.2">
      <c r="D259" s="15" t="str">
        <f>IF($B$2=StoreConfig!C274,StoreConfig!O274,"")</f>
        <v/>
      </c>
      <c r="E259" s="15" t="str">
        <f>IF($B$2=StoreConfig!C274,StoreConfig!E274,"")</f>
        <v/>
      </c>
      <c r="F259" s="15" t="str">
        <f>IF($B$2=StoreConfig!C274,RIGHT(StoreConfig!J274,LEN(StoreConfig!J274)-FIND("|",StoreConfig!J274)),"")</f>
        <v/>
      </c>
      <c r="G259" s="15" t="str">
        <f>IFERROR(VLOOKUP(--IF($B$2=StoreConfig!C274,LEFT(StoreConfig!J274,FIND("|",StoreConfig!J274)-1),""),$Q$4:$R$20,2,FALSE),"")</f>
        <v/>
      </c>
      <c r="H259" s="14" t="str">
        <f>IF($B$2=StoreConfig!C274,LEFT(StoreConfig!G274,FIND("#",StoreConfig!G274)-1),"")</f>
        <v/>
      </c>
      <c r="I259" s="14" t="str">
        <f>IF($B$2=StoreConfig!C274,RIGHT(StoreConfig!G274,LEN(StoreConfig!G274)-FIND("#",StoreConfig!G274)),"")</f>
        <v/>
      </c>
      <c r="J259" s="14" t="str">
        <f>IF($B$2=StoreConfig!C274,IF(StoreConfig!L274=0,"不限购",StoreConfig!L274&amp;"次"),"")</f>
        <v/>
      </c>
    </row>
    <row r="260" spans="4:10" x14ac:dyDescent="0.2">
      <c r="D260" s="15" t="str">
        <f>IF($B$2=StoreConfig!C275,StoreConfig!O275,"")</f>
        <v/>
      </c>
      <c r="E260" s="15" t="str">
        <f>IF($B$2=StoreConfig!C275,StoreConfig!E275,"")</f>
        <v/>
      </c>
      <c r="F260" s="15" t="str">
        <f>IF($B$2=StoreConfig!C275,RIGHT(StoreConfig!J275,LEN(StoreConfig!J275)-FIND("|",StoreConfig!J275)),"")</f>
        <v/>
      </c>
      <c r="G260" s="15" t="str">
        <f>IFERROR(VLOOKUP(--IF($B$2=StoreConfig!C275,LEFT(StoreConfig!J275,FIND("|",StoreConfig!J275)-1),""),$Q$4:$R$20,2,FALSE),"")</f>
        <v/>
      </c>
      <c r="H260" s="14" t="str">
        <f>IF($B$2=StoreConfig!C275,LEFT(StoreConfig!G275,FIND("#",StoreConfig!G275)-1),"")</f>
        <v/>
      </c>
      <c r="I260" s="14" t="str">
        <f>IF($B$2=StoreConfig!C275,RIGHT(StoreConfig!G275,LEN(StoreConfig!G275)-FIND("#",StoreConfig!G275)),"")</f>
        <v/>
      </c>
      <c r="J260" s="14" t="str">
        <f>IF($B$2=StoreConfig!C275,IF(StoreConfig!L275=0,"不限购",StoreConfig!L275&amp;"次"),"")</f>
        <v/>
      </c>
    </row>
    <row r="261" spans="4:10" x14ac:dyDescent="0.2">
      <c r="D261" s="15" t="str">
        <f>IF($B$2=StoreConfig!C276,StoreConfig!O276,"")</f>
        <v/>
      </c>
      <c r="E261" s="15" t="str">
        <f>IF($B$2=StoreConfig!C276,StoreConfig!E276,"")</f>
        <v/>
      </c>
      <c r="F261" s="15" t="str">
        <f>IF($B$2=StoreConfig!C276,RIGHT(StoreConfig!J276,LEN(StoreConfig!J276)-FIND("|",StoreConfig!J276)),"")</f>
        <v/>
      </c>
      <c r="G261" s="15" t="str">
        <f>IFERROR(VLOOKUP(--IF($B$2=StoreConfig!C276,LEFT(StoreConfig!J276,FIND("|",StoreConfig!J276)-1),""),$Q$4:$R$20,2,FALSE),"")</f>
        <v/>
      </c>
      <c r="H261" s="14" t="str">
        <f>IF($B$2=StoreConfig!C276,LEFT(StoreConfig!G276,FIND("#",StoreConfig!G276)-1),"")</f>
        <v/>
      </c>
      <c r="I261" s="14" t="str">
        <f>IF($B$2=StoreConfig!C276,RIGHT(StoreConfig!G276,LEN(StoreConfig!G276)-FIND("#",StoreConfig!G276)),"")</f>
        <v/>
      </c>
      <c r="J261" s="14" t="str">
        <f>IF($B$2=StoreConfig!C276,IF(StoreConfig!L276=0,"不限购",StoreConfig!L276&amp;"次"),"")</f>
        <v/>
      </c>
    </row>
    <row r="262" spans="4:10" x14ac:dyDescent="0.2">
      <c r="D262" s="15" t="str">
        <f>IF($B$2=StoreConfig!C278,StoreConfig!O277,"")</f>
        <v/>
      </c>
      <c r="E262" s="15" t="str">
        <f>IF($B$2=StoreConfig!C278,StoreConfig!E277,"")</f>
        <v/>
      </c>
      <c r="F262" s="15" t="str">
        <f>IF($B$2=StoreConfig!C278,RIGHT(StoreConfig!J277,LEN(StoreConfig!J277)-FIND("|",StoreConfig!J277)),"")</f>
        <v/>
      </c>
      <c r="G262" s="15" t="str">
        <f>IFERROR(VLOOKUP(--IF($B$2=StoreConfig!C278,LEFT(StoreConfig!J277,FIND("|",StoreConfig!J277)-1),""),$Q$4:$R$20,2,FALSE),"")</f>
        <v/>
      </c>
      <c r="H262" s="14" t="str">
        <f>IF($B$2=StoreConfig!C278,LEFT(StoreConfig!G277,FIND("#",StoreConfig!G277)-1),"")</f>
        <v/>
      </c>
      <c r="I262" s="14" t="str">
        <f>IF($B$2=StoreConfig!C278,RIGHT(StoreConfig!G277,LEN(StoreConfig!G277)-FIND("#",StoreConfig!G277)),"")</f>
        <v/>
      </c>
      <c r="J262" s="14" t="str">
        <f>IF($B$2=StoreConfig!C278,IF(StoreConfig!L277=0,"不限购",StoreConfig!L277&amp;"次"),"")</f>
        <v/>
      </c>
    </row>
    <row r="263" spans="4:10" x14ac:dyDescent="0.2">
      <c r="D263" s="15" t="str">
        <f>IF($B$2=StoreConfig!C279,StoreConfig!O278,"")</f>
        <v/>
      </c>
      <c r="E263" s="15" t="str">
        <f>IF($B$2=StoreConfig!C279,StoreConfig!E278,"")</f>
        <v/>
      </c>
      <c r="F263" s="15" t="str">
        <f>IF($B$2=StoreConfig!C279,RIGHT(StoreConfig!J278,LEN(StoreConfig!J278)-FIND("|",StoreConfig!J278)),"")</f>
        <v/>
      </c>
      <c r="G263" s="15" t="str">
        <f>IFERROR(VLOOKUP(--IF($B$2=StoreConfig!C279,LEFT(StoreConfig!J278,FIND("|",StoreConfig!J278)-1),""),$Q$4:$R$20,2,FALSE),"")</f>
        <v/>
      </c>
      <c r="H263" s="14" t="str">
        <f>IF($B$2=StoreConfig!C279,LEFT(StoreConfig!G278,FIND("#",StoreConfig!G278)-1),"")</f>
        <v/>
      </c>
      <c r="I263" s="14" t="str">
        <f>IF($B$2=StoreConfig!C279,RIGHT(StoreConfig!G278,LEN(StoreConfig!G278)-FIND("#",StoreConfig!G278)),"")</f>
        <v/>
      </c>
      <c r="J263" s="14" t="str">
        <f>IF($B$2=StoreConfig!C279,IF(StoreConfig!L278=0,"不限购",StoreConfig!L278&amp;"次"),"")</f>
        <v/>
      </c>
    </row>
    <row r="264" spans="4:10" x14ac:dyDescent="0.2">
      <c r="D264" s="15" t="str">
        <f>IF($B$2=StoreConfig!C280,StoreConfig!O279,"")</f>
        <v/>
      </c>
      <c r="E264" s="15" t="str">
        <f>IF($B$2=StoreConfig!C280,StoreConfig!E279,"")</f>
        <v/>
      </c>
      <c r="F264" s="15" t="str">
        <f>IF($B$2=StoreConfig!C280,RIGHT(StoreConfig!J279,LEN(StoreConfig!J279)-FIND("|",StoreConfig!J279)),"")</f>
        <v/>
      </c>
      <c r="G264" s="15" t="str">
        <f>IFERROR(VLOOKUP(--IF($B$2=StoreConfig!C280,LEFT(StoreConfig!J279,FIND("|",StoreConfig!J279)-1),""),$Q$4:$R$20,2,FALSE),"")</f>
        <v/>
      </c>
      <c r="H264" s="14" t="str">
        <f>IF($B$2=StoreConfig!C280,LEFT(StoreConfig!G279,FIND("#",StoreConfig!G279)-1),"")</f>
        <v/>
      </c>
      <c r="I264" s="14" t="str">
        <f>IF($B$2=StoreConfig!C280,RIGHT(StoreConfig!G279,LEN(StoreConfig!G279)-FIND("#",StoreConfig!G279)),"")</f>
        <v/>
      </c>
      <c r="J264" s="14" t="str">
        <f>IF($B$2=StoreConfig!C280,IF(StoreConfig!L279=0,"不限购",StoreConfig!L279&amp;"次"),"")</f>
        <v/>
      </c>
    </row>
    <row r="265" spans="4:10" x14ac:dyDescent="0.2">
      <c r="D265" s="15" t="str">
        <f>IF($B$2=StoreConfig!C281,StoreConfig!O280,"")</f>
        <v/>
      </c>
      <c r="E265" s="15" t="str">
        <f>IF($B$2=StoreConfig!C281,StoreConfig!E280,"")</f>
        <v/>
      </c>
      <c r="F265" s="15" t="str">
        <f>IF($B$2=StoreConfig!C281,RIGHT(StoreConfig!J280,LEN(StoreConfig!J280)-FIND("|",StoreConfig!J280)),"")</f>
        <v/>
      </c>
      <c r="G265" s="15" t="str">
        <f>IFERROR(VLOOKUP(--IF($B$2=StoreConfig!C281,LEFT(StoreConfig!J280,FIND("|",StoreConfig!J280)-1),""),$Q$4:$R$20,2,FALSE),"")</f>
        <v/>
      </c>
      <c r="H265" s="14" t="str">
        <f>IF($B$2=StoreConfig!C281,LEFT(StoreConfig!G280,FIND("#",StoreConfig!G280)-1),"")</f>
        <v/>
      </c>
      <c r="I265" s="14" t="str">
        <f>IF($B$2=StoreConfig!C281,RIGHT(StoreConfig!G280,LEN(StoreConfig!G280)-FIND("#",StoreConfig!G280)),"")</f>
        <v/>
      </c>
      <c r="J265" s="14" t="str">
        <f>IF($B$2=StoreConfig!C281,IF(StoreConfig!L280=0,"不限购",StoreConfig!L280&amp;"次"),"")</f>
        <v/>
      </c>
    </row>
    <row r="266" spans="4:10" x14ac:dyDescent="0.2">
      <c r="D266" s="15" t="e">
        <f>IF($B$2=StoreConfig!#REF!,StoreConfig!O281,"")</f>
        <v>#REF!</v>
      </c>
      <c r="E266" s="15" t="e">
        <f>IF($B$2=StoreConfig!#REF!,StoreConfig!E281,"")</f>
        <v>#REF!</v>
      </c>
      <c r="F266" s="15" t="e">
        <f>IF($B$2=StoreConfig!#REF!,RIGHT(StoreConfig!J281,LEN(StoreConfig!J281)-FIND("|",StoreConfig!J281)),"")</f>
        <v>#REF!</v>
      </c>
      <c r="G266" s="15" t="str">
        <f>IFERROR(VLOOKUP(--IF($B$2=StoreConfig!#REF!,LEFT(StoreConfig!J281,FIND("|",StoreConfig!J281)-1),""),$Q$4:$R$20,2,FALSE),"")</f>
        <v/>
      </c>
      <c r="H266" s="14" t="e">
        <f>IF($B$2=StoreConfig!#REF!,LEFT(StoreConfig!G281,FIND("#",StoreConfig!G281)-1),"")</f>
        <v>#REF!</v>
      </c>
      <c r="I266" s="14" t="e">
        <f>IF($B$2=StoreConfig!#REF!,RIGHT(StoreConfig!G281,LEN(StoreConfig!G281)-FIND("#",StoreConfig!G281)),"")</f>
        <v>#REF!</v>
      </c>
      <c r="J266" s="14" t="e">
        <f>IF($B$2=StoreConfig!#REF!,IF(StoreConfig!L281=0,"不限购",StoreConfig!L281&amp;"次"),"")</f>
        <v>#REF!</v>
      </c>
    </row>
    <row r="267" spans="4:10" x14ac:dyDescent="0.2">
      <c r="D267" s="15" t="e">
        <f>IF($B$2=StoreConfig!#REF!,StoreConfig!#REF!,"")</f>
        <v>#REF!</v>
      </c>
      <c r="E267" s="15" t="e">
        <f>IF($B$2=StoreConfig!#REF!,StoreConfig!#REF!,"")</f>
        <v>#REF!</v>
      </c>
      <c r="F267" s="15" t="e">
        <f>IF($B$2=StoreConfig!#REF!,RIGHT(StoreConfig!#REF!,LEN(StoreConfig!#REF!)-FIND("|",StoreConfig!#REF!)),"")</f>
        <v>#REF!</v>
      </c>
      <c r="G267" s="15" t="str">
        <f>IFERROR(VLOOKUP(--IF($B$2=StoreConfig!#REF!,LEFT(StoreConfig!#REF!,FIND("|",StoreConfig!#REF!)-1),""),$Q$4:$R$20,2,FALSE),"")</f>
        <v/>
      </c>
      <c r="H267" s="14" t="e">
        <f>IF($B$2=StoreConfig!#REF!,LEFT(StoreConfig!#REF!,FIND("#",StoreConfig!#REF!)-1),"")</f>
        <v>#REF!</v>
      </c>
      <c r="I267" s="14" t="e">
        <f>IF($B$2=StoreConfig!#REF!,RIGHT(StoreConfig!#REF!,LEN(StoreConfig!#REF!)-FIND("#",StoreConfig!#REF!)),"")</f>
        <v>#REF!</v>
      </c>
      <c r="J267" s="14" t="e">
        <f>IF($B$2=StoreConfig!#REF!,IF(StoreConfig!#REF!=0,"不限购",StoreConfig!#REF!&amp;"次"),"")</f>
        <v>#REF!</v>
      </c>
    </row>
    <row r="268" spans="4:10" x14ac:dyDescent="0.2">
      <c r="D268" s="15" t="e">
        <f>IF($B$2=StoreConfig!#REF!,StoreConfig!#REF!,"")</f>
        <v>#REF!</v>
      </c>
      <c r="E268" s="15" t="e">
        <f>IF($B$2=StoreConfig!#REF!,StoreConfig!#REF!,"")</f>
        <v>#REF!</v>
      </c>
      <c r="F268" s="15" t="e">
        <f>IF($B$2=StoreConfig!#REF!,RIGHT(StoreConfig!#REF!,LEN(StoreConfig!#REF!)-FIND("|",StoreConfig!#REF!)),"")</f>
        <v>#REF!</v>
      </c>
      <c r="G268" s="15" t="str">
        <f>IFERROR(VLOOKUP(--IF($B$2=StoreConfig!#REF!,LEFT(StoreConfig!#REF!,FIND("|",StoreConfig!#REF!)-1),""),$Q$4:$R$20,2,FALSE),"")</f>
        <v/>
      </c>
      <c r="H268" s="14" t="e">
        <f>IF($B$2=StoreConfig!#REF!,LEFT(StoreConfig!#REF!,FIND("#",StoreConfig!#REF!)-1),"")</f>
        <v>#REF!</v>
      </c>
      <c r="I268" s="14" t="e">
        <f>IF($B$2=StoreConfig!#REF!,RIGHT(StoreConfig!#REF!,LEN(StoreConfig!#REF!)-FIND("#",StoreConfig!#REF!)),"")</f>
        <v>#REF!</v>
      </c>
      <c r="J268" s="14" t="e">
        <f>IF($B$2=StoreConfig!#REF!,IF(StoreConfig!#REF!=0,"不限购",StoreConfig!#REF!&amp;"次"),"")</f>
        <v>#REF!</v>
      </c>
    </row>
    <row r="269" spans="4:10" x14ac:dyDescent="0.2">
      <c r="D269" s="15" t="e">
        <f>IF($B$2=StoreConfig!#REF!,StoreConfig!#REF!,"")</f>
        <v>#REF!</v>
      </c>
      <c r="E269" s="15" t="e">
        <f>IF($B$2=StoreConfig!#REF!,StoreConfig!#REF!,"")</f>
        <v>#REF!</v>
      </c>
      <c r="F269" s="15" t="e">
        <f>IF($B$2=StoreConfig!#REF!,RIGHT(StoreConfig!#REF!,LEN(StoreConfig!#REF!)-FIND("|",StoreConfig!#REF!)),"")</f>
        <v>#REF!</v>
      </c>
      <c r="G269" s="15" t="str">
        <f>IFERROR(VLOOKUP(--IF($B$2=StoreConfig!#REF!,LEFT(StoreConfig!#REF!,FIND("|",StoreConfig!#REF!)-1),""),$Q$4:$R$20,2,FALSE),"")</f>
        <v/>
      </c>
      <c r="H269" s="14" t="e">
        <f>IF($B$2=StoreConfig!#REF!,LEFT(StoreConfig!#REF!,FIND("#",StoreConfig!#REF!)-1),"")</f>
        <v>#REF!</v>
      </c>
      <c r="I269" s="14" t="e">
        <f>IF($B$2=StoreConfig!#REF!,RIGHT(StoreConfig!#REF!,LEN(StoreConfig!#REF!)-FIND("#",StoreConfig!#REF!)),"")</f>
        <v>#REF!</v>
      </c>
      <c r="J269" s="14" t="e">
        <f>IF($B$2=StoreConfig!#REF!,IF(StoreConfig!#REF!=0,"不限购",StoreConfig!#REF!&amp;"次"),"")</f>
        <v>#REF!</v>
      </c>
    </row>
    <row r="270" spans="4:10" x14ac:dyDescent="0.2">
      <c r="D270" s="15" t="e">
        <f>IF($B$2=StoreConfig!#REF!,StoreConfig!#REF!,"")</f>
        <v>#REF!</v>
      </c>
      <c r="E270" s="15" t="e">
        <f>IF($B$2=StoreConfig!#REF!,StoreConfig!#REF!,"")</f>
        <v>#REF!</v>
      </c>
      <c r="F270" s="15" t="e">
        <f>IF($B$2=StoreConfig!#REF!,RIGHT(StoreConfig!#REF!,LEN(StoreConfig!#REF!)-FIND("|",StoreConfig!#REF!)),"")</f>
        <v>#REF!</v>
      </c>
      <c r="G270" s="15" t="str">
        <f>IFERROR(VLOOKUP(--IF($B$2=StoreConfig!#REF!,LEFT(StoreConfig!#REF!,FIND("|",StoreConfig!#REF!)-1),""),$Q$4:$R$20,2,FALSE),"")</f>
        <v/>
      </c>
      <c r="H270" s="14" t="e">
        <f>IF($B$2=StoreConfig!#REF!,LEFT(StoreConfig!#REF!,FIND("#",StoreConfig!#REF!)-1),"")</f>
        <v>#REF!</v>
      </c>
      <c r="I270" s="14" t="e">
        <f>IF($B$2=StoreConfig!#REF!,RIGHT(StoreConfig!#REF!,LEN(StoreConfig!#REF!)-FIND("#",StoreConfig!#REF!)),"")</f>
        <v>#REF!</v>
      </c>
      <c r="J270" s="14" t="e">
        <f>IF($B$2=StoreConfig!#REF!,IF(StoreConfig!#REF!=0,"不限购",StoreConfig!#REF!&amp;"次"),"")</f>
        <v>#REF!</v>
      </c>
    </row>
    <row r="271" spans="4:10" x14ac:dyDescent="0.2">
      <c r="D271" s="15" t="e">
        <f>IF($B$2=StoreConfig!#REF!,StoreConfig!#REF!,"")</f>
        <v>#REF!</v>
      </c>
      <c r="E271" s="15" t="e">
        <f>IF($B$2=StoreConfig!#REF!,StoreConfig!#REF!,"")</f>
        <v>#REF!</v>
      </c>
      <c r="F271" s="15" t="e">
        <f>IF($B$2=StoreConfig!#REF!,RIGHT(StoreConfig!#REF!,LEN(StoreConfig!#REF!)-FIND("|",StoreConfig!#REF!)),"")</f>
        <v>#REF!</v>
      </c>
      <c r="G271" s="15" t="str">
        <f>IFERROR(VLOOKUP(--IF($B$2=StoreConfig!#REF!,LEFT(StoreConfig!#REF!,FIND("|",StoreConfig!#REF!)-1),""),$Q$4:$R$20,2,FALSE),"")</f>
        <v/>
      </c>
      <c r="H271" s="14" t="e">
        <f>IF($B$2=StoreConfig!#REF!,LEFT(StoreConfig!#REF!,FIND("#",StoreConfig!#REF!)-1),"")</f>
        <v>#REF!</v>
      </c>
      <c r="I271" s="14" t="e">
        <f>IF($B$2=StoreConfig!#REF!,RIGHT(StoreConfig!#REF!,LEN(StoreConfig!#REF!)-FIND("#",StoreConfig!#REF!)),"")</f>
        <v>#REF!</v>
      </c>
      <c r="J271" s="14" t="e">
        <f>IF($B$2=StoreConfig!#REF!,IF(StoreConfig!#REF!=0,"不限购",StoreConfig!#REF!&amp;"次"),"")</f>
        <v>#REF!</v>
      </c>
    </row>
    <row r="272" spans="4:10" x14ac:dyDescent="0.2">
      <c r="D272" s="15" t="e">
        <f>IF($B$2=StoreConfig!#REF!,StoreConfig!#REF!,"")</f>
        <v>#REF!</v>
      </c>
      <c r="E272" s="15" t="e">
        <f>IF($B$2=StoreConfig!#REF!,StoreConfig!#REF!,"")</f>
        <v>#REF!</v>
      </c>
      <c r="F272" s="15" t="e">
        <f>IF($B$2=StoreConfig!#REF!,RIGHT(StoreConfig!#REF!,LEN(StoreConfig!#REF!)-FIND("|",StoreConfig!#REF!)),"")</f>
        <v>#REF!</v>
      </c>
      <c r="G272" s="15" t="str">
        <f>IFERROR(VLOOKUP(--IF($B$2=StoreConfig!#REF!,LEFT(StoreConfig!#REF!,FIND("|",StoreConfig!#REF!)-1),""),$Q$4:$R$20,2,FALSE),"")</f>
        <v/>
      </c>
      <c r="H272" s="14" t="e">
        <f>IF($B$2=StoreConfig!#REF!,LEFT(StoreConfig!#REF!,FIND("#",StoreConfig!#REF!)-1),"")</f>
        <v>#REF!</v>
      </c>
      <c r="I272" s="14" t="e">
        <f>IF($B$2=StoreConfig!#REF!,RIGHT(StoreConfig!#REF!,LEN(StoreConfig!#REF!)-FIND("#",StoreConfig!#REF!)),"")</f>
        <v>#REF!</v>
      </c>
      <c r="J272" s="14" t="e">
        <f>IF($B$2=StoreConfig!#REF!,IF(StoreConfig!#REF!=0,"不限购",StoreConfig!#REF!&amp;"次"),"")</f>
        <v>#REF!</v>
      </c>
    </row>
    <row r="273" spans="4:10" x14ac:dyDescent="0.2">
      <c r="D273" s="15" t="e">
        <f>IF($B$2=StoreConfig!#REF!,StoreConfig!#REF!,"")</f>
        <v>#REF!</v>
      </c>
      <c r="E273" s="15" t="e">
        <f>IF($B$2=StoreConfig!#REF!,StoreConfig!#REF!,"")</f>
        <v>#REF!</v>
      </c>
      <c r="F273" s="15" t="e">
        <f>IF($B$2=StoreConfig!#REF!,RIGHT(StoreConfig!#REF!,LEN(StoreConfig!#REF!)-FIND("|",StoreConfig!#REF!)),"")</f>
        <v>#REF!</v>
      </c>
      <c r="G273" s="15" t="str">
        <f>IFERROR(VLOOKUP(--IF($B$2=StoreConfig!#REF!,LEFT(StoreConfig!#REF!,FIND("|",StoreConfig!#REF!)-1),""),$Q$4:$R$20,2,FALSE),"")</f>
        <v/>
      </c>
      <c r="H273" s="14" t="e">
        <f>IF($B$2=StoreConfig!#REF!,LEFT(StoreConfig!#REF!,FIND("#",StoreConfig!#REF!)-1),"")</f>
        <v>#REF!</v>
      </c>
      <c r="I273" s="14" t="e">
        <f>IF($B$2=StoreConfig!#REF!,RIGHT(StoreConfig!#REF!,LEN(StoreConfig!#REF!)-FIND("#",StoreConfig!#REF!)),"")</f>
        <v>#REF!</v>
      </c>
      <c r="J273" s="14" t="e">
        <f>IF($B$2=StoreConfig!#REF!,IF(StoreConfig!#REF!=0,"不限购",StoreConfig!#REF!&amp;"次"),"")</f>
        <v>#REF!</v>
      </c>
    </row>
    <row r="274" spans="4:10" x14ac:dyDescent="0.2">
      <c r="D274" s="15" t="e">
        <f>IF($B$2=StoreConfig!#REF!,StoreConfig!#REF!,"")</f>
        <v>#REF!</v>
      </c>
      <c r="E274" s="15" t="e">
        <f>IF($B$2=StoreConfig!#REF!,StoreConfig!#REF!,"")</f>
        <v>#REF!</v>
      </c>
      <c r="F274" s="15" t="e">
        <f>IF($B$2=StoreConfig!#REF!,RIGHT(StoreConfig!#REF!,LEN(StoreConfig!#REF!)-FIND("|",StoreConfig!#REF!)),"")</f>
        <v>#REF!</v>
      </c>
      <c r="G274" s="15" t="str">
        <f>IFERROR(VLOOKUP(--IF($B$2=StoreConfig!#REF!,LEFT(StoreConfig!#REF!,FIND("|",StoreConfig!#REF!)-1),""),$Q$4:$R$20,2,FALSE),"")</f>
        <v/>
      </c>
      <c r="H274" s="14" t="e">
        <f>IF($B$2=StoreConfig!#REF!,LEFT(StoreConfig!#REF!,FIND("#",StoreConfig!#REF!)-1),"")</f>
        <v>#REF!</v>
      </c>
      <c r="I274" s="14" t="e">
        <f>IF($B$2=StoreConfig!#REF!,RIGHT(StoreConfig!#REF!,LEN(StoreConfig!#REF!)-FIND("#",StoreConfig!#REF!)),"")</f>
        <v>#REF!</v>
      </c>
      <c r="J274" s="14" t="e">
        <f>IF($B$2=StoreConfig!#REF!,IF(StoreConfig!#REF!=0,"不限购",StoreConfig!#REF!&amp;"次"),"")</f>
        <v>#REF!</v>
      </c>
    </row>
    <row r="275" spans="4:10" x14ac:dyDescent="0.2">
      <c r="D275" s="15" t="e">
        <f>IF($B$2=StoreConfig!#REF!,StoreConfig!#REF!,"")</f>
        <v>#REF!</v>
      </c>
      <c r="E275" s="15" t="e">
        <f>IF($B$2=StoreConfig!#REF!,StoreConfig!#REF!,"")</f>
        <v>#REF!</v>
      </c>
      <c r="F275" s="15" t="e">
        <f>IF($B$2=StoreConfig!#REF!,RIGHT(StoreConfig!#REF!,LEN(StoreConfig!#REF!)-FIND("|",StoreConfig!#REF!)),"")</f>
        <v>#REF!</v>
      </c>
      <c r="G275" s="15" t="str">
        <f>IFERROR(VLOOKUP(--IF($B$2=StoreConfig!#REF!,LEFT(StoreConfig!#REF!,FIND("|",StoreConfig!#REF!)-1),""),$Q$4:$R$20,2,FALSE),"")</f>
        <v/>
      </c>
      <c r="H275" s="14" t="e">
        <f>IF($B$2=StoreConfig!#REF!,LEFT(StoreConfig!#REF!,FIND("#",StoreConfig!#REF!)-1),"")</f>
        <v>#REF!</v>
      </c>
      <c r="I275" s="14" t="e">
        <f>IF($B$2=StoreConfig!#REF!,RIGHT(StoreConfig!#REF!,LEN(StoreConfig!#REF!)-FIND("#",StoreConfig!#REF!)),"")</f>
        <v>#REF!</v>
      </c>
      <c r="J275" s="14" t="e">
        <f>IF($B$2=StoreConfig!#REF!,IF(StoreConfig!#REF!=0,"不限购",StoreConfig!#REF!&amp;"次"),"")</f>
        <v>#REF!</v>
      </c>
    </row>
    <row r="276" spans="4:10" x14ac:dyDescent="0.2">
      <c r="D276" s="15" t="e">
        <f>IF($B$2=StoreConfig!#REF!,StoreConfig!#REF!,"")</f>
        <v>#REF!</v>
      </c>
      <c r="E276" s="15" t="e">
        <f>IF($B$2=StoreConfig!#REF!,StoreConfig!#REF!,"")</f>
        <v>#REF!</v>
      </c>
      <c r="F276" s="15" t="e">
        <f>IF($B$2=StoreConfig!#REF!,RIGHT(StoreConfig!#REF!,LEN(StoreConfig!#REF!)-FIND("|",StoreConfig!#REF!)),"")</f>
        <v>#REF!</v>
      </c>
      <c r="G276" s="15" t="str">
        <f>IFERROR(VLOOKUP(--IF($B$2=StoreConfig!#REF!,LEFT(StoreConfig!#REF!,FIND("|",StoreConfig!#REF!)-1),""),$Q$4:$R$20,2,FALSE),"")</f>
        <v/>
      </c>
      <c r="H276" s="14" t="e">
        <f>IF($B$2=StoreConfig!#REF!,LEFT(StoreConfig!#REF!,FIND("#",StoreConfig!#REF!)-1),"")</f>
        <v>#REF!</v>
      </c>
      <c r="I276" s="14" t="e">
        <f>IF($B$2=StoreConfig!#REF!,RIGHT(StoreConfig!#REF!,LEN(StoreConfig!#REF!)-FIND("#",StoreConfig!#REF!)),"")</f>
        <v>#REF!</v>
      </c>
      <c r="J276" s="14" t="e">
        <f>IF($B$2=StoreConfig!#REF!,IF(StoreConfig!#REF!=0,"不限购",StoreConfig!#REF!&amp;"次"),"")</f>
        <v>#REF!</v>
      </c>
    </row>
    <row r="277" spans="4:10" x14ac:dyDescent="0.2">
      <c r="D277" s="15" t="e">
        <f>IF($B$2=StoreConfig!#REF!,StoreConfig!#REF!,"")</f>
        <v>#REF!</v>
      </c>
      <c r="E277" s="15" t="e">
        <f>IF($B$2=StoreConfig!#REF!,StoreConfig!#REF!,"")</f>
        <v>#REF!</v>
      </c>
      <c r="F277" s="15" t="e">
        <f>IF($B$2=StoreConfig!#REF!,RIGHT(StoreConfig!#REF!,LEN(StoreConfig!#REF!)-FIND("|",StoreConfig!#REF!)),"")</f>
        <v>#REF!</v>
      </c>
      <c r="G277" s="15" t="str">
        <f>IFERROR(VLOOKUP(--IF($B$2=StoreConfig!#REF!,LEFT(StoreConfig!#REF!,FIND("|",StoreConfig!#REF!)-1),""),$Q$4:$R$20,2,FALSE),"")</f>
        <v/>
      </c>
      <c r="H277" s="14" t="e">
        <f>IF($B$2=StoreConfig!#REF!,LEFT(StoreConfig!#REF!,FIND("#",StoreConfig!#REF!)-1),"")</f>
        <v>#REF!</v>
      </c>
      <c r="I277" s="14" t="e">
        <f>IF($B$2=StoreConfig!#REF!,RIGHT(StoreConfig!#REF!,LEN(StoreConfig!#REF!)-FIND("#",StoreConfig!#REF!)),"")</f>
        <v>#REF!</v>
      </c>
      <c r="J277" s="14" t="e">
        <f>IF($B$2=StoreConfig!#REF!,IF(StoreConfig!#REF!=0,"不限购",StoreConfig!#REF!&amp;"次"),"")</f>
        <v>#REF!</v>
      </c>
    </row>
    <row r="278" spans="4:10" x14ac:dyDescent="0.2">
      <c r="D278" s="15" t="e">
        <f>IF($B$2=StoreConfig!#REF!,StoreConfig!#REF!,"")</f>
        <v>#REF!</v>
      </c>
      <c r="E278" s="15" t="e">
        <f>IF($B$2=StoreConfig!#REF!,StoreConfig!#REF!,"")</f>
        <v>#REF!</v>
      </c>
      <c r="F278" s="15" t="e">
        <f>IF($B$2=StoreConfig!#REF!,RIGHT(StoreConfig!#REF!,LEN(StoreConfig!#REF!)-FIND("|",StoreConfig!#REF!)),"")</f>
        <v>#REF!</v>
      </c>
      <c r="G278" s="15" t="str">
        <f>IFERROR(VLOOKUP(--IF($B$2=StoreConfig!#REF!,LEFT(StoreConfig!#REF!,FIND("|",StoreConfig!#REF!)-1),""),$Q$4:$R$20,2,FALSE),"")</f>
        <v/>
      </c>
      <c r="H278" s="14" t="e">
        <f>IF($B$2=StoreConfig!#REF!,LEFT(StoreConfig!#REF!,FIND("#",StoreConfig!#REF!)-1),"")</f>
        <v>#REF!</v>
      </c>
      <c r="I278" s="14" t="e">
        <f>IF($B$2=StoreConfig!#REF!,RIGHT(StoreConfig!#REF!,LEN(StoreConfig!#REF!)-FIND("#",StoreConfig!#REF!)),"")</f>
        <v>#REF!</v>
      </c>
      <c r="J278" s="14" t="e">
        <f>IF($B$2=StoreConfig!#REF!,IF(StoreConfig!#REF!=0,"不限购",StoreConfig!#REF!&amp;"次"),"")</f>
        <v>#REF!</v>
      </c>
    </row>
    <row r="279" spans="4:10" x14ac:dyDescent="0.2">
      <c r="D279" s="15" t="e">
        <f>IF($B$2=StoreConfig!#REF!,StoreConfig!#REF!,"")</f>
        <v>#REF!</v>
      </c>
      <c r="E279" s="15" t="e">
        <f>IF($B$2=StoreConfig!#REF!,StoreConfig!#REF!,"")</f>
        <v>#REF!</v>
      </c>
      <c r="F279" s="15" t="e">
        <f>IF($B$2=StoreConfig!#REF!,RIGHT(StoreConfig!#REF!,LEN(StoreConfig!#REF!)-FIND("|",StoreConfig!#REF!)),"")</f>
        <v>#REF!</v>
      </c>
      <c r="G279" s="15" t="str">
        <f>IFERROR(VLOOKUP(--IF($B$2=StoreConfig!#REF!,LEFT(StoreConfig!#REF!,FIND("|",StoreConfig!#REF!)-1),""),$Q$4:$R$20,2,FALSE),"")</f>
        <v/>
      </c>
      <c r="H279" s="14" t="e">
        <f>IF($B$2=StoreConfig!#REF!,LEFT(StoreConfig!#REF!,FIND("#",StoreConfig!#REF!)-1),"")</f>
        <v>#REF!</v>
      </c>
      <c r="I279" s="14" t="e">
        <f>IF($B$2=StoreConfig!#REF!,RIGHT(StoreConfig!#REF!,LEN(StoreConfig!#REF!)-FIND("#",StoreConfig!#REF!)),"")</f>
        <v>#REF!</v>
      </c>
      <c r="J279" s="14" t="e">
        <f>IF($B$2=StoreConfig!#REF!,IF(StoreConfig!#REF!=0,"不限购",StoreConfig!#REF!&amp;"次"),"")</f>
        <v>#REF!</v>
      </c>
    </row>
    <row r="280" spans="4:10" x14ac:dyDescent="0.2">
      <c r="D280" s="15" t="e">
        <f>IF($B$2=StoreConfig!#REF!,StoreConfig!#REF!,"")</f>
        <v>#REF!</v>
      </c>
      <c r="E280" s="15" t="e">
        <f>IF($B$2=StoreConfig!#REF!,StoreConfig!#REF!,"")</f>
        <v>#REF!</v>
      </c>
      <c r="F280" s="15" t="e">
        <f>IF($B$2=StoreConfig!#REF!,RIGHT(StoreConfig!#REF!,LEN(StoreConfig!#REF!)-FIND("|",StoreConfig!#REF!)),"")</f>
        <v>#REF!</v>
      </c>
      <c r="G280" s="15" t="str">
        <f>IFERROR(VLOOKUP(--IF($B$2=StoreConfig!#REF!,LEFT(StoreConfig!#REF!,FIND("|",StoreConfig!#REF!)-1),""),$Q$4:$R$20,2,FALSE),"")</f>
        <v/>
      </c>
      <c r="H280" s="14" t="e">
        <f>IF($B$2=StoreConfig!#REF!,LEFT(StoreConfig!#REF!,FIND("#",StoreConfig!#REF!)-1),"")</f>
        <v>#REF!</v>
      </c>
      <c r="I280" s="14" t="e">
        <f>IF($B$2=StoreConfig!#REF!,RIGHT(StoreConfig!#REF!,LEN(StoreConfig!#REF!)-FIND("#",StoreConfig!#REF!)),"")</f>
        <v>#REF!</v>
      </c>
      <c r="J280" s="14" t="e">
        <f>IF($B$2=StoreConfig!#REF!,IF(StoreConfig!#REF!=0,"不限购",StoreConfig!#REF!&amp;"次"),"")</f>
        <v>#REF!</v>
      </c>
    </row>
    <row r="281" spans="4:10" x14ac:dyDescent="0.2">
      <c r="D281" s="15" t="e">
        <f>IF($B$2=StoreConfig!#REF!,StoreConfig!#REF!,"")</f>
        <v>#REF!</v>
      </c>
      <c r="E281" s="15" t="e">
        <f>IF($B$2=StoreConfig!#REF!,StoreConfig!#REF!,"")</f>
        <v>#REF!</v>
      </c>
      <c r="F281" s="15" t="e">
        <f>IF($B$2=StoreConfig!#REF!,RIGHT(StoreConfig!#REF!,LEN(StoreConfig!#REF!)-FIND("|",StoreConfig!#REF!)),"")</f>
        <v>#REF!</v>
      </c>
      <c r="G281" s="15" t="str">
        <f>IFERROR(VLOOKUP(--IF($B$2=StoreConfig!#REF!,LEFT(StoreConfig!#REF!,FIND("|",StoreConfig!#REF!)-1),""),$Q$4:$R$20,2,FALSE),"")</f>
        <v/>
      </c>
      <c r="H281" s="14" t="e">
        <f>IF($B$2=StoreConfig!#REF!,LEFT(StoreConfig!#REF!,FIND("#",StoreConfig!#REF!)-1),"")</f>
        <v>#REF!</v>
      </c>
      <c r="I281" s="14" t="e">
        <f>IF($B$2=StoreConfig!#REF!,RIGHT(StoreConfig!#REF!,LEN(StoreConfig!#REF!)-FIND("#",StoreConfig!#REF!)),"")</f>
        <v>#REF!</v>
      </c>
      <c r="J281" s="14" t="e">
        <f>IF($B$2=StoreConfig!#REF!,IF(StoreConfig!#REF!=0,"不限购",StoreConfig!#REF!&amp;"次"),"")</f>
        <v>#REF!</v>
      </c>
    </row>
    <row r="282" spans="4:10" x14ac:dyDescent="0.2">
      <c r="D282" s="15" t="e">
        <f>IF($B$2=StoreConfig!#REF!,StoreConfig!#REF!,"")</f>
        <v>#REF!</v>
      </c>
      <c r="E282" s="15" t="e">
        <f>IF($B$2=StoreConfig!#REF!,StoreConfig!#REF!,"")</f>
        <v>#REF!</v>
      </c>
      <c r="F282" s="15" t="e">
        <f>IF($B$2=StoreConfig!#REF!,RIGHT(StoreConfig!#REF!,LEN(StoreConfig!#REF!)-FIND("|",StoreConfig!#REF!)),"")</f>
        <v>#REF!</v>
      </c>
      <c r="G282" s="15" t="str">
        <f>IFERROR(VLOOKUP(--IF($B$2=StoreConfig!#REF!,LEFT(StoreConfig!#REF!,FIND("|",StoreConfig!#REF!)-1),""),$Q$4:$R$20,2,FALSE),"")</f>
        <v/>
      </c>
      <c r="H282" s="14" t="e">
        <f>IF($B$2=StoreConfig!#REF!,LEFT(StoreConfig!#REF!,FIND("#",StoreConfig!#REF!)-1),"")</f>
        <v>#REF!</v>
      </c>
      <c r="I282" s="14" t="e">
        <f>IF($B$2=StoreConfig!#REF!,RIGHT(StoreConfig!#REF!,LEN(StoreConfig!#REF!)-FIND("#",StoreConfig!#REF!)),"")</f>
        <v>#REF!</v>
      </c>
      <c r="J282" s="14" t="e">
        <f>IF($B$2=StoreConfig!#REF!,IF(StoreConfig!#REF!=0,"不限购",StoreConfig!#REF!&amp;"次"),"")</f>
        <v>#REF!</v>
      </c>
    </row>
    <row r="283" spans="4:10" x14ac:dyDescent="0.2">
      <c r="D283" s="15" t="e">
        <f>IF($B$2=StoreConfig!#REF!,StoreConfig!#REF!,"")</f>
        <v>#REF!</v>
      </c>
      <c r="E283" s="15" t="e">
        <f>IF($B$2=StoreConfig!#REF!,StoreConfig!#REF!,"")</f>
        <v>#REF!</v>
      </c>
      <c r="F283" s="15" t="e">
        <f>IF($B$2=StoreConfig!#REF!,RIGHT(StoreConfig!#REF!,LEN(StoreConfig!#REF!)-FIND("|",StoreConfig!#REF!)),"")</f>
        <v>#REF!</v>
      </c>
      <c r="G283" s="15" t="str">
        <f>IFERROR(VLOOKUP(--IF($B$2=StoreConfig!#REF!,LEFT(StoreConfig!#REF!,FIND("|",StoreConfig!#REF!)-1),""),$Q$4:$R$20,2,FALSE),"")</f>
        <v/>
      </c>
      <c r="H283" s="14" t="e">
        <f>IF($B$2=StoreConfig!#REF!,LEFT(StoreConfig!#REF!,FIND("#",StoreConfig!#REF!)-1),"")</f>
        <v>#REF!</v>
      </c>
      <c r="I283" s="14" t="e">
        <f>IF($B$2=StoreConfig!#REF!,RIGHT(StoreConfig!#REF!,LEN(StoreConfig!#REF!)-FIND("#",StoreConfig!#REF!)),"")</f>
        <v>#REF!</v>
      </c>
      <c r="J283" s="14" t="e">
        <f>IF($B$2=StoreConfig!#REF!,IF(StoreConfig!#REF!=0,"不限购",StoreConfig!#REF!&amp;"次"),"")</f>
        <v>#REF!</v>
      </c>
    </row>
    <row r="284" spans="4:10" x14ac:dyDescent="0.2">
      <c r="D284" s="15" t="e">
        <f>IF($B$2=StoreConfig!#REF!,StoreConfig!#REF!,"")</f>
        <v>#REF!</v>
      </c>
      <c r="E284" s="15" t="e">
        <f>IF($B$2=StoreConfig!#REF!,StoreConfig!#REF!,"")</f>
        <v>#REF!</v>
      </c>
      <c r="F284" s="15" t="e">
        <f>IF($B$2=StoreConfig!#REF!,RIGHT(StoreConfig!#REF!,LEN(StoreConfig!#REF!)-FIND("|",StoreConfig!#REF!)),"")</f>
        <v>#REF!</v>
      </c>
      <c r="G284" s="15" t="str">
        <f>IFERROR(VLOOKUP(--IF($B$2=StoreConfig!#REF!,LEFT(StoreConfig!#REF!,FIND("|",StoreConfig!#REF!)-1),""),$Q$4:$R$20,2,FALSE),"")</f>
        <v/>
      </c>
      <c r="H284" s="14" t="e">
        <f>IF($B$2=StoreConfig!#REF!,LEFT(StoreConfig!#REF!,FIND("#",StoreConfig!#REF!)-1),"")</f>
        <v>#REF!</v>
      </c>
      <c r="I284" s="14" t="e">
        <f>IF($B$2=StoreConfig!#REF!,RIGHT(StoreConfig!#REF!,LEN(StoreConfig!#REF!)-FIND("#",StoreConfig!#REF!)),"")</f>
        <v>#REF!</v>
      </c>
      <c r="J284" s="14" t="e">
        <f>IF($B$2=StoreConfig!#REF!,IF(StoreConfig!#REF!=0,"不限购",StoreConfig!#REF!&amp;"次"),"")</f>
        <v>#REF!</v>
      </c>
    </row>
    <row r="285" spans="4:10" x14ac:dyDescent="0.2">
      <c r="D285" s="15" t="e">
        <f>IF($B$2=StoreConfig!#REF!,StoreConfig!#REF!,"")</f>
        <v>#REF!</v>
      </c>
      <c r="E285" s="15" t="e">
        <f>IF($B$2=StoreConfig!#REF!,StoreConfig!#REF!,"")</f>
        <v>#REF!</v>
      </c>
      <c r="F285" s="15" t="e">
        <f>IF($B$2=StoreConfig!#REF!,RIGHT(StoreConfig!#REF!,LEN(StoreConfig!#REF!)-FIND("|",StoreConfig!#REF!)),"")</f>
        <v>#REF!</v>
      </c>
      <c r="G285" s="15" t="str">
        <f>IFERROR(VLOOKUP(--IF($B$2=StoreConfig!#REF!,LEFT(StoreConfig!#REF!,FIND("|",StoreConfig!#REF!)-1),""),$Q$4:$R$20,2,FALSE),"")</f>
        <v/>
      </c>
      <c r="H285" s="14" t="e">
        <f>IF($B$2=StoreConfig!#REF!,LEFT(StoreConfig!#REF!,FIND("#",StoreConfig!#REF!)-1),"")</f>
        <v>#REF!</v>
      </c>
      <c r="I285" s="14" t="e">
        <f>IF($B$2=StoreConfig!#REF!,RIGHT(StoreConfig!#REF!,LEN(StoreConfig!#REF!)-FIND("#",StoreConfig!#REF!)),"")</f>
        <v>#REF!</v>
      </c>
      <c r="J285" s="14" t="e">
        <f>IF($B$2=StoreConfig!#REF!,IF(StoreConfig!#REF!=0,"不限购",StoreConfig!#REF!&amp;"次"),"")</f>
        <v>#REF!</v>
      </c>
    </row>
    <row r="286" spans="4:10" x14ac:dyDescent="0.2">
      <c r="D286" s="15" t="e">
        <f>IF($B$2=StoreConfig!#REF!,StoreConfig!#REF!,"")</f>
        <v>#REF!</v>
      </c>
      <c r="E286" s="15" t="e">
        <f>IF($B$2=StoreConfig!#REF!,StoreConfig!#REF!,"")</f>
        <v>#REF!</v>
      </c>
      <c r="F286" s="15" t="e">
        <f>IF($B$2=StoreConfig!#REF!,RIGHT(StoreConfig!#REF!,LEN(StoreConfig!#REF!)-FIND("|",StoreConfig!#REF!)),"")</f>
        <v>#REF!</v>
      </c>
      <c r="G286" s="15" t="str">
        <f>IFERROR(VLOOKUP(--IF($B$2=StoreConfig!#REF!,LEFT(StoreConfig!#REF!,FIND("|",StoreConfig!#REF!)-1),""),$Q$4:$R$20,2,FALSE),"")</f>
        <v/>
      </c>
      <c r="H286" s="14" t="e">
        <f>IF($B$2=StoreConfig!#REF!,LEFT(StoreConfig!#REF!,FIND("#",StoreConfig!#REF!)-1),"")</f>
        <v>#REF!</v>
      </c>
      <c r="I286" s="14" t="e">
        <f>IF($B$2=StoreConfig!#REF!,RIGHT(StoreConfig!#REF!,LEN(StoreConfig!#REF!)-FIND("#",StoreConfig!#REF!)),"")</f>
        <v>#REF!</v>
      </c>
      <c r="J286" s="14" t="e">
        <f>IF($B$2=StoreConfig!#REF!,IF(StoreConfig!#REF!=0,"不限购",StoreConfig!#REF!&amp;"次"),"")</f>
        <v>#REF!</v>
      </c>
    </row>
    <row r="287" spans="4:10" x14ac:dyDescent="0.2">
      <c r="D287" s="15" t="e">
        <f>IF($B$2=StoreConfig!#REF!,StoreConfig!#REF!,"")</f>
        <v>#REF!</v>
      </c>
      <c r="E287" s="15" t="e">
        <f>IF($B$2=StoreConfig!#REF!,StoreConfig!#REF!,"")</f>
        <v>#REF!</v>
      </c>
      <c r="F287" s="15" t="e">
        <f>IF($B$2=StoreConfig!#REF!,RIGHT(StoreConfig!#REF!,LEN(StoreConfig!#REF!)-FIND("|",StoreConfig!#REF!)),"")</f>
        <v>#REF!</v>
      </c>
      <c r="G287" s="15" t="str">
        <f>IFERROR(VLOOKUP(--IF($B$2=StoreConfig!#REF!,LEFT(StoreConfig!#REF!,FIND("|",StoreConfig!#REF!)-1),""),$Q$4:$R$20,2,FALSE),"")</f>
        <v/>
      </c>
      <c r="H287" s="14" t="e">
        <f>IF($B$2=StoreConfig!#REF!,LEFT(StoreConfig!#REF!,FIND("#",StoreConfig!#REF!)-1),"")</f>
        <v>#REF!</v>
      </c>
      <c r="I287" s="14" t="e">
        <f>IF($B$2=StoreConfig!#REF!,RIGHT(StoreConfig!#REF!,LEN(StoreConfig!#REF!)-FIND("#",StoreConfig!#REF!)),"")</f>
        <v>#REF!</v>
      </c>
      <c r="J287" s="14" t="e">
        <f>IF($B$2=StoreConfig!#REF!,IF(StoreConfig!#REF!=0,"不限购",StoreConfig!#REF!&amp;"次"),"")</f>
        <v>#REF!</v>
      </c>
    </row>
    <row r="288" spans="4:10" x14ac:dyDescent="0.2">
      <c r="D288" s="15" t="e">
        <f>IF($B$2=StoreConfig!#REF!,StoreConfig!#REF!,"")</f>
        <v>#REF!</v>
      </c>
      <c r="E288" s="15" t="e">
        <f>IF($B$2=StoreConfig!#REF!,StoreConfig!#REF!,"")</f>
        <v>#REF!</v>
      </c>
      <c r="F288" s="15" t="e">
        <f>IF($B$2=StoreConfig!#REF!,RIGHT(StoreConfig!#REF!,LEN(StoreConfig!#REF!)-FIND("|",StoreConfig!#REF!)),"")</f>
        <v>#REF!</v>
      </c>
      <c r="G288" s="15" t="str">
        <f>IFERROR(VLOOKUP(--IF($B$2=StoreConfig!#REF!,LEFT(StoreConfig!#REF!,FIND("|",StoreConfig!#REF!)-1),""),$Q$4:$R$20,2,FALSE),"")</f>
        <v/>
      </c>
      <c r="H288" s="14" t="e">
        <f>IF($B$2=StoreConfig!#REF!,LEFT(StoreConfig!#REF!,FIND("#",StoreConfig!#REF!)-1),"")</f>
        <v>#REF!</v>
      </c>
      <c r="I288" s="14" t="e">
        <f>IF($B$2=StoreConfig!#REF!,RIGHT(StoreConfig!#REF!,LEN(StoreConfig!#REF!)-FIND("#",StoreConfig!#REF!)),"")</f>
        <v>#REF!</v>
      </c>
      <c r="J288" s="14" t="e">
        <f>IF($B$2=StoreConfig!#REF!,IF(StoreConfig!#REF!=0,"不限购",StoreConfig!#REF!&amp;"次"),"")</f>
        <v>#REF!</v>
      </c>
    </row>
    <row r="289" spans="4:10" x14ac:dyDescent="0.2">
      <c r="D289" s="15" t="e">
        <f>IF($B$2=StoreConfig!#REF!,StoreConfig!#REF!,"")</f>
        <v>#REF!</v>
      </c>
      <c r="E289" s="15" t="e">
        <f>IF($B$2=StoreConfig!#REF!,StoreConfig!#REF!,"")</f>
        <v>#REF!</v>
      </c>
      <c r="F289" s="15" t="e">
        <f>IF($B$2=StoreConfig!#REF!,RIGHT(StoreConfig!#REF!,LEN(StoreConfig!#REF!)-FIND("|",StoreConfig!#REF!)),"")</f>
        <v>#REF!</v>
      </c>
      <c r="G289" s="15" t="str">
        <f>IFERROR(VLOOKUP(--IF($B$2=StoreConfig!#REF!,LEFT(StoreConfig!#REF!,FIND("|",StoreConfig!#REF!)-1),""),$Q$4:$R$20,2,FALSE),"")</f>
        <v/>
      </c>
      <c r="H289" s="14" t="e">
        <f>IF($B$2=StoreConfig!#REF!,LEFT(StoreConfig!#REF!,FIND("#",StoreConfig!#REF!)-1),"")</f>
        <v>#REF!</v>
      </c>
      <c r="I289" s="14" t="e">
        <f>IF($B$2=StoreConfig!#REF!,RIGHT(StoreConfig!#REF!,LEN(StoreConfig!#REF!)-FIND("#",StoreConfig!#REF!)),"")</f>
        <v>#REF!</v>
      </c>
      <c r="J289" s="14" t="e">
        <f>IF($B$2=StoreConfig!#REF!,IF(StoreConfig!#REF!=0,"不限购",StoreConfig!#REF!&amp;"次"),"")</f>
        <v>#REF!</v>
      </c>
    </row>
    <row r="290" spans="4:10" x14ac:dyDescent="0.2">
      <c r="D290" s="15" t="e">
        <f>IF($B$2=StoreConfig!#REF!,StoreConfig!#REF!,"")</f>
        <v>#REF!</v>
      </c>
      <c r="E290" s="15" t="e">
        <f>IF($B$2=StoreConfig!#REF!,StoreConfig!#REF!,"")</f>
        <v>#REF!</v>
      </c>
      <c r="F290" s="15" t="e">
        <f>IF($B$2=StoreConfig!#REF!,RIGHT(StoreConfig!#REF!,LEN(StoreConfig!#REF!)-FIND("|",StoreConfig!#REF!)),"")</f>
        <v>#REF!</v>
      </c>
      <c r="G290" s="15" t="str">
        <f>IFERROR(VLOOKUP(--IF($B$2=StoreConfig!#REF!,LEFT(StoreConfig!#REF!,FIND("|",StoreConfig!#REF!)-1),""),$Q$4:$R$20,2,FALSE),"")</f>
        <v/>
      </c>
      <c r="H290" s="14" t="e">
        <f>IF($B$2=StoreConfig!#REF!,LEFT(StoreConfig!#REF!,FIND("#",StoreConfig!#REF!)-1),"")</f>
        <v>#REF!</v>
      </c>
      <c r="I290" s="14" t="e">
        <f>IF($B$2=StoreConfig!#REF!,RIGHT(StoreConfig!#REF!,LEN(StoreConfig!#REF!)-FIND("#",StoreConfig!#REF!)),"")</f>
        <v>#REF!</v>
      </c>
      <c r="J290" s="14" t="e">
        <f>IF($B$2=StoreConfig!#REF!,IF(StoreConfig!#REF!=0,"不限购",StoreConfig!#REF!&amp;"次"),"")</f>
        <v>#REF!</v>
      </c>
    </row>
    <row r="291" spans="4:10" x14ac:dyDescent="0.2">
      <c r="D291" s="15" t="e">
        <f>IF($B$2=StoreConfig!#REF!,StoreConfig!#REF!,"")</f>
        <v>#REF!</v>
      </c>
      <c r="E291" s="15" t="e">
        <f>IF($B$2=StoreConfig!#REF!,StoreConfig!#REF!,"")</f>
        <v>#REF!</v>
      </c>
      <c r="F291" s="15" t="e">
        <f>IF($B$2=StoreConfig!#REF!,RIGHT(StoreConfig!#REF!,LEN(StoreConfig!#REF!)-FIND("|",StoreConfig!#REF!)),"")</f>
        <v>#REF!</v>
      </c>
      <c r="G291" s="15" t="str">
        <f>IFERROR(VLOOKUP(--IF($B$2=StoreConfig!#REF!,LEFT(StoreConfig!#REF!,FIND("|",StoreConfig!#REF!)-1),""),$Q$4:$R$20,2,FALSE),"")</f>
        <v/>
      </c>
      <c r="H291" s="14" t="e">
        <f>IF($B$2=StoreConfig!#REF!,LEFT(StoreConfig!#REF!,FIND("#",StoreConfig!#REF!)-1),"")</f>
        <v>#REF!</v>
      </c>
      <c r="I291" s="14" t="e">
        <f>IF($B$2=StoreConfig!#REF!,RIGHT(StoreConfig!#REF!,LEN(StoreConfig!#REF!)-FIND("#",StoreConfig!#REF!)),"")</f>
        <v>#REF!</v>
      </c>
      <c r="J291" s="14" t="e">
        <f>IF($B$2=StoreConfig!#REF!,IF(StoreConfig!#REF!=0,"不限购",StoreConfig!#REF!&amp;"次"),"")</f>
        <v>#REF!</v>
      </c>
    </row>
    <row r="292" spans="4:10" x14ac:dyDescent="0.2">
      <c r="D292" s="15" t="e">
        <f>IF($B$2=StoreConfig!#REF!,StoreConfig!#REF!,"")</f>
        <v>#REF!</v>
      </c>
      <c r="E292" s="15" t="e">
        <f>IF($B$2=StoreConfig!#REF!,StoreConfig!#REF!,"")</f>
        <v>#REF!</v>
      </c>
      <c r="F292" s="15" t="e">
        <f>IF($B$2=StoreConfig!#REF!,RIGHT(StoreConfig!#REF!,LEN(StoreConfig!#REF!)-FIND("|",StoreConfig!#REF!)),"")</f>
        <v>#REF!</v>
      </c>
      <c r="G292" s="15" t="str">
        <f>IFERROR(VLOOKUP(--IF($B$2=StoreConfig!#REF!,LEFT(StoreConfig!#REF!,FIND("|",StoreConfig!#REF!)-1),""),$Q$4:$R$20,2,FALSE),"")</f>
        <v/>
      </c>
      <c r="H292" s="14" t="e">
        <f>IF($B$2=StoreConfig!#REF!,LEFT(StoreConfig!#REF!,FIND("#",StoreConfig!#REF!)-1),"")</f>
        <v>#REF!</v>
      </c>
      <c r="I292" s="14" t="e">
        <f>IF($B$2=StoreConfig!#REF!,RIGHT(StoreConfig!#REF!,LEN(StoreConfig!#REF!)-FIND("#",StoreConfig!#REF!)),"")</f>
        <v>#REF!</v>
      </c>
      <c r="J292" s="14" t="e">
        <f>IF($B$2=StoreConfig!#REF!,IF(StoreConfig!#REF!=0,"不限购",StoreConfig!#REF!&amp;"次"),"")</f>
        <v>#REF!</v>
      </c>
    </row>
    <row r="293" spans="4:10" x14ac:dyDescent="0.2">
      <c r="D293" s="15" t="e">
        <f>IF($B$2=StoreConfig!#REF!,StoreConfig!#REF!,"")</f>
        <v>#REF!</v>
      </c>
      <c r="E293" s="15" t="e">
        <f>IF($B$2=StoreConfig!#REF!,StoreConfig!#REF!,"")</f>
        <v>#REF!</v>
      </c>
      <c r="F293" s="15" t="e">
        <f>IF($B$2=StoreConfig!#REF!,RIGHT(StoreConfig!#REF!,LEN(StoreConfig!#REF!)-FIND("|",StoreConfig!#REF!)),"")</f>
        <v>#REF!</v>
      </c>
      <c r="G293" s="15" t="str">
        <f>IFERROR(VLOOKUP(--IF($B$2=StoreConfig!#REF!,LEFT(StoreConfig!#REF!,FIND("|",StoreConfig!#REF!)-1),""),$Q$4:$R$20,2,FALSE),"")</f>
        <v/>
      </c>
      <c r="H293" s="14" t="e">
        <f>IF($B$2=StoreConfig!#REF!,LEFT(StoreConfig!#REF!,FIND("#",StoreConfig!#REF!)-1),"")</f>
        <v>#REF!</v>
      </c>
      <c r="I293" s="14" t="e">
        <f>IF($B$2=StoreConfig!#REF!,RIGHT(StoreConfig!#REF!,LEN(StoreConfig!#REF!)-FIND("#",StoreConfig!#REF!)),"")</f>
        <v>#REF!</v>
      </c>
      <c r="J293" s="14" t="e">
        <f>IF($B$2=StoreConfig!#REF!,IF(StoreConfig!#REF!=0,"不限购",StoreConfig!#REF!&amp;"次"),"")</f>
        <v>#REF!</v>
      </c>
    </row>
    <row r="294" spans="4:10" x14ac:dyDescent="0.2">
      <c r="D294" s="15" t="e">
        <f>IF($B$2=StoreConfig!#REF!,StoreConfig!#REF!,"")</f>
        <v>#REF!</v>
      </c>
      <c r="E294" s="15" t="e">
        <f>IF($B$2=StoreConfig!#REF!,StoreConfig!#REF!,"")</f>
        <v>#REF!</v>
      </c>
      <c r="F294" s="15" t="e">
        <f>IF($B$2=StoreConfig!#REF!,RIGHT(StoreConfig!#REF!,LEN(StoreConfig!#REF!)-FIND("|",StoreConfig!#REF!)),"")</f>
        <v>#REF!</v>
      </c>
      <c r="G294" s="15" t="str">
        <f>IFERROR(VLOOKUP(--IF($B$2=StoreConfig!#REF!,LEFT(StoreConfig!#REF!,FIND("|",StoreConfig!#REF!)-1),""),$Q$4:$R$20,2,FALSE),"")</f>
        <v/>
      </c>
      <c r="H294" s="14" t="e">
        <f>IF($B$2=StoreConfig!#REF!,LEFT(StoreConfig!#REF!,FIND("#",StoreConfig!#REF!)-1),"")</f>
        <v>#REF!</v>
      </c>
      <c r="I294" s="14" t="e">
        <f>IF($B$2=StoreConfig!#REF!,RIGHT(StoreConfig!#REF!,LEN(StoreConfig!#REF!)-FIND("#",StoreConfig!#REF!)),"")</f>
        <v>#REF!</v>
      </c>
      <c r="J294" s="14" t="e">
        <f>IF($B$2=StoreConfig!#REF!,IF(StoreConfig!#REF!=0,"不限购",StoreConfig!#REF!&amp;"次"),"")</f>
        <v>#REF!</v>
      </c>
    </row>
    <row r="295" spans="4:10" x14ac:dyDescent="0.2">
      <c r="D295" s="15" t="e">
        <f>IF($B$2=StoreConfig!#REF!,StoreConfig!#REF!,"")</f>
        <v>#REF!</v>
      </c>
      <c r="E295" s="15" t="e">
        <f>IF($B$2=StoreConfig!#REF!,StoreConfig!#REF!,"")</f>
        <v>#REF!</v>
      </c>
      <c r="F295" s="15" t="e">
        <f>IF($B$2=StoreConfig!#REF!,RIGHT(StoreConfig!#REF!,LEN(StoreConfig!#REF!)-FIND("|",StoreConfig!#REF!)),"")</f>
        <v>#REF!</v>
      </c>
      <c r="G295" s="15" t="str">
        <f>IFERROR(VLOOKUP(--IF($B$2=StoreConfig!#REF!,LEFT(StoreConfig!#REF!,FIND("|",StoreConfig!#REF!)-1),""),$Q$4:$R$20,2,FALSE),"")</f>
        <v/>
      </c>
      <c r="H295" s="14" t="e">
        <f>IF($B$2=StoreConfig!#REF!,LEFT(StoreConfig!#REF!,FIND("#",StoreConfig!#REF!)-1),"")</f>
        <v>#REF!</v>
      </c>
      <c r="I295" s="14" t="e">
        <f>IF($B$2=StoreConfig!#REF!,RIGHT(StoreConfig!#REF!,LEN(StoreConfig!#REF!)-FIND("#",StoreConfig!#REF!)),"")</f>
        <v>#REF!</v>
      </c>
      <c r="J295" s="14" t="e">
        <f>IF($B$2=StoreConfig!#REF!,IF(StoreConfig!#REF!=0,"不限购",StoreConfig!#REF!&amp;"次"),"")</f>
        <v>#REF!</v>
      </c>
    </row>
    <row r="296" spans="4:10" x14ac:dyDescent="0.2">
      <c r="D296" s="15" t="e">
        <f>IF($B$2=StoreConfig!#REF!,StoreConfig!#REF!,"")</f>
        <v>#REF!</v>
      </c>
      <c r="E296" s="15" t="e">
        <f>IF($B$2=StoreConfig!#REF!,StoreConfig!#REF!,"")</f>
        <v>#REF!</v>
      </c>
      <c r="F296" s="15" t="e">
        <f>IF($B$2=StoreConfig!#REF!,RIGHT(StoreConfig!#REF!,LEN(StoreConfig!#REF!)-FIND("|",StoreConfig!#REF!)),"")</f>
        <v>#REF!</v>
      </c>
      <c r="G296" s="15" t="str">
        <f>IFERROR(VLOOKUP(--IF($B$2=StoreConfig!#REF!,LEFT(StoreConfig!#REF!,FIND("|",StoreConfig!#REF!)-1),""),$Q$4:$R$20,2,FALSE),"")</f>
        <v/>
      </c>
      <c r="H296" s="14" t="e">
        <f>IF($B$2=StoreConfig!#REF!,LEFT(StoreConfig!#REF!,FIND("#",StoreConfig!#REF!)-1),"")</f>
        <v>#REF!</v>
      </c>
      <c r="I296" s="14" t="e">
        <f>IF($B$2=StoreConfig!#REF!,RIGHT(StoreConfig!#REF!,LEN(StoreConfig!#REF!)-FIND("#",StoreConfig!#REF!)),"")</f>
        <v>#REF!</v>
      </c>
      <c r="J296" s="14" t="e">
        <f>IF($B$2=StoreConfig!#REF!,IF(StoreConfig!#REF!=0,"不限购",StoreConfig!#REF!&amp;"次"),"")</f>
        <v>#REF!</v>
      </c>
    </row>
    <row r="297" spans="4:10" x14ac:dyDescent="0.2">
      <c r="D297" s="15" t="e">
        <f>IF($B$2=StoreConfig!#REF!,StoreConfig!#REF!,"")</f>
        <v>#REF!</v>
      </c>
      <c r="E297" s="15" t="e">
        <f>IF($B$2=StoreConfig!#REF!,StoreConfig!#REF!,"")</f>
        <v>#REF!</v>
      </c>
      <c r="F297" s="15" t="e">
        <f>IF($B$2=StoreConfig!#REF!,RIGHT(StoreConfig!#REF!,LEN(StoreConfig!#REF!)-FIND("|",StoreConfig!#REF!)),"")</f>
        <v>#REF!</v>
      </c>
      <c r="G297" s="15" t="str">
        <f>IFERROR(VLOOKUP(--IF($B$2=StoreConfig!#REF!,LEFT(StoreConfig!#REF!,FIND("|",StoreConfig!#REF!)-1),""),$Q$4:$R$20,2,FALSE),"")</f>
        <v/>
      </c>
      <c r="H297" s="14" t="e">
        <f>IF($B$2=StoreConfig!#REF!,LEFT(StoreConfig!#REF!,FIND("#",StoreConfig!#REF!)-1),"")</f>
        <v>#REF!</v>
      </c>
      <c r="I297" s="14" t="e">
        <f>IF($B$2=StoreConfig!#REF!,RIGHT(StoreConfig!#REF!,LEN(StoreConfig!#REF!)-FIND("#",StoreConfig!#REF!)),"")</f>
        <v>#REF!</v>
      </c>
      <c r="J297" s="14" t="e">
        <f>IF($B$2=StoreConfig!#REF!,IF(StoreConfig!#REF!=0,"不限购",StoreConfig!#REF!&amp;"次"),"")</f>
        <v>#REF!</v>
      </c>
    </row>
    <row r="298" spans="4:10" x14ac:dyDescent="0.2">
      <c r="D298" s="15" t="e">
        <f>IF($B$2=StoreConfig!#REF!,StoreConfig!#REF!,"")</f>
        <v>#REF!</v>
      </c>
      <c r="E298" s="15" t="e">
        <f>IF($B$2=StoreConfig!#REF!,StoreConfig!#REF!,"")</f>
        <v>#REF!</v>
      </c>
      <c r="F298" s="15" t="e">
        <f>IF($B$2=StoreConfig!#REF!,RIGHT(StoreConfig!#REF!,LEN(StoreConfig!#REF!)-FIND("|",StoreConfig!#REF!)),"")</f>
        <v>#REF!</v>
      </c>
      <c r="G298" s="15" t="str">
        <f>IFERROR(VLOOKUP(--IF($B$2=StoreConfig!#REF!,LEFT(StoreConfig!#REF!,FIND("|",StoreConfig!#REF!)-1),""),$Q$4:$R$20,2,FALSE),"")</f>
        <v/>
      </c>
      <c r="H298" s="14" t="e">
        <f>IF($B$2=StoreConfig!#REF!,LEFT(StoreConfig!#REF!,FIND("#",StoreConfig!#REF!)-1),"")</f>
        <v>#REF!</v>
      </c>
      <c r="I298" s="14" t="e">
        <f>IF($B$2=StoreConfig!#REF!,RIGHT(StoreConfig!#REF!,LEN(StoreConfig!#REF!)-FIND("#",StoreConfig!#REF!)),"")</f>
        <v>#REF!</v>
      </c>
      <c r="J298" s="14" t="e">
        <f>IF($B$2=StoreConfig!#REF!,IF(StoreConfig!#REF!=0,"不限购",StoreConfig!#REF!&amp;"次"),"")</f>
        <v>#REF!</v>
      </c>
    </row>
    <row r="299" spans="4:10" x14ac:dyDescent="0.2">
      <c r="D299" s="15" t="e">
        <f>IF($B$2=StoreConfig!#REF!,StoreConfig!#REF!,"")</f>
        <v>#REF!</v>
      </c>
      <c r="E299" s="15" t="e">
        <f>IF($B$2=StoreConfig!#REF!,StoreConfig!#REF!,"")</f>
        <v>#REF!</v>
      </c>
      <c r="F299" s="15" t="e">
        <f>IF($B$2=StoreConfig!#REF!,RIGHT(StoreConfig!#REF!,LEN(StoreConfig!#REF!)-FIND("|",StoreConfig!#REF!)),"")</f>
        <v>#REF!</v>
      </c>
      <c r="G299" s="15" t="str">
        <f>IFERROR(VLOOKUP(--IF($B$2=StoreConfig!#REF!,LEFT(StoreConfig!#REF!,FIND("|",StoreConfig!#REF!)-1),""),$Q$4:$R$20,2,FALSE),"")</f>
        <v/>
      </c>
      <c r="H299" s="14" t="e">
        <f>IF($B$2=StoreConfig!#REF!,LEFT(StoreConfig!#REF!,FIND("#",StoreConfig!#REF!)-1),"")</f>
        <v>#REF!</v>
      </c>
      <c r="I299" s="14" t="e">
        <f>IF($B$2=StoreConfig!#REF!,RIGHT(StoreConfig!#REF!,LEN(StoreConfig!#REF!)-FIND("#",StoreConfig!#REF!)),"")</f>
        <v>#REF!</v>
      </c>
      <c r="J299" s="14" t="e">
        <f>IF($B$2=StoreConfig!#REF!,IF(StoreConfig!#REF!=0,"不限购",StoreConfig!#REF!&amp;"次"),"")</f>
        <v>#REF!</v>
      </c>
    </row>
    <row r="300" spans="4:10" x14ac:dyDescent="0.2">
      <c r="D300" s="15" t="e">
        <f>IF($B$2=StoreConfig!#REF!,StoreConfig!#REF!,"")</f>
        <v>#REF!</v>
      </c>
      <c r="E300" s="15" t="e">
        <f>IF($B$2=StoreConfig!#REF!,StoreConfig!#REF!,"")</f>
        <v>#REF!</v>
      </c>
      <c r="F300" s="15" t="e">
        <f>IF($B$2=StoreConfig!#REF!,RIGHT(StoreConfig!#REF!,LEN(StoreConfig!#REF!)-FIND("|",StoreConfig!#REF!)),"")</f>
        <v>#REF!</v>
      </c>
      <c r="G300" s="15" t="str">
        <f>IFERROR(VLOOKUP(--IF($B$2=StoreConfig!#REF!,LEFT(StoreConfig!#REF!,FIND("|",StoreConfig!#REF!)-1),""),$Q$4:$R$20,2,FALSE),"")</f>
        <v/>
      </c>
      <c r="H300" s="14" t="e">
        <f>IF($B$2=StoreConfig!#REF!,LEFT(StoreConfig!#REF!,FIND("#",StoreConfig!#REF!)-1),"")</f>
        <v>#REF!</v>
      </c>
      <c r="I300" s="14" t="e">
        <f>IF($B$2=StoreConfig!#REF!,RIGHT(StoreConfig!#REF!,LEN(StoreConfig!#REF!)-FIND("#",StoreConfig!#REF!)),"")</f>
        <v>#REF!</v>
      </c>
      <c r="J300" s="14" t="e">
        <f>IF($B$2=StoreConfig!#REF!,IF(StoreConfig!#REF!=0,"不限购",StoreConfig!#REF!&amp;"次"),"")</f>
        <v>#REF!</v>
      </c>
    </row>
    <row r="301" spans="4:10" x14ac:dyDescent="0.2">
      <c r="D301" s="15" t="e">
        <f>IF($B$2=StoreConfig!#REF!,StoreConfig!#REF!,"")</f>
        <v>#REF!</v>
      </c>
      <c r="E301" s="15" t="e">
        <f>IF($B$2=StoreConfig!#REF!,StoreConfig!#REF!,"")</f>
        <v>#REF!</v>
      </c>
      <c r="F301" s="15" t="e">
        <f>IF($B$2=StoreConfig!#REF!,RIGHT(StoreConfig!#REF!,LEN(StoreConfig!#REF!)-FIND("|",StoreConfig!#REF!)),"")</f>
        <v>#REF!</v>
      </c>
      <c r="G301" s="15" t="str">
        <f>IFERROR(VLOOKUP(--IF($B$2=StoreConfig!#REF!,LEFT(StoreConfig!#REF!,FIND("|",StoreConfig!#REF!)-1),""),$Q$4:$R$20,2,FALSE),"")</f>
        <v/>
      </c>
      <c r="H301" s="14" t="e">
        <f>IF($B$2=StoreConfig!#REF!,LEFT(StoreConfig!#REF!,FIND("#",StoreConfig!#REF!)-1),"")</f>
        <v>#REF!</v>
      </c>
      <c r="I301" s="14" t="e">
        <f>IF($B$2=StoreConfig!#REF!,RIGHT(StoreConfig!#REF!,LEN(StoreConfig!#REF!)-FIND("#",StoreConfig!#REF!)),"")</f>
        <v>#REF!</v>
      </c>
      <c r="J301" s="14" t="e">
        <f>IF($B$2=StoreConfig!#REF!,IF(StoreConfig!#REF!=0,"不限购",StoreConfig!#REF!&amp;"次"),"")</f>
        <v>#REF!</v>
      </c>
    </row>
    <row r="302" spans="4:10" x14ac:dyDescent="0.2">
      <c r="D302" s="15" t="e">
        <f>IF($B$2=StoreConfig!#REF!,StoreConfig!#REF!,"")</f>
        <v>#REF!</v>
      </c>
      <c r="E302" s="15" t="e">
        <f>IF($B$2=StoreConfig!#REF!,StoreConfig!#REF!,"")</f>
        <v>#REF!</v>
      </c>
      <c r="F302" s="15" t="e">
        <f>IF($B$2=StoreConfig!#REF!,RIGHT(StoreConfig!#REF!,LEN(StoreConfig!#REF!)-FIND("|",StoreConfig!#REF!)),"")</f>
        <v>#REF!</v>
      </c>
      <c r="G302" s="15" t="str">
        <f>IFERROR(VLOOKUP(--IF($B$2=StoreConfig!#REF!,LEFT(StoreConfig!#REF!,FIND("|",StoreConfig!#REF!)-1),""),$Q$4:$R$20,2,FALSE),"")</f>
        <v/>
      </c>
      <c r="H302" s="14" t="e">
        <f>IF($B$2=StoreConfig!#REF!,LEFT(StoreConfig!#REF!,FIND("#",StoreConfig!#REF!)-1),"")</f>
        <v>#REF!</v>
      </c>
      <c r="I302" s="14" t="e">
        <f>IF($B$2=StoreConfig!#REF!,RIGHT(StoreConfig!#REF!,LEN(StoreConfig!#REF!)-FIND("#",StoreConfig!#REF!)),"")</f>
        <v>#REF!</v>
      </c>
      <c r="J302" s="14" t="e">
        <f>IF($B$2=StoreConfig!#REF!,IF(StoreConfig!#REF!=0,"不限购",StoreConfig!#REF!&amp;"次"),"")</f>
        <v>#REF!</v>
      </c>
    </row>
    <row r="303" spans="4:10" x14ac:dyDescent="0.2">
      <c r="D303" s="15" t="e">
        <f>IF($B$2=StoreConfig!#REF!,StoreConfig!#REF!,"")</f>
        <v>#REF!</v>
      </c>
      <c r="E303" s="15" t="e">
        <f>IF($B$2=StoreConfig!#REF!,StoreConfig!#REF!,"")</f>
        <v>#REF!</v>
      </c>
      <c r="F303" s="15" t="e">
        <f>IF($B$2=StoreConfig!#REF!,RIGHT(StoreConfig!#REF!,LEN(StoreConfig!#REF!)-FIND("|",StoreConfig!#REF!)),"")</f>
        <v>#REF!</v>
      </c>
      <c r="G303" s="15" t="str">
        <f>IFERROR(VLOOKUP(--IF($B$2=StoreConfig!#REF!,LEFT(StoreConfig!#REF!,FIND("|",StoreConfig!#REF!)-1),""),$Q$4:$R$20,2,FALSE),"")</f>
        <v/>
      </c>
      <c r="H303" s="14" t="e">
        <f>IF($B$2=StoreConfig!#REF!,LEFT(StoreConfig!#REF!,FIND("#",StoreConfig!#REF!)-1),"")</f>
        <v>#REF!</v>
      </c>
      <c r="I303" s="14" t="e">
        <f>IF($B$2=StoreConfig!#REF!,RIGHT(StoreConfig!#REF!,LEN(StoreConfig!#REF!)-FIND("#",StoreConfig!#REF!)),"")</f>
        <v>#REF!</v>
      </c>
      <c r="J303" s="14" t="e">
        <f>IF($B$2=StoreConfig!#REF!,IF(StoreConfig!#REF!=0,"不限购",StoreConfig!#REF!&amp;"次"),"")</f>
        <v>#REF!</v>
      </c>
    </row>
    <row r="304" spans="4:10" x14ac:dyDescent="0.2">
      <c r="D304" s="15" t="e">
        <f>IF($B$2=StoreConfig!#REF!,StoreConfig!#REF!,"")</f>
        <v>#REF!</v>
      </c>
      <c r="E304" s="15" t="e">
        <f>IF($B$2=StoreConfig!#REF!,StoreConfig!#REF!,"")</f>
        <v>#REF!</v>
      </c>
      <c r="F304" s="15" t="e">
        <f>IF($B$2=StoreConfig!#REF!,RIGHT(StoreConfig!#REF!,LEN(StoreConfig!#REF!)-FIND("|",StoreConfig!#REF!)),"")</f>
        <v>#REF!</v>
      </c>
      <c r="G304" s="15" t="str">
        <f>IFERROR(VLOOKUP(--IF($B$2=StoreConfig!#REF!,LEFT(StoreConfig!#REF!,FIND("|",StoreConfig!#REF!)-1),""),$Q$4:$R$20,2,FALSE),"")</f>
        <v/>
      </c>
      <c r="H304" s="14" t="e">
        <f>IF($B$2=StoreConfig!#REF!,LEFT(StoreConfig!#REF!,FIND("#",StoreConfig!#REF!)-1),"")</f>
        <v>#REF!</v>
      </c>
      <c r="I304" s="14" t="e">
        <f>IF($B$2=StoreConfig!#REF!,RIGHT(StoreConfig!#REF!,LEN(StoreConfig!#REF!)-FIND("#",StoreConfig!#REF!)),"")</f>
        <v>#REF!</v>
      </c>
      <c r="J304" s="14" t="e">
        <f>IF($B$2=StoreConfig!#REF!,IF(StoreConfig!#REF!=0,"不限购",StoreConfig!#REF!&amp;"次"),"")</f>
        <v>#REF!</v>
      </c>
    </row>
    <row r="305" spans="4:10" x14ac:dyDescent="0.2">
      <c r="D305" s="15" t="e">
        <f>IF($B$2=StoreConfig!#REF!,StoreConfig!#REF!,"")</f>
        <v>#REF!</v>
      </c>
      <c r="E305" s="15" t="e">
        <f>IF($B$2=StoreConfig!#REF!,StoreConfig!#REF!,"")</f>
        <v>#REF!</v>
      </c>
      <c r="F305" s="15" t="e">
        <f>IF($B$2=StoreConfig!#REF!,RIGHT(StoreConfig!#REF!,LEN(StoreConfig!#REF!)-FIND("|",StoreConfig!#REF!)),"")</f>
        <v>#REF!</v>
      </c>
      <c r="G305" s="15" t="str">
        <f>IFERROR(VLOOKUP(--IF($B$2=StoreConfig!#REF!,LEFT(StoreConfig!#REF!,FIND("|",StoreConfig!#REF!)-1),""),$Q$4:$R$20,2,FALSE),"")</f>
        <v/>
      </c>
      <c r="H305" s="14" t="e">
        <f>IF($B$2=StoreConfig!#REF!,LEFT(StoreConfig!#REF!,FIND("#",StoreConfig!#REF!)-1),"")</f>
        <v>#REF!</v>
      </c>
      <c r="I305" s="14" t="e">
        <f>IF($B$2=StoreConfig!#REF!,RIGHT(StoreConfig!#REF!,LEN(StoreConfig!#REF!)-FIND("#",StoreConfig!#REF!)),"")</f>
        <v>#REF!</v>
      </c>
      <c r="J305" s="14" t="e">
        <f>IF($B$2=StoreConfig!#REF!,IF(StoreConfig!#REF!=0,"不限购",StoreConfig!#REF!&amp;"次"),"")</f>
        <v>#REF!</v>
      </c>
    </row>
    <row r="306" spans="4:10" x14ac:dyDescent="0.2">
      <c r="D306" s="15" t="e">
        <f>IF($B$2=StoreConfig!#REF!,StoreConfig!#REF!,"")</f>
        <v>#REF!</v>
      </c>
      <c r="E306" s="15" t="e">
        <f>IF($B$2=StoreConfig!#REF!,StoreConfig!#REF!,"")</f>
        <v>#REF!</v>
      </c>
      <c r="F306" s="15" t="e">
        <f>IF($B$2=StoreConfig!#REF!,RIGHT(StoreConfig!#REF!,LEN(StoreConfig!#REF!)-FIND("|",StoreConfig!#REF!)),"")</f>
        <v>#REF!</v>
      </c>
      <c r="G306" s="15" t="str">
        <f>IFERROR(VLOOKUP(--IF($B$2=StoreConfig!#REF!,LEFT(StoreConfig!#REF!,FIND("|",StoreConfig!#REF!)-1),""),$Q$4:$R$20,2,FALSE),"")</f>
        <v/>
      </c>
      <c r="H306" s="14" t="e">
        <f>IF($B$2=StoreConfig!#REF!,LEFT(StoreConfig!#REF!,FIND("#",StoreConfig!#REF!)-1),"")</f>
        <v>#REF!</v>
      </c>
      <c r="I306" s="14" t="e">
        <f>IF($B$2=StoreConfig!#REF!,RIGHT(StoreConfig!#REF!,LEN(StoreConfig!#REF!)-FIND("#",StoreConfig!#REF!)),"")</f>
        <v>#REF!</v>
      </c>
      <c r="J306" s="14" t="e">
        <f>IF($B$2=StoreConfig!#REF!,IF(StoreConfig!#REF!=0,"不限购",StoreConfig!#REF!&amp;"次"),"")</f>
        <v>#REF!</v>
      </c>
    </row>
    <row r="307" spans="4:10" x14ac:dyDescent="0.2">
      <c r="D307" s="15" t="e">
        <f>IF($B$2=StoreConfig!#REF!,StoreConfig!#REF!,"")</f>
        <v>#REF!</v>
      </c>
      <c r="E307" s="15" t="e">
        <f>IF($B$2=StoreConfig!#REF!,StoreConfig!#REF!,"")</f>
        <v>#REF!</v>
      </c>
      <c r="F307" s="15" t="e">
        <f>IF($B$2=StoreConfig!#REF!,RIGHT(StoreConfig!#REF!,LEN(StoreConfig!#REF!)-FIND("|",StoreConfig!#REF!)),"")</f>
        <v>#REF!</v>
      </c>
      <c r="G307" s="15" t="str">
        <f>IFERROR(VLOOKUP(--IF($B$2=StoreConfig!#REF!,LEFT(StoreConfig!#REF!,FIND("|",StoreConfig!#REF!)-1),""),$Q$4:$R$20,2,FALSE),"")</f>
        <v/>
      </c>
      <c r="H307" s="14" t="e">
        <f>IF($B$2=StoreConfig!#REF!,LEFT(StoreConfig!#REF!,FIND("#",StoreConfig!#REF!)-1),"")</f>
        <v>#REF!</v>
      </c>
      <c r="I307" s="14" t="e">
        <f>IF($B$2=StoreConfig!#REF!,RIGHT(StoreConfig!#REF!,LEN(StoreConfig!#REF!)-FIND("#",StoreConfig!#REF!)),"")</f>
        <v>#REF!</v>
      </c>
      <c r="J307" s="14" t="e">
        <f>IF($B$2=StoreConfig!#REF!,IF(StoreConfig!#REF!=0,"不限购",StoreConfig!#REF!&amp;"次"),"")</f>
        <v>#REF!</v>
      </c>
    </row>
    <row r="308" spans="4:10" x14ac:dyDescent="0.2">
      <c r="D308" s="15" t="e">
        <f>IF($B$2=StoreConfig!#REF!,StoreConfig!#REF!,"")</f>
        <v>#REF!</v>
      </c>
      <c r="E308" s="15" t="e">
        <f>IF($B$2=StoreConfig!#REF!,StoreConfig!#REF!,"")</f>
        <v>#REF!</v>
      </c>
      <c r="F308" s="15" t="e">
        <f>IF($B$2=StoreConfig!#REF!,RIGHT(StoreConfig!#REF!,LEN(StoreConfig!#REF!)-FIND("|",StoreConfig!#REF!)),"")</f>
        <v>#REF!</v>
      </c>
      <c r="G308" s="15" t="str">
        <f>IFERROR(VLOOKUP(--IF($B$2=StoreConfig!#REF!,LEFT(StoreConfig!#REF!,FIND("|",StoreConfig!#REF!)-1),""),$Q$4:$R$20,2,FALSE),"")</f>
        <v/>
      </c>
      <c r="H308" s="14" t="e">
        <f>IF($B$2=StoreConfig!#REF!,LEFT(StoreConfig!#REF!,FIND("#",StoreConfig!#REF!)-1),"")</f>
        <v>#REF!</v>
      </c>
      <c r="I308" s="14" t="e">
        <f>IF($B$2=StoreConfig!#REF!,RIGHT(StoreConfig!#REF!,LEN(StoreConfig!#REF!)-FIND("#",StoreConfig!#REF!)),"")</f>
        <v>#REF!</v>
      </c>
      <c r="J308" s="14" t="e">
        <f>IF($B$2=StoreConfig!#REF!,IF(StoreConfig!#REF!=0,"不限购",StoreConfig!#REF!&amp;"次"),"")</f>
        <v>#REF!</v>
      </c>
    </row>
    <row r="309" spans="4:10" x14ac:dyDescent="0.2">
      <c r="D309" s="15" t="e">
        <f>IF($B$2=StoreConfig!#REF!,StoreConfig!#REF!,"")</f>
        <v>#REF!</v>
      </c>
      <c r="E309" s="15" t="e">
        <f>IF($B$2=StoreConfig!#REF!,StoreConfig!#REF!,"")</f>
        <v>#REF!</v>
      </c>
      <c r="F309" s="15" t="e">
        <f>IF($B$2=StoreConfig!#REF!,RIGHT(StoreConfig!#REF!,LEN(StoreConfig!#REF!)-FIND("|",StoreConfig!#REF!)),"")</f>
        <v>#REF!</v>
      </c>
      <c r="G309" s="15" t="str">
        <f>IFERROR(VLOOKUP(--IF($B$2=StoreConfig!#REF!,LEFT(StoreConfig!#REF!,FIND("|",StoreConfig!#REF!)-1),""),$Q$4:$R$20,2,FALSE),"")</f>
        <v/>
      </c>
      <c r="H309" s="14" t="e">
        <f>IF($B$2=StoreConfig!#REF!,LEFT(StoreConfig!#REF!,FIND("#",StoreConfig!#REF!)-1),"")</f>
        <v>#REF!</v>
      </c>
      <c r="I309" s="14" t="e">
        <f>IF($B$2=StoreConfig!#REF!,RIGHT(StoreConfig!#REF!,LEN(StoreConfig!#REF!)-FIND("#",StoreConfig!#REF!)),"")</f>
        <v>#REF!</v>
      </c>
      <c r="J309" s="14" t="e">
        <f>IF($B$2=StoreConfig!#REF!,IF(StoreConfig!#REF!=0,"不限购",StoreConfig!#REF!&amp;"次"),"")</f>
        <v>#REF!</v>
      </c>
    </row>
    <row r="310" spans="4:10" x14ac:dyDescent="0.2">
      <c r="D310" s="15" t="e">
        <f>IF($B$2=StoreConfig!#REF!,StoreConfig!#REF!,"")</f>
        <v>#REF!</v>
      </c>
      <c r="E310" s="15" t="e">
        <f>IF($B$2=StoreConfig!#REF!,StoreConfig!#REF!,"")</f>
        <v>#REF!</v>
      </c>
      <c r="F310" s="15" t="e">
        <f>IF($B$2=StoreConfig!#REF!,RIGHT(StoreConfig!#REF!,LEN(StoreConfig!#REF!)-FIND("|",StoreConfig!#REF!)),"")</f>
        <v>#REF!</v>
      </c>
      <c r="G310" s="15" t="str">
        <f>IFERROR(VLOOKUP(--IF($B$2=StoreConfig!#REF!,LEFT(StoreConfig!#REF!,FIND("|",StoreConfig!#REF!)-1),""),$Q$4:$R$20,2,FALSE),"")</f>
        <v/>
      </c>
      <c r="H310" s="14" t="e">
        <f>IF($B$2=StoreConfig!#REF!,LEFT(StoreConfig!#REF!,FIND("#",StoreConfig!#REF!)-1),"")</f>
        <v>#REF!</v>
      </c>
      <c r="I310" s="14" t="e">
        <f>IF($B$2=StoreConfig!#REF!,RIGHT(StoreConfig!#REF!,LEN(StoreConfig!#REF!)-FIND("#",StoreConfig!#REF!)),"")</f>
        <v>#REF!</v>
      </c>
      <c r="J310" s="14" t="e">
        <f>IF($B$2=StoreConfig!#REF!,IF(StoreConfig!#REF!=0,"不限购",StoreConfig!#REF!&amp;"次"),"")</f>
        <v>#REF!</v>
      </c>
    </row>
    <row r="311" spans="4:10" x14ac:dyDescent="0.2">
      <c r="D311" s="15" t="e">
        <f>IF($B$2=StoreConfig!#REF!,StoreConfig!#REF!,"")</f>
        <v>#REF!</v>
      </c>
      <c r="E311" s="15" t="e">
        <f>IF($B$2=StoreConfig!#REF!,StoreConfig!#REF!,"")</f>
        <v>#REF!</v>
      </c>
      <c r="F311" s="15" t="e">
        <f>IF($B$2=StoreConfig!#REF!,RIGHT(StoreConfig!#REF!,LEN(StoreConfig!#REF!)-FIND("|",StoreConfig!#REF!)),"")</f>
        <v>#REF!</v>
      </c>
      <c r="G311" s="15" t="str">
        <f>IFERROR(VLOOKUP(--IF($B$2=StoreConfig!#REF!,LEFT(StoreConfig!#REF!,FIND("|",StoreConfig!#REF!)-1),""),$Q$4:$R$20,2,FALSE),"")</f>
        <v/>
      </c>
      <c r="H311" s="14" t="e">
        <f>IF($B$2=StoreConfig!#REF!,LEFT(StoreConfig!#REF!,FIND("#",StoreConfig!#REF!)-1),"")</f>
        <v>#REF!</v>
      </c>
      <c r="I311" s="14" t="e">
        <f>IF($B$2=StoreConfig!#REF!,RIGHT(StoreConfig!#REF!,LEN(StoreConfig!#REF!)-FIND("#",StoreConfig!#REF!)),"")</f>
        <v>#REF!</v>
      </c>
      <c r="J311" s="14" t="e">
        <f>IF($B$2=StoreConfig!#REF!,IF(StoreConfig!#REF!=0,"不限购",StoreConfig!#REF!&amp;"次"),"")</f>
        <v>#REF!</v>
      </c>
    </row>
    <row r="312" spans="4:10" x14ac:dyDescent="0.2">
      <c r="D312" s="15" t="e">
        <f>IF($B$2=StoreConfig!#REF!,StoreConfig!#REF!,"")</f>
        <v>#REF!</v>
      </c>
      <c r="E312" s="15" t="e">
        <f>IF($B$2=StoreConfig!#REF!,StoreConfig!#REF!,"")</f>
        <v>#REF!</v>
      </c>
      <c r="F312" s="15" t="e">
        <f>IF($B$2=StoreConfig!#REF!,RIGHT(StoreConfig!#REF!,LEN(StoreConfig!#REF!)-FIND("|",StoreConfig!#REF!)),"")</f>
        <v>#REF!</v>
      </c>
      <c r="G312" s="15" t="str">
        <f>IFERROR(VLOOKUP(--IF($B$2=StoreConfig!#REF!,LEFT(StoreConfig!#REF!,FIND("|",StoreConfig!#REF!)-1),""),$Q$4:$R$20,2,FALSE),"")</f>
        <v/>
      </c>
      <c r="H312" s="14" t="e">
        <f>IF($B$2=StoreConfig!#REF!,LEFT(StoreConfig!#REF!,FIND("#",StoreConfig!#REF!)-1),"")</f>
        <v>#REF!</v>
      </c>
      <c r="I312" s="14" t="e">
        <f>IF($B$2=StoreConfig!#REF!,RIGHT(StoreConfig!#REF!,LEN(StoreConfig!#REF!)-FIND("#",StoreConfig!#REF!)),"")</f>
        <v>#REF!</v>
      </c>
      <c r="J312" s="14" t="e">
        <f>IF($B$2=StoreConfig!#REF!,IF(StoreConfig!#REF!=0,"不限购",StoreConfig!#REF!&amp;"次"),"")</f>
        <v>#REF!</v>
      </c>
    </row>
    <row r="313" spans="4:10" x14ac:dyDescent="0.2">
      <c r="D313" s="15" t="e">
        <f>IF($B$2=StoreConfig!#REF!,StoreConfig!#REF!,"")</f>
        <v>#REF!</v>
      </c>
      <c r="E313" s="15" t="e">
        <f>IF($B$2=StoreConfig!#REF!,StoreConfig!#REF!,"")</f>
        <v>#REF!</v>
      </c>
      <c r="F313" s="15" t="e">
        <f>IF($B$2=StoreConfig!#REF!,RIGHT(StoreConfig!#REF!,LEN(StoreConfig!#REF!)-FIND("|",StoreConfig!#REF!)),"")</f>
        <v>#REF!</v>
      </c>
      <c r="G313" s="15" t="str">
        <f>IFERROR(VLOOKUP(--IF($B$2=StoreConfig!#REF!,LEFT(StoreConfig!#REF!,FIND("|",StoreConfig!#REF!)-1),""),$Q$4:$R$20,2,FALSE),"")</f>
        <v/>
      </c>
      <c r="H313" s="14" t="e">
        <f>IF($B$2=StoreConfig!#REF!,LEFT(StoreConfig!#REF!,FIND("#",StoreConfig!#REF!)-1),"")</f>
        <v>#REF!</v>
      </c>
      <c r="I313" s="14" t="e">
        <f>IF($B$2=StoreConfig!#REF!,RIGHT(StoreConfig!#REF!,LEN(StoreConfig!#REF!)-FIND("#",StoreConfig!#REF!)),"")</f>
        <v>#REF!</v>
      </c>
      <c r="J313" s="14" t="e">
        <f>IF($B$2=StoreConfig!#REF!,IF(StoreConfig!#REF!=0,"不限购",StoreConfig!#REF!&amp;"次"),"")</f>
        <v>#REF!</v>
      </c>
    </row>
    <row r="314" spans="4:10" x14ac:dyDescent="0.2">
      <c r="D314" s="15" t="e">
        <f>IF($B$2=StoreConfig!#REF!,StoreConfig!#REF!,"")</f>
        <v>#REF!</v>
      </c>
      <c r="E314" s="15" t="e">
        <f>IF($B$2=StoreConfig!#REF!,StoreConfig!#REF!,"")</f>
        <v>#REF!</v>
      </c>
      <c r="F314" s="15" t="e">
        <f>IF($B$2=StoreConfig!#REF!,RIGHT(StoreConfig!#REF!,LEN(StoreConfig!#REF!)-FIND("|",StoreConfig!#REF!)),"")</f>
        <v>#REF!</v>
      </c>
      <c r="G314" s="15" t="str">
        <f>IFERROR(VLOOKUP(--IF($B$2=StoreConfig!#REF!,LEFT(StoreConfig!#REF!,FIND("|",StoreConfig!#REF!)-1),""),$Q$4:$R$20,2,FALSE),"")</f>
        <v/>
      </c>
      <c r="H314" s="14" t="e">
        <f>IF($B$2=StoreConfig!#REF!,LEFT(StoreConfig!#REF!,FIND("#",StoreConfig!#REF!)-1),"")</f>
        <v>#REF!</v>
      </c>
      <c r="I314" s="14" t="e">
        <f>IF($B$2=StoreConfig!#REF!,RIGHT(StoreConfig!#REF!,LEN(StoreConfig!#REF!)-FIND("#",StoreConfig!#REF!)),"")</f>
        <v>#REF!</v>
      </c>
      <c r="J314" s="14" t="e">
        <f>IF($B$2=StoreConfig!#REF!,IF(StoreConfig!#REF!=0,"不限购",StoreConfig!#REF!&amp;"次"),"")</f>
        <v>#REF!</v>
      </c>
    </row>
    <row r="315" spans="4:10" x14ac:dyDescent="0.2">
      <c r="D315" s="15" t="e">
        <f>IF($B$2=StoreConfig!#REF!,StoreConfig!#REF!,"")</f>
        <v>#REF!</v>
      </c>
      <c r="E315" s="15" t="e">
        <f>IF($B$2=StoreConfig!#REF!,StoreConfig!#REF!,"")</f>
        <v>#REF!</v>
      </c>
      <c r="F315" s="15" t="e">
        <f>IF($B$2=StoreConfig!#REF!,RIGHT(StoreConfig!#REF!,LEN(StoreConfig!#REF!)-FIND("|",StoreConfig!#REF!)),"")</f>
        <v>#REF!</v>
      </c>
      <c r="G315" s="15" t="str">
        <f>IFERROR(VLOOKUP(--IF($B$2=StoreConfig!#REF!,LEFT(StoreConfig!#REF!,FIND("|",StoreConfig!#REF!)-1),""),$Q$4:$R$20,2,FALSE),"")</f>
        <v/>
      </c>
      <c r="H315" s="14" t="e">
        <f>IF($B$2=StoreConfig!#REF!,LEFT(StoreConfig!#REF!,FIND("#",StoreConfig!#REF!)-1),"")</f>
        <v>#REF!</v>
      </c>
      <c r="I315" s="14" t="e">
        <f>IF($B$2=StoreConfig!#REF!,RIGHT(StoreConfig!#REF!,LEN(StoreConfig!#REF!)-FIND("#",StoreConfig!#REF!)),"")</f>
        <v>#REF!</v>
      </c>
      <c r="J315" s="14" t="e">
        <f>IF($B$2=StoreConfig!#REF!,IF(StoreConfig!#REF!=0,"不限购",StoreConfig!#REF!&amp;"次"),"")</f>
        <v>#REF!</v>
      </c>
    </row>
    <row r="316" spans="4:10" x14ac:dyDescent="0.2">
      <c r="D316" s="15" t="e">
        <f>IF($B$2=StoreConfig!#REF!,StoreConfig!#REF!,"")</f>
        <v>#REF!</v>
      </c>
      <c r="E316" s="15" t="e">
        <f>IF($B$2=StoreConfig!#REF!,StoreConfig!#REF!,"")</f>
        <v>#REF!</v>
      </c>
      <c r="F316" s="15" t="e">
        <f>IF($B$2=StoreConfig!#REF!,RIGHT(StoreConfig!#REF!,LEN(StoreConfig!#REF!)-FIND("|",StoreConfig!#REF!)),"")</f>
        <v>#REF!</v>
      </c>
      <c r="G316" s="15" t="str">
        <f>IFERROR(VLOOKUP(--IF($B$2=StoreConfig!#REF!,LEFT(StoreConfig!#REF!,FIND("|",StoreConfig!#REF!)-1),""),$Q$4:$R$20,2,FALSE),"")</f>
        <v/>
      </c>
      <c r="H316" s="14" t="e">
        <f>IF($B$2=StoreConfig!#REF!,LEFT(StoreConfig!#REF!,FIND("#",StoreConfig!#REF!)-1),"")</f>
        <v>#REF!</v>
      </c>
      <c r="I316" s="14" t="e">
        <f>IF($B$2=StoreConfig!#REF!,RIGHT(StoreConfig!#REF!,LEN(StoreConfig!#REF!)-FIND("#",StoreConfig!#REF!)),"")</f>
        <v>#REF!</v>
      </c>
      <c r="J316" s="14" t="e">
        <f>IF($B$2=StoreConfig!#REF!,IF(StoreConfig!#REF!=0,"不限购",StoreConfig!#REF!&amp;"次"),"")</f>
        <v>#REF!</v>
      </c>
    </row>
    <row r="317" spans="4:10" x14ac:dyDescent="0.2">
      <c r="D317" s="15" t="e">
        <f>IF($B$2=StoreConfig!#REF!,StoreConfig!#REF!,"")</f>
        <v>#REF!</v>
      </c>
      <c r="E317" s="15" t="e">
        <f>IF($B$2=StoreConfig!#REF!,StoreConfig!#REF!,"")</f>
        <v>#REF!</v>
      </c>
      <c r="F317" s="15" t="e">
        <f>IF($B$2=StoreConfig!#REF!,RIGHT(StoreConfig!#REF!,LEN(StoreConfig!#REF!)-FIND("|",StoreConfig!#REF!)),"")</f>
        <v>#REF!</v>
      </c>
      <c r="G317" s="15" t="str">
        <f>IFERROR(VLOOKUP(--IF($B$2=StoreConfig!#REF!,LEFT(StoreConfig!#REF!,FIND("|",StoreConfig!#REF!)-1),""),$Q$4:$R$20,2,FALSE),"")</f>
        <v/>
      </c>
      <c r="H317" s="14" t="e">
        <f>IF($B$2=StoreConfig!#REF!,LEFT(StoreConfig!#REF!,FIND("#",StoreConfig!#REF!)-1),"")</f>
        <v>#REF!</v>
      </c>
      <c r="I317" s="14" t="e">
        <f>IF($B$2=StoreConfig!#REF!,RIGHT(StoreConfig!#REF!,LEN(StoreConfig!#REF!)-FIND("#",StoreConfig!#REF!)),"")</f>
        <v>#REF!</v>
      </c>
      <c r="J317" s="14" t="e">
        <f>IF($B$2=StoreConfig!#REF!,IF(StoreConfig!#REF!=0,"不限购",StoreConfig!#REF!&amp;"次"),"")</f>
        <v>#REF!</v>
      </c>
    </row>
    <row r="318" spans="4:10" x14ac:dyDescent="0.2">
      <c r="D318" s="15" t="e">
        <f>IF($B$2=StoreConfig!#REF!,StoreConfig!#REF!,"")</f>
        <v>#REF!</v>
      </c>
      <c r="E318" s="15" t="e">
        <f>IF($B$2=StoreConfig!#REF!,StoreConfig!#REF!,"")</f>
        <v>#REF!</v>
      </c>
      <c r="F318" s="15" t="e">
        <f>IF($B$2=StoreConfig!#REF!,RIGHT(StoreConfig!#REF!,LEN(StoreConfig!#REF!)-FIND("|",StoreConfig!#REF!)),"")</f>
        <v>#REF!</v>
      </c>
      <c r="G318" s="15" t="str">
        <f>IFERROR(VLOOKUP(--IF($B$2=StoreConfig!#REF!,LEFT(StoreConfig!#REF!,FIND("|",StoreConfig!#REF!)-1),""),$Q$4:$R$20,2,FALSE),"")</f>
        <v/>
      </c>
      <c r="H318" s="14" t="e">
        <f>IF($B$2=StoreConfig!#REF!,LEFT(StoreConfig!#REF!,FIND("#",StoreConfig!#REF!)-1),"")</f>
        <v>#REF!</v>
      </c>
      <c r="I318" s="14" t="e">
        <f>IF($B$2=StoreConfig!#REF!,RIGHT(StoreConfig!#REF!,LEN(StoreConfig!#REF!)-FIND("#",StoreConfig!#REF!)),"")</f>
        <v>#REF!</v>
      </c>
      <c r="J318" s="14" t="e">
        <f>IF($B$2=StoreConfig!#REF!,IF(StoreConfig!#REF!=0,"不限购",StoreConfig!#REF!&amp;"次"),"")</f>
        <v>#REF!</v>
      </c>
    </row>
    <row r="319" spans="4:10" x14ac:dyDescent="0.2">
      <c r="D319" s="15" t="e">
        <f>IF($B$2=StoreConfig!#REF!,StoreConfig!#REF!,"")</f>
        <v>#REF!</v>
      </c>
      <c r="E319" s="15" t="e">
        <f>IF($B$2=StoreConfig!#REF!,StoreConfig!#REF!,"")</f>
        <v>#REF!</v>
      </c>
      <c r="F319" s="15" t="e">
        <f>IF($B$2=StoreConfig!#REF!,RIGHT(StoreConfig!#REF!,LEN(StoreConfig!#REF!)-FIND("|",StoreConfig!#REF!)),"")</f>
        <v>#REF!</v>
      </c>
      <c r="G319" s="15" t="str">
        <f>IFERROR(VLOOKUP(--IF($B$2=StoreConfig!#REF!,LEFT(StoreConfig!#REF!,FIND("|",StoreConfig!#REF!)-1),""),$Q$4:$R$20,2,FALSE),"")</f>
        <v/>
      </c>
      <c r="H319" s="14" t="e">
        <f>IF($B$2=StoreConfig!#REF!,LEFT(StoreConfig!#REF!,FIND("#",StoreConfig!#REF!)-1),"")</f>
        <v>#REF!</v>
      </c>
      <c r="I319" s="14" t="e">
        <f>IF($B$2=StoreConfig!#REF!,RIGHT(StoreConfig!#REF!,LEN(StoreConfig!#REF!)-FIND("#",StoreConfig!#REF!)),"")</f>
        <v>#REF!</v>
      </c>
      <c r="J319" s="14" t="e">
        <f>IF($B$2=StoreConfig!#REF!,IF(StoreConfig!#REF!=0,"不限购",StoreConfig!#REF!&amp;"次"),"")</f>
        <v>#REF!</v>
      </c>
    </row>
    <row r="320" spans="4:10" x14ac:dyDescent="0.2">
      <c r="D320" s="15" t="e">
        <f>IF($B$2=StoreConfig!#REF!,StoreConfig!#REF!,"")</f>
        <v>#REF!</v>
      </c>
      <c r="E320" s="15" t="e">
        <f>IF($B$2=StoreConfig!#REF!,StoreConfig!#REF!,"")</f>
        <v>#REF!</v>
      </c>
      <c r="F320" s="15" t="e">
        <f>IF($B$2=StoreConfig!#REF!,RIGHT(StoreConfig!#REF!,LEN(StoreConfig!#REF!)-FIND("|",StoreConfig!#REF!)),"")</f>
        <v>#REF!</v>
      </c>
      <c r="G320" s="15" t="str">
        <f>IFERROR(VLOOKUP(--IF($B$2=StoreConfig!#REF!,LEFT(StoreConfig!#REF!,FIND("|",StoreConfig!#REF!)-1),""),$Q$4:$R$20,2,FALSE),"")</f>
        <v/>
      </c>
      <c r="H320" s="14" t="e">
        <f>IF($B$2=StoreConfig!#REF!,LEFT(StoreConfig!#REF!,FIND("#",StoreConfig!#REF!)-1),"")</f>
        <v>#REF!</v>
      </c>
      <c r="I320" s="14" t="e">
        <f>IF($B$2=StoreConfig!#REF!,RIGHT(StoreConfig!#REF!,LEN(StoreConfig!#REF!)-FIND("#",StoreConfig!#REF!)),"")</f>
        <v>#REF!</v>
      </c>
      <c r="J320" s="14" t="e">
        <f>IF($B$2=StoreConfig!#REF!,IF(StoreConfig!#REF!=0,"不限购",StoreConfig!#REF!&amp;"次"),"")</f>
        <v>#REF!</v>
      </c>
    </row>
    <row r="321" spans="4:10" x14ac:dyDescent="0.2">
      <c r="D321" s="15" t="e">
        <f>IF($B$2=StoreConfig!#REF!,StoreConfig!#REF!,"")</f>
        <v>#REF!</v>
      </c>
      <c r="E321" s="15" t="e">
        <f>IF($B$2=StoreConfig!#REF!,StoreConfig!#REF!,"")</f>
        <v>#REF!</v>
      </c>
      <c r="F321" s="15" t="e">
        <f>IF($B$2=StoreConfig!#REF!,RIGHT(StoreConfig!#REF!,LEN(StoreConfig!#REF!)-FIND("|",StoreConfig!#REF!)),"")</f>
        <v>#REF!</v>
      </c>
      <c r="G321" s="15" t="str">
        <f>IFERROR(VLOOKUP(--IF($B$2=StoreConfig!#REF!,LEFT(StoreConfig!#REF!,FIND("|",StoreConfig!#REF!)-1),""),$Q$4:$R$20,2,FALSE),"")</f>
        <v/>
      </c>
      <c r="H321" s="14" t="e">
        <f>IF($B$2=StoreConfig!#REF!,LEFT(StoreConfig!#REF!,FIND("#",StoreConfig!#REF!)-1),"")</f>
        <v>#REF!</v>
      </c>
      <c r="I321" s="14" t="e">
        <f>IF($B$2=StoreConfig!#REF!,RIGHT(StoreConfig!#REF!,LEN(StoreConfig!#REF!)-FIND("#",StoreConfig!#REF!)),"")</f>
        <v>#REF!</v>
      </c>
      <c r="J321" s="14" t="e">
        <f>IF($B$2=StoreConfig!#REF!,IF(StoreConfig!#REF!=0,"不限购",StoreConfig!#REF!&amp;"次"),"")</f>
        <v>#REF!</v>
      </c>
    </row>
    <row r="322" spans="4:10" x14ac:dyDescent="0.2">
      <c r="D322" s="15" t="e">
        <f>IF($B$2=StoreConfig!#REF!,StoreConfig!#REF!,"")</f>
        <v>#REF!</v>
      </c>
      <c r="E322" s="15" t="e">
        <f>IF($B$2=StoreConfig!#REF!,StoreConfig!#REF!,"")</f>
        <v>#REF!</v>
      </c>
      <c r="F322" s="15" t="e">
        <f>IF($B$2=StoreConfig!#REF!,RIGHT(StoreConfig!#REF!,LEN(StoreConfig!#REF!)-FIND("|",StoreConfig!#REF!)),"")</f>
        <v>#REF!</v>
      </c>
      <c r="G322" s="15" t="str">
        <f>IFERROR(VLOOKUP(--IF($B$2=StoreConfig!#REF!,LEFT(StoreConfig!#REF!,FIND("|",StoreConfig!#REF!)-1),""),$Q$4:$R$20,2,FALSE),"")</f>
        <v/>
      </c>
      <c r="H322" s="14" t="e">
        <f>IF($B$2=StoreConfig!#REF!,LEFT(StoreConfig!#REF!,FIND("#",StoreConfig!#REF!)-1),"")</f>
        <v>#REF!</v>
      </c>
      <c r="I322" s="14" t="e">
        <f>IF($B$2=StoreConfig!#REF!,RIGHT(StoreConfig!#REF!,LEN(StoreConfig!#REF!)-FIND("#",StoreConfig!#REF!)),"")</f>
        <v>#REF!</v>
      </c>
      <c r="J322" s="14" t="e">
        <f>IF($B$2=StoreConfig!#REF!,IF(StoreConfig!#REF!=0,"不限购",StoreConfig!#REF!&amp;"次"),"")</f>
        <v>#REF!</v>
      </c>
    </row>
    <row r="323" spans="4:10" x14ac:dyDescent="0.2">
      <c r="D323" s="15" t="e">
        <f>IF($B$2=StoreConfig!#REF!,StoreConfig!#REF!,"")</f>
        <v>#REF!</v>
      </c>
      <c r="E323" s="15" t="e">
        <f>IF($B$2=StoreConfig!#REF!,StoreConfig!#REF!,"")</f>
        <v>#REF!</v>
      </c>
      <c r="F323" s="15" t="e">
        <f>IF($B$2=StoreConfig!#REF!,RIGHT(StoreConfig!#REF!,LEN(StoreConfig!#REF!)-FIND("|",StoreConfig!#REF!)),"")</f>
        <v>#REF!</v>
      </c>
      <c r="G323" s="15" t="str">
        <f>IFERROR(VLOOKUP(--IF($B$2=StoreConfig!#REF!,LEFT(StoreConfig!#REF!,FIND("|",StoreConfig!#REF!)-1),""),$Q$4:$R$20,2,FALSE),"")</f>
        <v/>
      </c>
      <c r="H323" s="14" t="e">
        <f>IF($B$2=StoreConfig!#REF!,LEFT(StoreConfig!#REF!,FIND("#",StoreConfig!#REF!)-1),"")</f>
        <v>#REF!</v>
      </c>
      <c r="I323" s="14" t="e">
        <f>IF($B$2=StoreConfig!#REF!,RIGHT(StoreConfig!#REF!,LEN(StoreConfig!#REF!)-FIND("#",StoreConfig!#REF!)),"")</f>
        <v>#REF!</v>
      </c>
      <c r="J323" s="14" t="e">
        <f>IF($B$2=StoreConfig!#REF!,IF(StoreConfig!#REF!=0,"不限购",StoreConfig!#REF!&amp;"次"),"")</f>
        <v>#REF!</v>
      </c>
    </row>
    <row r="324" spans="4:10" x14ac:dyDescent="0.2">
      <c r="D324" s="15" t="e">
        <f>IF($B$2=StoreConfig!#REF!,StoreConfig!#REF!,"")</f>
        <v>#REF!</v>
      </c>
      <c r="E324" s="15" t="e">
        <f>IF($B$2=StoreConfig!#REF!,StoreConfig!#REF!,"")</f>
        <v>#REF!</v>
      </c>
      <c r="F324" s="15" t="e">
        <f>IF($B$2=StoreConfig!#REF!,RIGHT(StoreConfig!#REF!,LEN(StoreConfig!#REF!)-FIND("|",StoreConfig!#REF!)),"")</f>
        <v>#REF!</v>
      </c>
      <c r="G324" s="15" t="str">
        <f>IFERROR(VLOOKUP(--IF($B$2=StoreConfig!#REF!,LEFT(StoreConfig!#REF!,FIND("|",StoreConfig!#REF!)-1),""),$Q$4:$R$20,2,FALSE),"")</f>
        <v/>
      </c>
      <c r="H324" s="14" t="e">
        <f>IF($B$2=StoreConfig!#REF!,LEFT(StoreConfig!#REF!,FIND("#",StoreConfig!#REF!)-1),"")</f>
        <v>#REF!</v>
      </c>
      <c r="I324" s="14" t="e">
        <f>IF($B$2=StoreConfig!#REF!,RIGHT(StoreConfig!#REF!,LEN(StoreConfig!#REF!)-FIND("#",StoreConfig!#REF!)),"")</f>
        <v>#REF!</v>
      </c>
      <c r="J324" s="14" t="e">
        <f>IF($B$2=StoreConfig!#REF!,IF(StoreConfig!#REF!=0,"不限购",StoreConfig!#REF!&amp;"次"),"")</f>
        <v>#REF!</v>
      </c>
    </row>
    <row r="325" spans="4:10" x14ac:dyDescent="0.2">
      <c r="D325" s="15" t="e">
        <f>IF($B$2=StoreConfig!#REF!,StoreConfig!#REF!,"")</f>
        <v>#REF!</v>
      </c>
      <c r="E325" s="15" t="e">
        <f>IF($B$2=StoreConfig!#REF!,StoreConfig!#REF!,"")</f>
        <v>#REF!</v>
      </c>
      <c r="F325" s="15" t="e">
        <f>IF($B$2=StoreConfig!#REF!,RIGHT(StoreConfig!#REF!,LEN(StoreConfig!#REF!)-FIND("|",StoreConfig!#REF!)),"")</f>
        <v>#REF!</v>
      </c>
      <c r="G325" s="15" t="str">
        <f>IFERROR(VLOOKUP(--IF($B$2=StoreConfig!#REF!,LEFT(StoreConfig!#REF!,FIND("|",StoreConfig!#REF!)-1),""),$Q$4:$R$20,2,FALSE),"")</f>
        <v/>
      </c>
      <c r="H325" s="14" t="e">
        <f>IF($B$2=StoreConfig!#REF!,LEFT(StoreConfig!#REF!,FIND("#",StoreConfig!#REF!)-1),"")</f>
        <v>#REF!</v>
      </c>
      <c r="I325" s="14" t="e">
        <f>IF($B$2=StoreConfig!#REF!,RIGHT(StoreConfig!#REF!,LEN(StoreConfig!#REF!)-FIND("#",StoreConfig!#REF!)),"")</f>
        <v>#REF!</v>
      </c>
      <c r="J325" s="14" t="e">
        <f>IF($B$2=StoreConfig!#REF!,IF(StoreConfig!#REF!=0,"不限购",StoreConfig!#REF!&amp;"次"),"")</f>
        <v>#REF!</v>
      </c>
    </row>
    <row r="326" spans="4:10" x14ac:dyDescent="0.2">
      <c r="D326" s="15" t="e">
        <f>IF($B$2=StoreConfig!#REF!,StoreConfig!#REF!,"")</f>
        <v>#REF!</v>
      </c>
      <c r="E326" s="15" t="e">
        <f>IF($B$2=StoreConfig!#REF!,StoreConfig!#REF!,"")</f>
        <v>#REF!</v>
      </c>
      <c r="F326" s="15" t="e">
        <f>IF($B$2=StoreConfig!#REF!,RIGHT(StoreConfig!#REF!,LEN(StoreConfig!#REF!)-FIND("|",StoreConfig!#REF!)),"")</f>
        <v>#REF!</v>
      </c>
      <c r="G326" s="15" t="str">
        <f>IFERROR(VLOOKUP(--IF($B$2=StoreConfig!#REF!,LEFT(StoreConfig!#REF!,FIND("|",StoreConfig!#REF!)-1),""),$Q$4:$R$20,2,FALSE),"")</f>
        <v/>
      </c>
      <c r="H326" s="14" t="e">
        <f>IF($B$2=StoreConfig!#REF!,LEFT(StoreConfig!#REF!,FIND("#",StoreConfig!#REF!)-1),"")</f>
        <v>#REF!</v>
      </c>
      <c r="I326" s="14" t="e">
        <f>IF($B$2=StoreConfig!#REF!,RIGHT(StoreConfig!#REF!,LEN(StoreConfig!#REF!)-FIND("#",StoreConfig!#REF!)),"")</f>
        <v>#REF!</v>
      </c>
      <c r="J326" s="14" t="e">
        <f>IF($B$2=StoreConfig!#REF!,IF(StoreConfig!#REF!=0,"不限购",StoreConfig!#REF!&amp;"次"),"")</f>
        <v>#REF!</v>
      </c>
    </row>
    <row r="327" spans="4:10" x14ac:dyDescent="0.2">
      <c r="D327" s="15" t="e">
        <f>IF($B$2=StoreConfig!#REF!,StoreConfig!#REF!,"")</f>
        <v>#REF!</v>
      </c>
      <c r="E327" s="15" t="e">
        <f>IF($B$2=StoreConfig!#REF!,StoreConfig!#REF!,"")</f>
        <v>#REF!</v>
      </c>
      <c r="F327" s="15" t="e">
        <f>IF($B$2=StoreConfig!#REF!,RIGHT(StoreConfig!#REF!,LEN(StoreConfig!#REF!)-FIND("|",StoreConfig!#REF!)),"")</f>
        <v>#REF!</v>
      </c>
      <c r="G327" s="15" t="str">
        <f>IFERROR(VLOOKUP(--IF($B$2=StoreConfig!#REF!,LEFT(StoreConfig!#REF!,FIND("|",StoreConfig!#REF!)-1),""),$Q$4:$R$20,2,FALSE),"")</f>
        <v/>
      </c>
      <c r="H327" s="14" t="e">
        <f>IF($B$2=StoreConfig!#REF!,LEFT(StoreConfig!#REF!,FIND("#",StoreConfig!#REF!)-1),"")</f>
        <v>#REF!</v>
      </c>
      <c r="I327" s="14" t="e">
        <f>IF($B$2=StoreConfig!#REF!,RIGHT(StoreConfig!#REF!,LEN(StoreConfig!#REF!)-FIND("#",StoreConfig!#REF!)),"")</f>
        <v>#REF!</v>
      </c>
      <c r="J327" s="14" t="e">
        <f>IF($B$2=StoreConfig!#REF!,IF(StoreConfig!#REF!=0,"不限购",StoreConfig!#REF!&amp;"次"),"")</f>
        <v>#REF!</v>
      </c>
    </row>
    <row r="328" spans="4:10" x14ac:dyDescent="0.2">
      <c r="D328" s="15" t="e">
        <f>IF($B$2=StoreConfig!#REF!,StoreConfig!#REF!,"")</f>
        <v>#REF!</v>
      </c>
      <c r="E328" s="15" t="e">
        <f>IF($B$2=StoreConfig!#REF!,StoreConfig!#REF!,"")</f>
        <v>#REF!</v>
      </c>
      <c r="F328" s="15" t="e">
        <f>IF($B$2=StoreConfig!#REF!,RIGHT(StoreConfig!#REF!,LEN(StoreConfig!#REF!)-FIND("|",StoreConfig!#REF!)),"")</f>
        <v>#REF!</v>
      </c>
      <c r="G328" s="15" t="str">
        <f>IFERROR(VLOOKUP(--IF($B$2=StoreConfig!#REF!,LEFT(StoreConfig!#REF!,FIND("|",StoreConfig!#REF!)-1),""),$Q$4:$R$20,2,FALSE),"")</f>
        <v/>
      </c>
      <c r="H328" s="14" t="e">
        <f>IF($B$2=StoreConfig!#REF!,LEFT(StoreConfig!#REF!,FIND("#",StoreConfig!#REF!)-1),"")</f>
        <v>#REF!</v>
      </c>
      <c r="I328" s="14" t="e">
        <f>IF($B$2=StoreConfig!#REF!,RIGHT(StoreConfig!#REF!,LEN(StoreConfig!#REF!)-FIND("#",StoreConfig!#REF!)),"")</f>
        <v>#REF!</v>
      </c>
      <c r="J328" s="14" t="e">
        <f>IF($B$2=StoreConfig!#REF!,IF(StoreConfig!#REF!=0,"不限购",StoreConfig!#REF!&amp;"次"),"")</f>
        <v>#REF!</v>
      </c>
    </row>
    <row r="329" spans="4:10" x14ac:dyDescent="0.2">
      <c r="D329" s="15" t="e">
        <f>IF($B$2=StoreConfig!#REF!,StoreConfig!#REF!,"")</f>
        <v>#REF!</v>
      </c>
      <c r="E329" s="15" t="e">
        <f>IF($B$2=StoreConfig!#REF!,StoreConfig!#REF!,"")</f>
        <v>#REF!</v>
      </c>
      <c r="F329" s="15" t="e">
        <f>IF($B$2=StoreConfig!#REF!,RIGHT(StoreConfig!#REF!,LEN(StoreConfig!#REF!)-FIND("|",StoreConfig!#REF!)),"")</f>
        <v>#REF!</v>
      </c>
      <c r="G329" s="15" t="str">
        <f>IFERROR(VLOOKUP(--IF($B$2=StoreConfig!#REF!,LEFT(StoreConfig!#REF!,FIND("|",StoreConfig!#REF!)-1),""),$Q$4:$R$20,2,FALSE),"")</f>
        <v/>
      </c>
      <c r="H329" s="14" t="e">
        <f>IF($B$2=StoreConfig!#REF!,LEFT(StoreConfig!#REF!,FIND("#",StoreConfig!#REF!)-1),"")</f>
        <v>#REF!</v>
      </c>
      <c r="I329" s="14" t="e">
        <f>IF($B$2=StoreConfig!#REF!,RIGHT(StoreConfig!#REF!,LEN(StoreConfig!#REF!)-FIND("#",StoreConfig!#REF!)),"")</f>
        <v>#REF!</v>
      </c>
      <c r="J329" s="14" t="e">
        <f>IF($B$2=StoreConfig!#REF!,IF(StoreConfig!#REF!=0,"不限购",StoreConfig!#REF!&amp;"次"),"")</f>
        <v>#REF!</v>
      </c>
    </row>
    <row r="330" spans="4:10" x14ac:dyDescent="0.2">
      <c r="D330" s="15" t="e">
        <f>IF($B$2=StoreConfig!#REF!,StoreConfig!#REF!,"")</f>
        <v>#REF!</v>
      </c>
      <c r="E330" s="15" t="e">
        <f>IF($B$2=StoreConfig!#REF!,StoreConfig!#REF!,"")</f>
        <v>#REF!</v>
      </c>
      <c r="F330" s="15" t="e">
        <f>IF($B$2=StoreConfig!#REF!,RIGHT(StoreConfig!#REF!,LEN(StoreConfig!#REF!)-FIND("|",StoreConfig!#REF!)),"")</f>
        <v>#REF!</v>
      </c>
      <c r="G330" s="15" t="str">
        <f>IFERROR(VLOOKUP(--IF($B$2=StoreConfig!#REF!,LEFT(StoreConfig!#REF!,FIND("|",StoreConfig!#REF!)-1),""),$Q$4:$R$20,2,FALSE),"")</f>
        <v/>
      </c>
      <c r="H330" s="14" t="e">
        <f>IF($B$2=StoreConfig!#REF!,LEFT(StoreConfig!#REF!,FIND("#",StoreConfig!#REF!)-1),"")</f>
        <v>#REF!</v>
      </c>
      <c r="I330" s="14" t="e">
        <f>IF($B$2=StoreConfig!#REF!,RIGHT(StoreConfig!#REF!,LEN(StoreConfig!#REF!)-FIND("#",StoreConfig!#REF!)),"")</f>
        <v>#REF!</v>
      </c>
      <c r="J330" s="14" t="e">
        <f>IF($B$2=StoreConfig!#REF!,IF(StoreConfig!#REF!=0,"不限购",StoreConfig!#REF!&amp;"次"),"")</f>
        <v>#REF!</v>
      </c>
    </row>
    <row r="331" spans="4:10" x14ac:dyDescent="0.2">
      <c r="D331" s="15" t="e">
        <f>IF($B$2=StoreConfig!#REF!,StoreConfig!#REF!,"")</f>
        <v>#REF!</v>
      </c>
      <c r="E331" s="15" t="e">
        <f>IF($B$2=StoreConfig!#REF!,StoreConfig!#REF!,"")</f>
        <v>#REF!</v>
      </c>
      <c r="F331" s="15" t="e">
        <f>IF($B$2=StoreConfig!#REF!,RIGHT(StoreConfig!#REF!,LEN(StoreConfig!#REF!)-FIND("|",StoreConfig!#REF!)),"")</f>
        <v>#REF!</v>
      </c>
      <c r="G331" s="15" t="str">
        <f>IFERROR(VLOOKUP(--IF($B$2=StoreConfig!#REF!,LEFT(StoreConfig!#REF!,FIND("|",StoreConfig!#REF!)-1),""),$Q$4:$R$20,2,FALSE),"")</f>
        <v/>
      </c>
      <c r="H331" s="14" t="e">
        <f>IF($B$2=StoreConfig!#REF!,LEFT(StoreConfig!#REF!,FIND("#",StoreConfig!#REF!)-1),"")</f>
        <v>#REF!</v>
      </c>
      <c r="I331" s="14" t="e">
        <f>IF($B$2=StoreConfig!#REF!,RIGHT(StoreConfig!#REF!,LEN(StoreConfig!#REF!)-FIND("#",StoreConfig!#REF!)),"")</f>
        <v>#REF!</v>
      </c>
      <c r="J331" s="14" t="e">
        <f>IF($B$2=StoreConfig!#REF!,IF(StoreConfig!#REF!=0,"不限购",StoreConfig!#REF!&amp;"次"),"")</f>
        <v>#REF!</v>
      </c>
    </row>
    <row r="332" spans="4:10" x14ac:dyDescent="0.2">
      <c r="D332" s="15" t="e">
        <f>IF($B$2=StoreConfig!#REF!,StoreConfig!#REF!,"")</f>
        <v>#REF!</v>
      </c>
      <c r="E332" s="15" t="e">
        <f>IF($B$2=StoreConfig!#REF!,StoreConfig!#REF!,"")</f>
        <v>#REF!</v>
      </c>
      <c r="F332" s="15" t="e">
        <f>IF($B$2=StoreConfig!#REF!,RIGHT(StoreConfig!#REF!,LEN(StoreConfig!#REF!)-FIND("|",StoreConfig!#REF!)),"")</f>
        <v>#REF!</v>
      </c>
      <c r="G332" s="15" t="str">
        <f>IFERROR(VLOOKUP(--IF($B$2=StoreConfig!#REF!,LEFT(StoreConfig!#REF!,FIND("|",StoreConfig!#REF!)-1),""),$Q$4:$R$20,2,FALSE),"")</f>
        <v/>
      </c>
      <c r="H332" s="14" t="e">
        <f>IF($B$2=StoreConfig!#REF!,LEFT(StoreConfig!#REF!,FIND("#",StoreConfig!#REF!)-1),"")</f>
        <v>#REF!</v>
      </c>
      <c r="I332" s="14" t="e">
        <f>IF($B$2=StoreConfig!#REF!,RIGHT(StoreConfig!#REF!,LEN(StoreConfig!#REF!)-FIND("#",StoreConfig!#REF!)),"")</f>
        <v>#REF!</v>
      </c>
      <c r="J332" s="14" t="e">
        <f>IF($B$2=StoreConfig!#REF!,IF(StoreConfig!#REF!=0,"不限购",StoreConfig!#REF!&amp;"次"),"")</f>
        <v>#REF!</v>
      </c>
    </row>
    <row r="333" spans="4:10" x14ac:dyDescent="0.2">
      <c r="D333" s="15" t="e">
        <f>IF($B$2=StoreConfig!#REF!,StoreConfig!#REF!,"")</f>
        <v>#REF!</v>
      </c>
      <c r="E333" s="15" t="e">
        <f>IF($B$2=StoreConfig!#REF!,StoreConfig!#REF!,"")</f>
        <v>#REF!</v>
      </c>
      <c r="F333" s="15" t="e">
        <f>IF($B$2=StoreConfig!#REF!,RIGHT(StoreConfig!#REF!,LEN(StoreConfig!#REF!)-FIND("|",StoreConfig!#REF!)),"")</f>
        <v>#REF!</v>
      </c>
      <c r="G333" s="15" t="str">
        <f>IFERROR(VLOOKUP(--IF($B$2=StoreConfig!#REF!,LEFT(StoreConfig!#REF!,FIND("|",StoreConfig!#REF!)-1),""),$Q$4:$R$20,2,FALSE),"")</f>
        <v/>
      </c>
      <c r="H333" s="14" t="e">
        <f>IF($B$2=StoreConfig!#REF!,LEFT(StoreConfig!#REF!,FIND("#",StoreConfig!#REF!)-1),"")</f>
        <v>#REF!</v>
      </c>
      <c r="I333" s="14" t="e">
        <f>IF($B$2=StoreConfig!#REF!,RIGHT(StoreConfig!#REF!,LEN(StoreConfig!#REF!)-FIND("#",StoreConfig!#REF!)),"")</f>
        <v>#REF!</v>
      </c>
      <c r="J333" s="14" t="e">
        <f>IF($B$2=StoreConfig!#REF!,IF(StoreConfig!#REF!=0,"不限购",StoreConfig!#REF!&amp;"次"),"")</f>
        <v>#REF!</v>
      </c>
    </row>
    <row r="334" spans="4:10" x14ac:dyDescent="0.2">
      <c r="D334" s="15" t="e">
        <f>IF($B$2=StoreConfig!#REF!,StoreConfig!#REF!,"")</f>
        <v>#REF!</v>
      </c>
      <c r="E334" s="15" t="e">
        <f>IF($B$2=StoreConfig!#REF!,StoreConfig!#REF!,"")</f>
        <v>#REF!</v>
      </c>
      <c r="F334" s="15" t="e">
        <f>IF($B$2=StoreConfig!#REF!,RIGHT(StoreConfig!#REF!,LEN(StoreConfig!#REF!)-FIND("|",StoreConfig!#REF!)),"")</f>
        <v>#REF!</v>
      </c>
      <c r="G334" s="15" t="str">
        <f>IFERROR(VLOOKUP(--IF($B$2=StoreConfig!#REF!,LEFT(StoreConfig!#REF!,FIND("|",StoreConfig!#REF!)-1),""),$Q$4:$R$20,2,FALSE),"")</f>
        <v/>
      </c>
      <c r="H334" s="14" t="e">
        <f>IF($B$2=StoreConfig!#REF!,LEFT(StoreConfig!#REF!,FIND("#",StoreConfig!#REF!)-1),"")</f>
        <v>#REF!</v>
      </c>
      <c r="I334" s="14" t="e">
        <f>IF($B$2=StoreConfig!#REF!,RIGHT(StoreConfig!#REF!,LEN(StoreConfig!#REF!)-FIND("#",StoreConfig!#REF!)),"")</f>
        <v>#REF!</v>
      </c>
      <c r="J334" s="14" t="e">
        <f>IF($B$2=StoreConfig!#REF!,IF(StoreConfig!#REF!=0,"不限购",StoreConfig!#REF!&amp;"次"),"")</f>
        <v>#REF!</v>
      </c>
    </row>
    <row r="335" spans="4:10" x14ac:dyDescent="0.2">
      <c r="D335" s="15" t="e">
        <f>IF($B$2=StoreConfig!#REF!,StoreConfig!#REF!,"")</f>
        <v>#REF!</v>
      </c>
      <c r="E335" s="15" t="e">
        <f>IF($B$2=StoreConfig!#REF!,StoreConfig!#REF!,"")</f>
        <v>#REF!</v>
      </c>
      <c r="F335" s="15" t="e">
        <f>IF($B$2=StoreConfig!#REF!,RIGHT(StoreConfig!#REF!,LEN(StoreConfig!#REF!)-FIND("|",StoreConfig!#REF!)),"")</f>
        <v>#REF!</v>
      </c>
      <c r="G335" s="15" t="str">
        <f>IFERROR(VLOOKUP(--IF($B$2=StoreConfig!#REF!,LEFT(StoreConfig!#REF!,FIND("|",StoreConfig!#REF!)-1),""),$Q$4:$R$20,2,FALSE),"")</f>
        <v/>
      </c>
      <c r="H335" s="14" t="e">
        <f>IF($B$2=StoreConfig!#REF!,LEFT(StoreConfig!#REF!,FIND("#",StoreConfig!#REF!)-1),"")</f>
        <v>#REF!</v>
      </c>
      <c r="I335" s="14" t="e">
        <f>IF($B$2=StoreConfig!#REF!,RIGHT(StoreConfig!#REF!,LEN(StoreConfig!#REF!)-FIND("#",StoreConfig!#REF!)),"")</f>
        <v>#REF!</v>
      </c>
      <c r="J335" s="14" t="e">
        <f>IF($B$2=StoreConfig!#REF!,IF(StoreConfig!#REF!=0,"不限购",StoreConfig!#REF!&amp;"次"),"")</f>
        <v>#REF!</v>
      </c>
    </row>
    <row r="336" spans="4:10" x14ac:dyDescent="0.2">
      <c r="D336" s="15" t="e">
        <f>IF($B$2=StoreConfig!#REF!,StoreConfig!#REF!,"")</f>
        <v>#REF!</v>
      </c>
      <c r="E336" s="15" t="e">
        <f>IF($B$2=StoreConfig!#REF!,StoreConfig!#REF!,"")</f>
        <v>#REF!</v>
      </c>
      <c r="F336" s="15" t="e">
        <f>IF($B$2=StoreConfig!#REF!,RIGHT(StoreConfig!#REF!,LEN(StoreConfig!#REF!)-FIND("|",StoreConfig!#REF!)),"")</f>
        <v>#REF!</v>
      </c>
      <c r="G336" s="15" t="str">
        <f>IFERROR(VLOOKUP(--IF($B$2=StoreConfig!#REF!,LEFT(StoreConfig!#REF!,FIND("|",StoreConfig!#REF!)-1),""),$Q$4:$R$20,2,FALSE),"")</f>
        <v/>
      </c>
      <c r="H336" s="14" t="e">
        <f>IF($B$2=StoreConfig!#REF!,LEFT(StoreConfig!#REF!,FIND("#",StoreConfig!#REF!)-1),"")</f>
        <v>#REF!</v>
      </c>
      <c r="I336" s="14" t="e">
        <f>IF($B$2=StoreConfig!#REF!,RIGHT(StoreConfig!#REF!,LEN(StoreConfig!#REF!)-FIND("#",StoreConfig!#REF!)),"")</f>
        <v>#REF!</v>
      </c>
      <c r="J336" s="14" t="e">
        <f>IF($B$2=StoreConfig!#REF!,IF(StoreConfig!#REF!=0,"不限购",StoreConfig!#REF!&amp;"次"),"")</f>
        <v>#REF!</v>
      </c>
    </row>
    <row r="337" spans="4:10" x14ac:dyDescent="0.2">
      <c r="D337" s="15" t="str">
        <f>IF($B$2=StoreConfig!C282,StoreConfig!O282,"")</f>
        <v/>
      </c>
      <c r="E337" s="15" t="str">
        <f>IF($B$2=StoreConfig!C282,StoreConfig!E282,"")</f>
        <v/>
      </c>
      <c r="F337" s="15" t="str">
        <f>IF($B$2=StoreConfig!C282,RIGHT(StoreConfig!J282,LEN(StoreConfig!J282)-FIND("|",StoreConfig!J282)),"")</f>
        <v/>
      </c>
      <c r="G337" s="15" t="str">
        <f>IFERROR(VLOOKUP(--IF($B$2=StoreConfig!C282,LEFT(StoreConfig!J282,FIND("|",StoreConfig!J282)-1),""),$Q$4:$R$20,2,FALSE),"")</f>
        <v/>
      </c>
      <c r="H337" s="14" t="str">
        <f>IF($B$2=StoreConfig!C282,LEFT(StoreConfig!G282,FIND("#",StoreConfig!G282)-1),"")</f>
        <v/>
      </c>
      <c r="I337" s="14" t="str">
        <f>IF($B$2=StoreConfig!C282,RIGHT(StoreConfig!G282,LEN(StoreConfig!G282)-FIND("#",StoreConfig!G282)),"")</f>
        <v/>
      </c>
      <c r="J337" s="14" t="str">
        <f>IF($B$2=StoreConfig!C282,IF(StoreConfig!L282=0,"不限购",StoreConfig!L282&amp;"次"),"")</f>
        <v/>
      </c>
    </row>
    <row r="338" spans="4:10" x14ac:dyDescent="0.2">
      <c r="D338" s="15" t="str">
        <f>IF($B$2=StoreConfig!C283,StoreConfig!O283,"")</f>
        <v/>
      </c>
      <c r="E338" s="15" t="str">
        <f>IF($B$2=StoreConfig!C283,StoreConfig!E283,"")</f>
        <v/>
      </c>
      <c r="F338" s="15" t="str">
        <f>IF($B$2=StoreConfig!C283,RIGHT(StoreConfig!J283,LEN(StoreConfig!J283)-FIND("|",StoreConfig!J283)),"")</f>
        <v/>
      </c>
      <c r="G338" s="15" t="str">
        <f>IFERROR(VLOOKUP(--IF($B$2=StoreConfig!C283,LEFT(StoreConfig!J283,FIND("|",StoreConfig!J283)-1),""),$Q$4:$R$20,2,FALSE),"")</f>
        <v/>
      </c>
      <c r="H338" s="14" t="str">
        <f>IF($B$2=StoreConfig!C283,LEFT(StoreConfig!G283,FIND("#",StoreConfig!G283)-1),"")</f>
        <v/>
      </c>
      <c r="I338" s="14" t="str">
        <f>IF($B$2=StoreConfig!C283,RIGHT(StoreConfig!G283,LEN(StoreConfig!G283)-FIND("#",StoreConfig!G283)),"")</f>
        <v/>
      </c>
      <c r="J338" s="14" t="str">
        <f>IF($B$2=StoreConfig!C283,IF(StoreConfig!L283=0,"不限购",StoreConfig!L283&amp;"次"),"")</f>
        <v/>
      </c>
    </row>
    <row r="339" spans="4:10" x14ac:dyDescent="0.2">
      <c r="D339" s="15" t="str">
        <f>IF($B$2=StoreConfig!C284,StoreConfig!O284,"")</f>
        <v/>
      </c>
      <c r="E339" s="15" t="str">
        <f>IF($B$2=StoreConfig!C284,StoreConfig!E284,"")</f>
        <v/>
      </c>
      <c r="F339" s="15" t="str">
        <f>IF($B$2=StoreConfig!C284,RIGHT(StoreConfig!J284,LEN(StoreConfig!J284)-FIND("|",StoreConfig!J284)),"")</f>
        <v/>
      </c>
      <c r="G339" s="15" t="str">
        <f>IFERROR(VLOOKUP(--IF($B$2=StoreConfig!C284,LEFT(StoreConfig!J284,FIND("|",StoreConfig!J284)-1),""),$Q$4:$R$20,2,FALSE),"")</f>
        <v/>
      </c>
      <c r="H339" s="14" t="str">
        <f>IF($B$2=StoreConfig!C284,LEFT(StoreConfig!G284,FIND("#",StoreConfig!G284)-1),"")</f>
        <v/>
      </c>
      <c r="I339" s="14" t="str">
        <f>IF($B$2=StoreConfig!C284,RIGHT(StoreConfig!G284,LEN(StoreConfig!G284)-FIND("#",StoreConfig!G284)),"")</f>
        <v/>
      </c>
      <c r="J339" s="14" t="str">
        <f>IF($B$2=StoreConfig!C284,IF(StoreConfig!L284=0,"不限购",StoreConfig!L284&amp;"次"),"")</f>
        <v/>
      </c>
    </row>
    <row r="340" spans="4:10" x14ac:dyDescent="0.2">
      <c r="D340" s="15" t="str">
        <f>IF($B$2=StoreConfig!C285,StoreConfig!O285,"")</f>
        <v/>
      </c>
      <c r="E340" s="15" t="str">
        <f>IF($B$2=StoreConfig!C285,StoreConfig!E285,"")</f>
        <v/>
      </c>
      <c r="F340" s="15" t="str">
        <f>IF($B$2=StoreConfig!C285,RIGHT(StoreConfig!J285,LEN(StoreConfig!J285)-FIND("|",StoreConfig!J285)),"")</f>
        <v/>
      </c>
      <c r="G340" s="15" t="str">
        <f>IFERROR(VLOOKUP(--IF($B$2=StoreConfig!C285,LEFT(StoreConfig!J285,FIND("|",StoreConfig!J285)-1),""),$Q$4:$R$20,2,FALSE),"")</f>
        <v/>
      </c>
      <c r="H340" s="14" t="str">
        <f>IF($B$2=StoreConfig!C285,LEFT(StoreConfig!G285,FIND("#",StoreConfig!G285)-1),"")</f>
        <v/>
      </c>
      <c r="I340" s="14" t="str">
        <f>IF($B$2=StoreConfig!C285,RIGHT(StoreConfig!G285,LEN(StoreConfig!G285)-FIND("#",StoreConfig!G285)),"")</f>
        <v/>
      </c>
      <c r="J340" s="14" t="str">
        <f>IF($B$2=StoreConfig!C285,IF(StoreConfig!L285=0,"不限购",StoreConfig!L285&amp;"次"),"")</f>
        <v/>
      </c>
    </row>
    <row r="341" spans="4:10" x14ac:dyDescent="0.2">
      <c r="D341" s="15" t="str">
        <f>IF($B$2=StoreConfig!C286,StoreConfig!O286,"")</f>
        <v/>
      </c>
      <c r="E341" s="15" t="str">
        <f>IF($B$2=StoreConfig!C286,StoreConfig!E286,"")</f>
        <v/>
      </c>
      <c r="F341" s="15" t="str">
        <f>IF($B$2=StoreConfig!C286,RIGHT(StoreConfig!J286,LEN(StoreConfig!J286)-FIND("|",StoreConfig!J286)),"")</f>
        <v/>
      </c>
      <c r="G341" s="15" t="str">
        <f>IFERROR(VLOOKUP(--IF($B$2=StoreConfig!C286,LEFT(StoreConfig!J286,FIND("|",StoreConfig!J286)-1),""),$Q$4:$R$20,2,FALSE),"")</f>
        <v/>
      </c>
      <c r="H341" s="14" t="str">
        <f>IF($B$2=StoreConfig!C286,LEFT(StoreConfig!G286,FIND("#",StoreConfig!G286)-1),"")</f>
        <v/>
      </c>
      <c r="I341" s="14" t="str">
        <f>IF($B$2=StoreConfig!C286,RIGHT(StoreConfig!G286,LEN(StoreConfig!G286)-FIND("#",StoreConfig!G286)),"")</f>
        <v/>
      </c>
      <c r="J341" s="14" t="str">
        <f>IF($B$2=StoreConfig!C286,IF(StoreConfig!L286=0,"不限购",StoreConfig!L286&amp;"次"),"")</f>
        <v/>
      </c>
    </row>
    <row r="342" spans="4:10" x14ac:dyDescent="0.2">
      <c r="D342" s="15" t="str">
        <f>IF($B$2=StoreConfig!C287,StoreConfig!O287,"")</f>
        <v/>
      </c>
      <c r="E342" s="15" t="str">
        <f>IF($B$2=StoreConfig!C287,StoreConfig!E287,"")</f>
        <v/>
      </c>
      <c r="F342" s="15" t="str">
        <f>IF($B$2=StoreConfig!C287,RIGHT(StoreConfig!J287,LEN(StoreConfig!J287)-FIND("|",StoreConfig!J287)),"")</f>
        <v/>
      </c>
      <c r="G342" s="15" t="str">
        <f>IFERROR(VLOOKUP(--IF($B$2=StoreConfig!C287,LEFT(StoreConfig!J287,FIND("|",StoreConfig!J287)-1),""),$Q$4:$R$20,2,FALSE),"")</f>
        <v/>
      </c>
      <c r="H342" s="14" t="str">
        <f>IF($B$2=StoreConfig!C287,LEFT(StoreConfig!G287,FIND("#",StoreConfig!G287)-1),"")</f>
        <v/>
      </c>
      <c r="I342" s="14" t="str">
        <f>IF($B$2=StoreConfig!C287,RIGHT(StoreConfig!G287,LEN(StoreConfig!G287)-FIND("#",StoreConfig!G287)),"")</f>
        <v/>
      </c>
      <c r="J342" s="14" t="str">
        <f>IF($B$2=StoreConfig!C287,IF(StoreConfig!L287=0,"不限购",StoreConfig!L287&amp;"次"),"")</f>
        <v/>
      </c>
    </row>
    <row r="343" spans="4:10" x14ac:dyDescent="0.2">
      <c r="D343" s="15" t="str">
        <f>IF($B$2=StoreConfig!C288,StoreConfig!O288,"")</f>
        <v/>
      </c>
      <c r="E343" s="15" t="str">
        <f>IF($B$2=StoreConfig!C288,StoreConfig!E288,"")</f>
        <v/>
      </c>
      <c r="F343" s="15" t="str">
        <f>IF($B$2=StoreConfig!C288,RIGHT(StoreConfig!J288,LEN(StoreConfig!J288)-FIND("|",StoreConfig!J288)),"")</f>
        <v/>
      </c>
      <c r="G343" s="15" t="str">
        <f>IFERROR(VLOOKUP(--IF($B$2=StoreConfig!C288,LEFT(StoreConfig!J288,FIND("|",StoreConfig!J288)-1),""),$Q$4:$R$20,2,FALSE),"")</f>
        <v/>
      </c>
      <c r="H343" s="14" t="str">
        <f>IF($B$2=StoreConfig!C288,LEFT(StoreConfig!G288,FIND("#",StoreConfig!G288)-1),"")</f>
        <v/>
      </c>
      <c r="I343" s="14" t="str">
        <f>IF($B$2=StoreConfig!C288,RIGHT(StoreConfig!G288,LEN(StoreConfig!G288)-FIND("#",StoreConfig!G288)),"")</f>
        <v/>
      </c>
      <c r="J343" s="14" t="str">
        <f>IF($B$2=StoreConfig!C288,IF(StoreConfig!L288=0,"不限购",StoreConfig!L288&amp;"次"),"")</f>
        <v/>
      </c>
    </row>
    <row r="344" spans="4:10" x14ac:dyDescent="0.2">
      <c r="D344" s="15" t="str">
        <f>IF($B$2=StoreConfig!C289,StoreConfig!O289,"")</f>
        <v/>
      </c>
      <c r="E344" s="15" t="str">
        <f>IF($B$2=StoreConfig!C289,StoreConfig!E289,"")</f>
        <v/>
      </c>
      <c r="F344" s="15" t="str">
        <f>IF($B$2=StoreConfig!C289,RIGHT(StoreConfig!J289,LEN(StoreConfig!J289)-FIND("|",StoreConfig!J289)),"")</f>
        <v/>
      </c>
      <c r="G344" s="15" t="str">
        <f>IFERROR(VLOOKUP(--IF($B$2=StoreConfig!C289,LEFT(StoreConfig!J289,FIND("|",StoreConfig!J289)-1),""),$Q$4:$R$20,2,FALSE),"")</f>
        <v/>
      </c>
      <c r="H344" s="14" t="str">
        <f>IF($B$2=StoreConfig!C289,LEFT(StoreConfig!G289,FIND("#",StoreConfig!G289)-1),"")</f>
        <v/>
      </c>
      <c r="I344" s="14" t="str">
        <f>IF($B$2=StoreConfig!C289,RIGHT(StoreConfig!G289,LEN(StoreConfig!G289)-FIND("#",StoreConfig!G289)),"")</f>
        <v/>
      </c>
      <c r="J344" s="14" t="str">
        <f>IF($B$2=StoreConfig!C289,IF(StoreConfig!L289=0,"不限购",StoreConfig!L289&amp;"次"),"")</f>
        <v/>
      </c>
    </row>
    <row r="345" spans="4:10" x14ac:dyDescent="0.2">
      <c r="D345" s="15" t="str">
        <f>IF($B$2=StoreConfig!C290,StoreConfig!O290,"")</f>
        <v/>
      </c>
      <c r="E345" s="15" t="str">
        <f>IF($B$2=StoreConfig!C290,StoreConfig!E290,"")</f>
        <v/>
      </c>
      <c r="F345" s="15" t="str">
        <f>IF($B$2=StoreConfig!C290,RIGHT(StoreConfig!J290,LEN(StoreConfig!J290)-FIND("|",StoreConfig!J290)),"")</f>
        <v/>
      </c>
      <c r="G345" s="15" t="str">
        <f>IFERROR(VLOOKUP(--IF($B$2=StoreConfig!C290,LEFT(StoreConfig!J290,FIND("|",StoreConfig!J290)-1),""),$Q$4:$R$20,2,FALSE),"")</f>
        <v/>
      </c>
      <c r="H345" s="14" t="str">
        <f>IF($B$2=StoreConfig!C290,LEFT(StoreConfig!G290,FIND("#",StoreConfig!G290)-1),"")</f>
        <v/>
      </c>
      <c r="I345" s="14" t="str">
        <f>IF($B$2=StoreConfig!C290,RIGHT(StoreConfig!G290,LEN(StoreConfig!G290)-FIND("#",StoreConfig!G290)),"")</f>
        <v/>
      </c>
      <c r="J345" s="14" t="str">
        <f>IF($B$2=StoreConfig!C290,IF(StoreConfig!L290=0,"不限购",StoreConfig!L290&amp;"次"),"")</f>
        <v/>
      </c>
    </row>
    <row r="346" spans="4:10" x14ac:dyDescent="0.2">
      <c r="D346" s="15" t="str">
        <f>IF($B$2=StoreConfig!C291,StoreConfig!O291,"")</f>
        <v/>
      </c>
      <c r="E346" s="15" t="str">
        <f>IF($B$2=StoreConfig!C291,StoreConfig!E291,"")</f>
        <v/>
      </c>
      <c r="F346" s="15" t="str">
        <f>IF($B$2=StoreConfig!C291,RIGHT(StoreConfig!J291,LEN(StoreConfig!J291)-FIND("|",StoreConfig!J291)),"")</f>
        <v/>
      </c>
      <c r="G346" s="15" t="str">
        <f>IFERROR(VLOOKUP(--IF($B$2=StoreConfig!C291,LEFT(StoreConfig!J291,FIND("|",StoreConfig!J291)-1),""),$Q$4:$R$20,2,FALSE),"")</f>
        <v/>
      </c>
      <c r="H346" s="14" t="str">
        <f>IF($B$2=StoreConfig!C291,LEFT(StoreConfig!G291,FIND("#",StoreConfig!G291)-1),"")</f>
        <v/>
      </c>
      <c r="I346" s="14" t="str">
        <f>IF($B$2=StoreConfig!C291,RIGHT(StoreConfig!G291,LEN(StoreConfig!G291)-FIND("#",StoreConfig!G291)),"")</f>
        <v/>
      </c>
      <c r="J346" s="14" t="str">
        <f>IF($B$2=StoreConfig!C291,IF(StoreConfig!L291=0,"不限购",StoreConfig!L291&amp;"次"),"")</f>
        <v/>
      </c>
    </row>
    <row r="347" spans="4:10" x14ac:dyDescent="0.2">
      <c r="D347" s="15" t="str">
        <f>IF($B$2=StoreConfig!C292,StoreConfig!O292,"")</f>
        <v/>
      </c>
      <c r="E347" s="15" t="str">
        <f>IF($B$2=StoreConfig!C292,StoreConfig!E292,"")</f>
        <v/>
      </c>
      <c r="F347" s="15" t="str">
        <f>IF($B$2=StoreConfig!C292,RIGHT(StoreConfig!J292,LEN(StoreConfig!J292)-FIND("|",StoreConfig!J292)),"")</f>
        <v/>
      </c>
      <c r="G347" s="15" t="str">
        <f>IFERROR(VLOOKUP(--IF($B$2=StoreConfig!C292,LEFT(StoreConfig!J292,FIND("|",StoreConfig!J292)-1),""),$Q$4:$R$20,2,FALSE),"")</f>
        <v/>
      </c>
      <c r="H347" s="14" t="str">
        <f>IF($B$2=StoreConfig!C292,LEFT(StoreConfig!G292,FIND("#",StoreConfig!G292)-1),"")</f>
        <v/>
      </c>
      <c r="I347" s="14" t="str">
        <f>IF($B$2=StoreConfig!C292,RIGHT(StoreConfig!G292,LEN(StoreConfig!G292)-FIND("#",StoreConfig!G292)),"")</f>
        <v/>
      </c>
      <c r="J347" s="14" t="str">
        <f>IF($B$2=StoreConfig!C292,IF(StoreConfig!L292=0,"不限购",StoreConfig!L292&amp;"次"),"")</f>
        <v/>
      </c>
    </row>
    <row r="348" spans="4:10" x14ac:dyDescent="0.2">
      <c r="D348" s="15" t="str">
        <f>IF($B$2=StoreConfig!C293,StoreConfig!O293,"")</f>
        <v/>
      </c>
      <c r="E348" s="15" t="str">
        <f>IF($B$2=StoreConfig!C293,StoreConfig!E293,"")</f>
        <v/>
      </c>
      <c r="F348" s="15" t="str">
        <f>IF($B$2=StoreConfig!C293,RIGHT(StoreConfig!J293,LEN(StoreConfig!J293)-FIND("|",StoreConfig!J293)),"")</f>
        <v/>
      </c>
      <c r="G348" s="15" t="str">
        <f>IFERROR(VLOOKUP(--IF($B$2=StoreConfig!C293,LEFT(StoreConfig!J293,FIND("|",StoreConfig!J293)-1),""),$Q$4:$R$20,2,FALSE),"")</f>
        <v/>
      </c>
      <c r="H348" s="14" t="str">
        <f>IF($B$2=StoreConfig!C293,LEFT(StoreConfig!G293,FIND("#",StoreConfig!G293)-1),"")</f>
        <v/>
      </c>
      <c r="I348" s="14" t="str">
        <f>IF($B$2=StoreConfig!C293,RIGHT(StoreConfig!G293,LEN(StoreConfig!G293)-FIND("#",StoreConfig!G293)),"")</f>
        <v/>
      </c>
      <c r="J348" s="14" t="str">
        <f>IF($B$2=StoreConfig!C293,IF(StoreConfig!L293=0,"不限购",StoreConfig!L293&amp;"次"),"")</f>
        <v/>
      </c>
    </row>
    <row r="349" spans="4:10" x14ac:dyDescent="0.2">
      <c r="D349" s="15" t="str">
        <f>IF($B$2=StoreConfig!C294,StoreConfig!O294,"")</f>
        <v/>
      </c>
      <c r="E349" s="15" t="str">
        <f>IF($B$2=StoreConfig!C294,StoreConfig!E294,"")</f>
        <v/>
      </c>
      <c r="F349" s="15" t="str">
        <f>IF($B$2=StoreConfig!C294,RIGHT(StoreConfig!J294,LEN(StoreConfig!J294)-FIND("|",StoreConfig!J294)),"")</f>
        <v/>
      </c>
      <c r="G349" s="15" t="str">
        <f>IFERROR(VLOOKUP(--IF($B$2=StoreConfig!C294,LEFT(StoreConfig!J294,FIND("|",StoreConfig!J294)-1),""),$Q$4:$R$20,2,FALSE),"")</f>
        <v/>
      </c>
      <c r="H349" s="14" t="str">
        <f>IF($B$2=StoreConfig!C294,LEFT(StoreConfig!G294,FIND("#",StoreConfig!G294)-1),"")</f>
        <v/>
      </c>
      <c r="I349" s="14" t="str">
        <f>IF($B$2=StoreConfig!C294,RIGHT(StoreConfig!G294,LEN(StoreConfig!G294)-FIND("#",StoreConfig!G294)),"")</f>
        <v/>
      </c>
      <c r="J349" s="14" t="str">
        <f>IF($B$2=StoreConfig!C294,IF(StoreConfig!L294=0,"不限购",StoreConfig!L294&amp;"次"),"")</f>
        <v/>
      </c>
    </row>
    <row r="350" spans="4:10" x14ac:dyDescent="0.2">
      <c r="D350" s="15" t="str">
        <f>IF($B$2=StoreConfig!C295,StoreConfig!O295,"")</f>
        <v/>
      </c>
      <c r="E350" s="15" t="str">
        <f>IF($B$2=StoreConfig!C295,StoreConfig!E295,"")</f>
        <v/>
      </c>
      <c r="F350" s="15" t="str">
        <f>IF($B$2=StoreConfig!C295,RIGHT(StoreConfig!J295,LEN(StoreConfig!J295)-FIND("|",StoreConfig!J295)),"")</f>
        <v/>
      </c>
      <c r="G350" s="15" t="str">
        <f>IFERROR(VLOOKUP(--IF($B$2=StoreConfig!C295,LEFT(StoreConfig!J295,FIND("|",StoreConfig!J295)-1),""),$Q$4:$R$20,2,FALSE),"")</f>
        <v/>
      </c>
      <c r="H350" s="14" t="str">
        <f>IF($B$2=StoreConfig!C295,LEFT(StoreConfig!G295,FIND("#",StoreConfig!G295)-1),"")</f>
        <v/>
      </c>
      <c r="I350" s="14" t="str">
        <f>IF($B$2=StoreConfig!C295,RIGHT(StoreConfig!G295,LEN(StoreConfig!G295)-FIND("#",StoreConfig!G295)),"")</f>
        <v/>
      </c>
      <c r="J350" s="14" t="str">
        <f>IF($B$2=StoreConfig!C295,IF(StoreConfig!L295=0,"不限购",StoreConfig!L295&amp;"次"),"")</f>
        <v/>
      </c>
    </row>
    <row r="351" spans="4:10" x14ac:dyDescent="0.2">
      <c r="D351" s="15" t="str">
        <f>IF($B$2=StoreConfig!C296,StoreConfig!O296,"")</f>
        <v/>
      </c>
      <c r="E351" s="15" t="str">
        <f>IF($B$2=StoreConfig!C296,StoreConfig!E296,"")</f>
        <v/>
      </c>
      <c r="F351" s="15" t="str">
        <f>IF($B$2=StoreConfig!C296,RIGHT(StoreConfig!J296,LEN(StoreConfig!J296)-FIND("|",StoreConfig!J296)),"")</f>
        <v/>
      </c>
      <c r="G351" s="15" t="str">
        <f>IFERROR(VLOOKUP(--IF($B$2=StoreConfig!C296,LEFT(StoreConfig!J296,FIND("|",StoreConfig!J296)-1),""),$Q$4:$R$20,2,FALSE),"")</f>
        <v/>
      </c>
      <c r="H351" s="14" t="str">
        <f>IF($B$2=StoreConfig!C296,LEFT(StoreConfig!G296,FIND("#",StoreConfig!G296)-1),"")</f>
        <v/>
      </c>
      <c r="I351" s="14" t="str">
        <f>IF($B$2=StoreConfig!C296,RIGHT(StoreConfig!G296,LEN(StoreConfig!G296)-FIND("#",StoreConfig!G296)),"")</f>
        <v/>
      </c>
      <c r="J351" s="14" t="str">
        <f>IF($B$2=StoreConfig!C296,IF(StoreConfig!L296=0,"不限购",StoreConfig!L296&amp;"次"),"")</f>
        <v/>
      </c>
    </row>
    <row r="352" spans="4:10" x14ac:dyDescent="0.2">
      <c r="D352" s="15" t="str">
        <f>IF($B$2=StoreConfig!C297,StoreConfig!O297,"")</f>
        <v/>
      </c>
      <c r="E352" s="15" t="str">
        <f>IF($B$2=StoreConfig!C297,StoreConfig!E297,"")</f>
        <v/>
      </c>
      <c r="F352" s="15" t="str">
        <f>IF($B$2=StoreConfig!C297,RIGHT(StoreConfig!J297,LEN(StoreConfig!J297)-FIND("|",StoreConfig!J297)),"")</f>
        <v/>
      </c>
      <c r="G352" s="15" t="str">
        <f>IFERROR(VLOOKUP(--IF($B$2=StoreConfig!C297,LEFT(StoreConfig!J297,FIND("|",StoreConfig!J297)-1),""),$Q$4:$R$20,2,FALSE),"")</f>
        <v/>
      </c>
      <c r="H352" s="14" t="str">
        <f>IF($B$2=StoreConfig!C297,LEFT(StoreConfig!G297,FIND("#",StoreConfig!G297)-1),"")</f>
        <v/>
      </c>
      <c r="I352" s="14" t="str">
        <f>IF($B$2=StoreConfig!C297,RIGHT(StoreConfig!G297,LEN(StoreConfig!G297)-FIND("#",StoreConfig!G297)),"")</f>
        <v/>
      </c>
      <c r="J352" s="14" t="str">
        <f>IF($B$2=StoreConfig!C297,IF(StoreConfig!L297=0,"不限购",StoreConfig!L297&amp;"次"),"")</f>
        <v/>
      </c>
    </row>
    <row r="353" spans="4:10" x14ac:dyDescent="0.2">
      <c r="D353" s="15" t="str">
        <f>IF($B$2=StoreConfig!C298,StoreConfig!O298,"")</f>
        <v/>
      </c>
      <c r="E353" s="15" t="str">
        <f>IF($B$2=StoreConfig!C298,StoreConfig!E298,"")</f>
        <v/>
      </c>
      <c r="F353" s="15" t="str">
        <f>IF($B$2=StoreConfig!C298,RIGHT(StoreConfig!J298,LEN(StoreConfig!J298)-FIND("|",StoreConfig!J298)),"")</f>
        <v/>
      </c>
      <c r="G353" s="15" t="str">
        <f>IFERROR(VLOOKUP(--IF($B$2=StoreConfig!C298,LEFT(StoreConfig!J298,FIND("|",StoreConfig!J298)-1),""),$Q$4:$R$20,2,FALSE),"")</f>
        <v/>
      </c>
      <c r="H353" s="14" t="str">
        <f>IF($B$2=StoreConfig!C298,LEFT(StoreConfig!G298,FIND("#",StoreConfig!G298)-1),"")</f>
        <v/>
      </c>
      <c r="I353" s="14" t="str">
        <f>IF($B$2=StoreConfig!C298,RIGHT(StoreConfig!G298,LEN(StoreConfig!G298)-FIND("#",StoreConfig!G298)),"")</f>
        <v/>
      </c>
      <c r="J353" s="14" t="str">
        <f>IF($B$2=StoreConfig!C298,IF(StoreConfig!L298=0,"不限购",StoreConfig!L298&amp;"次"),"")</f>
        <v/>
      </c>
    </row>
    <row r="354" spans="4:10" x14ac:dyDescent="0.2">
      <c r="D354" s="15" t="str">
        <f>IF($B$2=StoreConfig!C299,StoreConfig!O299,"")</f>
        <v/>
      </c>
      <c r="E354" s="15" t="str">
        <f>IF($B$2=StoreConfig!C299,StoreConfig!E299,"")</f>
        <v/>
      </c>
      <c r="F354" s="15" t="str">
        <f>IF($B$2=StoreConfig!C299,RIGHT(StoreConfig!J299,LEN(StoreConfig!J299)-FIND("|",StoreConfig!J299)),"")</f>
        <v/>
      </c>
      <c r="G354" s="15" t="str">
        <f>IFERROR(VLOOKUP(--IF($B$2=StoreConfig!C299,LEFT(StoreConfig!J299,FIND("|",StoreConfig!J299)-1),""),$Q$4:$R$20,2,FALSE),"")</f>
        <v/>
      </c>
      <c r="H354" s="14" t="str">
        <f>IF($B$2=StoreConfig!C299,LEFT(StoreConfig!G299,FIND("#",StoreConfig!G299)-1),"")</f>
        <v/>
      </c>
      <c r="I354" s="14" t="str">
        <f>IF($B$2=StoreConfig!C299,RIGHT(StoreConfig!G299,LEN(StoreConfig!G299)-FIND("#",StoreConfig!G299)),"")</f>
        <v/>
      </c>
      <c r="J354" s="14" t="str">
        <f>IF($B$2=StoreConfig!C299,IF(StoreConfig!L299=0,"不限购",StoreConfig!L299&amp;"次"),"")</f>
        <v/>
      </c>
    </row>
    <row r="355" spans="4:10" x14ac:dyDescent="0.2">
      <c r="D355" s="15" t="str">
        <f>IF($B$2=StoreConfig!C300,StoreConfig!O300,"")</f>
        <v/>
      </c>
      <c r="E355" s="15" t="str">
        <f>IF($B$2=StoreConfig!C300,StoreConfig!E300,"")</f>
        <v/>
      </c>
      <c r="F355" s="15" t="str">
        <f>IF($B$2=StoreConfig!C300,RIGHT(StoreConfig!J300,LEN(StoreConfig!J300)-FIND("|",StoreConfig!J300)),"")</f>
        <v/>
      </c>
      <c r="G355" s="15" t="str">
        <f>IFERROR(VLOOKUP(--IF($B$2=StoreConfig!C300,LEFT(StoreConfig!J300,FIND("|",StoreConfig!J300)-1),""),$Q$4:$R$20,2,FALSE),"")</f>
        <v/>
      </c>
      <c r="H355" s="14" t="str">
        <f>IF($B$2=StoreConfig!C300,LEFT(StoreConfig!G300,FIND("#",StoreConfig!G300)-1),"")</f>
        <v/>
      </c>
      <c r="I355" s="14" t="str">
        <f>IF($B$2=StoreConfig!C300,RIGHT(StoreConfig!G300,LEN(StoreConfig!G300)-FIND("#",StoreConfig!G300)),"")</f>
        <v/>
      </c>
      <c r="J355" s="14" t="str">
        <f>IF($B$2=StoreConfig!C300,IF(StoreConfig!L300=0,"不限购",StoreConfig!L300&amp;"次"),"")</f>
        <v/>
      </c>
    </row>
    <row r="356" spans="4:10" x14ac:dyDescent="0.2">
      <c r="D356" s="15" t="str">
        <f>IF($B$2=StoreConfig!C301,StoreConfig!O301,"")</f>
        <v/>
      </c>
      <c r="E356" s="15" t="str">
        <f>IF($B$2=StoreConfig!C301,StoreConfig!E301,"")</f>
        <v/>
      </c>
      <c r="F356" s="15" t="str">
        <f>IF($B$2=StoreConfig!C301,RIGHT(StoreConfig!J301,LEN(StoreConfig!J301)-FIND("|",StoreConfig!J301)),"")</f>
        <v/>
      </c>
      <c r="G356" s="15" t="str">
        <f>IFERROR(VLOOKUP(--IF($B$2=StoreConfig!C301,LEFT(StoreConfig!J301,FIND("|",StoreConfig!J301)-1),""),$Q$4:$R$20,2,FALSE),"")</f>
        <v/>
      </c>
      <c r="H356" s="14" t="str">
        <f>IF($B$2=StoreConfig!C301,LEFT(StoreConfig!G301,FIND("#",StoreConfig!G301)-1),"")</f>
        <v/>
      </c>
      <c r="I356" s="14" t="str">
        <f>IF($B$2=StoreConfig!C301,RIGHT(StoreConfig!G301,LEN(StoreConfig!G301)-FIND("#",StoreConfig!G301)),"")</f>
        <v/>
      </c>
      <c r="J356" s="14" t="str">
        <f>IF($B$2=StoreConfig!C301,IF(StoreConfig!L301=0,"不限购",StoreConfig!L301&amp;"次"),"")</f>
        <v/>
      </c>
    </row>
    <row r="357" spans="4:10" x14ac:dyDescent="0.2">
      <c r="D357" s="15" t="str">
        <f>IF($B$2=StoreConfig!C302,StoreConfig!O302,"")</f>
        <v/>
      </c>
      <c r="E357" s="15" t="str">
        <f>IF($B$2=StoreConfig!C302,StoreConfig!E302,"")</f>
        <v/>
      </c>
      <c r="F357" s="15" t="str">
        <f>IF($B$2=StoreConfig!C302,RIGHT(StoreConfig!J302,LEN(StoreConfig!J302)-FIND("|",StoreConfig!J302)),"")</f>
        <v/>
      </c>
      <c r="G357" s="15" t="str">
        <f>IFERROR(VLOOKUP(--IF($B$2=StoreConfig!C302,LEFT(StoreConfig!J302,FIND("|",StoreConfig!J302)-1),""),$Q$4:$R$20,2,FALSE),"")</f>
        <v/>
      </c>
      <c r="H357" s="14" t="str">
        <f>IF($B$2=StoreConfig!C302,LEFT(StoreConfig!G302,FIND("#",StoreConfig!G302)-1),"")</f>
        <v/>
      </c>
      <c r="I357" s="14" t="str">
        <f>IF($B$2=StoreConfig!C302,RIGHT(StoreConfig!G302,LEN(StoreConfig!G302)-FIND("#",StoreConfig!G302)),"")</f>
        <v/>
      </c>
      <c r="J357" s="14" t="str">
        <f>IF($B$2=StoreConfig!C302,IF(StoreConfig!L302=0,"不限购",StoreConfig!L302&amp;"次"),"")</f>
        <v/>
      </c>
    </row>
    <row r="358" spans="4:10" x14ac:dyDescent="0.2">
      <c r="D358" s="15" t="str">
        <f>IF($B$2=StoreConfig!C303,StoreConfig!O303,"")</f>
        <v/>
      </c>
      <c r="E358" s="15" t="str">
        <f>IF($B$2=StoreConfig!C303,StoreConfig!E303,"")</f>
        <v/>
      </c>
      <c r="F358" s="15" t="str">
        <f>IF($B$2=StoreConfig!C303,RIGHT(StoreConfig!J303,LEN(StoreConfig!J303)-FIND("|",StoreConfig!J303)),"")</f>
        <v/>
      </c>
      <c r="G358" s="15" t="str">
        <f>IFERROR(VLOOKUP(--IF($B$2=StoreConfig!C303,LEFT(StoreConfig!J303,FIND("|",StoreConfig!J303)-1),""),$Q$4:$R$20,2,FALSE),"")</f>
        <v/>
      </c>
      <c r="H358" s="14" t="str">
        <f>IF($B$2=StoreConfig!C303,LEFT(StoreConfig!G303,FIND("#",StoreConfig!G303)-1),"")</f>
        <v/>
      </c>
      <c r="I358" s="14" t="str">
        <f>IF($B$2=StoreConfig!C303,RIGHT(StoreConfig!G303,LEN(StoreConfig!G303)-FIND("#",StoreConfig!G303)),"")</f>
        <v/>
      </c>
      <c r="J358" s="14" t="str">
        <f>IF($B$2=StoreConfig!C303,IF(StoreConfig!L303=0,"不限购",StoreConfig!L303&amp;"次"),"")</f>
        <v/>
      </c>
    </row>
    <row r="359" spans="4:10" x14ac:dyDescent="0.2">
      <c r="D359" s="15" t="str">
        <f>IF($B$2=StoreConfig!C304,StoreConfig!O304,"")</f>
        <v/>
      </c>
      <c r="E359" s="15" t="str">
        <f>IF($B$2=StoreConfig!C304,StoreConfig!E304,"")</f>
        <v/>
      </c>
      <c r="F359" s="15" t="str">
        <f>IF($B$2=StoreConfig!C304,RIGHT(StoreConfig!J304,LEN(StoreConfig!J304)-FIND("|",StoreConfig!J304)),"")</f>
        <v/>
      </c>
      <c r="G359" s="15" t="str">
        <f>IFERROR(VLOOKUP(--IF($B$2=StoreConfig!C304,LEFT(StoreConfig!J304,FIND("|",StoreConfig!J304)-1),""),$Q$4:$R$20,2,FALSE),"")</f>
        <v/>
      </c>
      <c r="H359" s="14" t="str">
        <f>IF($B$2=StoreConfig!C304,LEFT(StoreConfig!G304,FIND("#",StoreConfig!G304)-1),"")</f>
        <v/>
      </c>
      <c r="I359" s="14" t="str">
        <f>IF($B$2=StoreConfig!C304,RIGHT(StoreConfig!G304,LEN(StoreConfig!G304)-FIND("#",StoreConfig!G304)),"")</f>
        <v/>
      </c>
      <c r="J359" s="14" t="str">
        <f>IF($B$2=StoreConfig!C304,IF(StoreConfig!L304=0,"不限购",StoreConfig!L304&amp;"次"),"")</f>
        <v/>
      </c>
    </row>
    <row r="360" spans="4:10" x14ac:dyDescent="0.2">
      <c r="D360" s="15" t="str">
        <f>IF($B$2=StoreConfig!C305,StoreConfig!O305,"")</f>
        <v/>
      </c>
      <c r="E360" s="15" t="str">
        <f>IF($B$2=StoreConfig!C305,StoreConfig!E305,"")</f>
        <v/>
      </c>
      <c r="F360" s="15" t="str">
        <f>IF($B$2=StoreConfig!C305,RIGHT(StoreConfig!J305,LEN(StoreConfig!J305)-FIND("|",StoreConfig!J305)),"")</f>
        <v/>
      </c>
      <c r="G360" s="15" t="str">
        <f>IFERROR(VLOOKUP(--IF($B$2=StoreConfig!C305,LEFT(StoreConfig!J305,FIND("|",StoreConfig!J305)-1),""),$Q$4:$R$20,2,FALSE),"")</f>
        <v/>
      </c>
      <c r="H360" s="14" t="str">
        <f>IF($B$2=StoreConfig!C305,LEFT(StoreConfig!G305,FIND("#",StoreConfig!G305)-1),"")</f>
        <v/>
      </c>
      <c r="I360" s="14" t="str">
        <f>IF($B$2=StoreConfig!C305,RIGHT(StoreConfig!G305,LEN(StoreConfig!G305)-FIND("#",StoreConfig!G305)),"")</f>
        <v/>
      </c>
      <c r="J360" s="14" t="str">
        <f>IF($B$2=StoreConfig!C305,IF(StoreConfig!L305=0,"不限购",StoreConfig!L305&amp;"次"),"")</f>
        <v/>
      </c>
    </row>
    <row r="361" spans="4:10" x14ac:dyDescent="0.2">
      <c r="D361" s="15" t="str">
        <f>IF($B$2=StoreConfig!C306,StoreConfig!O306,"")</f>
        <v/>
      </c>
      <c r="E361" s="15" t="str">
        <f>IF($B$2=StoreConfig!C306,StoreConfig!E306,"")</f>
        <v/>
      </c>
      <c r="F361" s="15" t="str">
        <f>IF($B$2=StoreConfig!C306,RIGHT(StoreConfig!J306,LEN(StoreConfig!J306)-FIND("|",StoreConfig!J306)),"")</f>
        <v/>
      </c>
      <c r="G361" s="15" t="str">
        <f>IFERROR(VLOOKUP(--IF($B$2=StoreConfig!C306,LEFT(StoreConfig!J306,FIND("|",StoreConfig!J306)-1),""),$Q$4:$R$20,2,FALSE),"")</f>
        <v/>
      </c>
      <c r="H361" s="14" t="str">
        <f>IF($B$2=StoreConfig!C306,LEFT(StoreConfig!G306,FIND("#",StoreConfig!G306)-1),"")</f>
        <v/>
      </c>
      <c r="I361" s="14" t="str">
        <f>IF($B$2=StoreConfig!C306,RIGHT(StoreConfig!G306,LEN(StoreConfig!G306)-FIND("#",StoreConfig!G306)),"")</f>
        <v/>
      </c>
      <c r="J361" s="14" t="str">
        <f>IF($B$2=StoreConfig!C306,IF(StoreConfig!L306=0,"不限购",StoreConfig!L306&amp;"次"),"")</f>
        <v/>
      </c>
    </row>
    <row r="362" spans="4:10" x14ac:dyDescent="0.2">
      <c r="D362" s="15" t="str">
        <f>IF($B$2=StoreConfig!C307,StoreConfig!O307,"")</f>
        <v/>
      </c>
      <c r="E362" s="15" t="str">
        <f>IF($B$2=StoreConfig!C307,StoreConfig!E307,"")</f>
        <v/>
      </c>
      <c r="F362" s="15" t="str">
        <f>IF($B$2=StoreConfig!C307,RIGHT(StoreConfig!J307,LEN(StoreConfig!J307)-FIND("|",StoreConfig!J307)),"")</f>
        <v/>
      </c>
      <c r="G362" s="15" t="str">
        <f>IFERROR(VLOOKUP(--IF($B$2=StoreConfig!C307,LEFT(StoreConfig!J307,FIND("|",StoreConfig!J307)-1),""),$Q$4:$R$20,2,FALSE),"")</f>
        <v/>
      </c>
      <c r="H362" s="14" t="str">
        <f>IF($B$2=StoreConfig!C307,LEFT(StoreConfig!G307,FIND("#",StoreConfig!G307)-1),"")</f>
        <v/>
      </c>
      <c r="I362" s="14" t="str">
        <f>IF($B$2=StoreConfig!C307,RIGHT(StoreConfig!G307,LEN(StoreConfig!G307)-FIND("#",StoreConfig!G307)),"")</f>
        <v/>
      </c>
      <c r="J362" s="14" t="str">
        <f>IF($B$2=StoreConfig!C307,IF(StoreConfig!L307=0,"不限购",StoreConfig!L307&amp;"次"),"")</f>
        <v/>
      </c>
    </row>
    <row r="363" spans="4:10" x14ac:dyDescent="0.2">
      <c r="D363" s="15" t="str">
        <f>IF($B$2=StoreConfig!C308,StoreConfig!O308,"")</f>
        <v/>
      </c>
      <c r="E363" s="15" t="str">
        <f>IF($B$2=StoreConfig!C308,StoreConfig!E308,"")</f>
        <v/>
      </c>
      <c r="F363" s="15" t="str">
        <f>IF($B$2=StoreConfig!C308,RIGHT(StoreConfig!J308,LEN(StoreConfig!J308)-FIND("|",StoreConfig!J308)),"")</f>
        <v/>
      </c>
      <c r="G363" s="15" t="str">
        <f>IFERROR(VLOOKUP(--IF($B$2=StoreConfig!C308,LEFT(StoreConfig!J308,FIND("|",StoreConfig!J308)-1),""),$Q$4:$R$20,2,FALSE),"")</f>
        <v/>
      </c>
      <c r="H363" s="14" t="str">
        <f>IF($B$2=StoreConfig!C308,LEFT(StoreConfig!G308,FIND("#",StoreConfig!G308)-1),"")</f>
        <v/>
      </c>
      <c r="I363" s="14" t="str">
        <f>IF($B$2=StoreConfig!C308,RIGHT(StoreConfig!G308,LEN(StoreConfig!G308)-FIND("#",StoreConfig!G308)),"")</f>
        <v/>
      </c>
      <c r="J363" s="14" t="str">
        <f>IF($B$2=StoreConfig!C308,IF(StoreConfig!L308=0,"不限购",StoreConfig!L308&amp;"次"),"")</f>
        <v/>
      </c>
    </row>
    <row r="364" spans="4:10" x14ac:dyDescent="0.2">
      <c r="D364" s="15" t="str">
        <f>IF($B$2=StoreConfig!C309,StoreConfig!O309,"")</f>
        <v/>
      </c>
      <c r="E364" s="15" t="str">
        <f>IF($B$2=StoreConfig!C309,StoreConfig!E309,"")</f>
        <v/>
      </c>
      <c r="F364" s="15" t="str">
        <f>IF($B$2=StoreConfig!C309,RIGHT(StoreConfig!J309,LEN(StoreConfig!J309)-FIND("|",StoreConfig!J309)),"")</f>
        <v/>
      </c>
      <c r="G364" s="15" t="str">
        <f>IFERROR(VLOOKUP(--IF($B$2=StoreConfig!C309,LEFT(StoreConfig!J309,FIND("|",StoreConfig!J309)-1),""),$Q$4:$R$20,2,FALSE),"")</f>
        <v/>
      </c>
      <c r="H364" s="14" t="str">
        <f>IF($B$2=StoreConfig!C309,LEFT(StoreConfig!G309,FIND("#",StoreConfig!G309)-1),"")</f>
        <v/>
      </c>
      <c r="I364" s="14" t="str">
        <f>IF($B$2=StoreConfig!C309,RIGHT(StoreConfig!G309,LEN(StoreConfig!G309)-FIND("#",StoreConfig!G309)),"")</f>
        <v/>
      </c>
      <c r="J364" s="14" t="str">
        <f>IF($B$2=StoreConfig!C309,IF(StoreConfig!L309=0,"不限购",StoreConfig!L309&amp;"次"),"")</f>
        <v/>
      </c>
    </row>
    <row r="365" spans="4:10" x14ac:dyDescent="0.2">
      <c r="D365" s="15" t="str">
        <f>IF($B$2=StoreConfig!C310,StoreConfig!O310,"")</f>
        <v/>
      </c>
      <c r="E365" s="15" t="str">
        <f>IF($B$2=StoreConfig!C310,StoreConfig!E310,"")</f>
        <v/>
      </c>
      <c r="F365" s="15" t="str">
        <f>IF($B$2=StoreConfig!C310,RIGHT(StoreConfig!J310,LEN(StoreConfig!J310)-FIND("|",StoreConfig!J310)),"")</f>
        <v/>
      </c>
      <c r="G365" s="15" t="str">
        <f>IFERROR(VLOOKUP(--IF($B$2=StoreConfig!C310,LEFT(StoreConfig!J310,FIND("|",StoreConfig!J310)-1),""),$Q$4:$R$20,2,FALSE),"")</f>
        <v/>
      </c>
      <c r="H365" s="14" t="str">
        <f>IF($B$2=StoreConfig!C310,LEFT(StoreConfig!G310,FIND("#",StoreConfig!G310)-1),"")</f>
        <v/>
      </c>
      <c r="I365" s="14" t="str">
        <f>IF($B$2=StoreConfig!C310,RIGHT(StoreConfig!G310,LEN(StoreConfig!G310)-FIND("#",StoreConfig!G310)),"")</f>
        <v/>
      </c>
      <c r="J365" s="14" t="str">
        <f>IF($B$2=StoreConfig!C310,IF(StoreConfig!L310=0,"不限购",StoreConfig!L310&amp;"次"),"")</f>
        <v/>
      </c>
    </row>
    <row r="366" spans="4:10" x14ac:dyDescent="0.2">
      <c r="D366" s="15" t="str">
        <f>IF($B$2=StoreConfig!C311,StoreConfig!O311,"")</f>
        <v/>
      </c>
      <c r="E366" s="15" t="str">
        <f>IF($B$2=StoreConfig!C311,StoreConfig!E311,"")</f>
        <v/>
      </c>
      <c r="F366" s="15" t="str">
        <f>IF($B$2=StoreConfig!C311,RIGHT(StoreConfig!J311,LEN(StoreConfig!J311)-FIND("|",StoreConfig!J311)),"")</f>
        <v/>
      </c>
      <c r="G366" s="15" t="str">
        <f>IFERROR(VLOOKUP(--IF($B$2=StoreConfig!C311,LEFT(StoreConfig!J311,FIND("|",StoreConfig!J311)-1),""),$Q$4:$R$20,2,FALSE),"")</f>
        <v/>
      </c>
      <c r="H366" s="14" t="str">
        <f>IF($B$2=StoreConfig!C311,LEFT(StoreConfig!G311,FIND("#",StoreConfig!G311)-1),"")</f>
        <v/>
      </c>
      <c r="I366" s="14" t="str">
        <f>IF($B$2=StoreConfig!C311,RIGHT(StoreConfig!G311,LEN(StoreConfig!G311)-FIND("#",StoreConfig!G311)),"")</f>
        <v/>
      </c>
      <c r="J366" s="14" t="str">
        <f>IF($B$2=StoreConfig!C311,IF(StoreConfig!L311=0,"不限购",StoreConfig!L311&amp;"次"),"")</f>
        <v/>
      </c>
    </row>
    <row r="367" spans="4:10" x14ac:dyDescent="0.2">
      <c r="D367" s="15" t="str">
        <f>IF($B$2=StoreConfig!C312,StoreConfig!O312,"")</f>
        <v/>
      </c>
      <c r="E367" s="15" t="str">
        <f>IF($B$2=StoreConfig!C312,StoreConfig!E312,"")</f>
        <v/>
      </c>
      <c r="F367" s="15" t="str">
        <f>IF($B$2=StoreConfig!C312,RIGHT(StoreConfig!J312,LEN(StoreConfig!J312)-FIND("|",StoreConfig!J312)),"")</f>
        <v/>
      </c>
      <c r="G367" s="15" t="str">
        <f>IFERROR(VLOOKUP(--IF($B$2=StoreConfig!C312,LEFT(StoreConfig!J312,FIND("|",StoreConfig!J312)-1),""),$Q$4:$R$20,2,FALSE),"")</f>
        <v/>
      </c>
      <c r="H367" s="14" t="str">
        <f>IF($B$2=StoreConfig!C312,LEFT(StoreConfig!G312,FIND("#",StoreConfig!G312)-1),"")</f>
        <v/>
      </c>
      <c r="I367" s="14" t="str">
        <f>IF($B$2=StoreConfig!C312,RIGHT(StoreConfig!G312,LEN(StoreConfig!G312)-FIND("#",StoreConfig!G312)),"")</f>
        <v/>
      </c>
      <c r="J367" s="14" t="str">
        <f>IF($B$2=StoreConfig!C312,IF(StoreConfig!L312=0,"不限购",StoreConfig!L312&amp;"次"),"")</f>
        <v/>
      </c>
    </row>
    <row r="368" spans="4:10" x14ac:dyDescent="0.2">
      <c r="D368" s="15" t="str">
        <f>IF($B$2=StoreConfig!C313,StoreConfig!O313,"")</f>
        <v/>
      </c>
      <c r="E368" s="15" t="str">
        <f>IF($B$2=StoreConfig!C313,StoreConfig!E313,"")</f>
        <v/>
      </c>
      <c r="F368" s="15" t="str">
        <f>IF($B$2=StoreConfig!C313,RIGHT(StoreConfig!J313,LEN(StoreConfig!J313)-FIND("|",StoreConfig!J313)),"")</f>
        <v/>
      </c>
      <c r="G368" s="15" t="str">
        <f>IFERROR(VLOOKUP(--IF($B$2=StoreConfig!C313,LEFT(StoreConfig!J313,FIND("|",StoreConfig!J313)-1),""),$Q$4:$R$20,2,FALSE),"")</f>
        <v/>
      </c>
      <c r="H368" s="14" t="str">
        <f>IF($B$2=StoreConfig!C313,LEFT(StoreConfig!G313,FIND("#",StoreConfig!G313)-1),"")</f>
        <v/>
      </c>
      <c r="I368" s="14" t="str">
        <f>IF($B$2=StoreConfig!C313,RIGHT(StoreConfig!G313,LEN(StoreConfig!G313)-FIND("#",StoreConfig!G313)),"")</f>
        <v/>
      </c>
      <c r="J368" s="14" t="str">
        <f>IF($B$2=StoreConfig!C313,IF(StoreConfig!L313=0,"不限购",StoreConfig!L313&amp;"次"),"")</f>
        <v/>
      </c>
    </row>
    <row r="369" spans="4:10" x14ac:dyDescent="0.2">
      <c r="D369" s="15" t="str">
        <f>IF($B$2=StoreConfig!C314,StoreConfig!O314,"")</f>
        <v/>
      </c>
      <c r="E369" s="15" t="str">
        <f>IF($B$2=StoreConfig!C314,StoreConfig!E314,"")</f>
        <v/>
      </c>
      <c r="F369" s="15" t="str">
        <f>IF($B$2=StoreConfig!C314,RIGHT(StoreConfig!J314,LEN(StoreConfig!J314)-FIND("|",StoreConfig!J314)),"")</f>
        <v/>
      </c>
      <c r="G369" s="15" t="str">
        <f>IFERROR(VLOOKUP(--IF($B$2=StoreConfig!C314,LEFT(StoreConfig!J314,FIND("|",StoreConfig!J314)-1),""),$Q$4:$R$20,2,FALSE),"")</f>
        <v/>
      </c>
      <c r="H369" s="14" t="str">
        <f>IF($B$2=StoreConfig!C314,LEFT(StoreConfig!G314,FIND("#",StoreConfig!G314)-1),"")</f>
        <v/>
      </c>
      <c r="I369" s="14" t="str">
        <f>IF($B$2=StoreConfig!C314,RIGHT(StoreConfig!G314,LEN(StoreConfig!G314)-FIND("#",StoreConfig!G314)),"")</f>
        <v/>
      </c>
      <c r="J369" s="14" t="str">
        <f>IF($B$2=StoreConfig!C314,IF(StoreConfig!L314=0,"不限购",StoreConfig!L314&amp;"次"),"")</f>
        <v/>
      </c>
    </row>
    <row r="370" spans="4:10" x14ac:dyDescent="0.2">
      <c r="D370" s="15" t="str">
        <f>IF($B$2=StoreConfig!C315,StoreConfig!O315,"")</f>
        <v/>
      </c>
      <c r="E370" s="15" t="str">
        <f>IF($B$2=StoreConfig!C315,StoreConfig!E315,"")</f>
        <v/>
      </c>
      <c r="F370" s="15" t="str">
        <f>IF($B$2=StoreConfig!C315,RIGHT(StoreConfig!J315,LEN(StoreConfig!J315)-FIND("|",StoreConfig!J315)),"")</f>
        <v/>
      </c>
      <c r="G370" s="15" t="str">
        <f>IFERROR(VLOOKUP(--IF($B$2=StoreConfig!C315,LEFT(StoreConfig!J315,FIND("|",StoreConfig!J315)-1),""),$Q$4:$R$20,2,FALSE),"")</f>
        <v/>
      </c>
      <c r="H370" s="14" t="str">
        <f>IF($B$2=StoreConfig!C315,LEFT(StoreConfig!G315,FIND("#",StoreConfig!G315)-1),"")</f>
        <v/>
      </c>
      <c r="I370" s="14" t="str">
        <f>IF($B$2=StoreConfig!C315,RIGHT(StoreConfig!G315,LEN(StoreConfig!G315)-FIND("#",StoreConfig!G315)),"")</f>
        <v/>
      </c>
      <c r="J370" s="14" t="str">
        <f>IF($B$2=StoreConfig!C315,IF(StoreConfig!L315=0,"不限购",StoreConfig!L315&amp;"次"),"")</f>
        <v/>
      </c>
    </row>
    <row r="371" spans="4:10" x14ac:dyDescent="0.2">
      <c r="D371" s="15" t="str">
        <f>IF($B$2=StoreConfig!C316,StoreConfig!O316,"")</f>
        <v/>
      </c>
      <c r="E371" s="15" t="str">
        <f>IF($B$2=StoreConfig!C316,StoreConfig!E316,"")</f>
        <v/>
      </c>
      <c r="F371" s="15" t="str">
        <f>IF($B$2=StoreConfig!C316,RIGHT(StoreConfig!J316,LEN(StoreConfig!J316)-FIND("|",StoreConfig!J316)),"")</f>
        <v/>
      </c>
      <c r="G371" s="15" t="str">
        <f>IFERROR(VLOOKUP(--IF($B$2=StoreConfig!C316,LEFT(StoreConfig!J316,FIND("|",StoreConfig!J316)-1),""),$Q$4:$R$20,2,FALSE),"")</f>
        <v/>
      </c>
      <c r="H371" s="14" t="str">
        <f>IF($B$2=StoreConfig!C316,LEFT(StoreConfig!G316,FIND("#",StoreConfig!G316)-1),"")</f>
        <v/>
      </c>
      <c r="I371" s="14" t="str">
        <f>IF($B$2=StoreConfig!C316,RIGHT(StoreConfig!G316,LEN(StoreConfig!G316)-FIND("#",StoreConfig!G316)),"")</f>
        <v/>
      </c>
      <c r="J371" s="14" t="str">
        <f>IF($B$2=StoreConfig!C316,IF(StoreConfig!L316=0,"不限购",StoreConfig!L316&amp;"次"),"")</f>
        <v/>
      </c>
    </row>
    <row r="372" spans="4:10" x14ac:dyDescent="0.2">
      <c r="D372" s="15" t="str">
        <f>IF($B$2=StoreConfig!C317,StoreConfig!O317,"")</f>
        <v/>
      </c>
      <c r="E372" s="15" t="str">
        <f>IF($B$2=StoreConfig!C317,StoreConfig!E317,"")</f>
        <v/>
      </c>
      <c r="F372" s="15" t="str">
        <f>IF($B$2=StoreConfig!C317,RIGHT(StoreConfig!J317,LEN(StoreConfig!J317)-FIND("|",StoreConfig!J317)),"")</f>
        <v/>
      </c>
      <c r="G372" s="15" t="str">
        <f>IFERROR(VLOOKUP(--IF($B$2=StoreConfig!C317,LEFT(StoreConfig!J317,FIND("|",StoreConfig!J317)-1),""),$Q$4:$R$20,2,FALSE),"")</f>
        <v/>
      </c>
      <c r="H372" s="14" t="str">
        <f>IF($B$2=StoreConfig!C317,LEFT(StoreConfig!G317,FIND("#",StoreConfig!G317)-1),"")</f>
        <v/>
      </c>
      <c r="I372" s="14" t="str">
        <f>IF($B$2=StoreConfig!C317,RIGHT(StoreConfig!G317,LEN(StoreConfig!G317)-FIND("#",StoreConfig!G317)),"")</f>
        <v/>
      </c>
      <c r="J372" s="14" t="str">
        <f>IF($B$2=StoreConfig!C317,IF(StoreConfig!L317=0,"不限购",StoreConfig!L317&amp;"次"),"")</f>
        <v/>
      </c>
    </row>
    <row r="373" spans="4:10" x14ac:dyDescent="0.2">
      <c r="D373" s="15" t="str">
        <f>IF($B$2=StoreConfig!C318,StoreConfig!O318,"")</f>
        <v/>
      </c>
      <c r="E373" s="15" t="str">
        <f>IF($B$2=StoreConfig!C318,StoreConfig!E318,"")</f>
        <v/>
      </c>
      <c r="F373" s="15" t="str">
        <f>IF($B$2=StoreConfig!C318,RIGHT(StoreConfig!J318,LEN(StoreConfig!J318)-FIND("|",StoreConfig!J318)),"")</f>
        <v/>
      </c>
      <c r="G373" s="15" t="str">
        <f>IFERROR(VLOOKUP(--IF($B$2=StoreConfig!C318,LEFT(StoreConfig!J318,FIND("|",StoreConfig!J318)-1),""),$Q$4:$R$20,2,FALSE),"")</f>
        <v/>
      </c>
      <c r="H373" s="14" t="str">
        <f>IF($B$2=StoreConfig!C318,LEFT(StoreConfig!G318,FIND("#",StoreConfig!G318)-1),"")</f>
        <v/>
      </c>
      <c r="I373" s="14" t="str">
        <f>IF($B$2=StoreConfig!C318,RIGHT(StoreConfig!G318,LEN(StoreConfig!G318)-FIND("#",StoreConfig!G318)),"")</f>
        <v/>
      </c>
      <c r="J373" s="14" t="str">
        <f>IF($B$2=StoreConfig!C318,IF(StoreConfig!L318=0,"不限购",StoreConfig!L318&amp;"次"),"")</f>
        <v/>
      </c>
    </row>
    <row r="374" spans="4:10" x14ac:dyDescent="0.2">
      <c r="D374" s="15" t="str">
        <f>IF($B$2=StoreConfig!C319,StoreConfig!O319,"")</f>
        <v/>
      </c>
      <c r="E374" s="15" t="str">
        <f>IF($B$2=StoreConfig!C319,StoreConfig!E319,"")</f>
        <v/>
      </c>
      <c r="F374" s="15" t="str">
        <f>IF($B$2=StoreConfig!C319,RIGHT(StoreConfig!J319,LEN(StoreConfig!J319)-FIND("|",StoreConfig!J319)),"")</f>
        <v/>
      </c>
      <c r="G374" s="15" t="str">
        <f>IFERROR(VLOOKUP(--IF($B$2=StoreConfig!C319,LEFT(StoreConfig!J319,FIND("|",StoreConfig!J319)-1),""),$Q$4:$R$20,2,FALSE),"")</f>
        <v/>
      </c>
      <c r="H374" s="14" t="str">
        <f>IF($B$2=StoreConfig!C319,LEFT(StoreConfig!G319,FIND("#",StoreConfig!G319)-1),"")</f>
        <v/>
      </c>
      <c r="I374" s="14" t="str">
        <f>IF($B$2=StoreConfig!C319,RIGHT(StoreConfig!G319,LEN(StoreConfig!G319)-FIND("#",StoreConfig!G319)),"")</f>
        <v/>
      </c>
      <c r="J374" s="14" t="str">
        <f>IF($B$2=StoreConfig!C319,IF(StoreConfig!L319=0,"不限购",StoreConfig!L319&amp;"次"),"")</f>
        <v/>
      </c>
    </row>
    <row r="375" spans="4:10" x14ac:dyDescent="0.2">
      <c r="D375" s="15" t="str">
        <f>IF($B$2=StoreConfig!C320,StoreConfig!O320,"")</f>
        <v/>
      </c>
      <c r="E375" s="15" t="str">
        <f>IF($B$2=StoreConfig!C320,StoreConfig!E320,"")</f>
        <v/>
      </c>
      <c r="F375" s="15" t="str">
        <f>IF($B$2=StoreConfig!C320,RIGHT(StoreConfig!J320,LEN(StoreConfig!J320)-FIND("|",StoreConfig!J320)),"")</f>
        <v/>
      </c>
      <c r="G375" s="15" t="str">
        <f>IFERROR(VLOOKUP(--IF($B$2=StoreConfig!C320,LEFT(StoreConfig!J320,FIND("|",StoreConfig!J320)-1),""),$Q$4:$R$20,2,FALSE),"")</f>
        <v/>
      </c>
      <c r="H375" s="14" t="str">
        <f>IF($B$2=StoreConfig!C320,LEFT(StoreConfig!G320,FIND("#",StoreConfig!G320)-1),"")</f>
        <v/>
      </c>
      <c r="I375" s="14" t="str">
        <f>IF($B$2=StoreConfig!C320,RIGHT(StoreConfig!G320,LEN(StoreConfig!G320)-FIND("#",StoreConfig!G320)),"")</f>
        <v/>
      </c>
      <c r="J375" s="14" t="str">
        <f>IF($B$2=StoreConfig!C320,IF(StoreConfig!L320=0,"不限购",StoreConfig!L320&amp;"次"),"")</f>
        <v/>
      </c>
    </row>
    <row r="376" spans="4:10" x14ac:dyDescent="0.2">
      <c r="D376" s="15" t="str">
        <f>IF($B$2=StoreConfig!C321,StoreConfig!O321,"")</f>
        <v/>
      </c>
      <c r="E376" s="15" t="str">
        <f>IF($B$2=StoreConfig!C321,StoreConfig!E321,"")</f>
        <v/>
      </c>
      <c r="F376" s="15" t="str">
        <f>IF($B$2=StoreConfig!C321,RIGHT(StoreConfig!#REF!,LEN(StoreConfig!#REF!)-FIND("|",StoreConfig!#REF!)),"")</f>
        <v/>
      </c>
      <c r="G376" s="15" t="str">
        <f>IFERROR(VLOOKUP(--IF($B$2=StoreConfig!C321,LEFT(StoreConfig!#REF!,FIND("|",StoreConfig!#REF!)-1),""),$Q$4:$R$20,2,FALSE),"")</f>
        <v/>
      </c>
      <c r="H376" s="14" t="str">
        <f>IF($B$2=StoreConfig!C321,LEFT(StoreConfig!G321,FIND("#",StoreConfig!G321)-1),"")</f>
        <v/>
      </c>
      <c r="I376" s="14" t="str">
        <f>IF($B$2=StoreConfig!C321,RIGHT(StoreConfig!G321,LEN(StoreConfig!G321)-FIND("#",StoreConfig!G321)),"")</f>
        <v/>
      </c>
      <c r="J376" s="14" t="str">
        <f>IF($B$2=StoreConfig!C321,IF(StoreConfig!L321=0,"不限购",StoreConfig!L321&amp;"次"),"")</f>
        <v/>
      </c>
    </row>
    <row r="377" spans="4:10" x14ac:dyDescent="0.2">
      <c r="D377" s="15" t="str">
        <f>IF($B$2=StoreConfig!C322,StoreConfig!O322,"")</f>
        <v/>
      </c>
      <c r="E377" s="15" t="str">
        <f>IF($B$2=StoreConfig!C322,StoreConfig!E322,"")</f>
        <v/>
      </c>
      <c r="F377" s="15" t="str">
        <f>IF($B$2=StoreConfig!C322,RIGHT(StoreConfig!J322,LEN(StoreConfig!J322)-FIND("|",StoreConfig!J322)),"")</f>
        <v/>
      </c>
      <c r="G377" s="15" t="str">
        <f>IFERROR(VLOOKUP(--IF($B$2=StoreConfig!C322,LEFT(StoreConfig!J322,FIND("|",StoreConfig!J322)-1),""),$Q$4:$R$20,2,FALSE),"")</f>
        <v/>
      </c>
      <c r="H377" s="14" t="str">
        <f>IF($B$2=StoreConfig!C322,LEFT(StoreConfig!G322,FIND("#",StoreConfig!G322)-1),"")</f>
        <v/>
      </c>
      <c r="I377" s="14" t="str">
        <f>IF($B$2=StoreConfig!C322,RIGHT(StoreConfig!G322,LEN(StoreConfig!G322)-FIND("#",StoreConfig!G322)),"")</f>
        <v/>
      </c>
      <c r="J377" s="14" t="str">
        <f>IF($B$2=StoreConfig!C322,IF(StoreConfig!L322=0,"不限购",StoreConfig!L322&amp;"次"),"")</f>
        <v/>
      </c>
    </row>
    <row r="378" spans="4:10" x14ac:dyDescent="0.2">
      <c r="D378" s="15" t="str">
        <f>IF($B$2=StoreConfig!C323,StoreConfig!O323,"")</f>
        <v/>
      </c>
      <c r="E378" s="15" t="str">
        <f>IF($B$2=StoreConfig!C323,StoreConfig!E323,"")</f>
        <v/>
      </c>
      <c r="F378" s="15" t="str">
        <f>IF($B$2=StoreConfig!C323,RIGHT(StoreConfig!J323,LEN(StoreConfig!J323)-FIND("|",StoreConfig!J323)),"")</f>
        <v/>
      </c>
      <c r="G378" s="15" t="str">
        <f>IFERROR(VLOOKUP(--IF($B$2=StoreConfig!C323,LEFT(StoreConfig!J323,FIND("|",StoreConfig!J323)-1),""),$Q$4:$R$20,2,FALSE),"")</f>
        <v/>
      </c>
      <c r="H378" s="14" t="str">
        <f>IF($B$2=StoreConfig!C323,LEFT(StoreConfig!G323,FIND("#",StoreConfig!G323)-1),"")</f>
        <v/>
      </c>
      <c r="I378" s="14" t="str">
        <f>IF($B$2=StoreConfig!C323,RIGHT(StoreConfig!G323,LEN(StoreConfig!G323)-FIND("#",StoreConfig!G323)),"")</f>
        <v/>
      </c>
      <c r="J378" s="14" t="str">
        <f>IF($B$2=StoreConfig!C323,IF(StoreConfig!L323=0,"不限购",StoreConfig!L323&amp;"次"),"")</f>
        <v/>
      </c>
    </row>
    <row r="379" spans="4:10" x14ac:dyDescent="0.2">
      <c r="D379" s="15" t="str">
        <f>IF($B$2=StoreConfig!C324,StoreConfig!O324,"")</f>
        <v/>
      </c>
      <c r="E379" s="15" t="str">
        <f>IF($B$2=StoreConfig!C324,StoreConfig!E324,"")</f>
        <v/>
      </c>
      <c r="F379" s="15" t="str">
        <f>IF($B$2=StoreConfig!C324,RIGHT(StoreConfig!J324,LEN(StoreConfig!J324)-FIND("|",StoreConfig!J324)),"")</f>
        <v/>
      </c>
      <c r="G379" s="15" t="str">
        <f>IFERROR(VLOOKUP(--IF($B$2=StoreConfig!C324,LEFT(StoreConfig!J324,FIND("|",StoreConfig!J324)-1),""),$Q$4:$R$20,2,FALSE),"")</f>
        <v/>
      </c>
      <c r="H379" s="14" t="str">
        <f>IF($B$2=StoreConfig!C324,LEFT(StoreConfig!G324,FIND("#",StoreConfig!G324)-1),"")</f>
        <v/>
      </c>
      <c r="I379" s="14" t="str">
        <f>IF($B$2=StoreConfig!C324,RIGHT(StoreConfig!G324,LEN(StoreConfig!G324)-FIND("#",StoreConfig!G324)),"")</f>
        <v/>
      </c>
      <c r="J379" s="14" t="str">
        <f>IF($B$2=StoreConfig!C324,IF(StoreConfig!L324=0,"不限购",StoreConfig!L324&amp;"次"),"")</f>
        <v/>
      </c>
    </row>
    <row r="380" spans="4:10" x14ac:dyDescent="0.2">
      <c r="D380" s="15" t="str">
        <f>IF($B$2=StoreConfig!C325,StoreConfig!O325,"")</f>
        <v/>
      </c>
      <c r="E380" s="15" t="str">
        <f>IF($B$2=StoreConfig!C325,StoreConfig!E325,"")</f>
        <v/>
      </c>
      <c r="F380" s="15" t="str">
        <f>IF($B$2=StoreConfig!C325,RIGHT(StoreConfig!J325,LEN(StoreConfig!J325)-FIND("|",StoreConfig!J325)),"")</f>
        <v/>
      </c>
      <c r="G380" s="15" t="str">
        <f>IFERROR(VLOOKUP(--IF($B$2=StoreConfig!C325,LEFT(StoreConfig!J325,FIND("|",StoreConfig!J325)-1),""),$Q$4:$R$20,2,FALSE),"")</f>
        <v/>
      </c>
      <c r="H380" s="14" t="str">
        <f>IF($B$2=StoreConfig!C325,LEFT(StoreConfig!G325,FIND("#",StoreConfig!G325)-1),"")</f>
        <v/>
      </c>
      <c r="I380" s="14" t="str">
        <f>IF($B$2=StoreConfig!C325,RIGHT(StoreConfig!G325,LEN(StoreConfig!G325)-FIND("#",StoreConfig!G325)),"")</f>
        <v/>
      </c>
      <c r="J380" s="14" t="str">
        <f>IF($B$2=StoreConfig!C325,IF(StoreConfig!L325=0,"不限购",StoreConfig!L325&amp;"次"),"")</f>
        <v/>
      </c>
    </row>
    <row r="381" spans="4:10" x14ac:dyDescent="0.2">
      <c r="D381" s="15" t="str">
        <f>IF($B$2=StoreConfig!C326,StoreConfig!O326,"")</f>
        <v/>
      </c>
      <c r="E381" s="15" t="str">
        <f>IF($B$2=StoreConfig!C326,StoreConfig!E326,"")</f>
        <v/>
      </c>
      <c r="F381" s="15" t="str">
        <f>IF($B$2=StoreConfig!C326,RIGHT(StoreConfig!J326,LEN(StoreConfig!J326)-FIND("|",StoreConfig!J326)),"")</f>
        <v/>
      </c>
      <c r="G381" s="15" t="str">
        <f>IFERROR(VLOOKUP(--IF($B$2=StoreConfig!C326,LEFT(StoreConfig!J326,FIND("|",StoreConfig!J326)-1),""),$Q$4:$R$20,2,FALSE),"")</f>
        <v/>
      </c>
      <c r="H381" s="14" t="str">
        <f>IF($B$2=StoreConfig!C326,LEFT(StoreConfig!G326,FIND("#",StoreConfig!G326)-1),"")</f>
        <v/>
      </c>
      <c r="I381" s="14" t="str">
        <f>IF($B$2=StoreConfig!C326,RIGHT(StoreConfig!G326,LEN(StoreConfig!G326)-FIND("#",StoreConfig!G326)),"")</f>
        <v/>
      </c>
      <c r="J381" s="14" t="str">
        <f>IF($B$2=StoreConfig!C326,IF(StoreConfig!L326=0,"不限购",StoreConfig!L326&amp;"次"),"")</f>
        <v/>
      </c>
    </row>
    <row r="382" spans="4:10" x14ac:dyDescent="0.2">
      <c r="D382" s="15" t="str">
        <f>IF($B$2=StoreConfig!C327,StoreConfig!O327,"")</f>
        <v/>
      </c>
      <c r="E382" s="15" t="str">
        <f>IF($B$2=StoreConfig!C327,StoreConfig!E327,"")</f>
        <v/>
      </c>
      <c r="F382" s="15" t="str">
        <f>IF($B$2=StoreConfig!C327,RIGHT(StoreConfig!J327,LEN(StoreConfig!J327)-FIND("|",StoreConfig!J327)),"")</f>
        <v/>
      </c>
      <c r="G382" s="15" t="str">
        <f>IFERROR(VLOOKUP(--IF($B$2=StoreConfig!C327,LEFT(StoreConfig!J327,FIND("|",StoreConfig!J327)-1),""),$Q$4:$R$20,2,FALSE),"")</f>
        <v/>
      </c>
      <c r="H382" s="14" t="str">
        <f>IF($B$2=StoreConfig!C327,LEFT(StoreConfig!G327,FIND("#",StoreConfig!G327)-1),"")</f>
        <v/>
      </c>
      <c r="I382" s="14" t="str">
        <f>IF($B$2=StoreConfig!C327,RIGHT(StoreConfig!G327,LEN(StoreConfig!G327)-FIND("#",StoreConfig!G327)),"")</f>
        <v/>
      </c>
      <c r="J382" s="14" t="str">
        <f>IF($B$2=StoreConfig!C327,IF(StoreConfig!L327=0,"不限购",StoreConfig!L327&amp;"次"),"")</f>
        <v/>
      </c>
    </row>
    <row r="383" spans="4:10" x14ac:dyDescent="0.2">
      <c r="D383" s="15" t="str">
        <f>IF($B$2=StoreConfig!C328,StoreConfig!O328,"")</f>
        <v/>
      </c>
      <c r="E383" s="15" t="str">
        <f>IF($B$2=StoreConfig!C328,StoreConfig!E328,"")</f>
        <v/>
      </c>
      <c r="F383" s="15" t="str">
        <f>IF($B$2=StoreConfig!C328,RIGHT(StoreConfig!J328,LEN(StoreConfig!J328)-FIND("|",StoreConfig!J328)),"")</f>
        <v/>
      </c>
      <c r="G383" s="15" t="str">
        <f>IFERROR(VLOOKUP(--IF($B$2=StoreConfig!C328,LEFT(StoreConfig!J328,FIND("|",StoreConfig!J328)-1),""),$Q$4:$R$20,2,FALSE),"")</f>
        <v/>
      </c>
      <c r="H383" s="14" t="str">
        <f>IF($B$2=StoreConfig!C328,LEFT(StoreConfig!G328,FIND("#",StoreConfig!G328)-1),"")</f>
        <v/>
      </c>
      <c r="I383" s="14" t="str">
        <f>IF($B$2=StoreConfig!C328,RIGHT(StoreConfig!G328,LEN(StoreConfig!G328)-FIND("#",StoreConfig!G328)),"")</f>
        <v/>
      </c>
      <c r="J383" s="14" t="str">
        <f>IF($B$2=StoreConfig!C328,IF(StoreConfig!L328=0,"不限购",StoreConfig!L328&amp;"次"),"")</f>
        <v/>
      </c>
    </row>
    <row r="384" spans="4:10" x14ac:dyDescent="0.2">
      <c r="D384" s="15" t="str">
        <f>IF($B$2=StoreConfig!C329,StoreConfig!O329,"")</f>
        <v/>
      </c>
      <c r="E384" s="15" t="str">
        <f>IF($B$2=StoreConfig!C329,StoreConfig!E329,"")</f>
        <v/>
      </c>
      <c r="F384" s="15" t="str">
        <f>IF($B$2=StoreConfig!C329,RIGHT(StoreConfig!J329,LEN(StoreConfig!J329)-FIND("|",StoreConfig!J329)),"")</f>
        <v/>
      </c>
      <c r="G384" s="15" t="str">
        <f>IFERROR(VLOOKUP(--IF($B$2=StoreConfig!C329,LEFT(StoreConfig!J329,FIND("|",StoreConfig!J329)-1),""),$Q$4:$R$20,2,FALSE),"")</f>
        <v/>
      </c>
      <c r="H384" s="14" t="str">
        <f>IF($B$2=StoreConfig!C329,LEFT(StoreConfig!G329,FIND("#",StoreConfig!G329)-1),"")</f>
        <v/>
      </c>
      <c r="I384" s="14" t="str">
        <f>IF($B$2=StoreConfig!C329,RIGHT(StoreConfig!G329,LEN(StoreConfig!G329)-FIND("#",StoreConfig!G329)),"")</f>
        <v/>
      </c>
      <c r="J384" s="14" t="str">
        <f>IF($B$2=StoreConfig!C329,IF(StoreConfig!L329=0,"不限购",StoreConfig!L329&amp;"次"),"")</f>
        <v/>
      </c>
    </row>
    <row r="385" spans="4:10" x14ac:dyDescent="0.2">
      <c r="D385" s="15" t="str">
        <f>IF($B$2=StoreConfig!C330,StoreConfig!O330,"")</f>
        <v/>
      </c>
      <c r="E385" s="15" t="str">
        <f>IF($B$2=StoreConfig!C330,StoreConfig!E330,"")</f>
        <v/>
      </c>
      <c r="F385" s="15" t="str">
        <f>IF($B$2=StoreConfig!C330,RIGHT(StoreConfig!J330,LEN(StoreConfig!J330)-FIND("|",StoreConfig!J330)),"")</f>
        <v/>
      </c>
      <c r="G385" s="15" t="str">
        <f>IFERROR(VLOOKUP(--IF($B$2=StoreConfig!C330,LEFT(StoreConfig!J330,FIND("|",StoreConfig!J330)-1),""),$Q$4:$R$20,2,FALSE),"")</f>
        <v/>
      </c>
      <c r="H385" s="14" t="str">
        <f>IF($B$2=StoreConfig!C330,LEFT(StoreConfig!G330,FIND("#",StoreConfig!G330)-1),"")</f>
        <v/>
      </c>
      <c r="I385" s="14" t="str">
        <f>IF($B$2=StoreConfig!C330,RIGHT(StoreConfig!G330,LEN(StoreConfig!G330)-FIND("#",StoreConfig!G330)),"")</f>
        <v/>
      </c>
      <c r="J385" s="14" t="str">
        <f>IF($B$2=StoreConfig!C330,IF(StoreConfig!L330=0,"不限购",StoreConfig!L330&amp;"次"),"")</f>
        <v/>
      </c>
    </row>
    <row r="386" spans="4:10" x14ac:dyDescent="0.2">
      <c r="D386" s="15" t="str">
        <f>IF($B$2=StoreConfig!C331,StoreConfig!O331,"")</f>
        <v/>
      </c>
      <c r="E386" s="15" t="str">
        <f>IF($B$2=StoreConfig!C331,StoreConfig!E331,"")</f>
        <v/>
      </c>
      <c r="F386" s="15" t="str">
        <f>IF($B$2=StoreConfig!C331,RIGHT(StoreConfig!J331,LEN(StoreConfig!J331)-FIND("|",StoreConfig!J331)),"")</f>
        <v/>
      </c>
      <c r="G386" s="15" t="str">
        <f>IFERROR(VLOOKUP(--IF($B$2=StoreConfig!C331,LEFT(StoreConfig!J331,FIND("|",StoreConfig!J331)-1),""),$Q$4:$R$20,2,FALSE),"")</f>
        <v/>
      </c>
      <c r="H386" s="14" t="str">
        <f>IF($B$2=StoreConfig!C331,LEFT(StoreConfig!G331,FIND("#",StoreConfig!G331)-1),"")</f>
        <v/>
      </c>
      <c r="I386" s="14" t="str">
        <f>IF($B$2=StoreConfig!C331,RIGHT(StoreConfig!G331,LEN(StoreConfig!G331)-FIND("#",StoreConfig!G331)),"")</f>
        <v/>
      </c>
      <c r="J386" s="14" t="str">
        <f>IF($B$2=StoreConfig!C331,IF(StoreConfig!L331=0,"不限购",StoreConfig!L331&amp;"次"),"")</f>
        <v/>
      </c>
    </row>
    <row r="387" spans="4:10" x14ac:dyDescent="0.2">
      <c r="D387" s="15" t="str">
        <f>IF($B$2=StoreConfig!C332,StoreConfig!O332,"")</f>
        <v/>
      </c>
      <c r="E387" s="15" t="str">
        <f>IF($B$2=StoreConfig!C332,StoreConfig!E332,"")</f>
        <v/>
      </c>
      <c r="F387" s="15" t="str">
        <f>IF($B$2=StoreConfig!C332,RIGHT(StoreConfig!J332,LEN(StoreConfig!J332)-FIND("|",StoreConfig!J332)),"")</f>
        <v/>
      </c>
      <c r="G387" s="15" t="str">
        <f>IFERROR(VLOOKUP(--IF($B$2=StoreConfig!C332,LEFT(StoreConfig!J332,FIND("|",StoreConfig!J332)-1),""),$Q$4:$R$20,2,FALSE),"")</f>
        <v/>
      </c>
      <c r="H387" s="14" t="str">
        <f>IF($B$2=StoreConfig!C332,LEFT(StoreConfig!G332,FIND("#",StoreConfig!G332)-1),"")</f>
        <v/>
      </c>
      <c r="I387" s="14" t="str">
        <f>IF($B$2=StoreConfig!C332,RIGHT(StoreConfig!G332,LEN(StoreConfig!G332)-FIND("#",StoreConfig!G332)),"")</f>
        <v/>
      </c>
      <c r="J387" s="14" t="str">
        <f>IF($B$2=StoreConfig!C332,IF(StoreConfig!L332=0,"不限购",StoreConfig!L332&amp;"次"),"")</f>
        <v/>
      </c>
    </row>
    <row r="388" spans="4:10" x14ac:dyDescent="0.2">
      <c r="D388" s="15" t="str">
        <f>IF($B$2=StoreConfig!C333,StoreConfig!O333,"")</f>
        <v/>
      </c>
      <c r="E388" s="15" t="str">
        <f>IF($B$2=StoreConfig!C333,StoreConfig!E333,"")</f>
        <v/>
      </c>
      <c r="F388" s="15" t="str">
        <f>IF($B$2=StoreConfig!C333,RIGHT(StoreConfig!J333,LEN(StoreConfig!J333)-FIND("|",StoreConfig!J333)),"")</f>
        <v/>
      </c>
      <c r="G388" s="15" t="str">
        <f>IFERROR(VLOOKUP(--IF($B$2=StoreConfig!C333,LEFT(StoreConfig!J333,FIND("|",StoreConfig!J333)-1),""),$Q$4:$R$20,2,FALSE),"")</f>
        <v/>
      </c>
      <c r="H388" s="14" t="str">
        <f>IF($B$2=StoreConfig!C333,LEFT(StoreConfig!G333,FIND("#",StoreConfig!G333)-1),"")</f>
        <v/>
      </c>
      <c r="I388" s="14" t="str">
        <f>IF($B$2=StoreConfig!C333,RIGHT(StoreConfig!G333,LEN(StoreConfig!G333)-FIND("#",StoreConfig!G333)),"")</f>
        <v/>
      </c>
      <c r="J388" s="14" t="str">
        <f>IF($B$2=StoreConfig!C333,IF(StoreConfig!L333=0,"不限购",StoreConfig!L333&amp;"次"),"")</f>
        <v/>
      </c>
    </row>
    <row r="389" spans="4:10" x14ac:dyDescent="0.2">
      <c r="D389" s="15" t="str">
        <f>IF($B$2=StoreConfig!C334,StoreConfig!O334,"")</f>
        <v/>
      </c>
      <c r="E389" s="15" t="str">
        <f>IF($B$2=StoreConfig!C334,StoreConfig!E334,"")</f>
        <v/>
      </c>
      <c r="F389" s="15" t="str">
        <f>IF($B$2=StoreConfig!C334,RIGHT(StoreConfig!J334,LEN(StoreConfig!J334)-FIND("|",StoreConfig!J334)),"")</f>
        <v/>
      </c>
      <c r="G389" s="15" t="str">
        <f>IFERROR(VLOOKUP(--IF($B$2=StoreConfig!C334,LEFT(StoreConfig!J334,FIND("|",StoreConfig!J334)-1),""),$Q$4:$R$20,2,FALSE),"")</f>
        <v/>
      </c>
      <c r="H389" s="14" t="str">
        <f>IF($B$2=StoreConfig!C334,LEFT(StoreConfig!G334,FIND("#",StoreConfig!G334)-1),"")</f>
        <v/>
      </c>
      <c r="I389" s="14" t="str">
        <f>IF($B$2=StoreConfig!C334,RIGHT(StoreConfig!G334,LEN(StoreConfig!G334)-FIND("#",StoreConfig!G334)),"")</f>
        <v/>
      </c>
      <c r="J389" s="14" t="str">
        <f>IF($B$2=StoreConfig!C334,IF(StoreConfig!L334=0,"不限购",StoreConfig!L334&amp;"次"),"")</f>
        <v/>
      </c>
    </row>
    <row r="390" spans="4:10" x14ac:dyDescent="0.2">
      <c r="D390" s="15" t="e">
        <f>IF($B$2=StoreConfig!#REF!,StoreConfig!#REF!,"")</f>
        <v>#REF!</v>
      </c>
      <c r="E390" s="15" t="e">
        <f>IF($B$2=StoreConfig!#REF!,StoreConfig!#REF!,"")</f>
        <v>#REF!</v>
      </c>
      <c r="F390" s="15" t="e">
        <f>IF($B$2=StoreConfig!#REF!,RIGHT(StoreConfig!#REF!,LEN(StoreConfig!#REF!)-FIND("|",StoreConfig!#REF!)),"")</f>
        <v>#REF!</v>
      </c>
      <c r="G390" s="15" t="str">
        <f>IFERROR(VLOOKUP(--IF($B$2=StoreConfig!#REF!,LEFT(StoreConfig!#REF!,FIND("|",StoreConfig!#REF!)-1),""),$Q$4:$R$20,2,FALSE),"")</f>
        <v/>
      </c>
      <c r="H390" s="14" t="e">
        <f>IF($B$2=StoreConfig!#REF!,LEFT(StoreConfig!#REF!,FIND("#",StoreConfig!#REF!)-1),"")</f>
        <v>#REF!</v>
      </c>
      <c r="I390" s="14" t="e">
        <f>IF($B$2=StoreConfig!#REF!,RIGHT(StoreConfig!#REF!,LEN(StoreConfig!#REF!)-FIND("#",StoreConfig!#REF!)),"")</f>
        <v>#REF!</v>
      </c>
      <c r="J390" s="14" t="e">
        <f>IF($B$2=StoreConfig!#REF!,IF(StoreConfig!#REF!=0,"不限购",StoreConfig!#REF!&amp;"次"),"")</f>
        <v>#REF!</v>
      </c>
    </row>
    <row r="391" spans="4:10" x14ac:dyDescent="0.2">
      <c r="D391" s="15" t="e">
        <f>IF($B$2=StoreConfig!#REF!,StoreConfig!#REF!,"")</f>
        <v>#REF!</v>
      </c>
      <c r="E391" s="15" t="e">
        <f>IF($B$2=StoreConfig!#REF!,StoreConfig!#REF!,"")</f>
        <v>#REF!</v>
      </c>
      <c r="F391" s="15" t="e">
        <f>IF($B$2=StoreConfig!#REF!,RIGHT(StoreConfig!#REF!,LEN(StoreConfig!#REF!)-FIND("|",StoreConfig!#REF!)),"")</f>
        <v>#REF!</v>
      </c>
      <c r="G391" s="15" t="str">
        <f>IFERROR(VLOOKUP(--IF($B$2=StoreConfig!#REF!,LEFT(StoreConfig!#REF!,FIND("|",StoreConfig!#REF!)-1),""),$Q$4:$R$20,2,FALSE),"")</f>
        <v/>
      </c>
      <c r="H391" s="14" t="e">
        <f>IF($B$2=StoreConfig!#REF!,LEFT(StoreConfig!#REF!,FIND("#",StoreConfig!#REF!)-1),"")</f>
        <v>#REF!</v>
      </c>
      <c r="I391" s="14" t="e">
        <f>IF($B$2=StoreConfig!#REF!,RIGHT(StoreConfig!#REF!,LEN(StoreConfig!#REF!)-FIND("#",StoreConfig!#REF!)),"")</f>
        <v>#REF!</v>
      </c>
      <c r="J391" s="14" t="e">
        <f>IF($B$2=StoreConfig!#REF!,IF(StoreConfig!#REF!=0,"不限购",StoreConfig!#REF!&amp;"次"),"")</f>
        <v>#REF!</v>
      </c>
    </row>
    <row r="392" spans="4:10" x14ac:dyDescent="0.2">
      <c r="D392" s="15" t="str">
        <f>IF($B$2=StoreConfig!C336,StoreConfig!O336,"")</f>
        <v/>
      </c>
      <c r="E392" s="15" t="str">
        <f>IF($B$2=StoreConfig!C336,StoreConfig!E336,"")</f>
        <v/>
      </c>
      <c r="F392" s="15" t="str">
        <f>IF($B$2=StoreConfig!C336,RIGHT(StoreConfig!J336,LEN(StoreConfig!J336)-FIND("|",StoreConfig!J336)),"")</f>
        <v/>
      </c>
      <c r="G392" s="15" t="str">
        <f>IFERROR(VLOOKUP(--IF($B$2=StoreConfig!C336,LEFT(StoreConfig!J336,FIND("|",StoreConfig!J336)-1),""),$Q$4:$R$20,2,FALSE),"")</f>
        <v/>
      </c>
      <c r="H392" s="14" t="str">
        <f>IF($B$2=StoreConfig!C336,LEFT(StoreConfig!G336,FIND("#",StoreConfig!G336)-1),"")</f>
        <v/>
      </c>
      <c r="I392" s="14" t="str">
        <f>IF($B$2=StoreConfig!C336,RIGHT(StoreConfig!G336,LEN(StoreConfig!G336)-FIND("#",StoreConfig!G336)),"")</f>
        <v/>
      </c>
      <c r="J392" s="14" t="str">
        <f>IF($B$2=StoreConfig!C336,IF(StoreConfig!L336=0,"不限购",StoreConfig!L336&amp;"次"),"")</f>
        <v/>
      </c>
    </row>
    <row r="393" spans="4:10" x14ac:dyDescent="0.2">
      <c r="D393" s="15" t="str">
        <f>IF($B$2=StoreConfig!C337,StoreConfig!O337,"")</f>
        <v/>
      </c>
      <c r="E393" s="15" t="str">
        <f>IF($B$2=StoreConfig!C337,StoreConfig!E337,"")</f>
        <v/>
      </c>
      <c r="F393" s="15" t="str">
        <f>IF($B$2=StoreConfig!C337,RIGHT(StoreConfig!J337,LEN(StoreConfig!J337)-FIND("|",StoreConfig!J337)),"")</f>
        <v/>
      </c>
      <c r="G393" s="15" t="str">
        <f>IFERROR(VLOOKUP(--IF($B$2=StoreConfig!C337,LEFT(StoreConfig!J337,FIND("|",StoreConfig!J337)-1),""),$Q$4:$R$20,2,FALSE),"")</f>
        <v/>
      </c>
      <c r="H393" s="14" t="str">
        <f>IF($B$2=StoreConfig!C337,LEFT(StoreConfig!G337,FIND("#",StoreConfig!G337)-1),"")</f>
        <v/>
      </c>
      <c r="I393" s="14" t="str">
        <f>IF($B$2=StoreConfig!C337,RIGHT(StoreConfig!G337,LEN(StoreConfig!G337)-FIND("#",StoreConfig!G337)),"")</f>
        <v/>
      </c>
      <c r="J393" s="14" t="str">
        <f>IF($B$2=StoreConfig!C337,IF(StoreConfig!L337=0,"不限购",StoreConfig!L337&amp;"次"),"")</f>
        <v/>
      </c>
    </row>
    <row r="394" spans="4:10" x14ac:dyDescent="0.2">
      <c r="D394" s="15" t="str">
        <f>IF($B$2=StoreConfig!C338,StoreConfig!O338,"")</f>
        <v/>
      </c>
      <c r="E394" s="15" t="str">
        <f>IF($B$2=StoreConfig!C338,StoreConfig!E338,"")</f>
        <v/>
      </c>
      <c r="F394" s="15" t="str">
        <f>IF($B$2=StoreConfig!C338,RIGHT(StoreConfig!J338,LEN(StoreConfig!J338)-FIND("|",StoreConfig!J338)),"")</f>
        <v/>
      </c>
      <c r="G394" s="15" t="str">
        <f>IFERROR(VLOOKUP(--IF($B$2=StoreConfig!C338,LEFT(StoreConfig!J338,FIND("|",StoreConfig!J338)-1),""),$Q$4:$R$20,2,FALSE),"")</f>
        <v/>
      </c>
      <c r="H394" s="14" t="str">
        <f>IF($B$2=StoreConfig!C338,LEFT(StoreConfig!G338,FIND("#",StoreConfig!G338)-1),"")</f>
        <v/>
      </c>
      <c r="I394" s="14" t="str">
        <f>IF($B$2=StoreConfig!C338,RIGHT(StoreConfig!G338,LEN(StoreConfig!G338)-FIND("#",StoreConfig!G338)),"")</f>
        <v/>
      </c>
      <c r="J394" s="14" t="str">
        <f>IF($B$2=StoreConfig!C338,IF(StoreConfig!L338=0,"不限购",StoreConfig!L338&amp;"次"),"")</f>
        <v/>
      </c>
    </row>
    <row r="395" spans="4:10" x14ac:dyDescent="0.2">
      <c r="D395" s="15" t="str">
        <f>IF($B$2=StoreConfig!C339,StoreConfig!O339,"")</f>
        <v/>
      </c>
      <c r="E395" s="15" t="str">
        <f>IF($B$2=StoreConfig!C339,StoreConfig!E339,"")</f>
        <v/>
      </c>
      <c r="F395" s="15" t="str">
        <f>IF($B$2=StoreConfig!C339,RIGHT(StoreConfig!J339,LEN(StoreConfig!J339)-FIND("|",StoreConfig!J339)),"")</f>
        <v/>
      </c>
      <c r="G395" s="15" t="str">
        <f>IFERROR(VLOOKUP(--IF($B$2=StoreConfig!C339,LEFT(StoreConfig!J339,FIND("|",StoreConfig!J339)-1),""),$Q$4:$R$20,2,FALSE),"")</f>
        <v/>
      </c>
      <c r="H395" s="14" t="str">
        <f>IF($B$2=StoreConfig!C339,LEFT(StoreConfig!G339,FIND("#",StoreConfig!G339)-1),"")</f>
        <v/>
      </c>
      <c r="I395" s="14" t="str">
        <f>IF($B$2=StoreConfig!C339,RIGHT(StoreConfig!G339,LEN(StoreConfig!G339)-FIND("#",StoreConfig!G339)),"")</f>
        <v/>
      </c>
      <c r="J395" s="14" t="str">
        <f>IF($B$2=StoreConfig!C339,IF(StoreConfig!L339=0,"不限购",StoreConfig!L339&amp;"次"),"")</f>
        <v/>
      </c>
    </row>
    <row r="396" spans="4:10" x14ac:dyDescent="0.2">
      <c r="D396" s="15" t="str">
        <f>IF($B$2=StoreConfig!C340,StoreConfig!O340,"")</f>
        <v/>
      </c>
      <c r="E396" s="15" t="str">
        <f>IF($B$2=StoreConfig!C340,StoreConfig!E340,"")</f>
        <v/>
      </c>
      <c r="F396" s="15" t="str">
        <f>IF($B$2=StoreConfig!C340,RIGHT(StoreConfig!J340,LEN(StoreConfig!J340)-FIND("|",StoreConfig!J340)),"")</f>
        <v/>
      </c>
      <c r="G396" s="15" t="str">
        <f>IFERROR(VLOOKUP(--IF($B$2=StoreConfig!C340,LEFT(StoreConfig!J340,FIND("|",StoreConfig!J340)-1),""),$Q$4:$R$20,2,FALSE),"")</f>
        <v/>
      </c>
      <c r="H396" s="14" t="str">
        <f>IF($B$2=StoreConfig!C340,LEFT(StoreConfig!G340,FIND("#",StoreConfig!G340)-1),"")</f>
        <v/>
      </c>
      <c r="I396" s="14" t="str">
        <f>IF($B$2=StoreConfig!C340,RIGHT(StoreConfig!G340,LEN(StoreConfig!G340)-FIND("#",StoreConfig!G340)),"")</f>
        <v/>
      </c>
      <c r="J396" s="14" t="str">
        <f>IF($B$2=StoreConfig!C340,IF(StoreConfig!L340=0,"不限购",StoreConfig!L340&amp;"次"),"")</f>
        <v/>
      </c>
    </row>
    <row r="397" spans="4:10" x14ac:dyDescent="0.2">
      <c r="D397" s="15" t="str">
        <f>IF($B$2=StoreConfig!C341,StoreConfig!O341,"")</f>
        <v/>
      </c>
      <c r="E397" s="15" t="str">
        <f>IF($B$2=StoreConfig!C341,StoreConfig!E341,"")</f>
        <v/>
      </c>
      <c r="F397" s="15" t="str">
        <f>IF($B$2=StoreConfig!C341,RIGHT(StoreConfig!J341,LEN(StoreConfig!J341)-FIND("|",StoreConfig!J341)),"")</f>
        <v/>
      </c>
      <c r="G397" s="15" t="str">
        <f>IFERROR(VLOOKUP(--IF($B$2=StoreConfig!C341,LEFT(StoreConfig!J341,FIND("|",StoreConfig!J341)-1),""),$Q$4:$R$20,2,FALSE),"")</f>
        <v/>
      </c>
      <c r="H397" s="14" t="str">
        <f>IF($B$2=StoreConfig!C341,LEFT(StoreConfig!G341,FIND("#",StoreConfig!G341)-1),"")</f>
        <v/>
      </c>
      <c r="I397" s="14" t="str">
        <f>IF($B$2=StoreConfig!C341,RIGHT(StoreConfig!G341,LEN(StoreConfig!G341)-FIND("#",StoreConfig!G341)),"")</f>
        <v/>
      </c>
      <c r="J397" s="14" t="str">
        <f>IF($B$2=StoreConfig!C341,IF(StoreConfig!L341=0,"不限购",StoreConfig!L341&amp;"次"),"")</f>
        <v/>
      </c>
    </row>
    <row r="398" spans="4:10" x14ac:dyDescent="0.2">
      <c r="D398" s="15" t="str">
        <f>IF($B$2=StoreConfig!C342,StoreConfig!O342,"")</f>
        <v/>
      </c>
      <c r="E398" s="15" t="str">
        <f>IF($B$2=StoreConfig!C342,StoreConfig!E342,"")</f>
        <v/>
      </c>
      <c r="F398" s="15" t="str">
        <f>IF($B$2=StoreConfig!C342,RIGHT(StoreConfig!J342,LEN(StoreConfig!J342)-FIND("|",StoreConfig!J342)),"")</f>
        <v/>
      </c>
      <c r="G398" s="15" t="str">
        <f>IFERROR(VLOOKUP(--IF($B$2=StoreConfig!C342,LEFT(StoreConfig!J342,FIND("|",StoreConfig!J342)-1),""),$Q$4:$R$20,2,FALSE),"")</f>
        <v/>
      </c>
      <c r="H398" s="14" t="str">
        <f>IF($B$2=StoreConfig!C342,LEFT(StoreConfig!G342,FIND("#",StoreConfig!G342)-1),"")</f>
        <v/>
      </c>
      <c r="I398" s="14" t="str">
        <f>IF($B$2=StoreConfig!C342,RIGHT(StoreConfig!G342,LEN(StoreConfig!G342)-FIND("#",StoreConfig!G342)),"")</f>
        <v/>
      </c>
      <c r="J398" s="14" t="str">
        <f>IF($B$2=StoreConfig!C342,IF(StoreConfig!L342=0,"不限购",StoreConfig!L342&amp;"次"),"")</f>
        <v/>
      </c>
    </row>
    <row r="399" spans="4:10" x14ac:dyDescent="0.2">
      <c r="D399" s="15" t="str">
        <f>IF($B$2=StoreConfig!C343,StoreConfig!O343,"")</f>
        <v/>
      </c>
      <c r="E399" s="15" t="str">
        <f>IF($B$2=StoreConfig!C343,StoreConfig!E343,"")</f>
        <v/>
      </c>
      <c r="F399" s="15" t="str">
        <f>IF($B$2=StoreConfig!C343,RIGHT(StoreConfig!J343,LEN(StoreConfig!J343)-FIND("|",StoreConfig!J343)),"")</f>
        <v/>
      </c>
      <c r="G399" s="15" t="str">
        <f>IFERROR(VLOOKUP(--IF($B$2=StoreConfig!C343,LEFT(StoreConfig!J343,FIND("|",StoreConfig!J343)-1),""),$Q$4:$R$20,2,FALSE),"")</f>
        <v/>
      </c>
      <c r="H399" s="14" t="str">
        <f>IF($B$2=StoreConfig!C343,LEFT(StoreConfig!G343,FIND("#",StoreConfig!G343)-1),"")</f>
        <v/>
      </c>
      <c r="I399" s="14" t="str">
        <f>IF($B$2=StoreConfig!C343,RIGHT(StoreConfig!G343,LEN(StoreConfig!G343)-FIND("#",StoreConfig!G343)),"")</f>
        <v/>
      </c>
      <c r="J399" s="14" t="str">
        <f>IF($B$2=StoreConfig!C343,IF(StoreConfig!L343=0,"不限购",StoreConfig!L343&amp;"次"),"")</f>
        <v/>
      </c>
    </row>
    <row r="400" spans="4:10" x14ac:dyDescent="0.2">
      <c r="D400" s="15" t="str">
        <f>IF($B$2=StoreConfig!C344,StoreConfig!O344,"")</f>
        <v/>
      </c>
      <c r="E400" s="15" t="str">
        <f>IF($B$2=StoreConfig!C344,StoreConfig!E344,"")</f>
        <v/>
      </c>
      <c r="F400" s="15" t="str">
        <f>IF($B$2=StoreConfig!C344,RIGHT(StoreConfig!J344,LEN(StoreConfig!J344)-FIND("|",StoreConfig!J344)),"")</f>
        <v/>
      </c>
      <c r="G400" s="15" t="str">
        <f>IFERROR(VLOOKUP(--IF($B$2=StoreConfig!C344,LEFT(StoreConfig!J344,FIND("|",StoreConfig!J344)-1),""),$Q$4:$R$20,2,FALSE),"")</f>
        <v/>
      </c>
      <c r="H400" s="14" t="str">
        <f>IF($B$2=StoreConfig!C344,LEFT(StoreConfig!G344,FIND("#",StoreConfig!G344)-1),"")</f>
        <v/>
      </c>
      <c r="I400" s="14" t="str">
        <f>IF($B$2=StoreConfig!C344,RIGHT(StoreConfig!G344,LEN(StoreConfig!G344)-FIND("#",StoreConfig!G344)),"")</f>
        <v/>
      </c>
      <c r="J400" s="14" t="str">
        <f>IF($B$2=StoreConfig!C344,IF(StoreConfig!L344=0,"不限购",StoreConfig!L344&amp;"次"),"")</f>
        <v/>
      </c>
    </row>
    <row r="401" spans="4:10" x14ac:dyDescent="0.2">
      <c r="D401" s="15" t="str">
        <f>IF($B$2=StoreConfig!C345,StoreConfig!O345,"")</f>
        <v/>
      </c>
      <c r="E401" s="15" t="str">
        <f>IF($B$2=StoreConfig!C345,StoreConfig!E345,"")</f>
        <v/>
      </c>
      <c r="F401" s="15" t="str">
        <f>IF($B$2=StoreConfig!C345,RIGHT(StoreConfig!J345,LEN(StoreConfig!J345)-FIND("|",StoreConfig!J345)),"")</f>
        <v/>
      </c>
      <c r="G401" s="15" t="str">
        <f>IFERROR(VLOOKUP(--IF($B$2=StoreConfig!C345,LEFT(StoreConfig!J345,FIND("|",StoreConfig!J345)-1),""),$Q$4:$R$20,2,FALSE),"")</f>
        <v/>
      </c>
      <c r="H401" s="14" t="str">
        <f>IF($B$2=StoreConfig!C345,LEFT(StoreConfig!G345,FIND("#",StoreConfig!G345)-1),"")</f>
        <v/>
      </c>
      <c r="I401" s="14" t="str">
        <f>IF($B$2=StoreConfig!C345,RIGHT(StoreConfig!G345,LEN(StoreConfig!G345)-FIND("#",StoreConfig!G345)),"")</f>
        <v/>
      </c>
      <c r="J401" s="14" t="str">
        <f>IF($B$2=StoreConfig!C345,IF(StoreConfig!L345=0,"不限购",StoreConfig!L345&amp;"次"),"")</f>
        <v/>
      </c>
    </row>
    <row r="402" spans="4:10" x14ac:dyDescent="0.2">
      <c r="D402" s="15" t="str">
        <f>IF($B$2=StoreConfig!C346,StoreConfig!O346,"")</f>
        <v/>
      </c>
      <c r="E402" s="15" t="str">
        <f>IF($B$2=StoreConfig!C346,StoreConfig!E346,"")</f>
        <v/>
      </c>
      <c r="F402" s="15" t="str">
        <f>IF($B$2=StoreConfig!C346,RIGHT(StoreConfig!J346,LEN(StoreConfig!J346)-FIND("|",StoreConfig!J346)),"")</f>
        <v/>
      </c>
      <c r="G402" s="15" t="str">
        <f>IFERROR(VLOOKUP(--IF($B$2=StoreConfig!C346,LEFT(StoreConfig!J346,FIND("|",StoreConfig!J346)-1),""),$Q$4:$R$20,2,FALSE),"")</f>
        <v/>
      </c>
      <c r="H402" s="14" t="str">
        <f>IF($B$2=StoreConfig!C346,LEFT(StoreConfig!G346,FIND("#",StoreConfig!G346)-1),"")</f>
        <v/>
      </c>
      <c r="I402" s="14" t="str">
        <f>IF($B$2=StoreConfig!C346,RIGHT(StoreConfig!G346,LEN(StoreConfig!G346)-FIND("#",StoreConfig!G346)),"")</f>
        <v/>
      </c>
      <c r="J402" s="14" t="str">
        <f>IF($B$2=StoreConfig!C346,IF(StoreConfig!L346=0,"不限购",StoreConfig!L346&amp;"次"),"")</f>
        <v/>
      </c>
    </row>
    <row r="403" spans="4:10" x14ac:dyDescent="0.2">
      <c r="D403" s="15" t="str">
        <f>IF($B$2=StoreConfig!C347,StoreConfig!O347,"")</f>
        <v/>
      </c>
      <c r="E403" s="15" t="str">
        <f>IF($B$2=StoreConfig!C347,StoreConfig!E347,"")</f>
        <v/>
      </c>
      <c r="F403" s="15" t="str">
        <f>IF($B$2=StoreConfig!C347,RIGHT(StoreConfig!J347,LEN(StoreConfig!J347)-FIND("|",StoreConfig!J347)),"")</f>
        <v/>
      </c>
      <c r="G403" s="15" t="str">
        <f>IFERROR(VLOOKUP(--IF($B$2=StoreConfig!C347,LEFT(StoreConfig!J347,FIND("|",StoreConfig!J347)-1),""),$Q$4:$R$20,2,FALSE),"")</f>
        <v/>
      </c>
      <c r="H403" s="14" t="str">
        <f>IF($B$2=StoreConfig!C347,LEFT(StoreConfig!G347,FIND("#",StoreConfig!G347)-1),"")</f>
        <v/>
      </c>
      <c r="I403" s="14" t="str">
        <f>IF($B$2=StoreConfig!C347,RIGHT(StoreConfig!G347,LEN(StoreConfig!G347)-FIND("#",StoreConfig!G347)),"")</f>
        <v/>
      </c>
      <c r="J403" s="14" t="str">
        <f>IF($B$2=StoreConfig!C347,IF(StoreConfig!L347=0,"不限购",StoreConfig!L347&amp;"次"),"")</f>
        <v/>
      </c>
    </row>
    <row r="404" spans="4:10" x14ac:dyDescent="0.2">
      <c r="D404" s="15" t="str">
        <f>IF($B$2=StoreConfig!C348,StoreConfig!O348,"")</f>
        <v/>
      </c>
      <c r="E404" s="15" t="str">
        <f>IF($B$2=StoreConfig!C348,StoreConfig!E348,"")</f>
        <v/>
      </c>
      <c r="F404" s="15" t="str">
        <f>IF($B$2=StoreConfig!C348,RIGHT(StoreConfig!J348,LEN(StoreConfig!J348)-FIND("|",StoreConfig!J348)),"")</f>
        <v/>
      </c>
      <c r="G404" s="15" t="str">
        <f>IFERROR(VLOOKUP(--IF($B$2=StoreConfig!C348,LEFT(StoreConfig!J348,FIND("|",StoreConfig!J348)-1),""),$Q$4:$R$20,2,FALSE),"")</f>
        <v/>
      </c>
      <c r="H404" s="14" t="str">
        <f>IF($B$2=StoreConfig!C348,LEFT(StoreConfig!G348,FIND("#",StoreConfig!G348)-1),"")</f>
        <v/>
      </c>
      <c r="I404" s="14" t="str">
        <f>IF($B$2=StoreConfig!C348,RIGHT(StoreConfig!G348,LEN(StoreConfig!G348)-FIND("#",StoreConfig!G348)),"")</f>
        <v/>
      </c>
      <c r="J404" s="14" t="str">
        <f>IF($B$2=StoreConfig!C348,IF(StoreConfig!L348=0,"不限购",StoreConfig!L348&amp;"次"),"")</f>
        <v/>
      </c>
    </row>
    <row r="405" spans="4:10" x14ac:dyDescent="0.2">
      <c r="D405" s="15" t="str">
        <f>IF($B$2=StoreConfig!C349,StoreConfig!O349,"")</f>
        <v/>
      </c>
      <c r="E405" s="15" t="str">
        <f>IF($B$2=StoreConfig!C349,StoreConfig!E349,"")</f>
        <v/>
      </c>
      <c r="F405" s="15" t="str">
        <f>IF($B$2=StoreConfig!C349,RIGHT(StoreConfig!J349,LEN(StoreConfig!J349)-FIND("|",StoreConfig!J349)),"")</f>
        <v/>
      </c>
      <c r="G405" s="15" t="str">
        <f>IFERROR(VLOOKUP(--IF($B$2=StoreConfig!C349,LEFT(StoreConfig!J349,FIND("|",StoreConfig!J349)-1),""),$Q$4:$R$20,2,FALSE),"")</f>
        <v/>
      </c>
      <c r="H405" s="14" t="str">
        <f>IF($B$2=StoreConfig!C349,LEFT(StoreConfig!G349,FIND("#",StoreConfig!G349)-1),"")</f>
        <v/>
      </c>
      <c r="I405" s="14" t="str">
        <f>IF($B$2=StoreConfig!C349,RIGHT(StoreConfig!G349,LEN(StoreConfig!G349)-FIND("#",StoreConfig!G349)),"")</f>
        <v/>
      </c>
      <c r="J405" s="14" t="str">
        <f>IF($B$2=StoreConfig!C349,IF(StoreConfig!L349=0,"不限购",StoreConfig!L349&amp;"次"),"")</f>
        <v/>
      </c>
    </row>
    <row r="406" spans="4:10" x14ac:dyDescent="0.2">
      <c r="D406" s="15" t="str">
        <f>IF($B$2=StoreConfig!C350,StoreConfig!O350,"")</f>
        <v/>
      </c>
      <c r="E406" s="15" t="str">
        <f>IF($B$2=StoreConfig!C350,StoreConfig!E350,"")</f>
        <v/>
      </c>
      <c r="F406" s="15" t="str">
        <f>IF($B$2=StoreConfig!C350,RIGHT(StoreConfig!J350,LEN(StoreConfig!J350)-FIND("|",StoreConfig!J350)),"")</f>
        <v/>
      </c>
      <c r="G406" s="15" t="str">
        <f>IFERROR(VLOOKUP(--IF($B$2=StoreConfig!C350,LEFT(StoreConfig!J350,FIND("|",StoreConfig!J350)-1),""),$Q$4:$R$20,2,FALSE),"")</f>
        <v/>
      </c>
      <c r="H406" s="14" t="str">
        <f>IF($B$2=StoreConfig!C350,LEFT(StoreConfig!G350,FIND("#",StoreConfig!G350)-1),"")</f>
        <v/>
      </c>
      <c r="I406" s="14" t="str">
        <f>IF($B$2=StoreConfig!C350,RIGHT(StoreConfig!G350,LEN(StoreConfig!G350)-FIND("#",StoreConfig!G350)),"")</f>
        <v/>
      </c>
      <c r="J406" s="14" t="str">
        <f>IF($B$2=StoreConfig!C350,IF(StoreConfig!L350=0,"不限购",StoreConfig!L350&amp;"次"),"")</f>
        <v/>
      </c>
    </row>
    <row r="407" spans="4:10" x14ac:dyDescent="0.2">
      <c r="D407" s="15" t="str">
        <f>IF($B$2=StoreConfig!C351,StoreConfig!O351,"")</f>
        <v/>
      </c>
      <c r="E407" s="15" t="str">
        <f>IF($B$2=StoreConfig!C351,StoreConfig!E351,"")</f>
        <v/>
      </c>
      <c r="F407" s="15" t="str">
        <f>IF($B$2=StoreConfig!C351,RIGHT(StoreConfig!J351,LEN(StoreConfig!J351)-FIND("|",StoreConfig!J351)),"")</f>
        <v/>
      </c>
      <c r="G407" s="15" t="str">
        <f>IFERROR(VLOOKUP(--IF($B$2=StoreConfig!C351,LEFT(StoreConfig!J351,FIND("|",StoreConfig!J351)-1),""),$Q$4:$R$20,2,FALSE),"")</f>
        <v/>
      </c>
      <c r="H407" s="14" t="str">
        <f>IF($B$2=StoreConfig!C351,LEFT(StoreConfig!G351,FIND("#",StoreConfig!G351)-1),"")</f>
        <v/>
      </c>
      <c r="I407" s="14" t="str">
        <f>IF($B$2=StoreConfig!C351,RIGHT(StoreConfig!G351,LEN(StoreConfig!G351)-FIND("#",StoreConfig!G351)),"")</f>
        <v/>
      </c>
      <c r="J407" s="14" t="str">
        <f>IF($B$2=StoreConfig!C351,IF(StoreConfig!L351=0,"不限购",StoreConfig!L351&amp;"次"),"")</f>
        <v/>
      </c>
    </row>
    <row r="408" spans="4:10" x14ac:dyDescent="0.2">
      <c r="D408" s="15" t="str">
        <f>IF($B$2=StoreConfig!C352,StoreConfig!O352,"")</f>
        <v/>
      </c>
      <c r="E408" s="15" t="str">
        <f>IF($B$2=StoreConfig!C352,StoreConfig!E352,"")</f>
        <v/>
      </c>
      <c r="F408" s="15" t="str">
        <f>IF($B$2=StoreConfig!C352,RIGHT(StoreConfig!J352,LEN(StoreConfig!J352)-FIND("|",StoreConfig!J352)),"")</f>
        <v/>
      </c>
      <c r="G408" s="15" t="str">
        <f>IFERROR(VLOOKUP(--IF($B$2=StoreConfig!C352,LEFT(StoreConfig!J352,FIND("|",StoreConfig!J352)-1),""),$Q$4:$R$20,2,FALSE),"")</f>
        <v/>
      </c>
      <c r="H408" s="14" t="str">
        <f>IF($B$2=StoreConfig!C352,LEFT(StoreConfig!G352,FIND("#",StoreConfig!G352)-1),"")</f>
        <v/>
      </c>
      <c r="I408" s="14" t="str">
        <f>IF($B$2=StoreConfig!C352,RIGHT(StoreConfig!G352,LEN(StoreConfig!G352)-FIND("#",StoreConfig!G352)),"")</f>
        <v/>
      </c>
      <c r="J408" s="14" t="str">
        <f>IF($B$2=StoreConfig!C352,IF(StoreConfig!L352=0,"不限购",StoreConfig!L352&amp;"次"),"")</f>
        <v/>
      </c>
    </row>
    <row r="409" spans="4:10" x14ac:dyDescent="0.2">
      <c r="D409" s="15" t="str">
        <f>IF($B$2=StoreConfig!C353,StoreConfig!O353,"")</f>
        <v/>
      </c>
      <c r="E409" s="15" t="str">
        <f>IF($B$2=StoreConfig!C353,StoreConfig!E353,"")</f>
        <v/>
      </c>
      <c r="F409" s="15" t="str">
        <f>IF($B$2=StoreConfig!C353,RIGHT(StoreConfig!J353,LEN(StoreConfig!J353)-FIND("|",StoreConfig!J353)),"")</f>
        <v/>
      </c>
      <c r="G409" s="15" t="str">
        <f>IFERROR(VLOOKUP(--IF($B$2=StoreConfig!C353,LEFT(StoreConfig!J353,FIND("|",StoreConfig!J353)-1),""),$Q$4:$R$20,2,FALSE),"")</f>
        <v/>
      </c>
      <c r="H409" s="14" t="str">
        <f>IF($B$2=StoreConfig!C353,LEFT(StoreConfig!G353,FIND("#",StoreConfig!G353)-1),"")</f>
        <v/>
      </c>
      <c r="I409" s="14" t="str">
        <f>IF($B$2=StoreConfig!C353,RIGHT(StoreConfig!G353,LEN(StoreConfig!G353)-FIND("#",StoreConfig!G353)),"")</f>
        <v/>
      </c>
      <c r="J409" s="14" t="str">
        <f>IF($B$2=StoreConfig!C353,IF(StoreConfig!L353=0,"不限购",StoreConfig!L353&amp;"次"),"")</f>
        <v/>
      </c>
    </row>
    <row r="410" spans="4:10" x14ac:dyDescent="0.2">
      <c r="D410" s="15" t="str">
        <f>IF($B$2=StoreConfig!C354,StoreConfig!O354,"")</f>
        <v/>
      </c>
      <c r="E410" s="15" t="str">
        <f>IF($B$2=StoreConfig!C354,StoreConfig!E354,"")</f>
        <v/>
      </c>
      <c r="F410" s="15" t="str">
        <f>IF($B$2=StoreConfig!C354,RIGHT(StoreConfig!J354,LEN(StoreConfig!J354)-FIND("|",StoreConfig!J354)),"")</f>
        <v/>
      </c>
      <c r="G410" s="15" t="str">
        <f>IFERROR(VLOOKUP(--IF($B$2=StoreConfig!C354,LEFT(StoreConfig!J354,FIND("|",StoreConfig!J354)-1),""),$Q$4:$R$20,2,FALSE),"")</f>
        <v/>
      </c>
      <c r="H410" s="14" t="str">
        <f>IF($B$2=StoreConfig!C354,LEFT(StoreConfig!G354,FIND("#",StoreConfig!G354)-1),"")</f>
        <v/>
      </c>
      <c r="I410" s="14" t="str">
        <f>IF($B$2=StoreConfig!C354,RIGHT(StoreConfig!G354,LEN(StoreConfig!G354)-FIND("#",StoreConfig!G354)),"")</f>
        <v/>
      </c>
      <c r="J410" s="14" t="str">
        <f>IF($B$2=StoreConfig!C354,IF(StoreConfig!L354=0,"不限购",StoreConfig!L354&amp;"次"),"")</f>
        <v/>
      </c>
    </row>
    <row r="411" spans="4:10" x14ac:dyDescent="0.2">
      <c r="D411" s="15" t="str">
        <f>IF($B$2=StoreConfig!C355,StoreConfig!O355,"")</f>
        <v/>
      </c>
      <c r="E411" s="15" t="str">
        <f>IF($B$2=StoreConfig!C355,StoreConfig!E355,"")</f>
        <v/>
      </c>
      <c r="F411" s="15" t="str">
        <f>IF($B$2=StoreConfig!C355,RIGHT(StoreConfig!J355,LEN(StoreConfig!J355)-FIND("|",StoreConfig!J355)),"")</f>
        <v/>
      </c>
      <c r="G411" s="15" t="str">
        <f>IFERROR(VLOOKUP(--IF($B$2=StoreConfig!C355,LEFT(StoreConfig!J355,FIND("|",StoreConfig!J355)-1),""),$Q$4:$R$20,2,FALSE),"")</f>
        <v/>
      </c>
      <c r="H411" s="14" t="str">
        <f>IF($B$2=StoreConfig!C355,LEFT(StoreConfig!G355,FIND("#",StoreConfig!G355)-1),"")</f>
        <v/>
      </c>
      <c r="I411" s="14" t="str">
        <f>IF($B$2=StoreConfig!C355,RIGHT(StoreConfig!G355,LEN(StoreConfig!G355)-FIND("#",StoreConfig!G355)),"")</f>
        <v/>
      </c>
      <c r="J411" s="14" t="str">
        <f>IF($B$2=StoreConfig!C355,IF(StoreConfig!L355=0,"不限购",StoreConfig!L355&amp;"次"),"")</f>
        <v/>
      </c>
    </row>
    <row r="412" spans="4:10" x14ac:dyDescent="0.2">
      <c r="D412" s="15" t="str">
        <f>IF($B$2=StoreConfig!C356,StoreConfig!O356,"")</f>
        <v/>
      </c>
      <c r="E412" s="15" t="str">
        <f>IF($B$2=StoreConfig!C356,StoreConfig!E356,"")</f>
        <v/>
      </c>
      <c r="F412" s="15" t="str">
        <f>IF($B$2=StoreConfig!C356,RIGHT(StoreConfig!J356,LEN(StoreConfig!J356)-FIND("|",StoreConfig!J356)),"")</f>
        <v/>
      </c>
      <c r="G412" s="15" t="str">
        <f>IFERROR(VLOOKUP(--IF($B$2=StoreConfig!C356,LEFT(StoreConfig!J356,FIND("|",StoreConfig!J356)-1),""),$Q$4:$R$20,2,FALSE),"")</f>
        <v/>
      </c>
      <c r="H412" s="14" t="str">
        <f>IF($B$2=StoreConfig!C356,LEFT(StoreConfig!G356,FIND("#",StoreConfig!G356)-1),"")</f>
        <v/>
      </c>
      <c r="I412" s="14" t="str">
        <f>IF($B$2=StoreConfig!C356,RIGHT(StoreConfig!G356,LEN(StoreConfig!G356)-FIND("#",StoreConfig!G356)),"")</f>
        <v/>
      </c>
      <c r="J412" s="14" t="str">
        <f>IF($B$2=StoreConfig!C356,IF(StoreConfig!L356=0,"不限购",StoreConfig!L356&amp;"次"),"")</f>
        <v/>
      </c>
    </row>
    <row r="413" spans="4:10" x14ac:dyDescent="0.2">
      <c r="D413" s="15" t="str">
        <f>IF($B$2=StoreConfig!C357,StoreConfig!O357,"")</f>
        <v/>
      </c>
      <c r="E413" s="15" t="str">
        <f>IF($B$2=StoreConfig!C357,StoreConfig!E357,"")</f>
        <v/>
      </c>
      <c r="F413" s="15" t="str">
        <f>IF($B$2=StoreConfig!C357,RIGHT(StoreConfig!J357,LEN(StoreConfig!J357)-FIND("|",StoreConfig!J357)),"")</f>
        <v/>
      </c>
      <c r="G413" s="15" t="str">
        <f>IFERROR(VLOOKUP(--IF($B$2=StoreConfig!C357,LEFT(StoreConfig!J357,FIND("|",StoreConfig!J357)-1),""),$Q$4:$R$20,2,FALSE),"")</f>
        <v/>
      </c>
      <c r="H413" s="14" t="str">
        <f>IF($B$2=StoreConfig!C357,LEFT(StoreConfig!G357,FIND("#",StoreConfig!G357)-1),"")</f>
        <v/>
      </c>
      <c r="I413" s="14" t="str">
        <f>IF($B$2=StoreConfig!C357,RIGHT(StoreConfig!G357,LEN(StoreConfig!G357)-FIND("#",StoreConfig!G357)),"")</f>
        <v/>
      </c>
      <c r="J413" s="14" t="str">
        <f>IF($B$2=StoreConfig!C357,IF(StoreConfig!L357=0,"不限购",StoreConfig!L357&amp;"次"),"")</f>
        <v/>
      </c>
    </row>
    <row r="414" spans="4:10" x14ac:dyDescent="0.2">
      <c r="D414" s="15" t="str">
        <f>IF($B$2=StoreConfig!C358,StoreConfig!O358,"")</f>
        <v/>
      </c>
      <c r="E414" s="15" t="str">
        <f>IF($B$2=StoreConfig!C358,StoreConfig!E358,"")</f>
        <v/>
      </c>
      <c r="F414" s="15" t="str">
        <f>IF($B$2=StoreConfig!C358,RIGHT(StoreConfig!#REF!,LEN(StoreConfig!#REF!)-FIND("|",StoreConfig!#REF!)),"")</f>
        <v/>
      </c>
      <c r="G414" s="15" t="str">
        <f>IFERROR(VLOOKUP(--IF($B$2=StoreConfig!C358,LEFT(StoreConfig!#REF!,FIND("|",StoreConfig!#REF!)-1),""),$Q$4:$R$20,2,FALSE),"")</f>
        <v/>
      </c>
      <c r="H414" s="14" t="str">
        <f>IF($B$2=StoreConfig!C358,LEFT(StoreConfig!G358,FIND("#",StoreConfig!G358)-1),"")</f>
        <v/>
      </c>
      <c r="I414" s="14" t="str">
        <f>IF($B$2=StoreConfig!C358,RIGHT(StoreConfig!G358,LEN(StoreConfig!G358)-FIND("#",StoreConfig!G358)),"")</f>
        <v/>
      </c>
      <c r="J414" s="14" t="str">
        <f>IF($B$2=StoreConfig!C358,IF(StoreConfig!L358=0,"不限购",StoreConfig!L358&amp;"次"),"")</f>
        <v/>
      </c>
    </row>
    <row r="415" spans="4:10" x14ac:dyDescent="0.2">
      <c r="D415" s="15" t="str">
        <f>IF($B$2=StoreConfig!C359,StoreConfig!O359,"")</f>
        <v/>
      </c>
      <c r="E415" s="15" t="str">
        <f>IF($B$2=StoreConfig!C359,StoreConfig!E359,"")</f>
        <v/>
      </c>
      <c r="F415" s="15" t="str">
        <f>IF($B$2=StoreConfig!C359,RIGHT(StoreConfig!#REF!,LEN(StoreConfig!#REF!)-FIND("|",StoreConfig!#REF!)),"")</f>
        <v/>
      </c>
      <c r="G415" s="15" t="str">
        <f>IFERROR(VLOOKUP(--IF($B$2=StoreConfig!C359,LEFT(StoreConfig!#REF!,FIND("|",StoreConfig!#REF!)-1),""),$Q$4:$R$20,2,FALSE),"")</f>
        <v/>
      </c>
      <c r="H415" s="14" t="str">
        <f>IF($B$2=StoreConfig!C359,LEFT(StoreConfig!G359,FIND("#",StoreConfig!G359)-1),"")</f>
        <v/>
      </c>
      <c r="I415" s="14" t="str">
        <f>IF($B$2=StoreConfig!C359,RIGHT(StoreConfig!G359,LEN(StoreConfig!G359)-FIND("#",StoreConfig!G359)),"")</f>
        <v/>
      </c>
      <c r="J415" s="14" t="str">
        <f>IF($B$2=StoreConfig!C359,IF(StoreConfig!L359=0,"不限购",StoreConfig!L359&amp;"次"),"")</f>
        <v/>
      </c>
    </row>
    <row r="416" spans="4:10" x14ac:dyDescent="0.2">
      <c r="D416" s="15" t="str">
        <f>IF($B$2=StoreConfig!C360,StoreConfig!O360,"")</f>
        <v/>
      </c>
      <c r="E416" s="15" t="str">
        <f>IF($B$2=StoreConfig!C360,StoreConfig!E360,"")</f>
        <v/>
      </c>
      <c r="F416" s="15" t="str">
        <f>IF($B$2=StoreConfig!C360,RIGHT(StoreConfig!#REF!,LEN(StoreConfig!#REF!)-FIND("|",StoreConfig!#REF!)),"")</f>
        <v/>
      </c>
      <c r="G416" s="15" t="str">
        <f>IFERROR(VLOOKUP(--IF($B$2=StoreConfig!C360,LEFT(StoreConfig!#REF!,FIND("|",StoreConfig!#REF!)-1),""),$Q$4:$R$20,2,FALSE),"")</f>
        <v/>
      </c>
      <c r="H416" s="14" t="str">
        <f>IF($B$2=StoreConfig!C360,LEFT(StoreConfig!G360,FIND("#",StoreConfig!G360)-1),"")</f>
        <v/>
      </c>
      <c r="I416" s="14" t="str">
        <f>IF($B$2=StoreConfig!C360,RIGHT(StoreConfig!G360,LEN(StoreConfig!G360)-FIND("#",StoreConfig!G360)),"")</f>
        <v/>
      </c>
      <c r="J416" s="14" t="str">
        <f>IF($B$2=StoreConfig!C360,IF(StoreConfig!L360=0,"不限购",StoreConfig!L360&amp;"次"),"")</f>
        <v/>
      </c>
    </row>
    <row r="417" spans="4:10" x14ac:dyDescent="0.2">
      <c r="D417" s="15" t="str">
        <f>IF($B$2=StoreConfig!C361,StoreConfig!O361,"")</f>
        <v/>
      </c>
      <c r="E417" s="15" t="str">
        <f>IF($B$2=StoreConfig!C361,StoreConfig!E361,"")</f>
        <v/>
      </c>
      <c r="F417" s="15" t="str">
        <f>IF($B$2=StoreConfig!C361,RIGHT(StoreConfig!#REF!,LEN(StoreConfig!#REF!)-FIND("|",StoreConfig!#REF!)),"")</f>
        <v/>
      </c>
      <c r="G417" s="15" t="str">
        <f>IFERROR(VLOOKUP(--IF($B$2=StoreConfig!C361,LEFT(StoreConfig!#REF!,FIND("|",StoreConfig!#REF!)-1),""),$Q$4:$R$20,2,FALSE),"")</f>
        <v/>
      </c>
      <c r="H417" s="14" t="str">
        <f>IF($B$2=StoreConfig!C361,LEFT(StoreConfig!G361,FIND("#",StoreConfig!G361)-1),"")</f>
        <v/>
      </c>
      <c r="I417" s="14" t="str">
        <f>IF($B$2=StoreConfig!C361,RIGHT(StoreConfig!G361,LEN(StoreConfig!G361)-FIND("#",StoreConfig!G361)),"")</f>
        <v/>
      </c>
      <c r="J417" s="14" t="str">
        <f>IF($B$2=StoreConfig!C361,IF(StoreConfig!L361=0,"不限购",StoreConfig!L361&amp;"次"),"")</f>
        <v/>
      </c>
    </row>
    <row r="418" spans="4:10" x14ac:dyDescent="0.2">
      <c r="D418" s="15" t="str">
        <f>IF($B$2=StoreConfig!C362,StoreConfig!O362,"")</f>
        <v/>
      </c>
      <c r="E418" s="15" t="str">
        <f>IF($B$2=StoreConfig!C362,StoreConfig!E362,"")</f>
        <v/>
      </c>
      <c r="F418" s="15" t="str">
        <f>IF($B$2=StoreConfig!C362,RIGHT(StoreConfig!J362,LEN(StoreConfig!J362)-FIND("|",StoreConfig!J362)),"")</f>
        <v/>
      </c>
      <c r="G418" s="15" t="str">
        <f>IFERROR(VLOOKUP(--IF($B$2=StoreConfig!C362,LEFT(StoreConfig!J362,FIND("|",StoreConfig!J362)-1),""),$Q$4:$R$20,2,FALSE),"")</f>
        <v/>
      </c>
      <c r="H418" s="14" t="str">
        <f>IF($B$2=StoreConfig!C362,LEFT(StoreConfig!G362,FIND("#",StoreConfig!G362)-1),"")</f>
        <v/>
      </c>
      <c r="I418" s="14" t="str">
        <f>IF($B$2=StoreConfig!C362,RIGHT(StoreConfig!G362,LEN(StoreConfig!G362)-FIND("#",StoreConfig!G362)),"")</f>
        <v/>
      </c>
      <c r="J418" s="14" t="str">
        <f>IF($B$2=StoreConfig!C362,IF(StoreConfig!L362=0,"不限购",StoreConfig!L362&amp;"次"),"")</f>
        <v/>
      </c>
    </row>
    <row r="419" spans="4:10" x14ac:dyDescent="0.2">
      <c r="D419" s="15" t="str">
        <f>IF($B$2=StoreConfig!C363,StoreConfig!O363,"")</f>
        <v/>
      </c>
      <c r="E419" s="15" t="str">
        <f>IF($B$2=StoreConfig!C363,StoreConfig!E363,"")</f>
        <v/>
      </c>
      <c r="F419" s="15" t="str">
        <f>IF($B$2=StoreConfig!C363,RIGHT(StoreConfig!J363,LEN(StoreConfig!J363)-FIND("|",StoreConfig!J363)),"")</f>
        <v/>
      </c>
      <c r="G419" s="15" t="str">
        <f>IFERROR(VLOOKUP(--IF($B$2=StoreConfig!C363,LEFT(StoreConfig!J363,FIND("|",StoreConfig!J363)-1),""),$Q$4:$R$20,2,FALSE),"")</f>
        <v/>
      </c>
      <c r="H419" s="14" t="str">
        <f>IF($B$2=StoreConfig!C363,LEFT(StoreConfig!G363,FIND("#",StoreConfig!G363)-1),"")</f>
        <v/>
      </c>
      <c r="I419" s="14" t="str">
        <f>IF($B$2=StoreConfig!C363,RIGHT(StoreConfig!G363,LEN(StoreConfig!G363)-FIND("#",StoreConfig!G363)),"")</f>
        <v/>
      </c>
      <c r="J419" s="14" t="str">
        <f>IF($B$2=StoreConfig!C363,IF(StoreConfig!L363=0,"不限购",StoreConfig!L363&amp;"次"),"")</f>
        <v/>
      </c>
    </row>
    <row r="420" spans="4:10" x14ac:dyDescent="0.2">
      <c r="D420" s="15" t="str">
        <f>IF($B$2=StoreConfig!C364,StoreConfig!O364,"")</f>
        <v/>
      </c>
      <c r="E420" s="15" t="str">
        <f>IF($B$2=StoreConfig!C364,StoreConfig!E364,"")</f>
        <v/>
      </c>
      <c r="F420" s="15" t="str">
        <f>IF($B$2=StoreConfig!C364,RIGHT(StoreConfig!J364,LEN(StoreConfig!J364)-FIND("|",StoreConfig!J364)),"")</f>
        <v/>
      </c>
      <c r="G420" s="15" t="str">
        <f>IFERROR(VLOOKUP(--IF($B$2=StoreConfig!C364,LEFT(StoreConfig!J364,FIND("|",StoreConfig!J364)-1),""),$Q$4:$R$20,2,FALSE),"")</f>
        <v/>
      </c>
      <c r="H420" s="14" t="str">
        <f>IF($B$2=StoreConfig!C364,LEFT(StoreConfig!G364,FIND("#",StoreConfig!G364)-1),"")</f>
        <v/>
      </c>
      <c r="I420" s="14" t="str">
        <f>IF($B$2=StoreConfig!C364,RIGHT(StoreConfig!G364,LEN(StoreConfig!G364)-FIND("#",StoreConfig!G364)),"")</f>
        <v/>
      </c>
      <c r="J420" s="14" t="str">
        <f>IF($B$2=StoreConfig!C364,IF(StoreConfig!L364=0,"不限购",StoreConfig!L364&amp;"次"),"")</f>
        <v/>
      </c>
    </row>
    <row r="421" spans="4:10" x14ac:dyDescent="0.2">
      <c r="D421" s="15" t="str">
        <f>IF($B$2=StoreConfig!C365,StoreConfig!O365,"")</f>
        <v/>
      </c>
      <c r="E421" s="15" t="str">
        <f>IF($B$2=StoreConfig!C365,StoreConfig!E365,"")</f>
        <v/>
      </c>
      <c r="F421" s="15" t="str">
        <f>IF($B$2=StoreConfig!C365,RIGHT(StoreConfig!J365,LEN(StoreConfig!J365)-FIND("|",StoreConfig!J365)),"")</f>
        <v/>
      </c>
      <c r="G421" s="15" t="str">
        <f>IFERROR(VLOOKUP(--IF($B$2=StoreConfig!C365,LEFT(StoreConfig!J365,FIND("|",StoreConfig!J365)-1),""),$Q$4:$R$20,2,FALSE),"")</f>
        <v/>
      </c>
      <c r="H421" s="14" t="str">
        <f>IF($B$2=StoreConfig!C365,LEFT(StoreConfig!G365,FIND("#",StoreConfig!G365)-1),"")</f>
        <v/>
      </c>
      <c r="I421" s="14" t="str">
        <f>IF($B$2=StoreConfig!C365,RIGHT(StoreConfig!G365,LEN(StoreConfig!G365)-FIND("#",StoreConfig!G365)),"")</f>
        <v/>
      </c>
      <c r="J421" s="14" t="str">
        <f>IF($B$2=StoreConfig!C365,IF(StoreConfig!L365=0,"不限购",StoreConfig!L365&amp;"次"),"")</f>
        <v/>
      </c>
    </row>
    <row r="422" spans="4:10" x14ac:dyDescent="0.2">
      <c r="D422" s="15" t="str">
        <f>IF($B$2=StoreConfig!C366,StoreConfig!O366,"")</f>
        <v/>
      </c>
      <c r="E422" s="15" t="str">
        <f>IF($B$2=StoreConfig!C366,StoreConfig!E366,"")</f>
        <v/>
      </c>
      <c r="F422" s="15" t="str">
        <f>IF($B$2=StoreConfig!C366,RIGHT(StoreConfig!J366,LEN(StoreConfig!J366)-FIND("|",StoreConfig!J366)),"")</f>
        <v/>
      </c>
      <c r="G422" s="15" t="str">
        <f>IFERROR(VLOOKUP(--IF($B$2=StoreConfig!C366,LEFT(StoreConfig!J366,FIND("|",StoreConfig!J366)-1),""),$Q$4:$R$20,2,FALSE),"")</f>
        <v/>
      </c>
      <c r="H422" s="14" t="str">
        <f>IF($B$2=StoreConfig!C366,LEFT(StoreConfig!G366,FIND("#",StoreConfig!G366)-1),"")</f>
        <v/>
      </c>
      <c r="I422" s="14" t="str">
        <f>IF($B$2=StoreConfig!C366,RIGHT(StoreConfig!G366,LEN(StoreConfig!G366)-FIND("#",StoreConfig!G366)),"")</f>
        <v/>
      </c>
      <c r="J422" s="14" t="str">
        <f>IF($B$2=StoreConfig!C366,IF(StoreConfig!L366=0,"不限购",StoreConfig!L366&amp;"次"),"")</f>
        <v/>
      </c>
    </row>
    <row r="423" spans="4:10" x14ac:dyDescent="0.2">
      <c r="D423" s="15" t="str">
        <f>IF($B$2=StoreConfig!C367,StoreConfig!O367,"")</f>
        <v/>
      </c>
      <c r="E423" s="15" t="str">
        <f>IF($B$2=StoreConfig!C367,StoreConfig!E367,"")</f>
        <v/>
      </c>
      <c r="F423" s="15" t="str">
        <f>IF($B$2=StoreConfig!C367,RIGHT(StoreConfig!J367,LEN(StoreConfig!J367)-FIND("|",StoreConfig!J367)),"")</f>
        <v/>
      </c>
      <c r="G423" s="15" t="str">
        <f>IFERROR(VLOOKUP(--IF($B$2=StoreConfig!C367,LEFT(StoreConfig!J367,FIND("|",StoreConfig!J367)-1),""),$Q$4:$R$20,2,FALSE),"")</f>
        <v/>
      </c>
      <c r="H423" s="14" t="str">
        <f>IF($B$2=StoreConfig!C367,LEFT(StoreConfig!G367,FIND("#",StoreConfig!G367)-1),"")</f>
        <v/>
      </c>
      <c r="I423" s="14" t="str">
        <f>IF($B$2=StoreConfig!C367,RIGHT(StoreConfig!G367,LEN(StoreConfig!G367)-FIND("#",StoreConfig!G367)),"")</f>
        <v/>
      </c>
      <c r="J423" s="14" t="str">
        <f>IF($B$2=StoreConfig!C367,IF(StoreConfig!L367=0,"不限购",StoreConfig!L367&amp;"次"),"")</f>
        <v/>
      </c>
    </row>
    <row r="424" spans="4:10" x14ac:dyDescent="0.2">
      <c r="D424" s="15" t="str">
        <f>IF($B$2=StoreConfig!C369,StoreConfig!O369,"")</f>
        <v/>
      </c>
      <c r="E424" s="15" t="str">
        <f>IF($B$2=StoreConfig!C369,StoreConfig!E369,"")</f>
        <v/>
      </c>
      <c r="F424" s="15" t="str">
        <f>IF($B$2=StoreConfig!C369,RIGHT(StoreConfig!#REF!,LEN(StoreConfig!#REF!)-FIND("|",StoreConfig!#REF!)),"")</f>
        <v/>
      </c>
      <c r="G424" s="15" t="str">
        <f>IFERROR(VLOOKUP(--IF($B$2=StoreConfig!C369,LEFT(StoreConfig!#REF!,FIND("|",StoreConfig!#REF!)-1),""),$Q$4:$R$20,2,FALSE),"")</f>
        <v/>
      </c>
      <c r="H424" s="14" t="str">
        <f>IF($B$2=StoreConfig!C369,LEFT(StoreConfig!G369,FIND("#",StoreConfig!G369)-1),"")</f>
        <v/>
      </c>
      <c r="I424" s="14" t="str">
        <f>IF($B$2=StoreConfig!C369,RIGHT(StoreConfig!G369,LEN(StoreConfig!G369)-FIND("#",StoreConfig!G369)),"")</f>
        <v/>
      </c>
      <c r="J424" s="14" t="str">
        <f>IF($B$2=StoreConfig!C369,IF(StoreConfig!L369=0,"不限购",StoreConfig!L369&amp;"次"),"")</f>
        <v/>
      </c>
    </row>
    <row r="425" spans="4:10" x14ac:dyDescent="0.2">
      <c r="D425" s="15" t="str">
        <f>IF($B$2=StoreConfig!C370,StoreConfig!O370,"")</f>
        <v/>
      </c>
      <c r="E425" s="15" t="str">
        <f>IF($B$2=StoreConfig!C370,StoreConfig!E370,"")</f>
        <v/>
      </c>
      <c r="F425" s="15" t="str">
        <f>IF($B$2=StoreConfig!C370,RIGHT(StoreConfig!#REF!,LEN(StoreConfig!#REF!)-FIND("|",StoreConfig!#REF!)),"")</f>
        <v/>
      </c>
      <c r="G425" s="15" t="str">
        <f>IFERROR(VLOOKUP(--IF($B$2=StoreConfig!C370,LEFT(StoreConfig!#REF!,FIND("|",StoreConfig!#REF!)-1),""),$Q$4:$R$20,2,FALSE),"")</f>
        <v/>
      </c>
      <c r="H425" s="14" t="str">
        <f>IF($B$2=StoreConfig!C370,LEFT(StoreConfig!G370,FIND("#",StoreConfig!G370)-1),"")</f>
        <v/>
      </c>
      <c r="I425" s="14" t="str">
        <f>IF($B$2=StoreConfig!C370,RIGHT(StoreConfig!G370,LEN(StoreConfig!G370)-FIND("#",StoreConfig!G370)),"")</f>
        <v/>
      </c>
      <c r="J425" s="14" t="str">
        <f>IF($B$2=StoreConfig!C370,IF(StoreConfig!L370=0,"不限购",StoreConfig!L370&amp;"次"),"")</f>
        <v/>
      </c>
    </row>
    <row r="426" spans="4:10" x14ac:dyDescent="0.2">
      <c r="D426" s="15" t="str">
        <f>IF($B$2=StoreConfig!C371,StoreConfig!O371,"")</f>
        <v/>
      </c>
      <c r="E426" s="15" t="str">
        <f>IF($B$2=StoreConfig!C371,StoreConfig!E371,"")</f>
        <v/>
      </c>
      <c r="F426" s="15" t="str">
        <f>IF($B$2=StoreConfig!C371,RIGHT(StoreConfig!#REF!,LEN(StoreConfig!#REF!)-FIND("|",StoreConfig!#REF!)),"")</f>
        <v/>
      </c>
      <c r="G426" s="15" t="str">
        <f>IFERROR(VLOOKUP(--IF($B$2=StoreConfig!C371,LEFT(StoreConfig!#REF!,FIND("|",StoreConfig!#REF!)-1),""),$Q$4:$R$20,2,FALSE),"")</f>
        <v/>
      </c>
      <c r="H426" s="14" t="str">
        <f>IF($B$2=StoreConfig!C371,LEFT(StoreConfig!G371,FIND("#",StoreConfig!G371)-1),"")</f>
        <v/>
      </c>
      <c r="I426" s="14" t="str">
        <f>IF($B$2=StoreConfig!C371,RIGHT(StoreConfig!G371,LEN(StoreConfig!G371)-FIND("#",StoreConfig!G371)),"")</f>
        <v/>
      </c>
      <c r="J426" s="14" t="str">
        <f>IF($B$2=StoreConfig!C371,IF(StoreConfig!L371=0,"不限购",StoreConfig!L371&amp;"次"),"")</f>
        <v/>
      </c>
    </row>
    <row r="427" spans="4:10" x14ac:dyDescent="0.2">
      <c r="D427" s="15" t="str">
        <f>IF($B$2=StoreConfig!C372,StoreConfig!O372,"")</f>
        <v/>
      </c>
      <c r="E427" s="15" t="str">
        <f>IF($B$2=StoreConfig!C372,StoreConfig!E372,"")</f>
        <v/>
      </c>
      <c r="F427" s="15" t="str">
        <f>IF($B$2=StoreConfig!C372,RIGHT(StoreConfig!#REF!,LEN(StoreConfig!#REF!)-FIND("|",StoreConfig!#REF!)),"")</f>
        <v/>
      </c>
      <c r="G427" s="15" t="str">
        <f>IFERROR(VLOOKUP(--IF($B$2=StoreConfig!C372,LEFT(StoreConfig!#REF!,FIND("|",StoreConfig!#REF!)-1),""),$Q$4:$R$20,2,FALSE),"")</f>
        <v/>
      </c>
      <c r="H427" s="14" t="str">
        <f>IF($B$2=StoreConfig!C372,LEFT(StoreConfig!G372,FIND("#",StoreConfig!G372)-1),"")</f>
        <v/>
      </c>
      <c r="I427" s="14" t="str">
        <f>IF($B$2=StoreConfig!C372,RIGHT(StoreConfig!G372,LEN(StoreConfig!G372)-FIND("#",StoreConfig!G372)),"")</f>
        <v/>
      </c>
      <c r="J427" s="14" t="str">
        <f>IF($B$2=StoreConfig!C372,IF(StoreConfig!L372=0,"不限购",StoreConfig!L372&amp;"次"),"")</f>
        <v/>
      </c>
    </row>
    <row r="428" spans="4:10" x14ac:dyDescent="0.2">
      <c r="D428" s="15" t="str">
        <f>IF($B$2=StoreConfig!C373,StoreConfig!O373,"")</f>
        <v/>
      </c>
      <c r="E428" s="15" t="str">
        <f>IF($B$2=StoreConfig!C373,StoreConfig!E373,"")</f>
        <v/>
      </c>
      <c r="F428" s="15" t="str">
        <f>IF($B$2=StoreConfig!C373,RIGHT(StoreConfig!#REF!,LEN(StoreConfig!#REF!)-FIND("|",StoreConfig!#REF!)),"")</f>
        <v/>
      </c>
      <c r="G428" s="15" t="str">
        <f>IFERROR(VLOOKUP(--IF($B$2=StoreConfig!C373,LEFT(StoreConfig!#REF!,FIND("|",StoreConfig!#REF!)-1),""),$Q$4:$R$20,2,FALSE),"")</f>
        <v/>
      </c>
      <c r="H428" s="14" t="str">
        <f>IF($B$2=StoreConfig!C373,LEFT(StoreConfig!G373,FIND("#",StoreConfig!G373)-1),"")</f>
        <v/>
      </c>
      <c r="I428" s="14" t="str">
        <f>IF($B$2=StoreConfig!C373,RIGHT(StoreConfig!G373,LEN(StoreConfig!G373)-FIND("#",StoreConfig!G373)),"")</f>
        <v/>
      </c>
      <c r="J428" s="14" t="str">
        <f>IF($B$2=StoreConfig!C373,IF(StoreConfig!L373=0,"不限购",StoreConfig!L373&amp;"次"),"")</f>
        <v/>
      </c>
    </row>
    <row r="429" spans="4:10" x14ac:dyDescent="0.2">
      <c r="D429" s="15" t="str">
        <f>IF($B$2=StoreConfig!C374,StoreConfig!O374,"")</f>
        <v/>
      </c>
      <c r="E429" s="15" t="str">
        <f>IF($B$2=StoreConfig!C374,StoreConfig!E374,"")</f>
        <v/>
      </c>
      <c r="F429" s="15" t="str">
        <f>IF($B$2=StoreConfig!C374,RIGHT(StoreConfig!J374,LEN(StoreConfig!J374)-FIND("|",StoreConfig!J374)),"")</f>
        <v/>
      </c>
      <c r="G429" s="15" t="str">
        <f>IFERROR(VLOOKUP(--IF($B$2=StoreConfig!C374,LEFT(StoreConfig!J374,FIND("|",StoreConfig!J374)-1),""),$Q$4:$R$20,2,FALSE),"")</f>
        <v/>
      </c>
      <c r="H429" s="14" t="str">
        <f>IF($B$2=StoreConfig!C374,LEFT(StoreConfig!G374,FIND("#",StoreConfig!G374)-1),"")</f>
        <v/>
      </c>
      <c r="I429" s="14" t="str">
        <f>IF($B$2=StoreConfig!C374,RIGHT(StoreConfig!G374,LEN(StoreConfig!G374)-FIND("#",StoreConfig!G374)),"")</f>
        <v/>
      </c>
      <c r="J429" s="14" t="str">
        <f>IF($B$2=StoreConfig!C374,IF(StoreConfig!L374=0,"不限购",StoreConfig!L374&amp;"次"),"")</f>
        <v/>
      </c>
    </row>
    <row r="430" spans="4:10" x14ac:dyDescent="0.2">
      <c r="D430" s="15" t="str">
        <f>IF($B$2=StoreConfig!C375,StoreConfig!O375,"")</f>
        <v/>
      </c>
      <c r="E430" s="15" t="str">
        <f>IF($B$2=StoreConfig!C375,StoreConfig!E375,"")</f>
        <v/>
      </c>
      <c r="F430" s="15" t="str">
        <f>IF($B$2=StoreConfig!C375,RIGHT(StoreConfig!#REF!,LEN(StoreConfig!#REF!)-FIND("|",StoreConfig!#REF!)),"")</f>
        <v/>
      </c>
      <c r="G430" s="15" t="str">
        <f>IFERROR(VLOOKUP(--IF($B$2=StoreConfig!C375,LEFT(StoreConfig!#REF!,FIND("|",StoreConfig!#REF!)-1),""),$Q$4:$R$20,2,FALSE),"")</f>
        <v/>
      </c>
      <c r="H430" s="14" t="str">
        <f>IF($B$2=StoreConfig!C375,LEFT(StoreConfig!G375,FIND("#",StoreConfig!G375)-1),"")</f>
        <v/>
      </c>
      <c r="I430" s="14" t="str">
        <f>IF($B$2=StoreConfig!C375,RIGHT(StoreConfig!G375,LEN(StoreConfig!G375)-FIND("#",StoreConfig!G375)),"")</f>
        <v/>
      </c>
      <c r="J430" s="14" t="str">
        <f>IF($B$2=StoreConfig!C375,IF(StoreConfig!L375=0,"不限购",StoreConfig!L375&amp;"次"),"")</f>
        <v/>
      </c>
    </row>
    <row r="431" spans="4:10" x14ac:dyDescent="0.2">
      <c r="D431" s="15" t="str">
        <f>IF($B$2=StoreConfig!C376,StoreConfig!O376,"")</f>
        <v/>
      </c>
      <c r="E431" s="15" t="str">
        <f>IF($B$2=StoreConfig!C376,StoreConfig!E376,"")</f>
        <v/>
      </c>
      <c r="F431" s="15" t="str">
        <f>IF($B$2=StoreConfig!C376,RIGHT(StoreConfig!J376,LEN(StoreConfig!J376)-FIND("|",StoreConfig!J376)),"")</f>
        <v/>
      </c>
      <c r="G431" s="15" t="str">
        <f>IFERROR(VLOOKUP(--IF($B$2=StoreConfig!C376,LEFT(StoreConfig!J376,FIND("|",StoreConfig!J376)-1),""),$Q$4:$R$20,2,FALSE),"")</f>
        <v/>
      </c>
      <c r="H431" s="14" t="str">
        <f>IF($B$2=StoreConfig!C376,LEFT(StoreConfig!G376,FIND("#",StoreConfig!G376)-1),"")</f>
        <v/>
      </c>
      <c r="I431" s="14" t="str">
        <f>IF($B$2=StoreConfig!C376,RIGHT(StoreConfig!G376,LEN(StoreConfig!G376)-FIND("#",StoreConfig!G376)),"")</f>
        <v/>
      </c>
      <c r="J431" s="14" t="str">
        <f>IF($B$2=StoreConfig!C376,IF(StoreConfig!L376=0,"不限购",StoreConfig!L376&amp;"次"),"")</f>
        <v/>
      </c>
    </row>
    <row r="432" spans="4:10" x14ac:dyDescent="0.2">
      <c r="D432" s="15" t="e">
        <f>IF($B$2=StoreConfig!#REF!,StoreConfig!#REF!,"")</f>
        <v>#REF!</v>
      </c>
      <c r="E432" s="15" t="e">
        <f>IF($B$2=StoreConfig!#REF!,StoreConfig!#REF!,"")</f>
        <v>#REF!</v>
      </c>
      <c r="F432" s="15" t="e">
        <f>IF($B$2=StoreConfig!#REF!,RIGHT(StoreConfig!#REF!,LEN(StoreConfig!#REF!)-FIND("|",StoreConfig!#REF!)),"")</f>
        <v>#REF!</v>
      </c>
      <c r="G432" s="15" t="str">
        <f>IFERROR(VLOOKUP(--IF($B$2=StoreConfig!#REF!,LEFT(StoreConfig!#REF!,FIND("|",StoreConfig!#REF!)-1),""),$Q$4:$R$20,2,FALSE),"")</f>
        <v/>
      </c>
      <c r="H432" s="14" t="e">
        <f>IF($B$2=StoreConfig!#REF!,LEFT(StoreConfig!#REF!,FIND("#",StoreConfig!#REF!)-1),"")</f>
        <v>#REF!</v>
      </c>
      <c r="I432" s="14" t="e">
        <f>IF($B$2=StoreConfig!#REF!,RIGHT(StoreConfig!#REF!,LEN(StoreConfig!#REF!)-FIND("#",StoreConfig!#REF!)),"")</f>
        <v>#REF!</v>
      </c>
      <c r="J432" s="14" t="e">
        <f>IF($B$2=StoreConfig!#REF!,IF(StoreConfig!#REF!=0,"不限购",StoreConfig!#REF!&amp;"次"),"")</f>
        <v>#REF!</v>
      </c>
    </row>
    <row r="433" spans="4:10" x14ac:dyDescent="0.2">
      <c r="D433" s="15" t="str">
        <f>IF($B$2=StoreConfig!C377,StoreConfig!O377,"")</f>
        <v/>
      </c>
      <c r="E433" s="15" t="str">
        <f>IF($B$2=StoreConfig!C377,StoreConfig!E377,"")</f>
        <v/>
      </c>
      <c r="F433" s="15" t="str">
        <f>IF($B$2=StoreConfig!C377,RIGHT(StoreConfig!J377,LEN(StoreConfig!J377)-FIND("|",StoreConfig!J377)),"")</f>
        <v/>
      </c>
      <c r="G433" s="15" t="str">
        <f>IFERROR(VLOOKUP(--IF($B$2=StoreConfig!C377,LEFT(StoreConfig!J377,FIND("|",StoreConfig!J377)-1),""),$Q$4:$R$20,2,FALSE),"")</f>
        <v/>
      </c>
      <c r="H433" s="14" t="str">
        <f>IF($B$2=StoreConfig!C377,LEFT(StoreConfig!G377,FIND("#",StoreConfig!G377)-1),"")</f>
        <v/>
      </c>
      <c r="I433" s="14" t="str">
        <f>IF($B$2=StoreConfig!C377,RIGHT(StoreConfig!G377,LEN(StoreConfig!G377)-FIND("#",StoreConfig!G377)),"")</f>
        <v/>
      </c>
      <c r="J433" s="14" t="str">
        <f>IF($B$2=StoreConfig!C377,IF(StoreConfig!L377=0,"不限购",StoreConfig!L377&amp;"次"),"")</f>
        <v/>
      </c>
    </row>
    <row r="434" spans="4:10" x14ac:dyDescent="0.2">
      <c r="D434" s="15" t="e">
        <f>IF($B$2=StoreConfig!#REF!,StoreConfig!#REF!,"")</f>
        <v>#REF!</v>
      </c>
      <c r="E434" s="15" t="e">
        <f>IF($B$2=StoreConfig!#REF!,StoreConfig!#REF!,"")</f>
        <v>#REF!</v>
      </c>
      <c r="F434" s="15" t="e">
        <f>IF($B$2=StoreConfig!#REF!,RIGHT(StoreConfig!#REF!,LEN(StoreConfig!#REF!)-FIND("|",StoreConfig!#REF!)),"")</f>
        <v>#REF!</v>
      </c>
      <c r="G434" s="15" t="str">
        <f>IFERROR(VLOOKUP(--IF($B$2=StoreConfig!#REF!,LEFT(StoreConfig!#REF!,FIND("|",StoreConfig!#REF!)-1),""),$Q$4:$R$20,2,FALSE),"")</f>
        <v/>
      </c>
      <c r="H434" s="14" t="e">
        <f>IF($B$2=StoreConfig!#REF!,LEFT(StoreConfig!#REF!,FIND("#",StoreConfig!#REF!)-1),"")</f>
        <v>#REF!</v>
      </c>
      <c r="I434" s="14" t="e">
        <f>IF($B$2=StoreConfig!#REF!,RIGHT(StoreConfig!#REF!,LEN(StoreConfig!#REF!)-FIND("#",StoreConfig!#REF!)),"")</f>
        <v>#REF!</v>
      </c>
      <c r="J434" s="14" t="e">
        <f>IF($B$2=StoreConfig!#REF!,IF(StoreConfig!#REF!=0,"不限购",StoreConfig!#REF!&amp;"次"),"")</f>
        <v>#REF!</v>
      </c>
    </row>
    <row r="435" spans="4:10" x14ac:dyDescent="0.2">
      <c r="D435" s="15" t="str">
        <f>IF($B$2=StoreConfig!C394,StoreConfig!O394,"")</f>
        <v/>
      </c>
      <c r="E435" s="15" t="str">
        <f>IF($B$2=StoreConfig!C394,StoreConfig!E394,"")</f>
        <v/>
      </c>
      <c r="F435" s="15" t="str">
        <f>IF($B$2=StoreConfig!C394,RIGHT(StoreConfig!#REF!,LEN(StoreConfig!#REF!)-FIND("|",StoreConfig!#REF!)),"")</f>
        <v/>
      </c>
      <c r="G435" s="15" t="str">
        <f>IFERROR(VLOOKUP(--IF($B$2=StoreConfig!C394,LEFT(StoreConfig!#REF!,FIND("|",StoreConfig!#REF!)-1),""),$Q$4:$R$20,2,FALSE),"")</f>
        <v/>
      </c>
      <c r="H435" s="14" t="str">
        <f>IF($B$2=StoreConfig!C394,LEFT(StoreConfig!G394,FIND("#",StoreConfig!G394)-1),"")</f>
        <v/>
      </c>
      <c r="I435" s="14" t="str">
        <f>IF($B$2=StoreConfig!C394,RIGHT(StoreConfig!G394,LEN(StoreConfig!G394)-FIND("#",StoreConfig!G394)),"")</f>
        <v/>
      </c>
      <c r="J435" s="14" t="str">
        <f>IF($B$2=StoreConfig!C394,IF(StoreConfig!L394=0,"不限购",StoreConfig!L394&amp;"次"),"")</f>
        <v/>
      </c>
    </row>
    <row r="436" spans="4:10" x14ac:dyDescent="0.2">
      <c r="D436" s="15" t="str">
        <f>IF($B$2=StoreConfig!C395,StoreConfig!O395,"")</f>
        <v/>
      </c>
      <c r="E436" s="15" t="str">
        <f>IF($B$2=StoreConfig!C395,StoreConfig!E395,"")</f>
        <v/>
      </c>
      <c r="F436" s="15" t="str">
        <f>IF($B$2=StoreConfig!C395,RIGHT(StoreConfig!#REF!,LEN(StoreConfig!#REF!)-FIND("|",StoreConfig!#REF!)),"")</f>
        <v/>
      </c>
      <c r="G436" s="15" t="str">
        <f>IFERROR(VLOOKUP(--IF($B$2=StoreConfig!C395,LEFT(StoreConfig!#REF!,FIND("|",StoreConfig!#REF!)-1),""),$Q$4:$R$20,2,FALSE),"")</f>
        <v/>
      </c>
      <c r="H436" s="14" t="str">
        <f>IF($B$2=StoreConfig!C395,LEFT(StoreConfig!G395,FIND("#",StoreConfig!G395)-1),"")</f>
        <v/>
      </c>
      <c r="I436" s="14" t="str">
        <f>IF($B$2=StoreConfig!C395,RIGHT(StoreConfig!G395,LEN(StoreConfig!G395)-FIND("#",StoreConfig!G395)),"")</f>
        <v/>
      </c>
      <c r="J436" s="14" t="str">
        <f>IF($B$2=StoreConfig!C395,IF(StoreConfig!L395=0,"不限购",StoreConfig!L395&amp;"次"),"")</f>
        <v/>
      </c>
    </row>
    <row r="437" spans="4:10" x14ac:dyDescent="0.2">
      <c r="D437" s="15" t="str">
        <f>IF($B$2=StoreConfig!C396,StoreConfig!O396,"")</f>
        <v/>
      </c>
      <c r="E437" s="15" t="str">
        <f>IF($B$2=StoreConfig!C396,StoreConfig!E396,"")</f>
        <v/>
      </c>
      <c r="F437" s="15" t="str">
        <f>IF($B$2=StoreConfig!C396,RIGHT(StoreConfig!#REF!,LEN(StoreConfig!#REF!)-FIND("|",StoreConfig!#REF!)),"")</f>
        <v/>
      </c>
      <c r="G437" s="15" t="str">
        <f>IFERROR(VLOOKUP(--IF($B$2=StoreConfig!C396,LEFT(StoreConfig!#REF!,FIND("|",StoreConfig!#REF!)-1),""),$Q$4:$R$20,2,FALSE),"")</f>
        <v/>
      </c>
      <c r="H437" s="14" t="str">
        <f>IF($B$2=StoreConfig!C396,LEFT(StoreConfig!G396,FIND("#",StoreConfig!G396)-1),"")</f>
        <v/>
      </c>
      <c r="I437" s="14" t="str">
        <f>IF($B$2=StoreConfig!C396,RIGHT(StoreConfig!G396,LEN(StoreConfig!G396)-FIND("#",StoreConfig!G396)),"")</f>
        <v/>
      </c>
      <c r="J437" s="14" t="str">
        <f>IF($B$2=StoreConfig!C396,IF(StoreConfig!L396=0,"不限购",StoreConfig!L396&amp;"次"),"")</f>
        <v/>
      </c>
    </row>
    <row r="438" spans="4:10" x14ac:dyDescent="0.2">
      <c r="D438" s="15" t="str">
        <f>IF($B$2=StoreConfig!C397,StoreConfig!O397,"")</f>
        <v/>
      </c>
      <c r="E438" s="15" t="str">
        <f>IF($B$2=StoreConfig!C397,StoreConfig!E397,"")</f>
        <v/>
      </c>
      <c r="F438" s="15" t="str">
        <f>IF($B$2=StoreConfig!C397,RIGHT(StoreConfig!#REF!,LEN(StoreConfig!#REF!)-FIND("|",StoreConfig!#REF!)),"")</f>
        <v/>
      </c>
      <c r="G438" s="15" t="str">
        <f>IFERROR(VLOOKUP(--IF($B$2=StoreConfig!C397,LEFT(StoreConfig!#REF!,FIND("|",StoreConfig!#REF!)-1),""),$Q$4:$R$20,2,FALSE),"")</f>
        <v/>
      </c>
      <c r="H438" s="14" t="str">
        <f>IF($B$2=StoreConfig!C397,LEFT(StoreConfig!G397,FIND("#",StoreConfig!G397)-1),"")</f>
        <v/>
      </c>
      <c r="I438" s="14" t="str">
        <f>IF($B$2=StoreConfig!C397,RIGHT(StoreConfig!G397,LEN(StoreConfig!G397)-FIND("#",StoreConfig!G397)),"")</f>
        <v/>
      </c>
      <c r="J438" s="14" t="str">
        <f>IF($B$2=StoreConfig!C397,IF(StoreConfig!L397=0,"不限购",StoreConfig!L397&amp;"次"),"")</f>
        <v/>
      </c>
    </row>
    <row r="439" spans="4:10" x14ac:dyDescent="0.2">
      <c r="D439" s="15" t="str">
        <f>IF($B$2=StoreConfig!C398,StoreConfig!O398,"")</f>
        <v/>
      </c>
      <c r="E439" s="15" t="str">
        <f>IF($B$2=StoreConfig!C398,StoreConfig!E398,"")</f>
        <v/>
      </c>
      <c r="F439" s="15" t="str">
        <f>IF($B$2=StoreConfig!C398,RIGHT(StoreConfig!#REF!,LEN(StoreConfig!#REF!)-FIND("|",StoreConfig!#REF!)),"")</f>
        <v/>
      </c>
      <c r="G439" s="15" t="str">
        <f>IFERROR(VLOOKUP(--IF($B$2=StoreConfig!C398,LEFT(StoreConfig!#REF!,FIND("|",StoreConfig!#REF!)-1),""),$Q$4:$R$20,2,FALSE),"")</f>
        <v/>
      </c>
      <c r="H439" s="14" t="str">
        <f>IF($B$2=StoreConfig!C398,LEFT(StoreConfig!G398,FIND("#",StoreConfig!G398)-1),"")</f>
        <v/>
      </c>
      <c r="I439" s="14" t="str">
        <f>IF($B$2=StoreConfig!C398,RIGHT(StoreConfig!G398,LEN(StoreConfig!G398)-FIND("#",StoreConfig!G398)),"")</f>
        <v/>
      </c>
      <c r="J439" s="14" t="str">
        <f>IF($B$2=StoreConfig!C398,IF(StoreConfig!L398=0,"不限购",StoreConfig!L398&amp;"次"),"")</f>
        <v/>
      </c>
    </row>
    <row r="440" spans="4:10" x14ac:dyDescent="0.2">
      <c r="D440" s="15" t="str">
        <f>IF($B$2=StoreConfig!C399,StoreConfig!O399,"")</f>
        <v/>
      </c>
      <c r="E440" s="15" t="str">
        <f>IF($B$2=StoreConfig!C399,StoreConfig!E399,"")</f>
        <v/>
      </c>
      <c r="F440" s="15" t="str">
        <f>IF($B$2=StoreConfig!C399,RIGHT(StoreConfig!J399,LEN(StoreConfig!J399)-FIND("|",StoreConfig!J399)),"")</f>
        <v/>
      </c>
      <c r="G440" s="15" t="str">
        <f>IFERROR(VLOOKUP(--IF($B$2=StoreConfig!C399,LEFT(StoreConfig!J399,FIND("|",StoreConfig!J399)-1),""),$Q$4:$R$20,2,FALSE),"")</f>
        <v/>
      </c>
      <c r="H440" s="14" t="str">
        <f>IF($B$2=StoreConfig!C399,LEFT(StoreConfig!G399,FIND("#",StoreConfig!G399)-1),"")</f>
        <v/>
      </c>
      <c r="I440" s="14" t="str">
        <f>IF($B$2=StoreConfig!C399,RIGHT(StoreConfig!G399,LEN(StoreConfig!G399)-FIND("#",StoreConfig!G399)),"")</f>
        <v/>
      </c>
      <c r="J440" s="14" t="str">
        <f>IF($B$2=StoreConfig!C399,IF(StoreConfig!L399=0,"不限购",StoreConfig!L399&amp;"次"),"")</f>
        <v/>
      </c>
    </row>
    <row r="441" spans="4:10" x14ac:dyDescent="0.2">
      <c r="D441" s="15" t="str">
        <f>IF($B$2=StoreConfig!C400,StoreConfig!O400,"")</f>
        <v/>
      </c>
      <c r="E441" s="15" t="str">
        <f>IF($B$2=StoreConfig!C400,StoreConfig!E400,"")</f>
        <v/>
      </c>
      <c r="F441" s="15" t="str">
        <f>IF($B$2=StoreConfig!C400,RIGHT(StoreConfig!J400,LEN(StoreConfig!J400)-FIND("|",StoreConfig!J400)),"")</f>
        <v/>
      </c>
      <c r="G441" s="15" t="str">
        <f>IFERROR(VLOOKUP(--IF($B$2=StoreConfig!C400,LEFT(StoreConfig!J400,FIND("|",StoreConfig!J400)-1),""),$Q$4:$R$20,2,FALSE),"")</f>
        <v/>
      </c>
      <c r="H441" s="14" t="str">
        <f>IF($B$2=StoreConfig!C400,LEFT(StoreConfig!G400,FIND("#",StoreConfig!G400)-1),"")</f>
        <v/>
      </c>
      <c r="I441" s="14" t="str">
        <f>IF($B$2=StoreConfig!C400,RIGHT(StoreConfig!G400,LEN(StoreConfig!G400)-FIND("#",StoreConfig!G400)),"")</f>
        <v/>
      </c>
      <c r="J441" s="14" t="str">
        <f>IF($B$2=StoreConfig!C400,IF(StoreConfig!L400=0,"不限购",StoreConfig!L400&amp;"次"),"")</f>
        <v/>
      </c>
    </row>
    <row r="442" spans="4:10" x14ac:dyDescent="0.2">
      <c r="D442" s="15" t="str">
        <f>IF($B$2=StoreConfig!C401,StoreConfig!O401,"")</f>
        <v/>
      </c>
      <c r="E442" s="15" t="str">
        <f>IF($B$2=StoreConfig!C401,StoreConfig!E401,"")</f>
        <v/>
      </c>
      <c r="F442" s="15" t="str">
        <f>IF($B$2=StoreConfig!C401,RIGHT(StoreConfig!#REF!,LEN(StoreConfig!#REF!)-FIND("|",StoreConfig!#REF!)),"")</f>
        <v/>
      </c>
      <c r="G442" s="15" t="str">
        <f>IFERROR(VLOOKUP(--IF($B$2=StoreConfig!C401,LEFT(StoreConfig!#REF!,FIND("|",StoreConfig!#REF!)-1),""),$Q$4:$R$20,2,FALSE),"")</f>
        <v/>
      </c>
      <c r="H442" s="14" t="str">
        <f>IF($B$2=StoreConfig!C401,LEFT(StoreConfig!G401,FIND("#",StoreConfig!G401)-1),"")</f>
        <v/>
      </c>
      <c r="I442" s="14" t="str">
        <f>IF($B$2=StoreConfig!C401,RIGHT(StoreConfig!G401,LEN(StoreConfig!G401)-FIND("#",StoreConfig!G401)),"")</f>
        <v/>
      </c>
      <c r="J442" s="14" t="str">
        <f>IF($B$2=StoreConfig!C401,IF(StoreConfig!L401=0,"不限购",StoreConfig!L401&amp;"次"),"")</f>
        <v/>
      </c>
    </row>
    <row r="443" spans="4:10" x14ac:dyDescent="0.2">
      <c r="D443" s="15" t="str">
        <f>IF($B$2=StoreConfig!C402,StoreConfig!O402,"")</f>
        <v/>
      </c>
      <c r="E443" s="15" t="str">
        <f>IF($B$2=StoreConfig!C402,StoreConfig!E402,"")</f>
        <v/>
      </c>
      <c r="F443" s="15" t="str">
        <f>IF($B$2=StoreConfig!C402,RIGHT(StoreConfig!J402,LEN(StoreConfig!J402)-FIND("|",StoreConfig!J402)),"")</f>
        <v/>
      </c>
      <c r="G443" s="15" t="str">
        <f>IFERROR(VLOOKUP(--IF($B$2=StoreConfig!C402,LEFT(StoreConfig!J402,FIND("|",StoreConfig!J402)-1),""),$Q$4:$R$20,2,FALSE),"")</f>
        <v/>
      </c>
      <c r="H443" s="14" t="str">
        <f>IF($B$2=StoreConfig!C402,LEFT(StoreConfig!G402,FIND("#",StoreConfig!G402)-1),"")</f>
        <v/>
      </c>
      <c r="I443" s="14" t="str">
        <f>IF($B$2=StoreConfig!C402,RIGHT(StoreConfig!G402,LEN(StoreConfig!G402)-FIND("#",StoreConfig!G402)),"")</f>
        <v/>
      </c>
      <c r="J443" s="14" t="str">
        <f>IF($B$2=StoreConfig!C402,IF(StoreConfig!L402=0,"不限购",StoreConfig!L402&amp;"次"),"")</f>
        <v/>
      </c>
    </row>
    <row r="444" spans="4:10" x14ac:dyDescent="0.2">
      <c r="D444" s="15" t="str">
        <f>IF($B$2=StoreConfig!C403,StoreConfig!O403,"")</f>
        <v/>
      </c>
      <c r="E444" s="15" t="str">
        <f>IF($B$2=StoreConfig!C403,StoreConfig!E403,"")</f>
        <v/>
      </c>
      <c r="F444" s="15" t="str">
        <f>IF($B$2=StoreConfig!C403,RIGHT(StoreConfig!#REF!,LEN(StoreConfig!#REF!)-FIND("|",StoreConfig!#REF!)),"")</f>
        <v/>
      </c>
      <c r="G444" s="15" t="str">
        <f>IFERROR(VLOOKUP(--IF($B$2=StoreConfig!C403,LEFT(StoreConfig!#REF!,FIND("|",StoreConfig!#REF!)-1),""),$Q$4:$R$20,2,FALSE),"")</f>
        <v/>
      </c>
      <c r="H444" s="14" t="str">
        <f>IF($B$2=StoreConfig!C403,LEFT(StoreConfig!G403,FIND("#",StoreConfig!G403)-1),"")</f>
        <v/>
      </c>
      <c r="I444" s="14" t="str">
        <f>IF($B$2=StoreConfig!C403,RIGHT(StoreConfig!G403,LEN(StoreConfig!G403)-FIND("#",StoreConfig!G403)),"")</f>
        <v/>
      </c>
      <c r="J444" s="14" t="str">
        <f>IF($B$2=StoreConfig!C403,IF(StoreConfig!L403=0,"不限购",StoreConfig!L403&amp;"次"),"")</f>
        <v/>
      </c>
    </row>
    <row r="445" spans="4:10" x14ac:dyDescent="0.2">
      <c r="D445" s="15" t="str">
        <f>IF($B$2=StoreConfig!C404,StoreConfig!O404,"")</f>
        <v/>
      </c>
      <c r="E445" s="15" t="str">
        <f>IF($B$2=StoreConfig!C404,StoreConfig!E404,"")</f>
        <v/>
      </c>
      <c r="F445" s="15" t="str">
        <f>IF($B$2=StoreConfig!C404,RIGHT(StoreConfig!J404,LEN(StoreConfig!J404)-FIND("|",StoreConfig!J404)),"")</f>
        <v/>
      </c>
      <c r="G445" s="15" t="str">
        <f>IFERROR(VLOOKUP(--IF($B$2=StoreConfig!C404,LEFT(StoreConfig!J404,FIND("|",StoreConfig!J404)-1),""),$Q$4:$R$20,2,FALSE),"")</f>
        <v/>
      </c>
      <c r="H445" s="14" t="str">
        <f>IF($B$2=StoreConfig!C404,LEFT(StoreConfig!G404,FIND("#",StoreConfig!G404)-1),"")</f>
        <v/>
      </c>
      <c r="I445" s="14" t="str">
        <f>IF($B$2=StoreConfig!C404,RIGHT(StoreConfig!G404,LEN(StoreConfig!G404)-FIND("#",StoreConfig!G404)),"")</f>
        <v/>
      </c>
      <c r="J445" s="14" t="str">
        <f>IF($B$2=StoreConfig!C404,IF(StoreConfig!L404=0,"不限购",StoreConfig!L404&amp;"次"),"")</f>
        <v/>
      </c>
    </row>
    <row r="446" spans="4:10" x14ac:dyDescent="0.2">
      <c r="D446" s="15" t="str">
        <f>IF($B$2=StoreConfig!C405,StoreConfig!O405,"")</f>
        <v/>
      </c>
      <c r="E446" s="15" t="str">
        <f>IF($B$2=StoreConfig!C405,StoreConfig!E405,"")</f>
        <v/>
      </c>
      <c r="F446" s="15" t="str">
        <f>IF($B$2=StoreConfig!C405,RIGHT(StoreConfig!#REF!,LEN(StoreConfig!#REF!)-FIND("|",StoreConfig!#REF!)),"")</f>
        <v/>
      </c>
      <c r="G446" s="15" t="str">
        <f>IFERROR(VLOOKUP(--IF($B$2=StoreConfig!C405,LEFT(StoreConfig!#REF!,FIND("|",StoreConfig!#REF!)-1),""),$Q$4:$R$20,2,FALSE),"")</f>
        <v/>
      </c>
      <c r="H446" s="14" t="str">
        <f>IF($B$2=StoreConfig!C405,LEFT(StoreConfig!G405,FIND("#",StoreConfig!G405)-1),"")</f>
        <v/>
      </c>
      <c r="I446" s="14" t="str">
        <f>IF($B$2=StoreConfig!C405,RIGHT(StoreConfig!G405,LEN(StoreConfig!G405)-FIND("#",StoreConfig!G405)),"")</f>
        <v/>
      </c>
      <c r="J446" s="14" t="str">
        <f>IF($B$2=StoreConfig!C405,IF(StoreConfig!L405=0,"不限购",StoreConfig!L405&amp;"次"),"")</f>
        <v/>
      </c>
    </row>
    <row r="447" spans="4:10" x14ac:dyDescent="0.2">
      <c r="D447" s="15" t="str">
        <f>IF($B$2=StoreConfig!C406,StoreConfig!O406,"")</f>
        <v/>
      </c>
      <c r="E447" s="15" t="str">
        <f>IF($B$2=StoreConfig!C406,StoreConfig!E406,"")</f>
        <v/>
      </c>
      <c r="F447" s="15" t="str">
        <f>IF($B$2=StoreConfig!C406,RIGHT(StoreConfig!#REF!,LEN(StoreConfig!#REF!)-FIND("|",StoreConfig!#REF!)),"")</f>
        <v/>
      </c>
      <c r="G447" s="15" t="str">
        <f>IFERROR(VLOOKUP(--IF($B$2=StoreConfig!C406,LEFT(StoreConfig!#REF!,FIND("|",StoreConfig!#REF!)-1),""),$Q$4:$R$20,2,FALSE),"")</f>
        <v/>
      </c>
      <c r="H447" s="14" t="str">
        <f>IF($B$2=StoreConfig!C406,LEFT(StoreConfig!G406,FIND("#",StoreConfig!G406)-1),"")</f>
        <v/>
      </c>
      <c r="I447" s="14" t="str">
        <f>IF($B$2=StoreConfig!C406,RIGHT(StoreConfig!G406,LEN(StoreConfig!G406)-FIND("#",StoreConfig!G406)),"")</f>
        <v/>
      </c>
      <c r="J447" s="14" t="str">
        <f>IF($B$2=StoreConfig!C406,IF(StoreConfig!L406=0,"不限购",StoreConfig!L406&amp;"次"),"")</f>
        <v/>
      </c>
    </row>
    <row r="448" spans="4:10" x14ac:dyDescent="0.2">
      <c r="D448" s="15" t="str">
        <f>IF($B$2=StoreConfig!C407,StoreConfig!O407,"")</f>
        <v/>
      </c>
      <c r="E448" s="15" t="str">
        <f>IF($B$2=StoreConfig!C407,StoreConfig!E407,"")</f>
        <v/>
      </c>
      <c r="F448" s="15" t="str">
        <f>IF($B$2=StoreConfig!C407,RIGHT(StoreConfig!#REF!,LEN(StoreConfig!#REF!)-FIND("|",StoreConfig!#REF!)),"")</f>
        <v/>
      </c>
      <c r="G448" s="15" t="str">
        <f>IFERROR(VLOOKUP(--IF($B$2=StoreConfig!C407,LEFT(StoreConfig!#REF!,FIND("|",StoreConfig!#REF!)-1),""),$Q$4:$R$20,2,FALSE),"")</f>
        <v/>
      </c>
      <c r="H448" s="14" t="str">
        <f>IF($B$2=StoreConfig!C407,LEFT(StoreConfig!G407,FIND("#",StoreConfig!G407)-1),"")</f>
        <v/>
      </c>
      <c r="I448" s="14" t="str">
        <f>IF($B$2=StoreConfig!C407,RIGHT(StoreConfig!G407,LEN(StoreConfig!G407)-FIND("#",StoreConfig!G407)),"")</f>
        <v/>
      </c>
      <c r="J448" s="14" t="str">
        <f>IF($B$2=StoreConfig!C407,IF(StoreConfig!L407=0,"不限购",StoreConfig!L407&amp;"次"),"")</f>
        <v/>
      </c>
    </row>
    <row r="449" spans="4:10" x14ac:dyDescent="0.2">
      <c r="D449" s="15" t="str">
        <f>IF($B$2=StoreConfig!C408,StoreConfig!O408,"")</f>
        <v/>
      </c>
      <c r="E449" s="15" t="str">
        <f>IF($B$2=StoreConfig!C408,StoreConfig!E408,"")</f>
        <v/>
      </c>
      <c r="F449" s="15" t="str">
        <f>IF($B$2=StoreConfig!C408,RIGHT(StoreConfig!#REF!,LEN(StoreConfig!#REF!)-FIND("|",StoreConfig!#REF!)),"")</f>
        <v/>
      </c>
      <c r="G449" s="15" t="str">
        <f>IFERROR(VLOOKUP(--IF($B$2=StoreConfig!C408,LEFT(StoreConfig!#REF!,FIND("|",StoreConfig!#REF!)-1),""),$Q$4:$R$20,2,FALSE),"")</f>
        <v/>
      </c>
      <c r="H449" s="14" t="str">
        <f>IF($B$2=StoreConfig!C408,LEFT(StoreConfig!G408,FIND("#",StoreConfig!G408)-1),"")</f>
        <v/>
      </c>
      <c r="I449" s="14" t="str">
        <f>IF($B$2=StoreConfig!C408,RIGHT(StoreConfig!G408,LEN(StoreConfig!G408)-FIND("#",StoreConfig!G408)),"")</f>
        <v/>
      </c>
      <c r="J449" s="14" t="str">
        <f>IF($B$2=StoreConfig!C408,IF(StoreConfig!L408=0,"不限购",StoreConfig!L408&amp;"次"),"")</f>
        <v/>
      </c>
    </row>
    <row r="450" spans="4:10" x14ac:dyDescent="0.2">
      <c r="D450" s="15" t="str">
        <f>IF($B$2=StoreConfig!C409,StoreConfig!O409,"")</f>
        <v/>
      </c>
      <c r="E450" s="15" t="str">
        <f>IF($B$2=StoreConfig!C409,StoreConfig!E409,"")</f>
        <v/>
      </c>
      <c r="F450" s="15" t="str">
        <f>IF($B$2=StoreConfig!C409,RIGHT(StoreConfig!#REF!,LEN(StoreConfig!#REF!)-FIND("|",StoreConfig!#REF!)),"")</f>
        <v/>
      </c>
      <c r="G450" s="15" t="str">
        <f>IFERROR(VLOOKUP(--IF($B$2=StoreConfig!C409,LEFT(StoreConfig!#REF!,FIND("|",StoreConfig!#REF!)-1),""),$Q$4:$R$20,2,FALSE),"")</f>
        <v/>
      </c>
      <c r="H450" s="14" t="str">
        <f>IF($B$2=StoreConfig!C409,LEFT(StoreConfig!G409,FIND("#",StoreConfig!G409)-1),"")</f>
        <v/>
      </c>
      <c r="I450" s="14" t="str">
        <f>IF($B$2=StoreConfig!C409,RIGHT(StoreConfig!G409,LEN(StoreConfig!G409)-FIND("#",StoreConfig!G409)),"")</f>
        <v/>
      </c>
      <c r="J450" s="14" t="str">
        <f>IF($B$2=StoreConfig!C409,IF(StoreConfig!L409=0,"不限购",StoreConfig!L409&amp;"次"),"")</f>
        <v/>
      </c>
    </row>
    <row r="451" spans="4:10" x14ac:dyDescent="0.2">
      <c r="D451" s="15" t="str">
        <f>IF($B$2=StoreConfig!C410,StoreConfig!O410,"")</f>
        <v/>
      </c>
      <c r="E451" s="15" t="str">
        <f>IF($B$2=StoreConfig!C410,StoreConfig!E410,"")</f>
        <v/>
      </c>
      <c r="F451" s="15" t="str">
        <f>IF($B$2=StoreConfig!C410,RIGHT(StoreConfig!J410,LEN(StoreConfig!J410)-FIND("|",StoreConfig!J410)),"")</f>
        <v/>
      </c>
      <c r="G451" s="15" t="str">
        <f>IFERROR(VLOOKUP(--IF($B$2=StoreConfig!C410,LEFT(StoreConfig!J410,FIND("|",StoreConfig!J410)-1),""),$Q$4:$R$20,2,FALSE),"")</f>
        <v/>
      </c>
      <c r="H451" s="14" t="str">
        <f>IF($B$2=StoreConfig!C410,LEFT(StoreConfig!G410,FIND("#",StoreConfig!G410)-1),"")</f>
        <v/>
      </c>
      <c r="I451" s="14" t="str">
        <f>IF($B$2=StoreConfig!C410,RIGHT(StoreConfig!G410,LEN(StoreConfig!G410)-FIND("#",StoreConfig!G410)),"")</f>
        <v/>
      </c>
      <c r="J451" s="14" t="str">
        <f>IF($B$2=StoreConfig!C410,IF(StoreConfig!L410=0,"不限购",StoreConfig!L410&amp;"次"),"")</f>
        <v/>
      </c>
    </row>
    <row r="452" spans="4:10" x14ac:dyDescent="0.2">
      <c r="D452" s="15" t="str">
        <f>IF($B$2=StoreConfig!C411,StoreConfig!O411,"")</f>
        <v/>
      </c>
      <c r="E452" s="15" t="str">
        <f>IF($B$2=StoreConfig!C411,StoreConfig!E411,"")</f>
        <v/>
      </c>
      <c r="F452" s="15" t="str">
        <f>IF($B$2=StoreConfig!C411,RIGHT(StoreConfig!J411,LEN(StoreConfig!J411)-FIND("|",StoreConfig!J411)),"")</f>
        <v/>
      </c>
      <c r="G452" s="15" t="str">
        <f>IFERROR(VLOOKUP(--IF($B$2=StoreConfig!C411,LEFT(StoreConfig!J411,FIND("|",StoreConfig!J411)-1),""),$Q$4:$R$20,2,FALSE),"")</f>
        <v/>
      </c>
      <c r="H452" s="14" t="str">
        <f>IF($B$2=StoreConfig!C411,LEFT(StoreConfig!G411,FIND("#",StoreConfig!G411)-1),"")</f>
        <v/>
      </c>
      <c r="I452" s="14" t="str">
        <f>IF($B$2=StoreConfig!C411,RIGHT(StoreConfig!G411,LEN(StoreConfig!G411)-FIND("#",StoreConfig!G411)),"")</f>
        <v/>
      </c>
      <c r="J452" s="14" t="str">
        <f>IF($B$2=StoreConfig!C411,IF(StoreConfig!L411=0,"不限购",StoreConfig!L411&amp;"次"),"")</f>
        <v/>
      </c>
    </row>
    <row r="453" spans="4:10" x14ac:dyDescent="0.2">
      <c r="D453" s="15" t="str">
        <f>IF($B$2=StoreConfig!C412,StoreConfig!O412,"")</f>
        <v/>
      </c>
      <c r="E453" s="15" t="str">
        <f>IF($B$2=StoreConfig!C412,StoreConfig!E412,"")</f>
        <v/>
      </c>
      <c r="F453" s="15" t="str">
        <f>IF($B$2=StoreConfig!C412,RIGHT(StoreConfig!#REF!,LEN(StoreConfig!#REF!)-FIND("|",StoreConfig!#REF!)),"")</f>
        <v/>
      </c>
      <c r="G453" s="15" t="str">
        <f>IFERROR(VLOOKUP(--IF($B$2=StoreConfig!C412,LEFT(StoreConfig!#REF!,FIND("|",StoreConfig!#REF!)-1),""),$Q$4:$R$20,2,FALSE),"")</f>
        <v/>
      </c>
      <c r="H453" s="14" t="str">
        <f>IF($B$2=StoreConfig!C412,LEFT(StoreConfig!G412,FIND("#",StoreConfig!G412)-1),"")</f>
        <v/>
      </c>
      <c r="I453" s="14" t="str">
        <f>IF($B$2=StoreConfig!C412,RIGHT(StoreConfig!G412,LEN(StoreConfig!G412)-FIND("#",StoreConfig!G412)),"")</f>
        <v/>
      </c>
      <c r="J453" s="14" t="str">
        <f>IF($B$2=StoreConfig!C412,IF(StoreConfig!L412=0,"不限购",StoreConfig!L412&amp;"次"),"")</f>
        <v/>
      </c>
    </row>
    <row r="454" spans="4:10" x14ac:dyDescent="0.2">
      <c r="D454" s="15" t="str">
        <f>IF($B$2=StoreConfig!C413,StoreConfig!O413,"")</f>
        <v/>
      </c>
      <c r="E454" s="15" t="str">
        <f>IF($B$2=StoreConfig!C413,StoreConfig!E413,"")</f>
        <v/>
      </c>
      <c r="F454" s="15" t="str">
        <f>IF($B$2=StoreConfig!C413,RIGHT(StoreConfig!J413,LEN(StoreConfig!J413)-FIND("|",StoreConfig!J413)),"")</f>
        <v/>
      </c>
      <c r="G454" s="15" t="str">
        <f>IFERROR(VLOOKUP(--IF($B$2=StoreConfig!C413,LEFT(StoreConfig!J413,FIND("|",StoreConfig!J413)-1),""),$Q$4:$R$20,2,FALSE),"")</f>
        <v/>
      </c>
      <c r="H454" s="14" t="str">
        <f>IF($B$2=StoreConfig!C413,LEFT(StoreConfig!G413,FIND("#",StoreConfig!G413)-1),"")</f>
        <v/>
      </c>
      <c r="I454" s="14" t="str">
        <f>IF($B$2=StoreConfig!C413,RIGHT(StoreConfig!G413,LEN(StoreConfig!G413)-FIND("#",StoreConfig!G413)),"")</f>
        <v/>
      </c>
      <c r="J454" s="14" t="str">
        <f>IF($B$2=StoreConfig!C413,IF(StoreConfig!L413=0,"不限购",StoreConfig!L413&amp;"次"),"")</f>
        <v/>
      </c>
    </row>
    <row r="455" spans="4:10" x14ac:dyDescent="0.2">
      <c r="D455" s="15" t="str">
        <f>IF($B$2=StoreConfig!C414,StoreConfig!O414,"")</f>
        <v/>
      </c>
      <c r="E455" s="15" t="str">
        <f>IF($B$2=StoreConfig!C414,StoreConfig!E414,"")</f>
        <v/>
      </c>
      <c r="F455" s="15" t="str">
        <f>IF($B$2=StoreConfig!C414,RIGHT(StoreConfig!#REF!,LEN(StoreConfig!#REF!)-FIND("|",StoreConfig!#REF!)),"")</f>
        <v/>
      </c>
      <c r="G455" s="15" t="str">
        <f>IFERROR(VLOOKUP(--IF($B$2=StoreConfig!C414,LEFT(StoreConfig!#REF!,FIND("|",StoreConfig!#REF!)-1),""),$Q$4:$R$20,2,FALSE),"")</f>
        <v/>
      </c>
      <c r="H455" s="14" t="str">
        <f>IF($B$2=StoreConfig!C414,LEFT(StoreConfig!G414,FIND("#",StoreConfig!G414)-1),"")</f>
        <v/>
      </c>
      <c r="I455" s="14" t="str">
        <f>IF($B$2=StoreConfig!C414,RIGHT(StoreConfig!G414,LEN(StoreConfig!G414)-FIND("#",StoreConfig!G414)),"")</f>
        <v/>
      </c>
      <c r="J455" s="14" t="str">
        <f>IF($B$2=StoreConfig!C414,IF(StoreConfig!L414=0,"不限购",StoreConfig!L414&amp;"次"),"")</f>
        <v/>
      </c>
    </row>
    <row r="456" spans="4:10" x14ac:dyDescent="0.2">
      <c r="D456" s="15" t="str">
        <f>IF($B$2=StoreConfig!C415,StoreConfig!O415,"")</f>
        <v/>
      </c>
      <c r="E456" s="15" t="str">
        <f>IF($B$2=StoreConfig!C415,StoreConfig!E415,"")</f>
        <v/>
      </c>
      <c r="F456" s="15" t="str">
        <f>IF($B$2=StoreConfig!C415,RIGHT(StoreConfig!J415,LEN(StoreConfig!J415)-FIND("|",StoreConfig!J415)),"")</f>
        <v/>
      </c>
      <c r="G456" s="15" t="str">
        <f>IFERROR(VLOOKUP(--IF($B$2=StoreConfig!C415,LEFT(StoreConfig!J415,FIND("|",StoreConfig!J415)-1),""),$Q$4:$R$20,2,FALSE),"")</f>
        <v/>
      </c>
      <c r="H456" s="14" t="str">
        <f>IF($B$2=StoreConfig!C415,LEFT(StoreConfig!G415,FIND("#",StoreConfig!G415)-1),"")</f>
        <v/>
      </c>
      <c r="I456" s="14" t="str">
        <f>IF($B$2=StoreConfig!C415,RIGHT(StoreConfig!G415,LEN(StoreConfig!G415)-FIND("#",StoreConfig!G415)),"")</f>
        <v/>
      </c>
      <c r="J456" s="14" t="str">
        <f>IF($B$2=StoreConfig!C415,IF(StoreConfig!L415=0,"不限购",StoreConfig!L415&amp;"次"),"")</f>
        <v/>
      </c>
    </row>
    <row r="457" spans="4:10" x14ac:dyDescent="0.2">
      <c r="D457" s="15" t="e">
        <f>IF($B$2=StoreConfig!#REF!,StoreConfig!#REF!,"")</f>
        <v>#REF!</v>
      </c>
      <c r="E457" s="15" t="e">
        <f>IF($B$2=StoreConfig!#REF!,StoreConfig!#REF!,"")</f>
        <v>#REF!</v>
      </c>
      <c r="F457" s="15" t="e">
        <f>IF($B$2=StoreConfig!#REF!,RIGHT(StoreConfig!#REF!,LEN(StoreConfig!#REF!)-FIND("|",StoreConfig!#REF!)),"")</f>
        <v>#REF!</v>
      </c>
      <c r="G457" s="15" t="str">
        <f>IFERROR(VLOOKUP(--IF($B$2=StoreConfig!#REF!,LEFT(StoreConfig!#REF!,FIND("|",StoreConfig!#REF!)-1),""),$Q$4:$R$20,2,FALSE),"")</f>
        <v/>
      </c>
      <c r="H457" s="14" t="e">
        <f>IF($B$2=StoreConfig!#REF!,LEFT(StoreConfig!#REF!,FIND("#",StoreConfig!#REF!)-1),"")</f>
        <v>#REF!</v>
      </c>
      <c r="I457" s="14" t="e">
        <f>IF($B$2=StoreConfig!#REF!,RIGHT(StoreConfig!#REF!,LEN(StoreConfig!#REF!)-FIND("#",StoreConfig!#REF!)),"")</f>
        <v>#REF!</v>
      </c>
      <c r="J457" s="14" t="e">
        <f>IF($B$2=StoreConfig!#REF!,IF(StoreConfig!#REF!=0,"不限购",StoreConfig!#REF!&amp;"次"),"")</f>
        <v>#REF!</v>
      </c>
    </row>
    <row r="458" spans="4:10" x14ac:dyDescent="0.2">
      <c r="D458" s="15" t="e">
        <f>IF($B$2=StoreConfig!#REF!,StoreConfig!#REF!,"")</f>
        <v>#REF!</v>
      </c>
      <c r="E458" s="15" t="e">
        <f>IF($B$2=StoreConfig!#REF!,StoreConfig!#REF!,"")</f>
        <v>#REF!</v>
      </c>
      <c r="F458" s="15" t="e">
        <f>IF($B$2=StoreConfig!#REF!,RIGHT(StoreConfig!#REF!,LEN(StoreConfig!#REF!)-FIND("|",StoreConfig!#REF!)),"")</f>
        <v>#REF!</v>
      </c>
      <c r="G458" s="15" t="str">
        <f>IFERROR(VLOOKUP(--IF($B$2=StoreConfig!#REF!,LEFT(StoreConfig!#REF!,FIND("|",StoreConfig!#REF!)-1),""),$Q$4:$R$20,2,FALSE),"")</f>
        <v/>
      </c>
      <c r="H458" s="14" t="e">
        <f>IF($B$2=StoreConfig!#REF!,LEFT(StoreConfig!#REF!,FIND("#",StoreConfig!#REF!)-1),"")</f>
        <v>#REF!</v>
      </c>
      <c r="I458" s="14" t="e">
        <f>IF($B$2=StoreConfig!#REF!,RIGHT(StoreConfig!#REF!,LEN(StoreConfig!#REF!)-FIND("#",StoreConfig!#REF!)),"")</f>
        <v>#REF!</v>
      </c>
      <c r="J458" s="14" t="e">
        <f>IF($B$2=StoreConfig!#REF!,IF(StoreConfig!#REF!=0,"不限购",StoreConfig!#REF!&amp;"次"),"")</f>
        <v>#REF!</v>
      </c>
    </row>
    <row r="459" spans="4:10" x14ac:dyDescent="0.2">
      <c r="D459" s="15" t="e">
        <f>IF($B$2=StoreConfig!#REF!,StoreConfig!#REF!,"")</f>
        <v>#REF!</v>
      </c>
      <c r="E459" s="15" t="e">
        <f>IF($B$2=StoreConfig!#REF!,StoreConfig!#REF!,"")</f>
        <v>#REF!</v>
      </c>
      <c r="F459" s="15" t="e">
        <f>IF($B$2=StoreConfig!#REF!,RIGHT(StoreConfig!#REF!,LEN(StoreConfig!#REF!)-FIND("|",StoreConfig!#REF!)),"")</f>
        <v>#REF!</v>
      </c>
      <c r="G459" s="15" t="str">
        <f>IFERROR(VLOOKUP(--IF($B$2=StoreConfig!#REF!,LEFT(StoreConfig!#REF!,FIND("|",StoreConfig!#REF!)-1),""),$Q$4:$R$20,2,FALSE),"")</f>
        <v/>
      </c>
      <c r="H459" s="14" t="e">
        <f>IF($B$2=StoreConfig!#REF!,LEFT(StoreConfig!#REF!,FIND("#",StoreConfig!#REF!)-1),"")</f>
        <v>#REF!</v>
      </c>
      <c r="I459" s="14" t="e">
        <f>IF($B$2=StoreConfig!#REF!,RIGHT(StoreConfig!#REF!,LEN(StoreConfig!#REF!)-FIND("#",StoreConfig!#REF!)),"")</f>
        <v>#REF!</v>
      </c>
      <c r="J459" s="14" t="e">
        <f>IF($B$2=StoreConfig!#REF!,IF(StoreConfig!#REF!=0,"不限购",StoreConfig!#REF!&amp;"次"),"")</f>
        <v>#REF!</v>
      </c>
    </row>
    <row r="460" spans="4:10" x14ac:dyDescent="0.2">
      <c r="D460" s="15" t="e">
        <f>IF($B$2=StoreConfig!#REF!,StoreConfig!#REF!,"")</f>
        <v>#REF!</v>
      </c>
      <c r="E460" s="15" t="e">
        <f>IF($B$2=StoreConfig!#REF!,StoreConfig!#REF!,"")</f>
        <v>#REF!</v>
      </c>
      <c r="F460" s="15" t="e">
        <f>IF($B$2=StoreConfig!#REF!,RIGHT(StoreConfig!#REF!,LEN(StoreConfig!#REF!)-FIND("|",StoreConfig!#REF!)),"")</f>
        <v>#REF!</v>
      </c>
      <c r="G460" s="15" t="str">
        <f>IFERROR(VLOOKUP(--IF($B$2=StoreConfig!#REF!,LEFT(StoreConfig!#REF!,FIND("|",StoreConfig!#REF!)-1),""),$Q$4:$R$20,2,FALSE),"")</f>
        <v/>
      </c>
      <c r="H460" s="14" t="e">
        <f>IF($B$2=StoreConfig!#REF!,LEFT(StoreConfig!#REF!,FIND("#",StoreConfig!#REF!)-1),"")</f>
        <v>#REF!</v>
      </c>
      <c r="I460" s="14" t="e">
        <f>IF($B$2=StoreConfig!#REF!,RIGHT(StoreConfig!#REF!,LEN(StoreConfig!#REF!)-FIND("#",StoreConfig!#REF!)),"")</f>
        <v>#REF!</v>
      </c>
      <c r="J460" s="14" t="e">
        <f>IF($B$2=StoreConfig!#REF!,IF(StoreConfig!#REF!=0,"不限购",StoreConfig!#REF!&amp;"次"),"")</f>
        <v>#REF!</v>
      </c>
    </row>
    <row r="461" spans="4:10" x14ac:dyDescent="0.2">
      <c r="D461" s="15" t="e">
        <f>IF($B$2=StoreConfig!#REF!,StoreConfig!#REF!,"")</f>
        <v>#REF!</v>
      </c>
      <c r="E461" s="15" t="e">
        <f>IF($B$2=StoreConfig!#REF!,StoreConfig!#REF!,"")</f>
        <v>#REF!</v>
      </c>
      <c r="F461" s="15" t="e">
        <f>IF($B$2=StoreConfig!#REF!,RIGHT(StoreConfig!#REF!,LEN(StoreConfig!#REF!)-FIND("|",StoreConfig!#REF!)),"")</f>
        <v>#REF!</v>
      </c>
      <c r="G461" s="15" t="str">
        <f>IFERROR(VLOOKUP(--IF($B$2=StoreConfig!#REF!,LEFT(StoreConfig!#REF!,FIND("|",StoreConfig!#REF!)-1),""),$Q$4:$R$20,2,FALSE),"")</f>
        <v/>
      </c>
      <c r="H461" s="14" t="e">
        <f>IF($B$2=StoreConfig!#REF!,LEFT(StoreConfig!#REF!,FIND("#",StoreConfig!#REF!)-1),"")</f>
        <v>#REF!</v>
      </c>
      <c r="I461" s="14" t="e">
        <f>IF($B$2=StoreConfig!#REF!,RIGHT(StoreConfig!#REF!,LEN(StoreConfig!#REF!)-FIND("#",StoreConfig!#REF!)),"")</f>
        <v>#REF!</v>
      </c>
      <c r="J461" s="14" t="e">
        <f>IF($B$2=StoreConfig!#REF!,IF(StoreConfig!#REF!=0,"不限购",StoreConfig!#REF!&amp;"次"),"")</f>
        <v>#REF!</v>
      </c>
    </row>
    <row r="462" spans="4:10" x14ac:dyDescent="0.2">
      <c r="D462" s="15" t="str">
        <f>IF($B$2=StoreConfig!C417,StoreConfig!O417,"")</f>
        <v/>
      </c>
      <c r="E462" s="15" t="str">
        <f>IF($B$2=StoreConfig!C417,StoreConfig!E417,"")</f>
        <v/>
      </c>
      <c r="F462" s="15" t="str">
        <f>IF($B$2=StoreConfig!C417,RIGHT(StoreConfig!#REF!,LEN(StoreConfig!#REF!)-FIND("|",StoreConfig!#REF!)),"")</f>
        <v/>
      </c>
      <c r="G462" s="15" t="str">
        <f>IFERROR(VLOOKUP(--IF($B$2=StoreConfig!C417,LEFT(StoreConfig!#REF!,FIND("|",StoreConfig!#REF!)-1),""),$Q$4:$R$20,2,FALSE),"")</f>
        <v/>
      </c>
      <c r="H462" s="14" t="str">
        <f>IF($B$2=StoreConfig!C417,LEFT(StoreConfig!G417,FIND("#",StoreConfig!G417)-1),"")</f>
        <v/>
      </c>
      <c r="I462" s="14" t="str">
        <f>IF($B$2=StoreConfig!C417,RIGHT(StoreConfig!G417,LEN(StoreConfig!G417)-FIND("#",StoreConfig!G417)),"")</f>
        <v/>
      </c>
      <c r="J462" s="14" t="str">
        <f>IF($B$2=StoreConfig!C417,IF(StoreConfig!L417=0,"不限购",StoreConfig!L417&amp;"次"),"")</f>
        <v/>
      </c>
    </row>
    <row r="463" spans="4:10" x14ac:dyDescent="0.2">
      <c r="D463" s="15" t="str">
        <f>IF($B$2=StoreConfig!C418,StoreConfig!O418,"")</f>
        <v/>
      </c>
      <c r="E463" s="15" t="str">
        <f>IF($B$2=StoreConfig!C418,StoreConfig!E418,"")</f>
        <v/>
      </c>
      <c r="F463" s="15" t="str">
        <f>IF($B$2=StoreConfig!C418,RIGHT(StoreConfig!#REF!,LEN(StoreConfig!#REF!)-FIND("|",StoreConfig!#REF!)),"")</f>
        <v/>
      </c>
      <c r="G463" s="15" t="str">
        <f>IFERROR(VLOOKUP(--IF($B$2=StoreConfig!C418,LEFT(StoreConfig!#REF!,FIND("|",StoreConfig!#REF!)-1),""),$Q$4:$R$20,2,FALSE),"")</f>
        <v/>
      </c>
      <c r="H463" s="14" t="str">
        <f>IF($B$2=StoreConfig!C418,LEFT(StoreConfig!G418,FIND("#",StoreConfig!G418)-1),"")</f>
        <v/>
      </c>
      <c r="I463" s="14" t="str">
        <f>IF($B$2=StoreConfig!C418,RIGHT(StoreConfig!G418,LEN(StoreConfig!G418)-FIND("#",StoreConfig!G418)),"")</f>
        <v/>
      </c>
      <c r="J463" s="14" t="str">
        <f>IF($B$2=StoreConfig!C418,IF(StoreConfig!L418=0,"不限购",StoreConfig!L418&amp;"次"),"")</f>
        <v/>
      </c>
    </row>
    <row r="464" spans="4:10" x14ac:dyDescent="0.2">
      <c r="D464" s="15" t="str">
        <f>IF($B$2=StoreConfig!C419,StoreConfig!O419,"")</f>
        <v/>
      </c>
      <c r="E464" s="15" t="str">
        <f>IF($B$2=StoreConfig!C419,StoreConfig!E419,"")</f>
        <v/>
      </c>
      <c r="F464" s="15" t="str">
        <f>IF($B$2=StoreConfig!C419,RIGHT(StoreConfig!#REF!,LEN(StoreConfig!#REF!)-FIND("|",StoreConfig!#REF!)),"")</f>
        <v/>
      </c>
      <c r="G464" s="15" t="str">
        <f>IFERROR(VLOOKUP(--IF($B$2=StoreConfig!C419,LEFT(StoreConfig!#REF!,FIND("|",StoreConfig!#REF!)-1),""),$Q$4:$R$20,2,FALSE),"")</f>
        <v/>
      </c>
      <c r="H464" s="14" t="str">
        <f>IF($B$2=StoreConfig!C419,LEFT(StoreConfig!G419,FIND("#",StoreConfig!G419)-1),"")</f>
        <v/>
      </c>
      <c r="I464" s="14" t="str">
        <f>IF($B$2=StoreConfig!C419,RIGHT(StoreConfig!G419,LEN(StoreConfig!G419)-FIND("#",StoreConfig!G419)),"")</f>
        <v/>
      </c>
      <c r="J464" s="14" t="str">
        <f>IF($B$2=StoreConfig!C419,IF(StoreConfig!L419=0,"不限购",StoreConfig!L419&amp;"次"),"")</f>
        <v/>
      </c>
    </row>
    <row r="465" spans="4:10" x14ac:dyDescent="0.2">
      <c r="D465" s="15" t="str">
        <f>IF($B$2=StoreConfig!C416,StoreConfig!O416,"")</f>
        <v/>
      </c>
      <c r="E465" s="15" t="str">
        <f>IF($B$2=StoreConfig!C416,StoreConfig!E416,"")</f>
        <v/>
      </c>
      <c r="F465" s="15" t="str">
        <f>IF($B$2=StoreConfig!C416,RIGHT(StoreConfig!#REF!,LEN(StoreConfig!#REF!)-FIND("|",StoreConfig!#REF!)),"")</f>
        <v/>
      </c>
      <c r="G465" s="15" t="str">
        <f>IFERROR(VLOOKUP(--IF($B$2=StoreConfig!C416,LEFT(StoreConfig!#REF!,FIND("|",StoreConfig!#REF!)-1),""),$Q$4:$R$20,2,FALSE),"")</f>
        <v/>
      </c>
      <c r="H465" s="14" t="str">
        <f>IF($B$2=StoreConfig!C416,LEFT(StoreConfig!G416,FIND("#",StoreConfig!G416)-1),"")</f>
        <v/>
      </c>
      <c r="I465" s="14" t="str">
        <f>IF($B$2=StoreConfig!C416,RIGHT(StoreConfig!G416,LEN(StoreConfig!G416)-FIND("#",StoreConfig!G416)),"")</f>
        <v/>
      </c>
      <c r="J465" s="14" t="str">
        <f>IF($B$2=StoreConfig!C416,IF(StoreConfig!L416=0,"不限购",StoreConfig!L416&amp;"次"),"")</f>
        <v/>
      </c>
    </row>
    <row r="466" spans="4:10" x14ac:dyDescent="0.2">
      <c r="D466" s="15" t="str">
        <f>IF($B$2=StoreConfig!C421,StoreConfig!O421,"")</f>
        <v/>
      </c>
      <c r="E466" s="15" t="str">
        <f>IF($B$2=StoreConfig!C421,StoreConfig!E421,"")</f>
        <v/>
      </c>
      <c r="F466" s="15" t="str">
        <f>IF($B$2=StoreConfig!C421,RIGHT(StoreConfig!#REF!,LEN(StoreConfig!#REF!)-FIND("|",StoreConfig!#REF!)),"")</f>
        <v/>
      </c>
      <c r="G466" s="15" t="str">
        <f>IFERROR(VLOOKUP(--IF($B$2=StoreConfig!C421,LEFT(StoreConfig!#REF!,FIND("|",StoreConfig!#REF!)-1),""),$Q$4:$R$20,2,FALSE),"")</f>
        <v/>
      </c>
      <c r="H466" s="14" t="str">
        <f>IF($B$2=StoreConfig!C421,LEFT(StoreConfig!G421,FIND("#",StoreConfig!G421)-1),"")</f>
        <v/>
      </c>
      <c r="I466" s="14" t="str">
        <f>IF($B$2=StoreConfig!C421,RIGHT(StoreConfig!G421,LEN(StoreConfig!G421)-FIND("#",StoreConfig!G421)),"")</f>
        <v/>
      </c>
      <c r="J466" s="14" t="str">
        <f>IF($B$2=StoreConfig!C421,IF(StoreConfig!L421=0,"不限购",StoreConfig!L421&amp;"次"),"")</f>
        <v/>
      </c>
    </row>
    <row r="467" spans="4:10" x14ac:dyDescent="0.2">
      <c r="D467" s="15" t="str">
        <f>IF($B$2=StoreConfig!C422,StoreConfig!O422,"")</f>
        <v/>
      </c>
      <c r="E467" s="15" t="str">
        <f>IF($B$2=StoreConfig!C422,StoreConfig!E422,"")</f>
        <v/>
      </c>
      <c r="F467" s="15" t="str">
        <f>IF($B$2=StoreConfig!C422,RIGHT(StoreConfig!#REF!,LEN(StoreConfig!#REF!)-FIND("|",StoreConfig!#REF!)),"")</f>
        <v/>
      </c>
      <c r="G467" s="15" t="str">
        <f>IFERROR(VLOOKUP(--IF($B$2=StoreConfig!C422,LEFT(StoreConfig!#REF!,FIND("|",StoreConfig!#REF!)-1),""),$Q$4:$R$20,2,FALSE),"")</f>
        <v/>
      </c>
      <c r="H467" s="14" t="str">
        <f>IF($B$2=StoreConfig!C422,LEFT(StoreConfig!G422,FIND("#",StoreConfig!G422)-1),"")</f>
        <v/>
      </c>
      <c r="I467" s="14" t="str">
        <f>IF($B$2=StoreConfig!C422,RIGHT(StoreConfig!G422,LEN(StoreConfig!G422)-FIND("#",StoreConfig!G422)),"")</f>
        <v/>
      </c>
      <c r="J467" s="14" t="str">
        <f>IF($B$2=StoreConfig!C422,IF(StoreConfig!L422=0,"不限购",StoreConfig!L422&amp;"次"),"")</f>
        <v/>
      </c>
    </row>
    <row r="468" spans="4:10" x14ac:dyDescent="0.2">
      <c r="D468" s="15" t="str">
        <f>IF($B$2=StoreConfig!C423,StoreConfig!O423,"")</f>
        <v/>
      </c>
      <c r="E468" s="15" t="str">
        <f>IF($B$2=StoreConfig!C423,StoreConfig!E423,"")</f>
        <v/>
      </c>
      <c r="F468" s="15" t="str">
        <f>IF($B$2=StoreConfig!C423,RIGHT(StoreConfig!#REF!,LEN(StoreConfig!#REF!)-FIND("|",StoreConfig!#REF!)),"")</f>
        <v/>
      </c>
      <c r="G468" s="15" t="str">
        <f>IFERROR(VLOOKUP(--IF($B$2=StoreConfig!C423,LEFT(StoreConfig!#REF!,FIND("|",StoreConfig!#REF!)-1),""),$Q$4:$R$20,2,FALSE),"")</f>
        <v/>
      </c>
      <c r="H468" s="14" t="str">
        <f>IF($B$2=StoreConfig!C423,LEFT(StoreConfig!G423,FIND("#",StoreConfig!G423)-1),"")</f>
        <v/>
      </c>
      <c r="I468" s="14" t="str">
        <f>IF($B$2=StoreConfig!C423,RIGHT(StoreConfig!G423,LEN(StoreConfig!G423)-FIND("#",StoreConfig!G423)),"")</f>
        <v/>
      </c>
      <c r="J468" s="14" t="str">
        <f>IF($B$2=StoreConfig!C423,IF(StoreConfig!L423=0,"不限购",StoreConfig!L423&amp;"次"),"")</f>
        <v/>
      </c>
    </row>
    <row r="469" spans="4:10" x14ac:dyDescent="0.2">
      <c r="D469" s="15" t="str">
        <f>IF($B$2=StoreConfig!C424,StoreConfig!O424,"")</f>
        <v/>
      </c>
      <c r="E469" s="15" t="str">
        <f>IF($B$2=StoreConfig!C424,StoreConfig!E424,"")</f>
        <v/>
      </c>
      <c r="F469" s="15" t="str">
        <f>IF($B$2=StoreConfig!C424,RIGHT(StoreConfig!#REF!,LEN(StoreConfig!#REF!)-FIND("|",StoreConfig!#REF!)),"")</f>
        <v/>
      </c>
      <c r="G469" s="15" t="str">
        <f>IFERROR(VLOOKUP(--IF($B$2=StoreConfig!C424,LEFT(StoreConfig!#REF!,FIND("|",StoreConfig!#REF!)-1),""),$Q$4:$R$20,2,FALSE),"")</f>
        <v/>
      </c>
      <c r="H469" s="14" t="str">
        <f>IF($B$2=StoreConfig!C424,LEFT(StoreConfig!G424,FIND("#",StoreConfig!G424)-1),"")</f>
        <v/>
      </c>
      <c r="I469" s="14" t="str">
        <f>IF($B$2=StoreConfig!C424,RIGHT(StoreConfig!G424,LEN(StoreConfig!G424)-FIND("#",StoreConfig!G424)),"")</f>
        <v/>
      </c>
      <c r="J469" s="14" t="str">
        <f>IF($B$2=StoreConfig!C424,IF(StoreConfig!L424=0,"不限购",StoreConfig!L424&amp;"次"),"")</f>
        <v/>
      </c>
    </row>
    <row r="470" spans="4:10" x14ac:dyDescent="0.2">
      <c r="D470" s="15" t="str">
        <f>IF($B$2=StoreConfig!C426,StoreConfig!O426,"")</f>
        <v/>
      </c>
      <c r="E470" s="15" t="str">
        <f>IF($B$2=StoreConfig!C426,StoreConfig!E425,"")</f>
        <v/>
      </c>
      <c r="F470" s="15" t="str">
        <f>IF($B$2=StoreConfig!C426,RIGHT(StoreConfig!J426,LEN(StoreConfig!J426)-FIND("|",StoreConfig!J426)),"")</f>
        <v/>
      </c>
      <c r="G470" s="15" t="str">
        <f>IFERROR(VLOOKUP(--IF($B$2=StoreConfig!C426,LEFT(StoreConfig!J426,FIND("|",StoreConfig!J426)-1),""),$Q$4:$R$20,2,FALSE),"")</f>
        <v/>
      </c>
      <c r="H470" s="14" t="str">
        <f>IF($B$2=StoreConfig!C426,LEFT(StoreConfig!G426,FIND("#",StoreConfig!G426)-1),"")</f>
        <v/>
      </c>
      <c r="I470" s="14" t="str">
        <f>IF($B$2=StoreConfig!C426,RIGHT(StoreConfig!G426,LEN(StoreConfig!G426)-FIND("#",StoreConfig!G426)),"")</f>
        <v/>
      </c>
      <c r="J470" s="14" t="str">
        <f>IF($B$2=StoreConfig!C426,IF(StoreConfig!L426=0,"不限购",StoreConfig!L426&amp;"次"),"")</f>
        <v/>
      </c>
    </row>
    <row r="471" spans="4:10" x14ac:dyDescent="0.2">
      <c r="D471" s="15" t="str">
        <f>IF($B$2=StoreConfig!C462,StoreConfig!O462,"")</f>
        <v/>
      </c>
      <c r="E471" s="15" t="str">
        <f>IF($B$2=StoreConfig!C462,StoreConfig!E462,"")</f>
        <v/>
      </c>
      <c r="F471" s="15" t="str">
        <f>IF($B$2=StoreConfig!C462,RIGHT(StoreConfig!J462,LEN(StoreConfig!J462)-FIND("|",StoreConfig!J462)),"")</f>
        <v/>
      </c>
      <c r="G471" s="15" t="str">
        <f>IFERROR(VLOOKUP(--IF($B$2=StoreConfig!C462,LEFT(StoreConfig!J462,FIND("|",StoreConfig!J462)-1),""),$Q$4:$R$20,2,FALSE),"")</f>
        <v/>
      </c>
      <c r="H471" s="14" t="str">
        <f>IF($B$2=StoreConfig!C462,LEFT(StoreConfig!G462,FIND("#",StoreConfig!G462)-1),"")</f>
        <v/>
      </c>
      <c r="I471" s="14" t="str">
        <f>IF($B$2=StoreConfig!C462,RIGHT(StoreConfig!G462,LEN(StoreConfig!G462)-FIND("#",StoreConfig!G462)),"")</f>
        <v/>
      </c>
      <c r="J471" s="14" t="str">
        <f>IF($B$2=StoreConfig!C462,IF(StoreConfig!L462=0,"不限购",StoreConfig!L462&amp;"次"),"")</f>
        <v/>
      </c>
    </row>
    <row r="472" spans="4:10" x14ac:dyDescent="0.2">
      <c r="D472" s="15" t="str">
        <f>IF($B$2=StoreConfig!C463,StoreConfig!O463,"")</f>
        <v/>
      </c>
      <c r="E472" s="15" t="str">
        <f>IF($B$2=StoreConfig!C463,StoreConfig!E463,"")</f>
        <v/>
      </c>
      <c r="F472" s="15" t="str">
        <f>IF($B$2=StoreConfig!C463,RIGHT(StoreConfig!J463,LEN(StoreConfig!J463)-FIND("|",StoreConfig!J463)),"")</f>
        <v/>
      </c>
      <c r="G472" s="15" t="str">
        <f>IFERROR(VLOOKUP(--IF($B$2=StoreConfig!C463,LEFT(StoreConfig!J463,FIND("|",StoreConfig!J463)-1),""),$Q$4:$R$20,2,FALSE),"")</f>
        <v/>
      </c>
      <c r="H472" s="14" t="str">
        <f>IF($B$2=StoreConfig!C463,LEFT(StoreConfig!G463,FIND("#",StoreConfig!G463)-1),"")</f>
        <v/>
      </c>
      <c r="I472" s="14" t="str">
        <f>IF($B$2=StoreConfig!C463,RIGHT(StoreConfig!G463,LEN(StoreConfig!G463)-FIND("#",StoreConfig!G463)),"")</f>
        <v/>
      </c>
      <c r="J472" s="14" t="str">
        <f>IF($B$2=StoreConfig!C463,IF(StoreConfig!L463=0,"不限购",StoreConfig!L463&amp;"次"),"")</f>
        <v/>
      </c>
    </row>
    <row r="473" spans="4:10" x14ac:dyDescent="0.2">
      <c r="D473" s="15" t="str">
        <f>IF($B$2=StoreConfig!C464,StoreConfig!O464,"")</f>
        <v/>
      </c>
      <c r="E473" s="15" t="str">
        <f>IF($B$2=StoreConfig!C464,StoreConfig!E464,"")</f>
        <v/>
      </c>
      <c r="F473" s="15" t="str">
        <f>IF($B$2=StoreConfig!C464,RIGHT(StoreConfig!J464,LEN(StoreConfig!J464)-FIND("|",StoreConfig!J464)),"")</f>
        <v/>
      </c>
      <c r="G473" s="15" t="str">
        <f>IFERROR(VLOOKUP(--IF($B$2=StoreConfig!C464,LEFT(StoreConfig!J464,FIND("|",StoreConfig!J464)-1),""),$Q$4:$R$20,2,FALSE),"")</f>
        <v/>
      </c>
      <c r="H473" s="14" t="str">
        <f>IF($B$2=StoreConfig!C464,LEFT(StoreConfig!G464,FIND("#",StoreConfig!G464)-1),"")</f>
        <v/>
      </c>
      <c r="I473" s="14" t="str">
        <f>IF($B$2=StoreConfig!C464,RIGHT(StoreConfig!G464,LEN(StoreConfig!G464)-FIND("#",StoreConfig!G464)),"")</f>
        <v/>
      </c>
      <c r="J473" s="14" t="str">
        <f>IF($B$2=StoreConfig!C464,IF(StoreConfig!L464=0,"不限购",StoreConfig!L464&amp;"次"),"")</f>
        <v/>
      </c>
    </row>
    <row r="474" spans="4:10" x14ac:dyDescent="0.2">
      <c r="D474" s="15" t="str">
        <f>IF($B$2=StoreConfig!C465,StoreConfig!O465,"")</f>
        <v/>
      </c>
      <c r="E474" s="15" t="str">
        <f>IF($B$2=StoreConfig!C465,StoreConfig!E465,"")</f>
        <v/>
      </c>
      <c r="F474" s="15" t="str">
        <f>IF($B$2=StoreConfig!C465,RIGHT(StoreConfig!J465,LEN(StoreConfig!J465)-FIND("|",StoreConfig!J465)),"")</f>
        <v/>
      </c>
      <c r="G474" s="15" t="str">
        <f>IFERROR(VLOOKUP(--IF($B$2=StoreConfig!C465,LEFT(StoreConfig!J465,FIND("|",StoreConfig!J465)-1),""),$Q$4:$R$20,2,FALSE),"")</f>
        <v/>
      </c>
      <c r="H474" s="14" t="str">
        <f>IF($B$2=StoreConfig!C465,LEFT(StoreConfig!G465,FIND("#",StoreConfig!G465)-1),"")</f>
        <v/>
      </c>
      <c r="I474" s="14" t="str">
        <f>IF($B$2=StoreConfig!C465,RIGHT(StoreConfig!G465,LEN(StoreConfig!G465)-FIND("#",StoreConfig!G465)),"")</f>
        <v/>
      </c>
      <c r="J474" s="14" t="str">
        <f>IF($B$2=StoreConfig!C465,IF(StoreConfig!L465=0,"不限购",StoreConfig!L465&amp;"次"),"")</f>
        <v/>
      </c>
    </row>
    <row r="475" spans="4:10" x14ac:dyDescent="0.2">
      <c r="D475" s="15" t="str">
        <f>IF($B$2=StoreConfig!C466,StoreConfig!O466,"")</f>
        <v/>
      </c>
      <c r="E475" s="15" t="str">
        <f>IF($B$2=StoreConfig!C466,StoreConfig!E466,"")</f>
        <v/>
      </c>
      <c r="F475" s="15" t="str">
        <f>IF($B$2=StoreConfig!C466,RIGHT(StoreConfig!J466,LEN(StoreConfig!J466)-FIND("|",StoreConfig!J466)),"")</f>
        <v/>
      </c>
      <c r="G475" s="15" t="str">
        <f>IFERROR(VLOOKUP(--IF($B$2=StoreConfig!C466,LEFT(StoreConfig!J466,FIND("|",StoreConfig!J466)-1),""),$Q$4:$R$20,2,FALSE),"")</f>
        <v/>
      </c>
      <c r="H475" s="14" t="str">
        <f>IF($B$2=StoreConfig!C466,LEFT(StoreConfig!G466,FIND("#",StoreConfig!G466)-1),"")</f>
        <v/>
      </c>
      <c r="I475" s="14" t="str">
        <f>IF($B$2=StoreConfig!C466,RIGHT(StoreConfig!G466,LEN(StoreConfig!G466)-FIND("#",StoreConfig!G466)),"")</f>
        <v/>
      </c>
      <c r="J475" s="14" t="str">
        <f>IF($B$2=StoreConfig!C466,IF(StoreConfig!L466=0,"不限购",StoreConfig!L466&amp;"次"),"")</f>
        <v/>
      </c>
    </row>
    <row r="476" spans="4:10" x14ac:dyDescent="0.2">
      <c r="D476" s="15" t="str">
        <f>IF($B$2=StoreConfig!C467,StoreConfig!O467,"")</f>
        <v/>
      </c>
      <c r="E476" s="15" t="str">
        <f>IF($B$2=StoreConfig!C467,StoreConfig!E467,"")</f>
        <v/>
      </c>
      <c r="F476" s="15" t="str">
        <f>IF($B$2=StoreConfig!C467,RIGHT(StoreConfig!J467,LEN(StoreConfig!J467)-FIND("|",StoreConfig!J467)),"")</f>
        <v/>
      </c>
      <c r="G476" s="15" t="str">
        <f>IFERROR(VLOOKUP(--IF($B$2=StoreConfig!C467,LEFT(StoreConfig!J467,FIND("|",StoreConfig!J467)-1),""),$Q$4:$R$20,2,FALSE),"")</f>
        <v/>
      </c>
      <c r="H476" s="14" t="str">
        <f>IF($B$2=StoreConfig!C467,LEFT(StoreConfig!G467,FIND("#",StoreConfig!G467)-1),"")</f>
        <v/>
      </c>
      <c r="I476" s="14" t="str">
        <f>IF($B$2=StoreConfig!C467,RIGHT(StoreConfig!G467,LEN(StoreConfig!G467)-FIND("#",StoreConfig!G467)),"")</f>
        <v/>
      </c>
      <c r="J476" s="14" t="str">
        <f>IF($B$2=StoreConfig!C467,IF(StoreConfig!L467=0,"不限购",StoreConfig!L467&amp;"次"),"")</f>
        <v/>
      </c>
    </row>
    <row r="477" spans="4:10" x14ac:dyDescent="0.2">
      <c r="D477" s="15" t="str">
        <f>IF($B$2=StoreConfig!C468,StoreConfig!O468,"")</f>
        <v/>
      </c>
      <c r="E477" s="15" t="str">
        <f>IF($B$2=StoreConfig!C468,StoreConfig!E468,"")</f>
        <v/>
      </c>
      <c r="F477" s="15" t="str">
        <f>IF($B$2=StoreConfig!C468,RIGHT(StoreConfig!J468,LEN(StoreConfig!J468)-FIND("|",StoreConfig!J468)),"")</f>
        <v/>
      </c>
      <c r="G477" s="15" t="str">
        <f>IFERROR(VLOOKUP(--IF($B$2=StoreConfig!C468,LEFT(StoreConfig!J468,FIND("|",StoreConfig!J468)-1),""),$Q$4:$R$20,2,FALSE),"")</f>
        <v/>
      </c>
      <c r="H477" s="14" t="str">
        <f>IF($B$2=StoreConfig!C468,LEFT(StoreConfig!G468,FIND("#",StoreConfig!G468)-1),"")</f>
        <v/>
      </c>
      <c r="I477" s="14" t="str">
        <f>IF($B$2=StoreConfig!C468,RIGHT(StoreConfig!G468,LEN(StoreConfig!G468)-FIND("#",StoreConfig!G468)),"")</f>
        <v/>
      </c>
      <c r="J477" s="14" t="str">
        <f>IF($B$2=StoreConfig!C468,IF(StoreConfig!L468=0,"不限购",StoreConfig!L468&amp;"次"),"")</f>
        <v/>
      </c>
    </row>
    <row r="478" spans="4:10" x14ac:dyDescent="0.2">
      <c r="D478" s="15" t="str">
        <f>IF($B$2=StoreConfig!C469,StoreConfig!O469,"")</f>
        <v/>
      </c>
      <c r="E478" s="15" t="str">
        <f>IF($B$2=StoreConfig!C469,StoreConfig!E469,"")</f>
        <v/>
      </c>
      <c r="F478" s="15" t="str">
        <f>IF($B$2=StoreConfig!C469,RIGHT(StoreConfig!J469,LEN(StoreConfig!J469)-FIND("|",StoreConfig!J469)),"")</f>
        <v/>
      </c>
      <c r="G478" s="15" t="str">
        <f>IFERROR(VLOOKUP(--IF($B$2=StoreConfig!C469,LEFT(StoreConfig!J469,FIND("|",StoreConfig!J469)-1),""),$Q$4:$R$20,2,FALSE),"")</f>
        <v/>
      </c>
      <c r="H478" s="14" t="str">
        <f>IF($B$2=StoreConfig!C469,LEFT(StoreConfig!G469,FIND("#",StoreConfig!G469)-1),"")</f>
        <v/>
      </c>
      <c r="I478" s="14" t="str">
        <f>IF($B$2=StoreConfig!C469,RIGHT(StoreConfig!G469,LEN(StoreConfig!G469)-FIND("#",StoreConfig!G469)),"")</f>
        <v/>
      </c>
      <c r="J478" s="14" t="str">
        <f>IF($B$2=StoreConfig!C469,IF(StoreConfig!L469=0,"不限购",StoreConfig!L469&amp;"次"),"")</f>
        <v/>
      </c>
    </row>
    <row r="479" spans="4:10" x14ac:dyDescent="0.2">
      <c r="D479" s="15" t="e">
        <f>IF($B$2=StoreConfig!#REF!,StoreConfig!#REF!,"")</f>
        <v>#REF!</v>
      </c>
      <c r="E479" s="15" t="e">
        <f>IF($B$2=StoreConfig!#REF!,StoreConfig!#REF!,"")</f>
        <v>#REF!</v>
      </c>
      <c r="F479" s="15" t="e">
        <f>IF($B$2=StoreConfig!#REF!,RIGHT(StoreConfig!#REF!,LEN(StoreConfig!#REF!)-FIND("|",StoreConfig!#REF!)),"")</f>
        <v>#REF!</v>
      </c>
      <c r="G479" s="15" t="str">
        <f>IFERROR(VLOOKUP(--IF($B$2=StoreConfig!#REF!,LEFT(StoreConfig!#REF!,FIND("|",StoreConfig!#REF!)-1),""),$Q$4:$R$20,2,FALSE),"")</f>
        <v/>
      </c>
      <c r="H479" s="14" t="e">
        <f>IF($B$2=StoreConfig!#REF!,LEFT(StoreConfig!#REF!,FIND("#",StoreConfig!#REF!)-1),"")</f>
        <v>#REF!</v>
      </c>
      <c r="I479" s="14" t="e">
        <f>IF($B$2=StoreConfig!#REF!,RIGHT(StoreConfig!#REF!,LEN(StoreConfig!#REF!)-FIND("#",StoreConfig!#REF!)),"")</f>
        <v>#REF!</v>
      </c>
      <c r="J479" s="14" t="e">
        <f>IF($B$2=StoreConfig!#REF!,IF(StoreConfig!#REF!=0,"不限购",StoreConfig!#REF!&amp;"次"),"")</f>
        <v>#REF!</v>
      </c>
    </row>
    <row r="480" spans="4:10" x14ac:dyDescent="0.2">
      <c r="D480" s="15" t="e">
        <f>IF($B$2=StoreConfig!#REF!,StoreConfig!#REF!,"")</f>
        <v>#REF!</v>
      </c>
      <c r="E480" s="15" t="e">
        <f>IF($B$2=StoreConfig!#REF!,StoreConfig!#REF!,"")</f>
        <v>#REF!</v>
      </c>
      <c r="F480" s="15" t="e">
        <f>IF($B$2=StoreConfig!#REF!,RIGHT(StoreConfig!#REF!,LEN(StoreConfig!#REF!)-FIND("|",StoreConfig!#REF!)),"")</f>
        <v>#REF!</v>
      </c>
      <c r="G480" s="15" t="str">
        <f>IFERROR(VLOOKUP(--IF($B$2=StoreConfig!#REF!,LEFT(StoreConfig!#REF!,FIND("|",StoreConfig!#REF!)-1),""),$Q$4:$R$20,2,FALSE),"")</f>
        <v/>
      </c>
      <c r="H480" s="14" t="e">
        <f>IF($B$2=StoreConfig!#REF!,LEFT(StoreConfig!#REF!,FIND("#",StoreConfig!#REF!)-1),"")</f>
        <v>#REF!</v>
      </c>
      <c r="I480" s="14" t="e">
        <f>IF($B$2=StoreConfig!#REF!,RIGHT(StoreConfig!#REF!,LEN(StoreConfig!#REF!)-FIND("#",StoreConfig!#REF!)),"")</f>
        <v>#REF!</v>
      </c>
      <c r="J480" s="14" t="e">
        <f>IF($B$2=StoreConfig!#REF!,IF(StoreConfig!#REF!=0,"不限购",StoreConfig!#REF!&amp;"次"),"")</f>
        <v>#REF!</v>
      </c>
    </row>
    <row r="481" spans="4:10" x14ac:dyDescent="0.2">
      <c r="D481" s="15" t="e">
        <f>IF($B$2=StoreConfig!#REF!,StoreConfig!#REF!,"")</f>
        <v>#REF!</v>
      </c>
      <c r="E481" s="15" t="e">
        <f>IF($B$2=StoreConfig!#REF!,StoreConfig!#REF!,"")</f>
        <v>#REF!</v>
      </c>
      <c r="F481" s="15" t="e">
        <f>IF($B$2=StoreConfig!#REF!,RIGHT(StoreConfig!#REF!,LEN(StoreConfig!#REF!)-FIND("|",StoreConfig!#REF!)),"")</f>
        <v>#REF!</v>
      </c>
      <c r="G481" s="15" t="str">
        <f>IFERROR(VLOOKUP(--IF($B$2=StoreConfig!#REF!,LEFT(StoreConfig!#REF!,FIND("|",StoreConfig!#REF!)-1),""),$Q$4:$R$20,2,FALSE),"")</f>
        <v/>
      </c>
      <c r="H481" s="14" t="e">
        <f>IF($B$2=StoreConfig!#REF!,LEFT(StoreConfig!#REF!,FIND("#",StoreConfig!#REF!)-1),"")</f>
        <v>#REF!</v>
      </c>
      <c r="I481" s="14" t="e">
        <f>IF($B$2=StoreConfig!#REF!,RIGHT(StoreConfig!#REF!,LEN(StoreConfig!#REF!)-FIND("#",StoreConfig!#REF!)),"")</f>
        <v>#REF!</v>
      </c>
      <c r="J481" s="14" t="e">
        <f>IF($B$2=StoreConfig!#REF!,IF(StoreConfig!#REF!=0,"不限购",StoreConfig!#REF!&amp;"次"),"")</f>
        <v>#REF!</v>
      </c>
    </row>
    <row r="482" spans="4:10" x14ac:dyDescent="0.2">
      <c r="D482" s="15" t="e">
        <f>IF($B$2=StoreConfig!#REF!,StoreConfig!#REF!,"")</f>
        <v>#REF!</v>
      </c>
      <c r="E482" s="15" t="e">
        <f>IF($B$2=StoreConfig!#REF!,StoreConfig!#REF!,"")</f>
        <v>#REF!</v>
      </c>
      <c r="F482" s="15" t="e">
        <f>IF($B$2=StoreConfig!#REF!,RIGHT(StoreConfig!#REF!,LEN(StoreConfig!#REF!)-FIND("|",StoreConfig!#REF!)),"")</f>
        <v>#REF!</v>
      </c>
      <c r="G482" s="15" t="str">
        <f>IFERROR(VLOOKUP(--IF($B$2=StoreConfig!#REF!,LEFT(StoreConfig!#REF!,FIND("|",StoreConfig!#REF!)-1),""),$Q$4:$R$20,2,FALSE),"")</f>
        <v/>
      </c>
      <c r="H482" s="14" t="e">
        <f>IF($B$2=StoreConfig!#REF!,LEFT(StoreConfig!#REF!,FIND("#",StoreConfig!#REF!)-1),"")</f>
        <v>#REF!</v>
      </c>
      <c r="I482" s="14" t="e">
        <f>IF($B$2=StoreConfig!#REF!,RIGHT(StoreConfig!#REF!,LEN(StoreConfig!#REF!)-FIND("#",StoreConfig!#REF!)),"")</f>
        <v>#REF!</v>
      </c>
      <c r="J482" s="14" t="e">
        <f>IF($B$2=StoreConfig!#REF!,IF(StoreConfig!#REF!=0,"不限购",StoreConfig!#REF!&amp;"次"),"")</f>
        <v>#REF!</v>
      </c>
    </row>
    <row r="483" spans="4:10" x14ac:dyDescent="0.2">
      <c r="D483" s="15" t="e">
        <f>IF($B$2=StoreConfig!#REF!,StoreConfig!#REF!,"")</f>
        <v>#REF!</v>
      </c>
      <c r="E483" s="15" t="e">
        <f>IF($B$2=StoreConfig!#REF!,StoreConfig!#REF!,"")</f>
        <v>#REF!</v>
      </c>
      <c r="F483" s="15" t="e">
        <f>IF($B$2=StoreConfig!#REF!,RIGHT(StoreConfig!#REF!,LEN(StoreConfig!#REF!)-FIND("|",StoreConfig!#REF!)),"")</f>
        <v>#REF!</v>
      </c>
      <c r="G483" s="15" t="str">
        <f>IFERROR(VLOOKUP(--IF($B$2=StoreConfig!#REF!,LEFT(StoreConfig!#REF!,FIND("|",StoreConfig!#REF!)-1),""),$Q$4:$R$20,2,FALSE),"")</f>
        <v/>
      </c>
      <c r="H483" s="14" t="e">
        <f>IF($B$2=StoreConfig!#REF!,LEFT(StoreConfig!#REF!,FIND("#",StoreConfig!#REF!)-1),"")</f>
        <v>#REF!</v>
      </c>
      <c r="I483" s="14" t="e">
        <f>IF($B$2=StoreConfig!#REF!,RIGHT(StoreConfig!#REF!,LEN(StoreConfig!#REF!)-FIND("#",StoreConfig!#REF!)),"")</f>
        <v>#REF!</v>
      </c>
      <c r="J483" s="14" t="e">
        <f>IF($B$2=StoreConfig!#REF!,IF(StoreConfig!#REF!=0,"不限购",StoreConfig!#REF!&amp;"次"),"")</f>
        <v>#REF!</v>
      </c>
    </row>
    <row r="484" spans="4:10" x14ac:dyDescent="0.2">
      <c r="D484" s="15" t="e">
        <f>IF($B$2=StoreConfig!#REF!,StoreConfig!#REF!,"")</f>
        <v>#REF!</v>
      </c>
      <c r="E484" s="15" t="e">
        <f>IF($B$2=StoreConfig!#REF!,StoreConfig!#REF!,"")</f>
        <v>#REF!</v>
      </c>
      <c r="F484" s="15" t="e">
        <f>IF($B$2=StoreConfig!#REF!,RIGHT(StoreConfig!#REF!,LEN(StoreConfig!#REF!)-FIND("|",StoreConfig!#REF!)),"")</f>
        <v>#REF!</v>
      </c>
      <c r="G484" s="15" t="str">
        <f>IFERROR(VLOOKUP(--IF($B$2=StoreConfig!#REF!,LEFT(StoreConfig!#REF!,FIND("|",StoreConfig!#REF!)-1),""),$Q$4:$R$20,2,FALSE),"")</f>
        <v/>
      </c>
      <c r="H484" s="14" t="e">
        <f>IF($B$2=StoreConfig!#REF!,LEFT(StoreConfig!#REF!,FIND("#",StoreConfig!#REF!)-1),"")</f>
        <v>#REF!</v>
      </c>
      <c r="I484" s="14" t="e">
        <f>IF($B$2=StoreConfig!#REF!,RIGHT(StoreConfig!#REF!,LEN(StoreConfig!#REF!)-FIND("#",StoreConfig!#REF!)),"")</f>
        <v>#REF!</v>
      </c>
      <c r="J484" s="14" t="e">
        <f>IF($B$2=StoreConfig!#REF!,IF(StoreConfig!#REF!=0,"不限购",StoreConfig!#REF!&amp;"次"),"")</f>
        <v>#REF!</v>
      </c>
    </row>
    <row r="485" spans="4:10" x14ac:dyDescent="0.2">
      <c r="D485" s="15" t="e">
        <f>IF($B$2=StoreConfig!#REF!,StoreConfig!#REF!,"")</f>
        <v>#REF!</v>
      </c>
      <c r="E485" s="15" t="e">
        <f>IF($B$2=StoreConfig!#REF!,StoreConfig!#REF!,"")</f>
        <v>#REF!</v>
      </c>
      <c r="F485" s="15" t="e">
        <f>IF($B$2=StoreConfig!#REF!,RIGHT(StoreConfig!#REF!,LEN(StoreConfig!#REF!)-FIND("|",StoreConfig!#REF!)),"")</f>
        <v>#REF!</v>
      </c>
      <c r="G485" s="15" t="str">
        <f>IFERROR(VLOOKUP(--IF($B$2=StoreConfig!#REF!,LEFT(StoreConfig!#REF!,FIND("|",StoreConfig!#REF!)-1),""),$Q$4:$R$20,2,FALSE),"")</f>
        <v/>
      </c>
      <c r="H485" s="14" t="e">
        <f>IF($B$2=StoreConfig!#REF!,LEFT(StoreConfig!#REF!,FIND("#",StoreConfig!#REF!)-1),"")</f>
        <v>#REF!</v>
      </c>
      <c r="I485" s="14" t="e">
        <f>IF($B$2=StoreConfig!#REF!,RIGHT(StoreConfig!#REF!,LEN(StoreConfig!#REF!)-FIND("#",StoreConfig!#REF!)),"")</f>
        <v>#REF!</v>
      </c>
      <c r="J485" s="14" t="e">
        <f>IF($B$2=StoreConfig!#REF!,IF(StoreConfig!#REF!=0,"不限购",StoreConfig!#REF!&amp;"次"),"")</f>
        <v>#REF!</v>
      </c>
    </row>
    <row r="486" spans="4:10" x14ac:dyDescent="0.2">
      <c r="D486" s="15" t="e">
        <f>IF($B$2=StoreConfig!#REF!,StoreConfig!#REF!,"")</f>
        <v>#REF!</v>
      </c>
      <c r="E486" s="15" t="e">
        <f>IF($B$2=StoreConfig!#REF!,StoreConfig!#REF!,"")</f>
        <v>#REF!</v>
      </c>
      <c r="F486" s="15" t="e">
        <f>IF($B$2=StoreConfig!#REF!,RIGHT(StoreConfig!#REF!,LEN(StoreConfig!#REF!)-FIND("|",StoreConfig!#REF!)),"")</f>
        <v>#REF!</v>
      </c>
      <c r="G486" s="15" t="str">
        <f>IFERROR(VLOOKUP(--IF($B$2=StoreConfig!#REF!,LEFT(StoreConfig!#REF!,FIND("|",StoreConfig!#REF!)-1),""),$Q$4:$R$20,2,FALSE),"")</f>
        <v/>
      </c>
      <c r="H486" s="14" t="e">
        <f>IF($B$2=StoreConfig!#REF!,LEFT(StoreConfig!#REF!,FIND("#",StoreConfig!#REF!)-1),"")</f>
        <v>#REF!</v>
      </c>
      <c r="I486" s="14" t="e">
        <f>IF($B$2=StoreConfig!#REF!,RIGHT(StoreConfig!#REF!,LEN(StoreConfig!#REF!)-FIND("#",StoreConfig!#REF!)),"")</f>
        <v>#REF!</v>
      </c>
      <c r="J486" s="14" t="e">
        <f>IF($B$2=StoreConfig!#REF!,IF(StoreConfig!#REF!=0,"不限购",StoreConfig!#REF!&amp;"次"),"")</f>
        <v>#REF!</v>
      </c>
    </row>
    <row r="487" spans="4:10" x14ac:dyDescent="0.2">
      <c r="D487" s="15" t="e">
        <f>IF($B$2=StoreConfig!#REF!,StoreConfig!#REF!,"")</f>
        <v>#REF!</v>
      </c>
      <c r="E487" s="15" t="e">
        <f>IF($B$2=StoreConfig!#REF!,StoreConfig!#REF!,"")</f>
        <v>#REF!</v>
      </c>
      <c r="F487" s="15" t="e">
        <f>IF($B$2=StoreConfig!#REF!,RIGHT(StoreConfig!#REF!,LEN(StoreConfig!#REF!)-FIND("|",StoreConfig!#REF!)),"")</f>
        <v>#REF!</v>
      </c>
      <c r="G487" s="15" t="str">
        <f>IFERROR(VLOOKUP(--IF($B$2=StoreConfig!#REF!,LEFT(StoreConfig!#REF!,FIND("|",StoreConfig!#REF!)-1),""),$Q$4:$R$20,2,FALSE),"")</f>
        <v/>
      </c>
      <c r="H487" s="14" t="e">
        <f>IF($B$2=StoreConfig!#REF!,LEFT(StoreConfig!#REF!,FIND("#",StoreConfig!#REF!)-1),"")</f>
        <v>#REF!</v>
      </c>
      <c r="I487" s="14" t="e">
        <f>IF($B$2=StoreConfig!#REF!,RIGHT(StoreConfig!#REF!,LEN(StoreConfig!#REF!)-FIND("#",StoreConfig!#REF!)),"")</f>
        <v>#REF!</v>
      </c>
      <c r="J487" s="14" t="e">
        <f>IF($B$2=StoreConfig!#REF!,IF(StoreConfig!#REF!=0,"不限购",StoreConfig!#REF!&amp;"次"),"")</f>
        <v>#REF!</v>
      </c>
    </row>
    <row r="488" spans="4:10" x14ac:dyDescent="0.2">
      <c r="D488" s="15" t="e">
        <f>IF($B$2=StoreConfig!#REF!,StoreConfig!#REF!,"")</f>
        <v>#REF!</v>
      </c>
      <c r="E488" s="15" t="e">
        <f>IF($B$2=StoreConfig!#REF!,StoreConfig!#REF!,"")</f>
        <v>#REF!</v>
      </c>
      <c r="F488" s="15" t="e">
        <f>IF($B$2=StoreConfig!#REF!,RIGHT(StoreConfig!#REF!,LEN(StoreConfig!#REF!)-FIND("|",StoreConfig!#REF!)),"")</f>
        <v>#REF!</v>
      </c>
      <c r="G488" s="15" t="str">
        <f>IFERROR(VLOOKUP(--IF($B$2=StoreConfig!#REF!,LEFT(StoreConfig!#REF!,FIND("|",StoreConfig!#REF!)-1),""),$Q$4:$R$20,2,FALSE),"")</f>
        <v/>
      </c>
      <c r="H488" s="14" t="e">
        <f>IF($B$2=StoreConfig!#REF!,LEFT(StoreConfig!#REF!,FIND("#",StoreConfig!#REF!)-1),"")</f>
        <v>#REF!</v>
      </c>
      <c r="I488" s="14" t="e">
        <f>IF($B$2=StoreConfig!#REF!,RIGHT(StoreConfig!#REF!,LEN(StoreConfig!#REF!)-FIND("#",StoreConfig!#REF!)),"")</f>
        <v>#REF!</v>
      </c>
      <c r="J488" s="14" t="e">
        <f>IF($B$2=StoreConfig!#REF!,IF(StoreConfig!#REF!=0,"不限购",StoreConfig!#REF!&amp;"次"),"")</f>
        <v>#REF!</v>
      </c>
    </row>
    <row r="489" spans="4:10" x14ac:dyDescent="0.2">
      <c r="D489" s="15" t="e">
        <f>IF($B$2=StoreConfig!#REF!,StoreConfig!#REF!,"")</f>
        <v>#REF!</v>
      </c>
      <c r="E489" s="15" t="e">
        <f>IF($B$2=StoreConfig!#REF!,StoreConfig!#REF!,"")</f>
        <v>#REF!</v>
      </c>
      <c r="F489" s="15" t="e">
        <f>IF($B$2=StoreConfig!#REF!,RIGHT(StoreConfig!#REF!,LEN(StoreConfig!#REF!)-FIND("|",StoreConfig!#REF!)),"")</f>
        <v>#REF!</v>
      </c>
      <c r="G489" s="15" t="str">
        <f>IFERROR(VLOOKUP(--IF($B$2=StoreConfig!#REF!,LEFT(StoreConfig!#REF!,FIND("|",StoreConfig!#REF!)-1),""),$Q$4:$R$20,2,FALSE),"")</f>
        <v/>
      </c>
      <c r="H489" s="14" t="e">
        <f>IF($B$2=StoreConfig!#REF!,LEFT(StoreConfig!#REF!,FIND("#",StoreConfig!#REF!)-1),"")</f>
        <v>#REF!</v>
      </c>
      <c r="I489" s="14" t="e">
        <f>IF($B$2=StoreConfig!#REF!,RIGHT(StoreConfig!#REF!,LEN(StoreConfig!#REF!)-FIND("#",StoreConfig!#REF!)),"")</f>
        <v>#REF!</v>
      </c>
      <c r="J489" s="14" t="e">
        <f>IF($B$2=StoreConfig!#REF!,IF(StoreConfig!#REF!=0,"不限购",StoreConfig!#REF!&amp;"次"),"")</f>
        <v>#REF!</v>
      </c>
    </row>
    <row r="490" spans="4:10" x14ac:dyDescent="0.2">
      <c r="D490" s="15" t="e">
        <f>IF($B$2=StoreConfig!#REF!,StoreConfig!#REF!,"")</f>
        <v>#REF!</v>
      </c>
      <c r="E490" s="15" t="e">
        <f>IF($B$2=StoreConfig!#REF!,StoreConfig!#REF!,"")</f>
        <v>#REF!</v>
      </c>
      <c r="F490" s="15" t="e">
        <f>IF($B$2=StoreConfig!#REF!,RIGHT(StoreConfig!#REF!,LEN(StoreConfig!#REF!)-FIND("|",StoreConfig!#REF!)),"")</f>
        <v>#REF!</v>
      </c>
      <c r="G490" s="15" t="str">
        <f>IFERROR(VLOOKUP(--IF($B$2=StoreConfig!#REF!,LEFT(StoreConfig!#REF!,FIND("|",StoreConfig!#REF!)-1),""),$Q$4:$R$20,2,FALSE),"")</f>
        <v/>
      </c>
      <c r="H490" s="14" t="e">
        <f>IF($B$2=StoreConfig!#REF!,LEFT(StoreConfig!#REF!,FIND("#",StoreConfig!#REF!)-1),"")</f>
        <v>#REF!</v>
      </c>
      <c r="I490" s="14" t="e">
        <f>IF($B$2=StoreConfig!#REF!,RIGHT(StoreConfig!#REF!,LEN(StoreConfig!#REF!)-FIND("#",StoreConfig!#REF!)),"")</f>
        <v>#REF!</v>
      </c>
      <c r="J490" s="14" t="e">
        <f>IF($B$2=StoreConfig!#REF!,IF(StoreConfig!#REF!=0,"不限购",StoreConfig!#REF!&amp;"次"),"")</f>
        <v>#REF!</v>
      </c>
    </row>
    <row r="491" spans="4:10" x14ac:dyDescent="0.2">
      <c r="D491" s="15" t="e">
        <f>IF($B$2=StoreConfig!#REF!,StoreConfig!#REF!,"")</f>
        <v>#REF!</v>
      </c>
      <c r="E491" s="15" t="e">
        <f>IF($B$2=StoreConfig!#REF!,StoreConfig!#REF!,"")</f>
        <v>#REF!</v>
      </c>
      <c r="F491" s="15" t="e">
        <f>IF($B$2=StoreConfig!#REF!,RIGHT(StoreConfig!#REF!,LEN(StoreConfig!#REF!)-FIND("|",StoreConfig!#REF!)),"")</f>
        <v>#REF!</v>
      </c>
      <c r="G491" s="15" t="str">
        <f>IFERROR(VLOOKUP(--IF($B$2=StoreConfig!#REF!,LEFT(StoreConfig!#REF!,FIND("|",StoreConfig!#REF!)-1),""),$Q$4:$R$20,2,FALSE),"")</f>
        <v/>
      </c>
      <c r="H491" s="14" t="e">
        <f>IF($B$2=StoreConfig!#REF!,LEFT(StoreConfig!#REF!,FIND("#",StoreConfig!#REF!)-1),"")</f>
        <v>#REF!</v>
      </c>
      <c r="I491" s="14" t="e">
        <f>IF($B$2=StoreConfig!#REF!,RIGHT(StoreConfig!#REF!,LEN(StoreConfig!#REF!)-FIND("#",StoreConfig!#REF!)),"")</f>
        <v>#REF!</v>
      </c>
      <c r="J491" s="14" t="e">
        <f>IF($B$2=StoreConfig!#REF!,IF(StoreConfig!#REF!=0,"不限购",StoreConfig!#REF!&amp;"次"),"")</f>
        <v>#REF!</v>
      </c>
    </row>
    <row r="492" spans="4:10" x14ac:dyDescent="0.2">
      <c r="D492" s="15" t="e">
        <f>IF($B$2=StoreConfig!#REF!,StoreConfig!#REF!,"")</f>
        <v>#REF!</v>
      </c>
      <c r="E492" s="15" t="e">
        <f>IF($B$2=StoreConfig!#REF!,StoreConfig!#REF!,"")</f>
        <v>#REF!</v>
      </c>
      <c r="F492" s="15" t="e">
        <f>IF($B$2=StoreConfig!#REF!,RIGHT(StoreConfig!#REF!,LEN(StoreConfig!#REF!)-FIND("|",StoreConfig!#REF!)),"")</f>
        <v>#REF!</v>
      </c>
      <c r="G492" s="15" t="str">
        <f>IFERROR(VLOOKUP(--IF($B$2=StoreConfig!#REF!,LEFT(StoreConfig!#REF!,FIND("|",StoreConfig!#REF!)-1),""),$Q$4:$R$20,2,FALSE),"")</f>
        <v/>
      </c>
      <c r="H492" s="14" t="e">
        <f>IF($B$2=StoreConfig!#REF!,LEFT(StoreConfig!#REF!,FIND("#",StoreConfig!#REF!)-1),"")</f>
        <v>#REF!</v>
      </c>
      <c r="I492" s="14" t="e">
        <f>IF($B$2=StoreConfig!#REF!,RIGHT(StoreConfig!#REF!,LEN(StoreConfig!#REF!)-FIND("#",StoreConfig!#REF!)),"")</f>
        <v>#REF!</v>
      </c>
      <c r="J492" s="14" t="e">
        <f>IF($B$2=StoreConfig!#REF!,IF(StoreConfig!#REF!=0,"不限购",StoreConfig!#REF!&amp;"次"),"")</f>
        <v>#REF!</v>
      </c>
    </row>
    <row r="493" spans="4:10" x14ac:dyDescent="0.2">
      <c r="D493" s="15" t="e">
        <f>IF($B$2=StoreConfig!#REF!,StoreConfig!#REF!,"")</f>
        <v>#REF!</v>
      </c>
      <c r="E493" s="15" t="e">
        <f>IF($B$2=StoreConfig!#REF!,StoreConfig!#REF!,"")</f>
        <v>#REF!</v>
      </c>
      <c r="F493" s="15" t="e">
        <f>IF($B$2=StoreConfig!#REF!,RIGHT(StoreConfig!#REF!,LEN(StoreConfig!#REF!)-FIND("|",StoreConfig!#REF!)),"")</f>
        <v>#REF!</v>
      </c>
      <c r="G493" s="15" t="str">
        <f>IFERROR(VLOOKUP(--IF($B$2=StoreConfig!#REF!,LEFT(StoreConfig!#REF!,FIND("|",StoreConfig!#REF!)-1),""),$Q$4:$R$20,2,FALSE),"")</f>
        <v/>
      </c>
      <c r="H493" s="14" t="e">
        <f>IF($B$2=StoreConfig!#REF!,LEFT(StoreConfig!#REF!,FIND("#",StoreConfig!#REF!)-1),"")</f>
        <v>#REF!</v>
      </c>
      <c r="I493" s="14" t="e">
        <f>IF($B$2=StoreConfig!#REF!,RIGHT(StoreConfig!#REF!,LEN(StoreConfig!#REF!)-FIND("#",StoreConfig!#REF!)),"")</f>
        <v>#REF!</v>
      </c>
      <c r="J493" s="14" t="e">
        <f>IF($B$2=StoreConfig!#REF!,IF(StoreConfig!#REF!=0,"不限购",StoreConfig!#REF!&amp;"次"),"")</f>
        <v>#REF!</v>
      </c>
    </row>
    <row r="494" spans="4:10" x14ac:dyDescent="0.2">
      <c r="D494" s="15" t="e">
        <f>IF($B$2=StoreConfig!#REF!,StoreConfig!#REF!,"")</f>
        <v>#REF!</v>
      </c>
      <c r="E494" s="15" t="e">
        <f>IF($B$2=StoreConfig!#REF!,StoreConfig!#REF!,"")</f>
        <v>#REF!</v>
      </c>
      <c r="F494" s="15" t="e">
        <f>IF($B$2=StoreConfig!#REF!,RIGHT(StoreConfig!#REF!,LEN(StoreConfig!#REF!)-FIND("|",StoreConfig!#REF!)),"")</f>
        <v>#REF!</v>
      </c>
      <c r="G494" s="15" t="str">
        <f>IFERROR(VLOOKUP(--IF($B$2=StoreConfig!#REF!,LEFT(StoreConfig!#REF!,FIND("|",StoreConfig!#REF!)-1),""),$Q$4:$R$20,2,FALSE),"")</f>
        <v/>
      </c>
      <c r="H494" s="14" t="e">
        <f>IF($B$2=StoreConfig!#REF!,LEFT(StoreConfig!#REF!,FIND("#",StoreConfig!#REF!)-1),"")</f>
        <v>#REF!</v>
      </c>
      <c r="I494" s="14" t="e">
        <f>IF($B$2=StoreConfig!#REF!,RIGHT(StoreConfig!#REF!,LEN(StoreConfig!#REF!)-FIND("#",StoreConfig!#REF!)),"")</f>
        <v>#REF!</v>
      </c>
      <c r="J494" s="14" t="e">
        <f>IF($B$2=StoreConfig!#REF!,IF(StoreConfig!#REF!=0,"不限购",StoreConfig!#REF!&amp;"次"),"")</f>
        <v>#REF!</v>
      </c>
    </row>
    <row r="495" spans="4:10" x14ac:dyDescent="0.2">
      <c r="D495" s="15" t="e">
        <f>IF($B$2=StoreConfig!#REF!,StoreConfig!#REF!,"")</f>
        <v>#REF!</v>
      </c>
      <c r="E495" s="15" t="e">
        <f>IF($B$2=StoreConfig!#REF!,StoreConfig!#REF!,"")</f>
        <v>#REF!</v>
      </c>
      <c r="F495" s="15" t="e">
        <f>IF($B$2=StoreConfig!#REF!,RIGHT(StoreConfig!#REF!,LEN(StoreConfig!#REF!)-FIND("|",StoreConfig!#REF!)),"")</f>
        <v>#REF!</v>
      </c>
      <c r="G495" s="15" t="str">
        <f>IFERROR(VLOOKUP(--IF($B$2=StoreConfig!#REF!,LEFT(StoreConfig!#REF!,FIND("|",StoreConfig!#REF!)-1),""),$Q$4:$R$20,2,FALSE),"")</f>
        <v/>
      </c>
      <c r="H495" s="14" t="e">
        <f>IF($B$2=StoreConfig!#REF!,LEFT(StoreConfig!#REF!,FIND("#",StoreConfig!#REF!)-1),"")</f>
        <v>#REF!</v>
      </c>
      <c r="I495" s="14" t="e">
        <f>IF($B$2=StoreConfig!#REF!,RIGHT(StoreConfig!#REF!,LEN(StoreConfig!#REF!)-FIND("#",StoreConfig!#REF!)),"")</f>
        <v>#REF!</v>
      </c>
      <c r="J495" s="14" t="e">
        <f>IF($B$2=StoreConfig!#REF!,IF(StoreConfig!#REF!=0,"不限购",StoreConfig!#REF!&amp;"次"),"")</f>
        <v>#REF!</v>
      </c>
    </row>
    <row r="496" spans="4:10" x14ac:dyDescent="0.2">
      <c r="D496" s="15" t="e">
        <f>IF($B$2=StoreConfig!#REF!,StoreConfig!#REF!,"")</f>
        <v>#REF!</v>
      </c>
      <c r="E496" s="15" t="e">
        <f>IF($B$2=StoreConfig!#REF!,StoreConfig!#REF!,"")</f>
        <v>#REF!</v>
      </c>
      <c r="F496" s="15" t="e">
        <f>IF($B$2=StoreConfig!#REF!,RIGHT(StoreConfig!#REF!,LEN(StoreConfig!#REF!)-FIND("|",StoreConfig!#REF!)),"")</f>
        <v>#REF!</v>
      </c>
      <c r="G496" s="15" t="str">
        <f>IFERROR(VLOOKUP(--IF($B$2=StoreConfig!#REF!,LEFT(StoreConfig!#REF!,FIND("|",StoreConfig!#REF!)-1),""),$Q$4:$R$20,2,FALSE),"")</f>
        <v/>
      </c>
      <c r="H496" s="14" t="e">
        <f>IF($B$2=StoreConfig!#REF!,LEFT(StoreConfig!#REF!,FIND("#",StoreConfig!#REF!)-1),"")</f>
        <v>#REF!</v>
      </c>
      <c r="I496" s="14" t="e">
        <f>IF($B$2=StoreConfig!#REF!,RIGHT(StoreConfig!#REF!,LEN(StoreConfig!#REF!)-FIND("#",StoreConfig!#REF!)),"")</f>
        <v>#REF!</v>
      </c>
      <c r="J496" s="14" t="e">
        <f>IF($B$2=StoreConfig!#REF!,IF(StoreConfig!#REF!=0,"不限购",StoreConfig!#REF!&amp;"次"),"")</f>
        <v>#REF!</v>
      </c>
    </row>
    <row r="497" spans="4:10" x14ac:dyDescent="0.2">
      <c r="D497" s="15" t="e">
        <f>IF($B$2=StoreConfig!#REF!,StoreConfig!#REF!,"")</f>
        <v>#REF!</v>
      </c>
      <c r="E497" s="15" t="e">
        <f>IF($B$2=StoreConfig!#REF!,StoreConfig!#REF!,"")</f>
        <v>#REF!</v>
      </c>
      <c r="F497" s="15" t="e">
        <f>IF($B$2=StoreConfig!#REF!,RIGHT(StoreConfig!#REF!,LEN(StoreConfig!#REF!)-FIND("|",StoreConfig!#REF!)),"")</f>
        <v>#REF!</v>
      </c>
      <c r="G497" s="15" t="str">
        <f>IFERROR(VLOOKUP(--IF($B$2=StoreConfig!#REF!,LEFT(StoreConfig!#REF!,FIND("|",StoreConfig!#REF!)-1),""),$Q$4:$R$20,2,FALSE),"")</f>
        <v/>
      </c>
      <c r="H497" s="14" t="e">
        <f>IF($B$2=StoreConfig!#REF!,LEFT(StoreConfig!#REF!,FIND("#",StoreConfig!#REF!)-1),"")</f>
        <v>#REF!</v>
      </c>
      <c r="I497" s="14" t="e">
        <f>IF($B$2=StoreConfig!#REF!,RIGHT(StoreConfig!#REF!,LEN(StoreConfig!#REF!)-FIND("#",StoreConfig!#REF!)),"")</f>
        <v>#REF!</v>
      </c>
      <c r="J497" s="14" t="e">
        <f>IF($B$2=StoreConfig!#REF!,IF(StoreConfig!#REF!=0,"不限购",StoreConfig!#REF!&amp;"次"),"")</f>
        <v>#REF!</v>
      </c>
    </row>
    <row r="498" spans="4:10" x14ac:dyDescent="0.2">
      <c r="D498" s="15" t="e">
        <f>IF($B$2=StoreConfig!#REF!,StoreConfig!#REF!,"")</f>
        <v>#REF!</v>
      </c>
      <c r="E498" s="15" t="e">
        <f>IF($B$2=StoreConfig!#REF!,StoreConfig!#REF!,"")</f>
        <v>#REF!</v>
      </c>
      <c r="F498" s="15" t="e">
        <f>IF($B$2=StoreConfig!#REF!,RIGHT(StoreConfig!#REF!,LEN(StoreConfig!#REF!)-FIND("|",StoreConfig!#REF!)),"")</f>
        <v>#REF!</v>
      </c>
      <c r="G498" s="15" t="str">
        <f>IFERROR(VLOOKUP(--IF($B$2=StoreConfig!#REF!,LEFT(StoreConfig!#REF!,FIND("|",StoreConfig!#REF!)-1),""),$Q$4:$R$20,2,FALSE),"")</f>
        <v/>
      </c>
      <c r="H498" s="14" t="e">
        <f>IF($B$2=StoreConfig!#REF!,LEFT(StoreConfig!#REF!,FIND("#",StoreConfig!#REF!)-1),"")</f>
        <v>#REF!</v>
      </c>
      <c r="I498" s="14" t="e">
        <f>IF($B$2=StoreConfig!#REF!,RIGHT(StoreConfig!#REF!,LEN(StoreConfig!#REF!)-FIND("#",StoreConfig!#REF!)),"")</f>
        <v>#REF!</v>
      </c>
      <c r="J498" s="14" t="e">
        <f>IF($B$2=StoreConfig!#REF!,IF(StoreConfig!#REF!=0,"不限购",StoreConfig!#REF!&amp;"次"),"")</f>
        <v>#REF!</v>
      </c>
    </row>
    <row r="499" spans="4:10" x14ac:dyDescent="0.2">
      <c r="D499" s="15" t="e">
        <f>IF($B$2=StoreConfig!#REF!,StoreConfig!#REF!,"")</f>
        <v>#REF!</v>
      </c>
      <c r="E499" s="15" t="e">
        <f>IF($B$2=StoreConfig!#REF!,StoreConfig!#REF!,"")</f>
        <v>#REF!</v>
      </c>
      <c r="F499" s="15" t="e">
        <f>IF($B$2=StoreConfig!#REF!,RIGHT(StoreConfig!#REF!,LEN(StoreConfig!#REF!)-FIND("|",StoreConfig!#REF!)),"")</f>
        <v>#REF!</v>
      </c>
      <c r="G499" s="15" t="str">
        <f>IFERROR(VLOOKUP(--IF($B$2=StoreConfig!#REF!,LEFT(StoreConfig!#REF!,FIND("|",StoreConfig!#REF!)-1),""),$Q$4:$R$20,2,FALSE),"")</f>
        <v/>
      </c>
      <c r="H499" s="14" t="e">
        <f>IF($B$2=StoreConfig!#REF!,LEFT(StoreConfig!#REF!,FIND("#",StoreConfig!#REF!)-1),"")</f>
        <v>#REF!</v>
      </c>
      <c r="I499" s="14" t="e">
        <f>IF($B$2=StoreConfig!#REF!,RIGHT(StoreConfig!#REF!,LEN(StoreConfig!#REF!)-FIND("#",StoreConfig!#REF!)),"")</f>
        <v>#REF!</v>
      </c>
      <c r="J499" s="14" t="e">
        <f>IF($B$2=StoreConfig!#REF!,IF(StoreConfig!#REF!=0,"不限购",StoreConfig!#REF!&amp;"次"),"")</f>
        <v>#REF!</v>
      </c>
    </row>
    <row r="500" spans="4:10" x14ac:dyDescent="0.2">
      <c r="D500" s="15" t="e">
        <f>IF($B$2=StoreConfig!#REF!,StoreConfig!#REF!,"")</f>
        <v>#REF!</v>
      </c>
      <c r="E500" s="15" t="e">
        <f>IF($B$2=StoreConfig!#REF!,StoreConfig!#REF!,"")</f>
        <v>#REF!</v>
      </c>
      <c r="F500" s="15" t="e">
        <f>IF($B$2=StoreConfig!#REF!,RIGHT(StoreConfig!#REF!,LEN(StoreConfig!#REF!)-FIND("|",StoreConfig!#REF!)),"")</f>
        <v>#REF!</v>
      </c>
      <c r="G500" s="15" t="str">
        <f>IFERROR(VLOOKUP(--IF($B$2=StoreConfig!#REF!,LEFT(StoreConfig!#REF!,FIND("|",StoreConfig!#REF!)-1),""),$Q$4:$R$20,2,FALSE),"")</f>
        <v/>
      </c>
      <c r="H500" s="14" t="e">
        <f>IF($B$2=StoreConfig!#REF!,LEFT(StoreConfig!#REF!,FIND("#",StoreConfig!#REF!)-1),"")</f>
        <v>#REF!</v>
      </c>
      <c r="I500" s="14" t="e">
        <f>IF($B$2=StoreConfig!#REF!,RIGHT(StoreConfig!#REF!,LEN(StoreConfig!#REF!)-FIND("#",StoreConfig!#REF!)),"")</f>
        <v>#REF!</v>
      </c>
      <c r="J500" s="14" t="e">
        <f>IF($B$2=StoreConfig!#REF!,IF(StoreConfig!#REF!=0,"不限购",StoreConfig!#REF!&amp;"次"),"")</f>
        <v>#REF!</v>
      </c>
    </row>
    <row r="501" spans="4:10" x14ac:dyDescent="0.2">
      <c r="D501" s="15" t="e">
        <f>IF($B$2=StoreConfig!#REF!,StoreConfig!#REF!,"")</f>
        <v>#REF!</v>
      </c>
      <c r="E501" s="15" t="e">
        <f>IF($B$2=StoreConfig!#REF!,StoreConfig!#REF!,"")</f>
        <v>#REF!</v>
      </c>
      <c r="F501" s="15" t="e">
        <f>IF($B$2=StoreConfig!#REF!,RIGHT(StoreConfig!#REF!,LEN(StoreConfig!#REF!)-FIND("|",StoreConfig!#REF!)),"")</f>
        <v>#REF!</v>
      </c>
      <c r="G501" s="15" t="str">
        <f>IFERROR(VLOOKUP(--IF($B$2=StoreConfig!#REF!,LEFT(StoreConfig!#REF!,FIND("|",StoreConfig!#REF!)-1),""),$Q$4:$R$20,2,FALSE),"")</f>
        <v/>
      </c>
      <c r="H501" s="14" t="e">
        <f>IF($B$2=StoreConfig!#REF!,LEFT(StoreConfig!#REF!,FIND("#",StoreConfig!#REF!)-1),"")</f>
        <v>#REF!</v>
      </c>
      <c r="I501" s="14" t="e">
        <f>IF($B$2=StoreConfig!#REF!,RIGHT(StoreConfig!#REF!,LEN(StoreConfig!#REF!)-FIND("#",StoreConfig!#REF!)),"")</f>
        <v>#REF!</v>
      </c>
      <c r="J501" s="14" t="e">
        <f>IF($B$2=StoreConfig!#REF!,IF(StoreConfig!#REF!=0,"不限购",StoreConfig!#REF!&amp;"次"),"")</f>
        <v>#REF!</v>
      </c>
    </row>
    <row r="502" spans="4:10" x14ac:dyDescent="0.2">
      <c r="D502" s="15" t="e">
        <f>IF($B$2=StoreConfig!#REF!,StoreConfig!#REF!,"")</f>
        <v>#REF!</v>
      </c>
      <c r="E502" s="15" t="e">
        <f>IF($B$2=StoreConfig!#REF!,StoreConfig!#REF!,"")</f>
        <v>#REF!</v>
      </c>
      <c r="F502" s="15" t="e">
        <f>IF($B$2=StoreConfig!#REF!,RIGHT(StoreConfig!#REF!,LEN(StoreConfig!#REF!)-FIND("|",StoreConfig!#REF!)),"")</f>
        <v>#REF!</v>
      </c>
      <c r="G502" s="15" t="str">
        <f>IFERROR(VLOOKUP(--IF($B$2=StoreConfig!#REF!,LEFT(StoreConfig!#REF!,FIND("|",StoreConfig!#REF!)-1),""),$Q$4:$R$20,2,FALSE),"")</f>
        <v/>
      </c>
      <c r="H502" s="14" t="e">
        <f>IF($B$2=StoreConfig!#REF!,LEFT(StoreConfig!#REF!,FIND("#",StoreConfig!#REF!)-1),"")</f>
        <v>#REF!</v>
      </c>
      <c r="I502" s="14" t="e">
        <f>IF($B$2=StoreConfig!#REF!,RIGHT(StoreConfig!#REF!,LEN(StoreConfig!#REF!)-FIND("#",StoreConfig!#REF!)),"")</f>
        <v>#REF!</v>
      </c>
      <c r="J502" s="14" t="e">
        <f>IF($B$2=StoreConfig!#REF!,IF(StoreConfig!#REF!=0,"不限购",StoreConfig!#REF!&amp;"次"),"")</f>
        <v>#REF!</v>
      </c>
    </row>
    <row r="503" spans="4:10" x14ac:dyDescent="0.2">
      <c r="D503" s="15" t="e">
        <f>IF($B$2=StoreConfig!#REF!,StoreConfig!#REF!,"")</f>
        <v>#REF!</v>
      </c>
      <c r="E503" s="15" t="e">
        <f>IF($B$2=StoreConfig!#REF!,StoreConfig!#REF!,"")</f>
        <v>#REF!</v>
      </c>
      <c r="F503" s="15" t="e">
        <f>IF($B$2=StoreConfig!#REF!,RIGHT(StoreConfig!#REF!,LEN(StoreConfig!#REF!)-FIND("|",StoreConfig!#REF!)),"")</f>
        <v>#REF!</v>
      </c>
      <c r="G503" s="15" t="str">
        <f>IFERROR(VLOOKUP(--IF($B$2=StoreConfig!#REF!,LEFT(StoreConfig!#REF!,FIND("|",StoreConfig!#REF!)-1),""),$Q$4:$R$20,2,FALSE),"")</f>
        <v/>
      </c>
      <c r="H503" s="14" t="e">
        <f>IF($B$2=StoreConfig!#REF!,LEFT(StoreConfig!#REF!,FIND("#",StoreConfig!#REF!)-1),"")</f>
        <v>#REF!</v>
      </c>
      <c r="I503" s="14" t="e">
        <f>IF($B$2=StoreConfig!#REF!,RIGHT(StoreConfig!#REF!,LEN(StoreConfig!#REF!)-FIND("#",StoreConfig!#REF!)),"")</f>
        <v>#REF!</v>
      </c>
      <c r="J503" s="14" t="e">
        <f>IF($B$2=StoreConfig!#REF!,IF(StoreConfig!#REF!=0,"不限购",StoreConfig!#REF!&amp;"次"),"")</f>
        <v>#REF!</v>
      </c>
    </row>
    <row r="504" spans="4:10" x14ac:dyDescent="0.2">
      <c r="D504" s="15" t="str">
        <f>IF($B$2=StoreConfig!C711,StoreConfig!O711,"")</f>
        <v/>
      </c>
      <c r="E504" s="15" t="str">
        <f>IF($B$2=StoreConfig!C711,StoreConfig!E711,"")</f>
        <v/>
      </c>
      <c r="F504" s="15" t="str">
        <f>IF($B$2=StoreConfig!C711,RIGHT(StoreConfig!#REF!,LEN(StoreConfig!#REF!)-FIND("|",StoreConfig!#REF!)),"")</f>
        <v/>
      </c>
      <c r="G504" s="15" t="str">
        <f>IFERROR(VLOOKUP(--IF($B$2=StoreConfig!C711,LEFT(StoreConfig!#REF!,FIND("|",StoreConfig!#REF!)-1),""),$Q$4:$R$20,2,FALSE),"")</f>
        <v/>
      </c>
      <c r="H504" s="14" t="str">
        <f>IF($B$2=StoreConfig!C711,LEFT(StoreConfig!G711,FIND("#",StoreConfig!G711)-1),"")</f>
        <v/>
      </c>
      <c r="I504" s="14" t="str">
        <f>IF($B$2=StoreConfig!C711,RIGHT(StoreConfig!G711,LEN(StoreConfig!G711)-FIND("#",StoreConfig!G711)),"")</f>
        <v/>
      </c>
      <c r="J504" s="14" t="str">
        <f>IF($B$2=StoreConfig!C711,IF(StoreConfig!L711=0,"不限购",StoreConfig!L711&amp;"次"),"")</f>
        <v/>
      </c>
    </row>
    <row r="505" spans="4:10" x14ac:dyDescent="0.2">
      <c r="D505" s="15" t="str">
        <f>IF($B$2=StoreConfig!C712,StoreConfig!O712,"")</f>
        <v/>
      </c>
      <c r="E505" s="15" t="str">
        <f>IF($B$2=StoreConfig!C712,StoreConfig!E712,"")</f>
        <v/>
      </c>
      <c r="F505" s="15" t="str">
        <f>IF($B$2=StoreConfig!C712,RIGHT(StoreConfig!#REF!,LEN(StoreConfig!#REF!)-FIND("|",StoreConfig!#REF!)),"")</f>
        <v/>
      </c>
      <c r="G505" s="15" t="str">
        <f>IFERROR(VLOOKUP(--IF($B$2=StoreConfig!C712,LEFT(StoreConfig!#REF!,FIND("|",StoreConfig!#REF!)-1),""),$Q$4:$R$20,2,FALSE),"")</f>
        <v/>
      </c>
      <c r="H505" s="14" t="str">
        <f>IF($B$2=StoreConfig!C712,LEFT(StoreConfig!G712,FIND("#",StoreConfig!G712)-1),"")</f>
        <v/>
      </c>
      <c r="I505" s="14" t="str">
        <f>IF($B$2=StoreConfig!C712,RIGHT(StoreConfig!G712,LEN(StoreConfig!G712)-FIND("#",StoreConfig!G712)),"")</f>
        <v/>
      </c>
      <c r="J505" s="14" t="str">
        <f>IF($B$2=StoreConfig!C712,IF(StoreConfig!L712=0,"不限购",StoreConfig!L712&amp;"次"),"")</f>
        <v/>
      </c>
    </row>
    <row r="506" spans="4:10" x14ac:dyDescent="0.2">
      <c r="D506" s="15" t="str">
        <f>IF($B$2=StoreConfig!C713,StoreConfig!O713,"")</f>
        <v/>
      </c>
      <c r="E506" s="15" t="str">
        <f>IF($B$2=StoreConfig!C713,StoreConfig!E713,"")</f>
        <v/>
      </c>
      <c r="F506" s="15" t="str">
        <f>IF($B$2=StoreConfig!C713,RIGHT(StoreConfig!#REF!,LEN(StoreConfig!#REF!)-FIND("|",StoreConfig!#REF!)),"")</f>
        <v/>
      </c>
      <c r="G506" s="15" t="str">
        <f>IFERROR(VLOOKUP(--IF($B$2=StoreConfig!C713,LEFT(StoreConfig!#REF!,FIND("|",StoreConfig!#REF!)-1),""),$Q$4:$R$20,2,FALSE),"")</f>
        <v/>
      </c>
      <c r="H506" s="14" t="str">
        <f>IF($B$2=StoreConfig!C713,LEFT(StoreConfig!G713,FIND("#",StoreConfig!G713)-1),"")</f>
        <v/>
      </c>
      <c r="I506" s="14" t="str">
        <f>IF($B$2=StoreConfig!C713,RIGHT(StoreConfig!G713,LEN(StoreConfig!G713)-FIND("#",StoreConfig!G713)),"")</f>
        <v/>
      </c>
      <c r="J506" s="14" t="str">
        <f>IF($B$2=StoreConfig!C713,IF(StoreConfig!L713=0,"不限购",StoreConfig!L713&amp;"次"),"")</f>
        <v/>
      </c>
    </row>
    <row r="507" spans="4:10" x14ac:dyDescent="0.2">
      <c r="D507" s="15" t="str">
        <f>IF($B$2=StoreConfig!C714,StoreConfig!O714,"")</f>
        <v/>
      </c>
      <c r="E507" s="15" t="str">
        <f>IF($B$2=StoreConfig!C714,StoreConfig!E714,"")</f>
        <v/>
      </c>
      <c r="F507" s="15" t="str">
        <f>IF($B$2=StoreConfig!C714,RIGHT(StoreConfig!#REF!,LEN(StoreConfig!#REF!)-FIND("|",StoreConfig!#REF!)),"")</f>
        <v/>
      </c>
      <c r="G507" s="15" t="str">
        <f>IFERROR(VLOOKUP(--IF($B$2=StoreConfig!C714,LEFT(StoreConfig!#REF!,FIND("|",StoreConfig!#REF!)-1),""),$Q$4:$R$20,2,FALSE),"")</f>
        <v/>
      </c>
      <c r="H507" s="14" t="str">
        <f>IF($B$2=StoreConfig!C714,LEFT(StoreConfig!G714,FIND("#",StoreConfig!G714)-1),"")</f>
        <v/>
      </c>
      <c r="I507" s="14" t="str">
        <f>IF($B$2=StoreConfig!C714,RIGHT(StoreConfig!G714,LEN(StoreConfig!G714)-FIND("#",StoreConfig!G714)),"")</f>
        <v/>
      </c>
      <c r="J507" s="14" t="str">
        <f>IF($B$2=StoreConfig!C714,IF(StoreConfig!L714=0,"不限购",StoreConfig!L714&amp;"次"),"")</f>
        <v/>
      </c>
    </row>
    <row r="508" spans="4:10" x14ac:dyDescent="0.2">
      <c r="D508" s="15" t="str">
        <f>IF($B$2=StoreConfig!C715,StoreConfig!O715,"")</f>
        <v/>
      </c>
      <c r="E508" s="15" t="str">
        <f>IF($B$2=StoreConfig!C715,StoreConfig!E715,"")</f>
        <v/>
      </c>
      <c r="F508" s="15" t="str">
        <f>IF($B$2=StoreConfig!C715,RIGHT(StoreConfig!#REF!,LEN(StoreConfig!#REF!)-FIND("|",StoreConfig!#REF!)),"")</f>
        <v/>
      </c>
      <c r="G508" s="15" t="str">
        <f>IFERROR(VLOOKUP(--IF($B$2=StoreConfig!C715,LEFT(StoreConfig!#REF!,FIND("|",StoreConfig!#REF!)-1),""),$Q$4:$R$20,2,FALSE),"")</f>
        <v/>
      </c>
      <c r="H508" s="14" t="str">
        <f>IF($B$2=StoreConfig!C715,LEFT(StoreConfig!G715,FIND("#",StoreConfig!G715)-1),"")</f>
        <v/>
      </c>
      <c r="I508" s="14" t="str">
        <f>IF($B$2=StoreConfig!C715,RIGHT(StoreConfig!G715,LEN(StoreConfig!G715)-FIND("#",StoreConfig!G715)),"")</f>
        <v/>
      </c>
      <c r="J508" s="14" t="str">
        <f>IF($B$2=StoreConfig!C715,IF(StoreConfig!L715=0,"不限购",StoreConfig!L715&amp;"次"),"")</f>
        <v/>
      </c>
    </row>
    <row r="509" spans="4:10" x14ac:dyDescent="0.2">
      <c r="D509" s="15" t="str">
        <f>IF($B$2=StoreConfig!C716,StoreConfig!O716,"")</f>
        <v/>
      </c>
      <c r="E509" s="15" t="str">
        <f>IF($B$2=StoreConfig!C716,StoreConfig!E716,"")</f>
        <v/>
      </c>
      <c r="F509" s="15" t="str">
        <f>IF($B$2=StoreConfig!C716,RIGHT(StoreConfig!#REF!,LEN(StoreConfig!#REF!)-FIND("|",StoreConfig!#REF!)),"")</f>
        <v/>
      </c>
      <c r="G509" s="15" t="str">
        <f>IFERROR(VLOOKUP(--IF($B$2=StoreConfig!C716,LEFT(StoreConfig!#REF!,FIND("|",StoreConfig!#REF!)-1),""),$Q$4:$R$20,2,FALSE),"")</f>
        <v/>
      </c>
      <c r="H509" s="14" t="str">
        <f>IF($B$2=StoreConfig!C716,LEFT(StoreConfig!G716,FIND("#",StoreConfig!G716)-1),"")</f>
        <v/>
      </c>
      <c r="I509" s="14" t="str">
        <f>IF($B$2=StoreConfig!C716,RIGHT(StoreConfig!G716,LEN(StoreConfig!G716)-FIND("#",StoreConfig!G716)),"")</f>
        <v/>
      </c>
      <c r="J509" s="14" t="str">
        <f>IF($B$2=StoreConfig!C716,IF(StoreConfig!L716=0,"不限购",StoreConfig!L716&amp;"次"),"")</f>
        <v/>
      </c>
    </row>
    <row r="510" spans="4:10" x14ac:dyDescent="0.2">
      <c r="D510" s="15" t="str">
        <f>IF($B$2=StoreConfig!C717,StoreConfig!O717,"")</f>
        <v/>
      </c>
      <c r="E510" s="15" t="str">
        <f>IF($B$2=StoreConfig!C717,StoreConfig!E717,"")</f>
        <v/>
      </c>
      <c r="F510" s="15" t="str">
        <f>IF($B$2=StoreConfig!C717,RIGHT(StoreConfig!J717,LEN(StoreConfig!J717)-FIND("|",StoreConfig!J717)),"")</f>
        <v/>
      </c>
      <c r="G510" s="15" t="str">
        <f>IFERROR(VLOOKUP(--IF($B$2=StoreConfig!C717,LEFT(StoreConfig!J717,FIND("|",StoreConfig!J717)-1),""),$Q$4:$R$20,2,FALSE),"")</f>
        <v/>
      </c>
      <c r="H510" s="14" t="str">
        <f>IF($B$2=StoreConfig!C717,LEFT(StoreConfig!G717,FIND("#",StoreConfig!G717)-1),"")</f>
        <v/>
      </c>
      <c r="I510" s="14" t="str">
        <f>IF($B$2=StoreConfig!C717,RIGHT(StoreConfig!G717,LEN(StoreConfig!G717)-FIND("#",StoreConfig!G717)),"")</f>
        <v/>
      </c>
      <c r="J510" s="14" t="str">
        <f>IF($B$2=StoreConfig!C717,IF(StoreConfig!L717=0,"不限购",StoreConfig!L717&amp;"次"),"")</f>
        <v/>
      </c>
    </row>
    <row r="511" spans="4:10" x14ac:dyDescent="0.2">
      <c r="D511" s="15" t="str">
        <f>IF($B$2=StoreConfig!C718,StoreConfig!O718,"")</f>
        <v>无尽商店</v>
      </c>
      <c r="E511" s="15">
        <f>IF($B$2=StoreConfig!C718,StoreConfig!E718,"")</f>
        <v>1</v>
      </c>
      <c r="F511" s="15" t="str">
        <f>IF($B$2=StoreConfig!C718,RIGHT(StoreConfig!J718,LEN(StoreConfig!J718)-FIND("|",StoreConfig!J718)),"")</f>
        <v>0#0#0#20000</v>
      </c>
      <c r="G511" s="15" t="str">
        <f>IFERROR(VLOOKUP(--IF($B$2=StoreConfig!C718,LEFT(StoreConfig!J718,FIND("|",StoreConfig!J718)-1),""),$Q$4:$R$20,2,FALSE),"")</f>
        <v>上古钱币</v>
      </c>
      <c r="H511" s="14" t="str">
        <f>IF($B$2=StoreConfig!C718,LEFT(StoreConfig!G718,FIND("#",StoreConfig!G718)-1),"")</f>
        <v>1</v>
      </c>
      <c r="I511" s="14" t="str">
        <f>IF($B$2=StoreConfig!C718,RIGHT(StoreConfig!G718,LEN(StoreConfig!G718)-FIND("#",StoreConfig!G718)),"")</f>
        <v>300</v>
      </c>
      <c r="J511" s="14" t="str">
        <f>IF($B$2=StoreConfig!C718,IF(StoreConfig!L718=0,"不限购",StoreConfig!L718&amp;"次"),"")</f>
        <v>不限购</v>
      </c>
    </row>
    <row r="512" spans="4:10" x14ac:dyDescent="0.2">
      <c r="D512" s="15" t="str">
        <f>IF($B$2=StoreConfig!C719,StoreConfig!O719,"")</f>
        <v/>
      </c>
      <c r="E512" s="15" t="str">
        <f>IF($B$2=StoreConfig!C719,StoreConfig!E719,"")</f>
        <v/>
      </c>
      <c r="F512" s="15" t="str">
        <f>IF($B$2=StoreConfig!C719,RIGHT(StoreConfig!J719,LEN(StoreConfig!J719)-FIND("|",StoreConfig!J719)),"")</f>
        <v/>
      </c>
      <c r="G512" s="15" t="str">
        <f>IFERROR(VLOOKUP(--IF($B$2=StoreConfig!C719,LEFT(StoreConfig!J719,FIND("|",StoreConfig!J719)-1),""),$Q$4:$R$20,2,FALSE),"")</f>
        <v/>
      </c>
      <c r="H512" s="14" t="str">
        <f>IF($B$2=StoreConfig!C719,LEFT(StoreConfig!G719,FIND("#",StoreConfig!G719)-1),"")</f>
        <v/>
      </c>
      <c r="I512" s="14" t="str">
        <f>IF($B$2=StoreConfig!C719,RIGHT(StoreConfig!G719,LEN(StoreConfig!G719)-FIND("#",StoreConfig!G719)),"")</f>
        <v/>
      </c>
      <c r="J512" s="14" t="str">
        <f>IF($B$2=StoreConfig!C719,IF(StoreConfig!L719=0,"不限购",StoreConfig!L719&amp;"次"),"")</f>
        <v/>
      </c>
    </row>
    <row r="513" spans="4:10" x14ac:dyDescent="0.2">
      <c r="D513" s="15" t="str">
        <f>IF($B$2=StoreConfig!C720,StoreConfig!O720,"")</f>
        <v/>
      </c>
      <c r="E513" s="15" t="str">
        <f>IF($B$2=StoreConfig!C720,StoreConfig!E720,"")</f>
        <v/>
      </c>
      <c r="F513" s="15" t="str">
        <f>IF($B$2=StoreConfig!C720,RIGHT(StoreConfig!J720,LEN(StoreConfig!J720)-FIND("|",StoreConfig!J720)),"")</f>
        <v/>
      </c>
      <c r="G513" s="15" t="str">
        <f>IFERROR(VLOOKUP(--IF($B$2=StoreConfig!C720,LEFT(StoreConfig!J720,FIND("|",StoreConfig!J720)-1),""),$Q$4:$R$20,2,FALSE),"")</f>
        <v/>
      </c>
      <c r="H513" s="14" t="str">
        <f>IF($B$2=StoreConfig!C720,LEFT(StoreConfig!G720,FIND("#",StoreConfig!G720)-1),"")</f>
        <v/>
      </c>
      <c r="I513" s="14" t="str">
        <f>IF($B$2=StoreConfig!C720,RIGHT(StoreConfig!G720,LEN(StoreConfig!G720)-FIND("#",StoreConfig!G720)),"")</f>
        <v/>
      </c>
      <c r="J513" s="14" t="str">
        <f>IF($B$2=StoreConfig!C720,IF(StoreConfig!L720=0,"不限购",StoreConfig!L720&amp;"次"),"")</f>
        <v/>
      </c>
    </row>
    <row r="514" spans="4:10" x14ac:dyDescent="0.2">
      <c r="D514" s="15" t="str">
        <f>IF($B$2=StoreConfig!C721,StoreConfig!O721,"")</f>
        <v/>
      </c>
      <c r="E514" s="15" t="str">
        <f>IF($B$2=StoreConfig!C721,StoreConfig!E721,"")</f>
        <v/>
      </c>
      <c r="F514" s="15" t="str">
        <f>IF($B$2=StoreConfig!C721,RIGHT(StoreConfig!J721,LEN(StoreConfig!J721)-FIND("|",StoreConfig!J721)),"")</f>
        <v/>
      </c>
      <c r="G514" s="15" t="str">
        <f>IFERROR(VLOOKUP(--IF($B$2=StoreConfig!C721,LEFT(StoreConfig!J721,FIND("|",StoreConfig!J721)-1),""),$Q$4:$R$20,2,FALSE),"")</f>
        <v/>
      </c>
      <c r="H514" s="14" t="str">
        <f>IF($B$2=StoreConfig!C721,LEFT(StoreConfig!G721,FIND("#",StoreConfig!G721)-1),"")</f>
        <v/>
      </c>
      <c r="I514" s="14" t="str">
        <f>IF($B$2=StoreConfig!C721,RIGHT(StoreConfig!G721,LEN(StoreConfig!G721)-FIND("#",StoreConfig!G721)),"")</f>
        <v/>
      </c>
      <c r="J514" s="14" t="str">
        <f>IF($B$2=StoreConfig!C721,IF(StoreConfig!L721=0,"不限购",StoreConfig!L721&amp;"次"),"")</f>
        <v/>
      </c>
    </row>
    <row r="515" spans="4:10" x14ac:dyDescent="0.2">
      <c r="D515" s="15" t="str">
        <f>IF($B$2=StoreConfig!C722,StoreConfig!O722,"")</f>
        <v/>
      </c>
      <c r="E515" s="15" t="str">
        <f>IF($B$2=StoreConfig!C722,StoreConfig!E722,"")</f>
        <v/>
      </c>
      <c r="F515" s="15" t="str">
        <f>IF($B$2=StoreConfig!C722,RIGHT(StoreConfig!J722,LEN(StoreConfig!J722)-FIND("|",StoreConfig!J722)),"")</f>
        <v/>
      </c>
      <c r="G515" s="15" t="str">
        <f>IFERROR(VLOOKUP(--IF($B$2=StoreConfig!C722,LEFT(StoreConfig!J722,FIND("|",StoreConfig!J722)-1),""),$Q$4:$R$20,2,FALSE),"")</f>
        <v/>
      </c>
      <c r="H515" s="14" t="str">
        <f>IF($B$2=StoreConfig!C722,LEFT(StoreConfig!G722,FIND("#",StoreConfig!G722)-1),"")</f>
        <v/>
      </c>
      <c r="I515" s="14" t="str">
        <f>IF($B$2=StoreConfig!C722,RIGHT(StoreConfig!G722,LEN(StoreConfig!G722)-FIND("#",StoreConfig!G722)),"")</f>
        <v/>
      </c>
      <c r="J515" s="14" t="str">
        <f>IF($B$2=StoreConfig!C722,IF(StoreConfig!L722=0,"不限购",StoreConfig!L722&amp;"次"),"")</f>
        <v/>
      </c>
    </row>
    <row r="516" spans="4:10" x14ac:dyDescent="0.2">
      <c r="D516" s="15" t="str">
        <f>IF($B$2=StoreConfig!C723,StoreConfig!O723,"")</f>
        <v/>
      </c>
      <c r="E516" s="15" t="str">
        <f>IF($B$2=StoreConfig!C723,StoreConfig!E723,"")</f>
        <v/>
      </c>
      <c r="F516" s="15" t="str">
        <f>IF($B$2=StoreConfig!C723,RIGHT(StoreConfig!J723,LEN(StoreConfig!J723)-FIND("|",StoreConfig!J723)),"")</f>
        <v/>
      </c>
      <c r="G516" s="15" t="str">
        <f>IFERROR(VLOOKUP(--IF($B$2=StoreConfig!C723,LEFT(StoreConfig!J723,FIND("|",StoreConfig!J723)-1),""),$Q$4:$R$20,2,FALSE),"")</f>
        <v/>
      </c>
      <c r="H516" s="14" t="str">
        <f>IF($B$2=StoreConfig!C723,LEFT(StoreConfig!G723,FIND("#",StoreConfig!G723)-1),"")</f>
        <v/>
      </c>
      <c r="I516" s="14" t="str">
        <f>IF($B$2=StoreConfig!C723,RIGHT(StoreConfig!G723,LEN(StoreConfig!G723)-FIND("#",StoreConfig!G723)),"")</f>
        <v/>
      </c>
      <c r="J516" s="14" t="str">
        <f>IF($B$2=StoreConfig!C723,IF(StoreConfig!L723=0,"不限购",StoreConfig!L723&amp;"次"),"")</f>
        <v/>
      </c>
    </row>
    <row r="517" spans="4:10" x14ac:dyDescent="0.2">
      <c r="D517" s="15" t="str">
        <f>IF($B$2=StoreConfig!C724,StoreConfig!O724,"")</f>
        <v/>
      </c>
      <c r="E517" s="15" t="str">
        <f>IF($B$2=StoreConfig!C724,StoreConfig!E724,"")</f>
        <v/>
      </c>
      <c r="F517" s="15" t="str">
        <f>IF($B$2=StoreConfig!C724,RIGHT(StoreConfig!J724,LEN(StoreConfig!J724)-FIND("|",StoreConfig!J724)),"")</f>
        <v/>
      </c>
      <c r="G517" s="15" t="str">
        <f>IFERROR(VLOOKUP(--IF($B$2=StoreConfig!C724,LEFT(StoreConfig!J724,FIND("|",StoreConfig!J724)-1),""),$Q$4:$R$20,2,FALSE),"")</f>
        <v/>
      </c>
      <c r="H517" s="14" t="str">
        <f>IF($B$2=StoreConfig!C724,LEFT(StoreConfig!G724,FIND("#",StoreConfig!G724)-1),"")</f>
        <v/>
      </c>
      <c r="I517" s="14" t="str">
        <f>IF($B$2=StoreConfig!C724,RIGHT(StoreConfig!G724,LEN(StoreConfig!G724)-FIND("#",StoreConfig!G724)),"")</f>
        <v/>
      </c>
      <c r="J517" s="14" t="str">
        <f>IF($B$2=StoreConfig!C724,IF(StoreConfig!L724=0,"不限购",StoreConfig!L724&amp;"次"),"")</f>
        <v/>
      </c>
    </row>
    <row r="518" spans="4:10" x14ac:dyDescent="0.2">
      <c r="D518" s="15" t="str">
        <f>IF($B$2=StoreConfig!C725,StoreConfig!O725,"")</f>
        <v/>
      </c>
      <c r="E518" s="15" t="str">
        <f>IF($B$2=StoreConfig!C725,StoreConfig!E725,"")</f>
        <v/>
      </c>
      <c r="F518" s="15" t="str">
        <f>IF($B$2=StoreConfig!C725,RIGHT(StoreConfig!J725,LEN(StoreConfig!J725)-FIND("|",StoreConfig!J725)),"")</f>
        <v/>
      </c>
      <c r="G518" s="15" t="str">
        <f>IFERROR(VLOOKUP(--IF($B$2=StoreConfig!C725,LEFT(StoreConfig!J725,FIND("|",StoreConfig!J725)-1),""),$Q$4:$R$20,2,FALSE),"")</f>
        <v/>
      </c>
      <c r="H518" s="14" t="str">
        <f>IF($B$2=StoreConfig!C725,LEFT(StoreConfig!G725,FIND("#",StoreConfig!G725)-1),"")</f>
        <v/>
      </c>
      <c r="I518" s="14" t="str">
        <f>IF($B$2=StoreConfig!C725,RIGHT(StoreConfig!G725,LEN(StoreConfig!G725)-FIND("#",StoreConfig!G725)),"")</f>
        <v/>
      </c>
      <c r="J518" s="14" t="str">
        <f>IF($B$2=StoreConfig!C725,IF(StoreConfig!L725=0,"不限购",StoreConfig!L725&amp;"次"),"")</f>
        <v/>
      </c>
    </row>
    <row r="519" spans="4:10" x14ac:dyDescent="0.2">
      <c r="D519" s="15" t="str">
        <f>IF($B$2=StoreConfig!C726,StoreConfig!O726,"")</f>
        <v/>
      </c>
      <c r="E519" s="15" t="str">
        <f>IF($B$2=StoreConfig!C726,StoreConfig!E726,"")</f>
        <v/>
      </c>
      <c r="F519" s="15" t="str">
        <f>IF($B$2=StoreConfig!C726,RIGHT(StoreConfig!J726,LEN(StoreConfig!J726)-FIND("|",StoreConfig!J726)),"")</f>
        <v/>
      </c>
      <c r="G519" s="15" t="str">
        <f>IFERROR(VLOOKUP(--IF($B$2=StoreConfig!C726,LEFT(StoreConfig!J726,FIND("|",StoreConfig!J726)-1),""),$Q$4:$R$20,2,FALSE),"")</f>
        <v/>
      </c>
      <c r="H519" s="14" t="str">
        <f>IF($B$2=StoreConfig!C726,LEFT(StoreConfig!G726,FIND("#",StoreConfig!G726)-1),"")</f>
        <v/>
      </c>
      <c r="I519" s="14" t="str">
        <f>IF($B$2=StoreConfig!C726,RIGHT(StoreConfig!G726,LEN(StoreConfig!G726)-FIND("#",StoreConfig!G726)),"")</f>
        <v/>
      </c>
      <c r="J519" s="14" t="str">
        <f>IF($B$2=StoreConfig!C726,IF(StoreConfig!L726=0,"不限购",StoreConfig!L726&amp;"次"),"")</f>
        <v/>
      </c>
    </row>
    <row r="520" spans="4:10" x14ac:dyDescent="0.2">
      <c r="D520" s="15" t="str">
        <f>IF($B$2=StoreConfig!C727,StoreConfig!O727,"")</f>
        <v/>
      </c>
      <c r="E520" s="15" t="str">
        <f>IF($B$2=StoreConfig!C727,StoreConfig!E727,"")</f>
        <v/>
      </c>
      <c r="F520" s="15" t="str">
        <f>IF($B$2=StoreConfig!C727,RIGHT(StoreConfig!J727,LEN(StoreConfig!J727)-FIND("|",StoreConfig!J727)),"")</f>
        <v/>
      </c>
      <c r="G520" s="15" t="str">
        <f>IFERROR(VLOOKUP(--IF($B$2=StoreConfig!C727,LEFT(StoreConfig!J727,FIND("|",StoreConfig!J727)-1),""),$Q$4:$R$20,2,FALSE),"")</f>
        <v/>
      </c>
      <c r="H520" s="14" t="str">
        <f>IF($B$2=StoreConfig!C727,LEFT(StoreConfig!G727,FIND("#",StoreConfig!G727)-1),"")</f>
        <v/>
      </c>
      <c r="I520" s="14" t="str">
        <f>IF($B$2=StoreConfig!C727,RIGHT(StoreConfig!G727,LEN(StoreConfig!G727)-FIND("#",StoreConfig!G727)),"")</f>
        <v/>
      </c>
      <c r="J520" s="14" t="str">
        <f>IF($B$2=StoreConfig!C727,IF(StoreConfig!L727=0,"不限购",StoreConfig!L727&amp;"次"),"")</f>
        <v/>
      </c>
    </row>
    <row r="521" spans="4:10" x14ac:dyDescent="0.2">
      <c r="D521" s="15" t="str">
        <f>IF($B$2=StoreConfig!C728,StoreConfig!O728,"")</f>
        <v/>
      </c>
      <c r="E521" s="15" t="str">
        <f>IF($B$2=StoreConfig!C728,StoreConfig!E728,"")</f>
        <v/>
      </c>
      <c r="F521" s="15" t="str">
        <f>IF($B$2=StoreConfig!C728,RIGHT(StoreConfig!J728,LEN(StoreConfig!J728)-FIND("|",StoreConfig!J728)),"")</f>
        <v/>
      </c>
      <c r="G521" s="15" t="str">
        <f>IFERROR(VLOOKUP(--IF($B$2=StoreConfig!C728,LEFT(StoreConfig!J728,FIND("|",StoreConfig!J728)-1),""),$Q$4:$R$20,2,FALSE),"")</f>
        <v/>
      </c>
      <c r="H521" s="14" t="str">
        <f>IF($B$2=StoreConfig!C728,LEFT(StoreConfig!G728,FIND("#",StoreConfig!G728)-1),"")</f>
        <v/>
      </c>
      <c r="I521" s="14" t="str">
        <f>IF($B$2=StoreConfig!C728,RIGHT(StoreConfig!G728,LEN(StoreConfig!G728)-FIND("#",StoreConfig!G728)),"")</f>
        <v/>
      </c>
      <c r="J521" s="14" t="str">
        <f>IF($B$2=StoreConfig!C728,IF(StoreConfig!L728=0,"不限购",StoreConfig!L728&amp;"次"),"")</f>
        <v/>
      </c>
    </row>
    <row r="522" spans="4:10" x14ac:dyDescent="0.2">
      <c r="D522" s="15" t="str">
        <f>IF($B$2=StoreConfig!C729,StoreConfig!O729,"")</f>
        <v/>
      </c>
      <c r="E522" s="15" t="str">
        <f>IF($B$2=StoreConfig!C729,StoreConfig!E729,"")</f>
        <v/>
      </c>
      <c r="F522" s="15" t="str">
        <f>IF($B$2=StoreConfig!C729,RIGHT(StoreConfig!J729,LEN(StoreConfig!J729)-FIND("|",StoreConfig!J729)),"")</f>
        <v/>
      </c>
      <c r="G522" s="15" t="str">
        <f>IFERROR(VLOOKUP(--IF($B$2=StoreConfig!C729,LEFT(StoreConfig!J729,FIND("|",StoreConfig!J729)-1),""),$Q$4:$R$20,2,FALSE),"")</f>
        <v/>
      </c>
      <c r="H522" s="14" t="str">
        <f>IF($B$2=StoreConfig!C729,LEFT(StoreConfig!G729,FIND("#",StoreConfig!G729)-1),"")</f>
        <v/>
      </c>
      <c r="I522" s="14" t="str">
        <f>IF($B$2=StoreConfig!C729,RIGHT(StoreConfig!G729,LEN(StoreConfig!G729)-FIND("#",StoreConfig!G729)),"")</f>
        <v/>
      </c>
      <c r="J522" s="14" t="str">
        <f>IF($B$2=StoreConfig!C729,IF(StoreConfig!L729=0,"不限购",StoreConfig!L729&amp;"次"),"")</f>
        <v/>
      </c>
    </row>
    <row r="523" spans="4:10" x14ac:dyDescent="0.2">
      <c r="D523" s="15" t="str">
        <f>IF($B$2=StoreConfig!C730,StoreConfig!O730,"")</f>
        <v/>
      </c>
      <c r="E523" s="15" t="str">
        <f>IF($B$2=StoreConfig!C730,StoreConfig!E730,"")</f>
        <v/>
      </c>
      <c r="F523" s="15" t="str">
        <f>IF($B$2=StoreConfig!C730,RIGHT(StoreConfig!J730,LEN(StoreConfig!J730)-FIND("|",StoreConfig!J730)),"")</f>
        <v/>
      </c>
      <c r="G523" s="15" t="str">
        <f>IFERROR(VLOOKUP(--IF($B$2=StoreConfig!C730,LEFT(StoreConfig!J730,FIND("|",StoreConfig!J730)-1),""),$Q$4:$R$20,2,FALSE),"")</f>
        <v/>
      </c>
      <c r="H523" s="14" t="str">
        <f>IF($B$2=StoreConfig!C730,LEFT(StoreConfig!G730,FIND("#",StoreConfig!G730)-1),"")</f>
        <v/>
      </c>
      <c r="I523" s="14" t="str">
        <f>IF($B$2=StoreConfig!C730,RIGHT(StoreConfig!G730,LEN(StoreConfig!G730)-FIND("#",StoreConfig!G730)),"")</f>
        <v/>
      </c>
      <c r="J523" s="14" t="str">
        <f>IF($B$2=StoreConfig!C730,IF(StoreConfig!L730=0,"不限购",StoreConfig!L730&amp;"次"),"")</f>
        <v/>
      </c>
    </row>
    <row r="524" spans="4:10" x14ac:dyDescent="0.2">
      <c r="D524" s="15" t="str">
        <f>IF($B$2=StoreConfig!C731,StoreConfig!O731,"")</f>
        <v/>
      </c>
      <c r="E524" s="15" t="str">
        <f>IF($B$2=StoreConfig!C731,StoreConfig!E731,"")</f>
        <v/>
      </c>
      <c r="F524" s="15" t="str">
        <f>IF($B$2=StoreConfig!C731,RIGHT(StoreConfig!#REF!,LEN(StoreConfig!#REF!)-FIND("|",StoreConfig!#REF!)),"")</f>
        <v/>
      </c>
      <c r="G524" s="15" t="str">
        <f>IFERROR(VLOOKUP(--IF($B$2=StoreConfig!C731,LEFT(StoreConfig!#REF!,FIND("|",StoreConfig!#REF!)-1),""),$Q$4:$R$20,2,FALSE),"")</f>
        <v/>
      </c>
      <c r="H524" s="14" t="str">
        <f>IF($B$2=StoreConfig!C731,LEFT(StoreConfig!G731,FIND("#",StoreConfig!G731)-1),"")</f>
        <v/>
      </c>
      <c r="I524" s="14" t="str">
        <f>IF($B$2=StoreConfig!C731,RIGHT(StoreConfig!G731,LEN(StoreConfig!G731)-FIND("#",StoreConfig!G731)),"")</f>
        <v/>
      </c>
      <c r="J524" s="14" t="str">
        <f>IF($B$2=StoreConfig!C731,IF(StoreConfig!L731=0,"不限购",StoreConfig!L731&amp;"次"),"")</f>
        <v/>
      </c>
    </row>
    <row r="525" spans="4:10" x14ac:dyDescent="0.2">
      <c r="D525" s="15" t="str">
        <f>IF($B$2=StoreConfig!C732,StoreConfig!O732,"")</f>
        <v/>
      </c>
      <c r="E525" s="15" t="str">
        <f>IF($B$2=StoreConfig!C732,StoreConfig!E732,"")</f>
        <v/>
      </c>
      <c r="F525" s="15" t="str">
        <f>IF($B$2=StoreConfig!C732,RIGHT(StoreConfig!#REF!,LEN(StoreConfig!#REF!)-FIND("|",StoreConfig!#REF!)),"")</f>
        <v/>
      </c>
      <c r="G525" s="15" t="str">
        <f>IFERROR(VLOOKUP(--IF($B$2=StoreConfig!C732,LEFT(StoreConfig!#REF!,FIND("|",StoreConfig!#REF!)-1),""),$Q$4:$R$20,2,FALSE),"")</f>
        <v/>
      </c>
      <c r="H525" s="14" t="str">
        <f>IF($B$2=StoreConfig!C732,LEFT(StoreConfig!G732,FIND("#",StoreConfig!G732)-1),"")</f>
        <v/>
      </c>
      <c r="I525" s="14" t="str">
        <f>IF($B$2=StoreConfig!C732,RIGHT(StoreConfig!G732,LEN(StoreConfig!G732)-FIND("#",StoreConfig!G732)),"")</f>
        <v/>
      </c>
      <c r="J525" s="14" t="str">
        <f>IF($B$2=StoreConfig!C732,IF(StoreConfig!L732=0,"不限购",StoreConfig!L732&amp;"次"),"")</f>
        <v/>
      </c>
    </row>
    <row r="526" spans="4:10" x14ac:dyDescent="0.2">
      <c r="D526" s="15" t="str">
        <f>IF($B$2=StoreConfig!C733,StoreConfig!O733,"")</f>
        <v/>
      </c>
      <c r="E526" s="15" t="str">
        <f>IF($B$2=StoreConfig!C733,StoreConfig!E733,"")</f>
        <v/>
      </c>
      <c r="F526" s="15" t="str">
        <f>IF($B$2=StoreConfig!C733,RIGHT(StoreConfig!#REF!,LEN(StoreConfig!#REF!)-FIND("|",StoreConfig!#REF!)),"")</f>
        <v/>
      </c>
      <c r="G526" s="15" t="str">
        <f>IFERROR(VLOOKUP(--IF($B$2=StoreConfig!C733,LEFT(StoreConfig!#REF!,FIND("|",StoreConfig!#REF!)-1),""),$Q$4:$R$20,2,FALSE),"")</f>
        <v/>
      </c>
      <c r="H526" s="14" t="str">
        <f>IF($B$2=StoreConfig!C733,LEFT(StoreConfig!G733,FIND("#",StoreConfig!G733)-1),"")</f>
        <v/>
      </c>
      <c r="I526" s="14" t="str">
        <f>IF($B$2=StoreConfig!C733,RIGHT(StoreConfig!G733,LEN(StoreConfig!G733)-FIND("#",StoreConfig!G733)),"")</f>
        <v/>
      </c>
      <c r="J526" s="14" t="str">
        <f>IF($B$2=StoreConfig!C733,IF(StoreConfig!L733=0,"不限购",StoreConfig!L733&amp;"次"),"")</f>
        <v/>
      </c>
    </row>
    <row r="527" spans="4:10" x14ac:dyDescent="0.2">
      <c r="D527" s="15" t="str">
        <f>IF($B$2=StoreConfig!C734,StoreConfig!O734,"")</f>
        <v/>
      </c>
      <c r="E527" s="15" t="str">
        <f>IF($B$2=StoreConfig!C734,StoreConfig!E734,"")</f>
        <v/>
      </c>
      <c r="F527" s="15" t="str">
        <f>IF($B$2=StoreConfig!C734,RIGHT(StoreConfig!#REF!,LEN(StoreConfig!#REF!)-FIND("|",StoreConfig!#REF!)),"")</f>
        <v/>
      </c>
      <c r="G527" s="15" t="str">
        <f>IFERROR(VLOOKUP(--IF($B$2=StoreConfig!C734,LEFT(StoreConfig!#REF!,FIND("|",StoreConfig!#REF!)-1),""),$Q$4:$R$20,2,FALSE),"")</f>
        <v/>
      </c>
      <c r="H527" s="14" t="str">
        <f>IF($B$2=StoreConfig!C734,LEFT(StoreConfig!G734,FIND("#",StoreConfig!G734)-1),"")</f>
        <v/>
      </c>
      <c r="I527" s="14" t="str">
        <f>IF($B$2=StoreConfig!C734,RIGHT(StoreConfig!G734,LEN(StoreConfig!G734)-FIND("#",StoreConfig!G734)),"")</f>
        <v/>
      </c>
      <c r="J527" s="14" t="str">
        <f>IF($B$2=StoreConfig!C734,IF(StoreConfig!L734=0,"不限购",StoreConfig!L734&amp;"次"),"")</f>
        <v/>
      </c>
    </row>
    <row r="528" spans="4:10" x14ac:dyDescent="0.2">
      <c r="D528" s="15" t="str">
        <f>IF($B$2=StoreConfig!C735,StoreConfig!O735,"")</f>
        <v/>
      </c>
      <c r="E528" s="15" t="str">
        <f>IF($B$2=StoreConfig!C735,StoreConfig!E735,"")</f>
        <v/>
      </c>
      <c r="F528" s="15" t="str">
        <f>IF($B$2=StoreConfig!C735,RIGHT(StoreConfig!#REF!,LEN(StoreConfig!#REF!)-FIND("|",StoreConfig!#REF!)),"")</f>
        <v/>
      </c>
      <c r="G528" s="15" t="str">
        <f>IFERROR(VLOOKUP(--IF($B$2=StoreConfig!C735,LEFT(StoreConfig!#REF!,FIND("|",StoreConfig!#REF!)-1),""),$Q$4:$R$20,2,FALSE),"")</f>
        <v/>
      </c>
      <c r="H528" s="14" t="str">
        <f>IF($B$2=StoreConfig!C735,LEFT(StoreConfig!G735,FIND("#",StoreConfig!G735)-1),"")</f>
        <v/>
      </c>
      <c r="I528" s="14" t="str">
        <f>IF($B$2=StoreConfig!C735,RIGHT(StoreConfig!G735,LEN(StoreConfig!G735)-FIND("#",StoreConfig!G735)),"")</f>
        <v/>
      </c>
      <c r="J528" s="14" t="str">
        <f>IF($B$2=StoreConfig!C735,IF(StoreConfig!L735=0,"不限购",StoreConfig!L735&amp;"次"),"")</f>
        <v/>
      </c>
    </row>
    <row r="529" spans="4:10" x14ac:dyDescent="0.2">
      <c r="D529" s="15" t="str">
        <f>IF($B$2=StoreConfig!C736,StoreConfig!O736,"")</f>
        <v/>
      </c>
      <c r="E529" s="15" t="str">
        <f>IF($B$2=StoreConfig!C736,StoreConfig!E736,"")</f>
        <v/>
      </c>
      <c r="F529" s="15" t="str">
        <f>IF($B$2=StoreConfig!C736,RIGHT(StoreConfig!#REF!,LEN(StoreConfig!#REF!)-FIND("|",StoreConfig!#REF!)),"")</f>
        <v/>
      </c>
      <c r="G529" s="15" t="str">
        <f>IFERROR(VLOOKUP(--IF($B$2=StoreConfig!C736,LEFT(StoreConfig!#REF!,FIND("|",StoreConfig!#REF!)-1),""),$Q$4:$R$20,2,FALSE),"")</f>
        <v/>
      </c>
      <c r="H529" s="14" t="str">
        <f>IF($B$2=StoreConfig!C736,LEFT(StoreConfig!G736,FIND("#",StoreConfig!G736)-1),"")</f>
        <v/>
      </c>
      <c r="I529" s="14" t="str">
        <f>IF($B$2=StoreConfig!C736,RIGHT(StoreConfig!G736,LEN(StoreConfig!G736)-FIND("#",StoreConfig!G736)),"")</f>
        <v/>
      </c>
      <c r="J529" s="14" t="str">
        <f>IF($B$2=StoreConfig!C736,IF(StoreConfig!L736=0,"不限购",StoreConfig!L736&amp;"次"),"")</f>
        <v/>
      </c>
    </row>
    <row r="530" spans="4:10" x14ac:dyDescent="0.2">
      <c r="D530" s="15" t="str">
        <f>IF($B$2=StoreConfig!C737,StoreConfig!O737,"")</f>
        <v/>
      </c>
      <c r="E530" s="15" t="str">
        <f>IF($B$2=StoreConfig!C737,StoreConfig!E737,"")</f>
        <v/>
      </c>
      <c r="F530" s="15" t="str">
        <f>IF($B$2=StoreConfig!C737,RIGHT(StoreConfig!#REF!,LEN(StoreConfig!#REF!)-FIND("|",StoreConfig!#REF!)),"")</f>
        <v/>
      </c>
      <c r="G530" s="15" t="str">
        <f>IFERROR(VLOOKUP(--IF($B$2=StoreConfig!C737,LEFT(StoreConfig!#REF!,FIND("|",StoreConfig!#REF!)-1),""),$Q$4:$R$20,2,FALSE),"")</f>
        <v/>
      </c>
      <c r="H530" s="14" t="str">
        <f>IF($B$2=StoreConfig!C737,LEFT(StoreConfig!G737,FIND("#",StoreConfig!G737)-1),"")</f>
        <v/>
      </c>
      <c r="I530" s="14" t="str">
        <f>IF($B$2=StoreConfig!C737,RIGHT(StoreConfig!G737,LEN(StoreConfig!G737)-FIND("#",StoreConfig!G737)),"")</f>
        <v/>
      </c>
      <c r="J530" s="14" t="str">
        <f>IF($B$2=StoreConfig!C737,IF(StoreConfig!L737=0,"不限购",StoreConfig!L737&amp;"次"),"")</f>
        <v/>
      </c>
    </row>
    <row r="531" spans="4:10" x14ac:dyDescent="0.2">
      <c r="D531" s="15" t="e">
        <f>IF($B$2=StoreConfig!#REF!,StoreConfig!#REF!,"")</f>
        <v>#REF!</v>
      </c>
      <c r="E531" s="15" t="e">
        <f>IF($B$2=StoreConfig!#REF!,StoreConfig!#REF!,"")</f>
        <v>#REF!</v>
      </c>
      <c r="F531" s="15" t="e">
        <f>IF($B$2=StoreConfig!#REF!,RIGHT(StoreConfig!#REF!,LEN(StoreConfig!#REF!)-FIND("|",StoreConfig!#REF!)),"")</f>
        <v>#REF!</v>
      </c>
      <c r="G531" s="15" t="str">
        <f>IFERROR(VLOOKUP(--IF($B$2=StoreConfig!#REF!,LEFT(StoreConfig!#REF!,FIND("|",StoreConfig!#REF!)-1),""),$Q$4:$R$20,2,FALSE),"")</f>
        <v/>
      </c>
      <c r="H531" s="14" t="e">
        <f>IF($B$2=StoreConfig!#REF!,LEFT(StoreConfig!#REF!,FIND("#",StoreConfig!#REF!)-1),"")</f>
        <v>#REF!</v>
      </c>
      <c r="I531" s="14" t="e">
        <f>IF($B$2=StoreConfig!#REF!,RIGHT(StoreConfig!#REF!,LEN(StoreConfig!#REF!)-FIND("#",StoreConfig!#REF!)),"")</f>
        <v>#REF!</v>
      </c>
      <c r="J531" s="14" t="e">
        <f>IF($B$2=StoreConfig!#REF!,IF(StoreConfig!#REF!=0,"不限购",StoreConfig!#REF!&amp;"次"),"")</f>
        <v>#REF!</v>
      </c>
    </row>
    <row r="532" spans="4:10" x14ac:dyDescent="0.2">
      <c r="D532" s="15" t="e">
        <f>IF($B$2=StoreConfig!#REF!,StoreConfig!#REF!,"")</f>
        <v>#REF!</v>
      </c>
      <c r="E532" s="15" t="e">
        <f>IF($B$2=StoreConfig!#REF!,StoreConfig!#REF!,"")</f>
        <v>#REF!</v>
      </c>
      <c r="F532" s="15" t="e">
        <f>IF($B$2=StoreConfig!#REF!,RIGHT(StoreConfig!#REF!,LEN(StoreConfig!#REF!)-FIND("|",StoreConfig!#REF!)),"")</f>
        <v>#REF!</v>
      </c>
      <c r="G532" s="15" t="str">
        <f>IFERROR(VLOOKUP(--IF($B$2=StoreConfig!#REF!,LEFT(StoreConfig!#REF!,FIND("|",StoreConfig!#REF!)-1),""),$Q$4:$R$20,2,FALSE),"")</f>
        <v/>
      </c>
      <c r="H532" s="14" t="e">
        <f>IF($B$2=StoreConfig!#REF!,LEFT(StoreConfig!#REF!,FIND("#",StoreConfig!#REF!)-1),"")</f>
        <v>#REF!</v>
      </c>
      <c r="I532" s="14" t="e">
        <f>IF($B$2=StoreConfig!#REF!,RIGHT(StoreConfig!#REF!,LEN(StoreConfig!#REF!)-FIND("#",StoreConfig!#REF!)),"")</f>
        <v>#REF!</v>
      </c>
      <c r="J532" s="14" t="e">
        <f>IF($B$2=StoreConfig!#REF!,IF(StoreConfig!#REF!=0,"不限购",StoreConfig!#REF!&amp;"次"),"")</f>
        <v>#REF!</v>
      </c>
    </row>
    <row r="533" spans="4:10" x14ac:dyDescent="0.2">
      <c r="D533" s="15" t="str">
        <f>IF($B$2=StoreConfig!C746,StoreConfig!O746,"")</f>
        <v/>
      </c>
      <c r="E533" s="15" t="str">
        <f>IF($B$2=StoreConfig!C746,StoreConfig!E746,"")</f>
        <v/>
      </c>
      <c r="F533" s="15" t="str">
        <f>IF($B$2=StoreConfig!C746,RIGHT(StoreConfig!J746,LEN(StoreConfig!J746)-FIND("|",StoreConfig!J746)),"")</f>
        <v/>
      </c>
      <c r="G533" s="15" t="str">
        <f>IFERROR(VLOOKUP(--IF($B$2=StoreConfig!C746,LEFT(StoreConfig!J746,FIND("|",StoreConfig!J746)-1),""),$Q$4:$R$20,2,FALSE),"")</f>
        <v/>
      </c>
      <c r="H533" s="14" t="str">
        <f>IF($B$2=StoreConfig!C746,LEFT(StoreConfig!G746,FIND("#",StoreConfig!G746)-1),"")</f>
        <v/>
      </c>
      <c r="I533" s="14" t="str">
        <f>IF($B$2=StoreConfig!C746,RIGHT(StoreConfig!G746,LEN(StoreConfig!G746)-FIND("#",StoreConfig!G746)),"")</f>
        <v/>
      </c>
      <c r="J533" s="14" t="str">
        <f>IF($B$2=StoreConfig!C746,IF(StoreConfig!L746=0,"不限购",StoreConfig!L746&amp;"次"),"")</f>
        <v/>
      </c>
    </row>
    <row r="534" spans="4:10" x14ac:dyDescent="0.2">
      <c r="D534" s="15" t="str">
        <f>IF($B$2=StoreConfig!C747,StoreConfig!O747,"")</f>
        <v/>
      </c>
      <c r="E534" s="15" t="str">
        <f>IF($B$2=StoreConfig!C747,StoreConfig!E747,"")</f>
        <v/>
      </c>
      <c r="F534" s="15" t="str">
        <f>IF($B$2=StoreConfig!C747,RIGHT(StoreConfig!J747,LEN(StoreConfig!J747)-FIND("|",StoreConfig!J747)),"")</f>
        <v/>
      </c>
      <c r="G534" s="15" t="str">
        <f>IFERROR(VLOOKUP(--IF($B$2=StoreConfig!C747,LEFT(StoreConfig!J747,FIND("|",StoreConfig!J747)-1),""),$Q$4:$R$20,2,FALSE),"")</f>
        <v/>
      </c>
      <c r="H534" s="14" t="str">
        <f>IF($B$2=StoreConfig!C747,LEFT(StoreConfig!G747,FIND("#",StoreConfig!G747)-1),"")</f>
        <v/>
      </c>
      <c r="I534" s="14" t="str">
        <f>IF($B$2=StoreConfig!C747,RIGHT(StoreConfig!G747,LEN(StoreConfig!G747)-FIND("#",StoreConfig!G747)),"")</f>
        <v/>
      </c>
      <c r="J534" s="14" t="str">
        <f>IF($B$2=StoreConfig!C747,IF(StoreConfig!L747=0,"不限购",StoreConfig!L747&amp;"次"),"")</f>
        <v/>
      </c>
    </row>
    <row r="535" spans="4:10" x14ac:dyDescent="0.2">
      <c r="D535" s="15" t="str">
        <f>IF($B$2=StoreConfig!C748,StoreConfig!O748,"")</f>
        <v/>
      </c>
      <c r="E535" s="15" t="str">
        <f>IF($B$2=StoreConfig!C748,StoreConfig!E748,"")</f>
        <v/>
      </c>
      <c r="F535" s="15" t="str">
        <f>IF($B$2=StoreConfig!C748,RIGHT(StoreConfig!J748,LEN(StoreConfig!J748)-FIND("|",StoreConfig!J748)),"")</f>
        <v/>
      </c>
      <c r="G535" s="15" t="str">
        <f>IFERROR(VLOOKUP(--IF($B$2=StoreConfig!C748,LEFT(StoreConfig!J748,FIND("|",StoreConfig!J748)-1),""),$Q$4:$R$20,2,FALSE),"")</f>
        <v/>
      </c>
      <c r="H535" s="14" t="str">
        <f>IF($B$2=StoreConfig!C748,LEFT(StoreConfig!G748,FIND("#",StoreConfig!G748)-1),"")</f>
        <v/>
      </c>
      <c r="I535" s="14" t="str">
        <f>IF($B$2=StoreConfig!C748,RIGHT(StoreConfig!G748,LEN(StoreConfig!G748)-FIND("#",StoreConfig!G748)),"")</f>
        <v/>
      </c>
      <c r="J535" s="14" t="str">
        <f>IF($B$2=StoreConfig!C748,IF(StoreConfig!L748=0,"不限购",StoreConfig!L748&amp;"次"),"")</f>
        <v/>
      </c>
    </row>
    <row r="536" spans="4:10" x14ac:dyDescent="0.2">
      <c r="D536" s="15" t="str">
        <f>IF($B$2=StoreConfig!C749,StoreConfig!O749,"")</f>
        <v/>
      </c>
      <c r="E536" s="15" t="str">
        <f>IF($B$2=StoreConfig!C749,StoreConfig!E749,"")</f>
        <v/>
      </c>
      <c r="F536" s="15" t="str">
        <f>IF($B$2=StoreConfig!C749,RIGHT(StoreConfig!J749,LEN(StoreConfig!J749)-FIND("|",StoreConfig!J749)),"")</f>
        <v/>
      </c>
      <c r="G536" s="15" t="str">
        <f>IFERROR(VLOOKUP(--IF($B$2=StoreConfig!C749,LEFT(StoreConfig!J749,FIND("|",StoreConfig!J749)-1),""),$Q$4:$R$20,2,FALSE),"")</f>
        <v/>
      </c>
      <c r="H536" s="14" t="str">
        <f>IF($B$2=StoreConfig!C749,LEFT(StoreConfig!G749,FIND("#",StoreConfig!G749)-1),"")</f>
        <v/>
      </c>
      <c r="I536" s="14" t="str">
        <f>IF($B$2=StoreConfig!C749,RIGHT(StoreConfig!G749,LEN(StoreConfig!G749)-FIND("#",StoreConfig!G749)),"")</f>
        <v/>
      </c>
      <c r="J536" s="14" t="str">
        <f>IF($B$2=StoreConfig!C749,IF(StoreConfig!L749=0,"不限购",StoreConfig!L749&amp;"次"),"")</f>
        <v/>
      </c>
    </row>
    <row r="537" spans="4:10" x14ac:dyDescent="0.2">
      <c r="D537" s="15" t="str">
        <f>IF($B$2=StoreConfig!C750,StoreConfig!O750,"")</f>
        <v/>
      </c>
      <c r="E537" s="15" t="str">
        <f>IF($B$2=StoreConfig!C750,StoreConfig!E750,"")</f>
        <v/>
      </c>
      <c r="F537" s="15" t="str">
        <f>IF($B$2=StoreConfig!C750,RIGHT(StoreConfig!J750,LEN(StoreConfig!J750)-FIND("|",StoreConfig!J750)),"")</f>
        <v/>
      </c>
      <c r="G537" s="15" t="str">
        <f>IFERROR(VLOOKUP(--IF($B$2=StoreConfig!C750,LEFT(StoreConfig!J750,FIND("|",StoreConfig!J750)-1),""),$Q$4:$R$20,2,FALSE),"")</f>
        <v/>
      </c>
      <c r="H537" s="14" t="str">
        <f>IF($B$2=StoreConfig!C750,LEFT(StoreConfig!G750,FIND("#",StoreConfig!G750)-1),"")</f>
        <v/>
      </c>
      <c r="I537" s="14" t="str">
        <f>IF($B$2=StoreConfig!C750,RIGHT(StoreConfig!G750,LEN(StoreConfig!G750)-FIND("#",StoreConfig!G750)),"")</f>
        <v/>
      </c>
      <c r="J537" s="14" t="str">
        <f>IF($B$2=StoreConfig!C750,IF(StoreConfig!L750=0,"不限购",StoreConfig!L750&amp;"次"),"")</f>
        <v/>
      </c>
    </row>
    <row r="538" spans="4:10" x14ac:dyDescent="0.2">
      <c r="D538" s="15" t="str">
        <f>IF($B$2=StoreConfig!C751,StoreConfig!O751,"")</f>
        <v/>
      </c>
      <c r="E538" s="15" t="str">
        <f>IF($B$2=StoreConfig!C751,StoreConfig!E751,"")</f>
        <v/>
      </c>
      <c r="F538" s="15" t="str">
        <f>IF($B$2=StoreConfig!C751,RIGHT(StoreConfig!J751,LEN(StoreConfig!J751)-FIND("|",StoreConfig!J751)),"")</f>
        <v/>
      </c>
      <c r="G538" s="15" t="str">
        <f>IFERROR(VLOOKUP(--IF($B$2=StoreConfig!C751,LEFT(StoreConfig!J751,FIND("|",StoreConfig!J751)-1),""),$Q$4:$R$20,2,FALSE),"")</f>
        <v/>
      </c>
      <c r="H538" s="14" t="str">
        <f>IF($B$2=StoreConfig!C751,LEFT(StoreConfig!G751,FIND("#",StoreConfig!G751)-1),"")</f>
        <v/>
      </c>
      <c r="I538" s="14" t="str">
        <f>IF($B$2=StoreConfig!C751,RIGHT(StoreConfig!G751,LEN(StoreConfig!G751)-FIND("#",StoreConfig!G751)),"")</f>
        <v/>
      </c>
      <c r="J538" s="14" t="str">
        <f>IF($B$2=StoreConfig!C751,IF(StoreConfig!L751=0,"不限购",StoreConfig!L751&amp;"次"),"")</f>
        <v/>
      </c>
    </row>
    <row r="539" spans="4:10" x14ac:dyDescent="0.2">
      <c r="D539" s="15" t="str">
        <f>IF($B$2=StoreConfig!C752,StoreConfig!O752,"")</f>
        <v/>
      </c>
      <c r="E539" s="15" t="str">
        <f>IF($B$2=StoreConfig!C752,StoreConfig!E752,"")</f>
        <v/>
      </c>
      <c r="F539" s="15" t="str">
        <f>IF($B$2=StoreConfig!C752,RIGHT(StoreConfig!J752,LEN(StoreConfig!J752)-FIND("|",StoreConfig!J752)),"")</f>
        <v/>
      </c>
      <c r="G539" s="15" t="str">
        <f>IFERROR(VLOOKUP(--IF($B$2=StoreConfig!C752,LEFT(StoreConfig!J752,FIND("|",StoreConfig!J752)-1),""),$Q$4:$R$20,2,FALSE),"")</f>
        <v/>
      </c>
      <c r="H539" s="14" t="str">
        <f>IF($B$2=StoreConfig!C752,LEFT(StoreConfig!G752,FIND("#",StoreConfig!G752)-1),"")</f>
        <v/>
      </c>
      <c r="I539" s="14" t="str">
        <f>IF($B$2=StoreConfig!C752,RIGHT(StoreConfig!G752,LEN(StoreConfig!G752)-FIND("#",StoreConfig!G752)),"")</f>
        <v/>
      </c>
      <c r="J539" s="14" t="str">
        <f>IF($B$2=StoreConfig!C752,IF(StoreConfig!L752=0,"不限购",StoreConfig!L752&amp;"次"),"")</f>
        <v/>
      </c>
    </row>
    <row r="540" spans="4:10" x14ac:dyDescent="0.2">
      <c r="D540" s="15" t="str">
        <f>IF($B$2=StoreConfig!C753,StoreConfig!O753,"")</f>
        <v/>
      </c>
      <c r="E540" s="15" t="str">
        <f>IF($B$2=StoreConfig!C753,StoreConfig!E753,"")</f>
        <v/>
      </c>
      <c r="F540" s="15" t="str">
        <f>IF($B$2=StoreConfig!C753,RIGHT(StoreConfig!J753,LEN(StoreConfig!J753)-FIND("|",StoreConfig!J753)),"")</f>
        <v/>
      </c>
      <c r="G540" s="15" t="str">
        <f>IFERROR(VLOOKUP(--IF($B$2=StoreConfig!C753,LEFT(StoreConfig!J753,FIND("|",StoreConfig!J753)-1),""),$Q$4:$R$20,2,FALSE),"")</f>
        <v/>
      </c>
      <c r="H540" s="14" t="str">
        <f>IF($B$2=StoreConfig!C753,LEFT(StoreConfig!G753,FIND("#",StoreConfig!G753)-1),"")</f>
        <v/>
      </c>
      <c r="I540" s="14" t="str">
        <f>IF($B$2=StoreConfig!C753,RIGHT(StoreConfig!G753,LEN(StoreConfig!G753)-FIND("#",StoreConfig!G753)),"")</f>
        <v/>
      </c>
      <c r="J540" s="14" t="str">
        <f>IF($B$2=StoreConfig!C753,IF(StoreConfig!L753=0,"不限购",StoreConfig!L753&amp;"次"),"")</f>
        <v/>
      </c>
    </row>
    <row r="541" spans="4:10" x14ac:dyDescent="0.2">
      <c r="D541" s="15" t="str">
        <f>IF($B$2=StoreConfig!C754,StoreConfig!O754,"")</f>
        <v/>
      </c>
      <c r="E541" s="15" t="str">
        <f>IF($B$2=StoreConfig!C754,StoreConfig!E754,"")</f>
        <v/>
      </c>
      <c r="F541" s="15" t="str">
        <f>IF($B$2=StoreConfig!C754,RIGHT(StoreConfig!J754,LEN(StoreConfig!J754)-FIND("|",StoreConfig!J754)),"")</f>
        <v/>
      </c>
      <c r="G541" s="15" t="str">
        <f>IFERROR(VLOOKUP(--IF($B$2=StoreConfig!C754,LEFT(StoreConfig!J754,FIND("|",StoreConfig!J754)-1),""),$Q$4:$R$20,2,FALSE),"")</f>
        <v/>
      </c>
      <c r="H541" s="14" t="str">
        <f>IF($B$2=StoreConfig!C754,LEFT(StoreConfig!G754,FIND("#",StoreConfig!G754)-1),"")</f>
        <v/>
      </c>
      <c r="I541" s="14" t="str">
        <f>IF($B$2=StoreConfig!C754,RIGHT(StoreConfig!G754,LEN(StoreConfig!G754)-FIND("#",StoreConfig!G754)),"")</f>
        <v/>
      </c>
      <c r="J541" s="14" t="str">
        <f>IF($B$2=StoreConfig!C754,IF(StoreConfig!L754=0,"不限购",StoreConfig!L754&amp;"次"),"")</f>
        <v/>
      </c>
    </row>
    <row r="542" spans="4:10" x14ac:dyDescent="0.2">
      <c r="D542" s="15" t="str">
        <f>IF($B$2=StoreConfig!C755,StoreConfig!O755,"")</f>
        <v/>
      </c>
      <c r="E542" s="15" t="str">
        <f>IF($B$2=StoreConfig!C755,StoreConfig!E755,"")</f>
        <v/>
      </c>
      <c r="F542" s="15" t="str">
        <f>IF($B$2=StoreConfig!C755,RIGHT(StoreConfig!J755,LEN(StoreConfig!J755)-FIND("|",StoreConfig!J755)),"")</f>
        <v/>
      </c>
      <c r="G542" s="15" t="str">
        <f>IFERROR(VLOOKUP(--IF($B$2=StoreConfig!C755,LEFT(StoreConfig!J755,FIND("|",StoreConfig!J755)-1),""),$Q$4:$R$20,2,FALSE),"")</f>
        <v/>
      </c>
      <c r="H542" s="14" t="str">
        <f>IF($B$2=StoreConfig!C755,LEFT(StoreConfig!G755,FIND("#",StoreConfig!G755)-1),"")</f>
        <v/>
      </c>
      <c r="I542" s="14" t="str">
        <f>IF($B$2=StoreConfig!C755,RIGHT(StoreConfig!G755,LEN(StoreConfig!G755)-FIND("#",StoreConfig!G755)),"")</f>
        <v/>
      </c>
      <c r="J542" s="14" t="str">
        <f>IF($B$2=StoreConfig!C755,IF(StoreConfig!L755=0,"不限购",StoreConfig!L755&amp;"次"),"")</f>
        <v/>
      </c>
    </row>
    <row r="543" spans="4:10" x14ac:dyDescent="0.2">
      <c r="D543" s="15" t="str">
        <f>IF($B$2=StoreConfig!C756,StoreConfig!O756,"")</f>
        <v/>
      </c>
      <c r="E543" s="15" t="str">
        <f>IF($B$2=StoreConfig!C756,StoreConfig!E756,"")</f>
        <v/>
      </c>
      <c r="F543" s="15" t="str">
        <f>IF($B$2=StoreConfig!C756,RIGHT(StoreConfig!#REF!,LEN(StoreConfig!#REF!)-FIND("|",StoreConfig!#REF!)),"")</f>
        <v/>
      </c>
      <c r="G543" s="15" t="str">
        <f>IFERROR(VLOOKUP(--IF($B$2=StoreConfig!C756,LEFT(StoreConfig!#REF!,FIND("|",StoreConfig!#REF!)-1),""),$Q$4:$R$20,2,FALSE),"")</f>
        <v/>
      </c>
      <c r="H543" s="14" t="str">
        <f>IF($B$2=StoreConfig!C756,LEFT(StoreConfig!G756,FIND("#",StoreConfig!G756)-1),"")</f>
        <v/>
      </c>
      <c r="I543" s="14" t="str">
        <f>IF($B$2=StoreConfig!C756,RIGHT(StoreConfig!G756,LEN(StoreConfig!G756)-FIND("#",StoreConfig!G756)),"")</f>
        <v/>
      </c>
      <c r="J543" s="14" t="str">
        <f>IF($B$2=StoreConfig!C756,IF(StoreConfig!L756=0,"不限购",StoreConfig!L756&amp;"次"),"")</f>
        <v/>
      </c>
    </row>
    <row r="544" spans="4:10" x14ac:dyDescent="0.2">
      <c r="D544" s="15" t="str">
        <f>IF($B$2=StoreConfig!C757,StoreConfig!O757,"")</f>
        <v/>
      </c>
      <c r="E544" s="15" t="str">
        <f>IF($B$2=StoreConfig!C757,StoreConfig!E757,"")</f>
        <v/>
      </c>
      <c r="F544" s="15" t="str">
        <f>IF($B$2=StoreConfig!C757,RIGHT(StoreConfig!#REF!,LEN(StoreConfig!#REF!)-FIND("|",StoreConfig!#REF!)),"")</f>
        <v/>
      </c>
      <c r="G544" s="15" t="str">
        <f>IFERROR(VLOOKUP(--IF($B$2=StoreConfig!C757,LEFT(StoreConfig!#REF!,FIND("|",StoreConfig!#REF!)-1),""),$Q$4:$R$20,2,FALSE),"")</f>
        <v/>
      </c>
      <c r="H544" s="14" t="str">
        <f>IF($B$2=StoreConfig!C757,LEFT(StoreConfig!G757,FIND("#",StoreConfig!G757)-1),"")</f>
        <v/>
      </c>
      <c r="I544" s="14" t="str">
        <f>IF($B$2=StoreConfig!C757,RIGHT(StoreConfig!G757,LEN(StoreConfig!G757)-FIND("#",StoreConfig!G757)),"")</f>
        <v/>
      </c>
      <c r="J544" s="14" t="str">
        <f>IF($B$2=StoreConfig!C757,IF(StoreConfig!L757=0,"不限购",StoreConfig!L757&amp;"次"),"")</f>
        <v/>
      </c>
    </row>
    <row r="545" spans="4:10" x14ac:dyDescent="0.2">
      <c r="D545" s="15" t="str">
        <f>IF($B$2=StoreConfig!C758,StoreConfig!O758,"")</f>
        <v/>
      </c>
      <c r="E545" s="15" t="str">
        <f>IF($B$2=StoreConfig!C758,StoreConfig!E758,"")</f>
        <v/>
      </c>
      <c r="F545" s="15" t="str">
        <f>IF($B$2=StoreConfig!C758,RIGHT(StoreConfig!#REF!,LEN(StoreConfig!#REF!)-FIND("|",StoreConfig!#REF!)),"")</f>
        <v/>
      </c>
      <c r="G545" s="15" t="str">
        <f>IFERROR(VLOOKUP(--IF($B$2=StoreConfig!C758,LEFT(StoreConfig!#REF!,FIND("|",StoreConfig!#REF!)-1),""),$Q$4:$R$20,2,FALSE),"")</f>
        <v/>
      </c>
      <c r="H545" s="14" t="str">
        <f>IF($B$2=StoreConfig!C758,LEFT(StoreConfig!G758,FIND("#",StoreConfig!G758)-1),"")</f>
        <v/>
      </c>
      <c r="I545" s="14" t="str">
        <f>IF($B$2=StoreConfig!C758,RIGHT(StoreConfig!G758,LEN(StoreConfig!G758)-FIND("#",StoreConfig!G758)),"")</f>
        <v/>
      </c>
      <c r="J545" s="14" t="str">
        <f>IF($B$2=StoreConfig!C758,IF(StoreConfig!L758=0,"不限购",StoreConfig!L758&amp;"次"),"")</f>
        <v/>
      </c>
    </row>
    <row r="546" spans="4:10" x14ac:dyDescent="0.2">
      <c r="D546" s="15" t="str">
        <f>IF($B$2=StoreConfig!C759,StoreConfig!O759,"")</f>
        <v/>
      </c>
      <c r="E546" s="15" t="str">
        <f>IF($B$2=StoreConfig!C759,StoreConfig!E759,"")</f>
        <v/>
      </c>
      <c r="F546" s="15" t="str">
        <f>IF($B$2=StoreConfig!C759,RIGHT(StoreConfig!#REF!,LEN(StoreConfig!#REF!)-FIND("|",StoreConfig!#REF!)),"")</f>
        <v/>
      </c>
      <c r="G546" s="15" t="str">
        <f>IFERROR(VLOOKUP(--IF($B$2=StoreConfig!C759,LEFT(StoreConfig!#REF!,FIND("|",StoreConfig!#REF!)-1),""),$Q$4:$R$20,2,FALSE),"")</f>
        <v/>
      </c>
      <c r="H546" s="14" t="str">
        <f>IF($B$2=StoreConfig!C759,LEFT(StoreConfig!G759,FIND("#",StoreConfig!G759)-1),"")</f>
        <v/>
      </c>
      <c r="I546" s="14" t="str">
        <f>IF($B$2=StoreConfig!C759,RIGHT(StoreConfig!G759,LEN(StoreConfig!G759)-FIND("#",StoreConfig!G759)),"")</f>
        <v/>
      </c>
      <c r="J546" s="14" t="str">
        <f>IF($B$2=StoreConfig!C759,IF(StoreConfig!L759=0,"不限购",StoreConfig!L759&amp;"次"),"")</f>
        <v/>
      </c>
    </row>
    <row r="547" spans="4:10" x14ac:dyDescent="0.2">
      <c r="D547" s="15" t="str">
        <f>IF($B$2=StoreConfig!C760,StoreConfig!O760,"")</f>
        <v/>
      </c>
      <c r="E547" s="15" t="str">
        <f>IF($B$2=StoreConfig!C760,StoreConfig!E760,"")</f>
        <v/>
      </c>
      <c r="F547" s="15" t="str">
        <f>IF($B$2=StoreConfig!C760,RIGHT(StoreConfig!#REF!,LEN(StoreConfig!#REF!)-FIND("|",StoreConfig!#REF!)),"")</f>
        <v/>
      </c>
      <c r="G547" s="15" t="str">
        <f>IFERROR(VLOOKUP(--IF($B$2=StoreConfig!C760,LEFT(StoreConfig!#REF!,FIND("|",StoreConfig!#REF!)-1),""),$Q$4:$R$20,2,FALSE),"")</f>
        <v/>
      </c>
      <c r="H547" s="14" t="str">
        <f>IF($B$2=StoreConfig!C760,LEFT(StoreConfig!G760,FIND("#",StoreConfig!G760)-1),"")</f>
        <v/>
      </c>
      <c r="I547" s="14" t="str">
        <f>IF($B$2=StoreConfig!C760,RIGHT(StoreConfig!G760,LEN(StoreConfig!G760)-FIND("#",StoreConfig!G760)),"")</f>
        <v/>
      </c>
      <c r="J547" s="14" t="str">
        <f>IF($B$2=StoreConfig!C760,IF(StoreConfig!L760=0,"不限购",StoreConfig!L760&amp;"次"),"")</f>
        <v/>
      </c>
    </row>
    <row r="548" spans="4:10" x14ac:dyDescent="0.2">
      <c r="D548" s="15" t="str">
        <f>IF($B$2=StoreConfig!C761,StoreConfig!O761,"")</f>
        <v/>
      </c>
      <c r="E548" s="15" t="str">
        <f>IF($B$2=StoreConfig!C761,StoreConfig!E761,"")</f>
        <v/>
      </c>
      <c r="F548" s="15" t="str">
        <f>IF($B$2=StoreConfig!C761,RIGHT(StoreConfig!#REF!,LEN(StoreConfig!#REF!)-FIND("|",StoreConfig!#REF!)),"")</f>
        <v/>
      </c>
      <c r="G548" s="15" t="str">
        <f>IFERROR(VLOOKUP(--IF($B$2=StoreConfig!C761,LEFT(StoreConfig!#REF!,FIND("|",StoreConfig!#REF!)-1),""),$Q$4:$R$20,2,FALSE),"")</f>
        <v/>
      </c>
      <c r="H548" s="14" t="str">
        <f>IF($B$2=StoreConfig!C761,LEFT(StoreConfig!H761,FIND("#",StoreConfig!H761)-1),"")</f>
        <v/>
      </c>
      <c r="I548" s="14" t="str">
        <f>IF($B$2=StoreConfig!C761,RIGHT(StoreConfig!H761,LEN(StoreConfig!H761)-FIND("#",StoreConfig!H761)),"")</f>
        <v/>
      </c>
      <c r="J548" s="14" t="str">
        <f>IF($B$2=StoreConfig!C761,IF(StoreConfig!L761=0,"不限购",StoreConfig!L761&amp;"次"),"")</f>
        <v/>
      </c>
    </row>
    <row r="549" spans="4:10" x14ac:dyDescent="0.2">
      <c r="D549" s="15" t="str">
        <f>IF($B$2=StoreConfig!C762,StoreConfig!O762,"")</f>
        <v/>
      </c>
      <c r="E549" s="15" t="str">
        <f>IF($B$2=StoreConfig!C762,StoreConfig!E762,"")</f>
        <v/>
      </c>
      <c r="F549" s="15" t="str">
        <f>IF($B$2=StoreConfig!C762,RIGHT(StoreConfig!#REF!,LEN(StoreConfig!#REF!)-FIND("|",StoreConfig!#REF!)),"")</f>
        <v/>
      </c>
      <c r="G549" s="15" t="str">
        <f>IFERROR(VLOOKUP(--IF($B$2=StoreConfig!C762,LEFT(StoreConfig!#REF!,FIND("|",StoreConfig!#REF!)-1),""),$Q$4:$R$20,2,FALSE),"")</f>
        <v/>
      </c>
      <c r="H549" s="14" t="str">
        <f>IF($B$2=StoreConfig!C762,LEFT(StoreConfig!G762,FIND("#",StoreConfig!G762)-1),"")</f>
        <v/>
      </c>
      <c r="I549" s="14" t="str">
        <f>IF($B$2=StoreConfig!C762,RIGHT(StoreConfig!G762,LEN(StoreConfig!G762)-FIND("#",StoreConfig!G762)),"")</f>
        <v/>
      </c>
      <c r="J549" s="14" t="str">
        <f>IF($B$2=StoreConfig!C762,IF(StoreConfig!L762=0,"不限购",StoreConfig!L762&amp;"次"),"")</f>
        <v/>
      </c>
    </row>
    <row r="550" spans="4:10" x14ac:dyDescent="0.2">
      <c r="D550" s="15" t="str">
        <f>IF($B$2=StoreConfig!C763,StoreConfig!O763,"")</f>
        <v/>
      </c>
      <c r="E550" s="15" t="str">
        <f>IF($B$2=StoreConfig!C763,StoreConfig!E763,"")</f>
        <v/>
      </c>
      <c r="F550" s="15" t="str">
        <f>IF($B$2=StoreConfig!C763,RIGHT(StoreConfig!#REF!,LEN(StoreConfig!#REF!)-FIND("|",StoreConfig!#REF!)),"")</f>
        <v/>
      </c>
      <c r="G550" s="15" t="str">
        <f>IFERROR(VLOOKUP(--IF($B$2=StoreConfig!C763,LEFT(StoreConfig!#REF!,FIND("|",StoreConfig!#REF!)-1),""),$Q$4:$R$20,2,FALSE),"")</f>
        <v/>
      </c>
      <c r="H550" s="14" t="str">
        <f>IF($B$2=StoreConfig!C763,LEFT(StoreConfig!G763,FIND("#",StoreConfig!G763)-1),"")</f>
        <v/>
      </c>
      <c r="I550" s="14" t="str">
        <f>IF($B$2=StoreConfig!C763,RIGHT(StoreConfig!G763,LEN(StoreConfig!G763)-FIND("#",StoreConfig!G763)),"")</f>
        <v/>
      </c>
      <c r="J550" s="14" t="str">
        <f>IF($B$2=StoreConfig!C763,IF(StoreConfig!L763=0,"不限购",StoreConfig!L763&amp;"次"),"")</f>
        <v/>
      </c>
    </row>
    <row r="551" spans="4:10" x14ac:dyDescent="0.2">
      <c r="D551" s="15" t="str">
        <f>IF($B$2=StoreConfig!C764,StoreConfig!O764,"")</f>
        <v/>
      </c>
      <c r="E551" s="15" t="str">
        <f>IF($B$2=StoreConfig!C764,StoreConfig!E764,"")</f>
        <v/>
      </c>
      <c r="F551" s="15" t="str">
        <f>IF($B$2=StoreConfig!C764,RIGHT(StoreConfig!#REF!,LEN(StoreConfig!#REF!)-FIND("|",StoreConfig!#REF!)),"")</f>
        <v/>
      </c>
      <c r="G551" s="15" t="str">
        <f>IFERROR(VLOOKUP(--IF($B$2=StoreConfig!C764,LEFT(StoreConfig!#REF!,FIND("|",StoreConfig!#REF!)-1),""),$Q$4:$R$20,2,FALSE),"")</f>
        <v/>
      </c>
      <c r="H551" s="14" t="str">
        <f>IF($B$2=StoreConfig!C764,LEFT(StoreConfig!G764,FIND("#",StoreConfig!G764)-1),"")</f>
        <v/>
      </c>
      <c r="I551" s="14" t="str">
        <f>IF($B$2=StoreConfig!C764,RIGHT(StoreConfig!G764,LEN(StoreConfig!G764)-FIND("#",StoreConfig!G764)),"")</f>
        <v/>
      </c>
      <c r="J551" s="14" t="str">
        <f>IF($B$2=StoreConfig!C764,IF(StoreConfig!L764=0,"不限购",StoreConfig!L764&amp;"次"),"")</f>
        <v/>
      </c>
    </row>
    <row r="552" spans="4:10" x14ac:dyDescent="0.2">
      <c r="D552" s="15" t="str">
        <f>IF($B$2=StoreConfig!C765,StoreConfig!O765,"")</f>
        <v/>
      </c>
      <c r="E552" s="15" t="str">
        <f>IF($B$2=StoreConfig!C765,StoreConfig!E765,"")</f>
        <v/>
      </c>
      <c r="F552" s="15" t="str">
        <f>IF($B$2=StoreConfig!C765,RIGHT(StoreConfig!#REF!,LEN(StoreConfig!#REF!)-FIND("|",StoreConfig!#REF!)),"")</f>
        <v/>
      </c>
      <c r="G552" s="15" t="str">
        <f>IFERROR(VLOOKUP(--IF($B$2=StoreConfig!C765,LEFT(StoreConfig!#REF!,FIND("|",StoreConfig!#REF!)-1),""),$Q$4:$R$20,2,FALSE),"")</f>
        <v/>
      </c>
      <c r="H552" s="14" t="str">
        <f>IF($B$2=StoreConfig!C765,LEFT(StoreConfig!G765,FIND("#",StoreConfig!G765)-1),"")</f>
        <v/>
      </c>
      <c r="I552" s="14" t="str">
        <f>IF($B$2=StoreConfig!C765,RIGHT(StoreConfig!G765,LEN(StoreConfig!G765)-FIND("#",StoreConfig!G765)),"")</f>
        <v/>
      </c>
      <c r="J552" s="14" t="str">
        <f>IF($B$2=StoreConfig!C765,IF(StoreConfig!L765=0,"不限购",StoreConfig!L765&amp;"次"),"")</f>
        <v/>
      </c>
    </row>
    <row r="553" spans="4:10" x14ac:dyDescent="0.2">
      <c r="D553" s="15" t="str">
        <f>IF($B$2=StoreConfig!C766,StoreConfig!O766,"")</f>
        <v/>
      </c>
      <c r="E553" s="15" t="str">
        <f>IF($B$2=StoreConfig!C766,StoreConfig!E766,"")</f>
        <v/>
      </c>
      <c r="F553" s="15" t="str">
        <f>IF($B$2=StoreConfig!C766,RIGHT(StoreConfig!J766,LEN(StoreConfig!J766)-FIND("|",StoreConfig!J766)),"")</f>
        <v/>
      </c>
      <c r="G553" s="15" t="str">
        <f>IFERROR(VLOOKUP(--IF($B$2=StoreConfig!C766,LEFT(StoreConfig!J766,FIND("|",StoreConfig!J766)-1),""),$Q$4:$R$20,2,FALSE),"")</f>
        <v/>
      </c>
      <c r="H553" s="14" t="str">
        <f>IF($B$2=StoreConfig!C766,LEFT(StoreConfig!G766,FIND("#",StoreConfig!G766)-1),"")</f>
        <v/>
      </c>
      <c r="I553" s="14" t="str">
        <f>IF($B$2=StoreConfig!C766,RIGHT(StoreConfig!G766,LEN(StoreConfig!G766)-FIND("#",StoreConfig!G766)),"")</f>
        <v/>
      </c>
      <c r="J553" s="14" t="str">
        <f>IF($B$2=StoreConfig!C766,IF(StoreConfig!L766=0,"不限购",StoreConfig!L766&amp;"次"),"")</f>
        <v/>
      </c>
    </row>
    <row r="554" spans="4:10" x14ac:dyDescent="0.2">
      <c r="D554" s="15" t="str">
        <f>IF($B$2=StoreConfig!C767,StoreConfig!O767,"")</f>
        <v/>
      </c>
      <c r="E554" s="15" t="str">
        <f>IF($B$2=StoreConfig!C767,StoreConfig!E767,"")</f>
        <v/>
      </c>
      <c r="F554" s="15" t="str">
        <f>IF($B$2=StoreConfig!C767,RIGHT(StoreConfig!J767,LEN(StoreConfig!J767)-FIND("|",StoreConfig!J767)),"")</f>
        <v/>
      </c>
      <c r="G554" s="15" t="str">
        <f>IFERROR(VLOOKUP(--IF($B$2=StoreConfig!C767,LEFT(StoreConfig!J767,FIND("|",StoreConfig!J767)-1),""),$Q$4:$R$20,2,FALSE),"")</f>
        <v/>
      </c>
      <c r="H554" s="14" t="str">
        <f>IF($B$2=StoreConfig!C767,LEFT(StoreConfig!G767,FIND("#",StoreConfig!G767)-1),"")</f>
        <v/>
      </c>
      <c r="I554" s="14" t="str">
        <f>IF($B$2=StoreConfig!C767,RIGHT(StoreConfig!G767,LEN(StoreConfig!G767)-FIND("#",StoreConfig!G767)),"")</f>
        <v/>
      </c>
      <c r="J554" s="14" t="str">
        <f>IF($B$2=StoreConfig!C767,IF(StoreConfig!L767=0,"不限购",StoreConfig!L767&amp;"次"),"")</f>
        <v/>
      </c>
    </row>
    <row r="555" spans="4:10" x14ac:dyDescent="0.2">
      <c r="D555" s="15" t="str">
        <f>IF($B$2=StoreConfig!C768,StoreConfig!O768,"")</f>
        <v/>
      </c>
      <c r="E555" s="15" t="str">
        <f>IF($B$2=StoreConfig!C768,StoreConfig!E768,"")</f>
        <v/>
      </c>
      <c r="F555" s="15" t="str">
        <f>IF($B$2=StoreConfig!C768,RIGHT(StoreConfig!J768,LEN(StoreConfig!J768)-FIND("|",StoreConfig!J768)),"")</f>
        <v/>
      </c>
      <c r="G555" s="15" t="str">
        <f>IFERROR(VLOOKUP(--IF($B$2=StoreConfig!C768,LEFT(StoreConfig!J768,FIND("|",StoreConfig!J768)-1),""),$Q$4:$R$20,2,FALSE),"")</f>
        <v/>
      </c>
      <c r="H555" s="14" t="str">
        <f>IF($B$2=StoreConfig!C768,LEFT(StoreConfig!G768,FIND("#",StoreConfig!G768)-1),"")</f>
        <v/>
      </c>
      <c r="I555" s="14" t="str">
        <f>IF($B$2=StoreConfig!C768,RIGHT(StoreConfig!G768,LEN(StoreConfig!G768)-FIND("#",StoreConfig!G768)),"")</f>
        <v/>
      </c>
      <c r="J555" s="14" t="str">
        <f>IF($B$2=StoreConfig!C768,IF(StoreConfig!L768=0,"不限购",StoreConfig!L768&amp;"次"),"")</f>
        <v/>
      </c>
    </row>
    <row r="556" spans="4:10" x14ac:dyDescent="0.2">
      <c r="D556" s="15" t="str">
        <f>IF($B$2=StoreConfig!C769,StoreConfig!O769,"")</f>
        <v/>
      </c>
      <c r="E556" s="15" t="str">
        <f>IF($B$2=StoreConfig!C769,StoreConfig!E769,"")</f>
        <v/>
      </c>
      <c r="F556" s="15" t="str">
        <f>IF($B$2=StoreConfig!C769,RIGHT(StoreConfig!J769,LEN(StoreConfig!J769)-FIND("|",StoreConfig!J769)),"")</f>
        <v/>
      </c>
      <c r="G556" s="15" t="str">
        <f>IFERROR(VLOOKUP(--IF($B$2=StoreConfig!C769,LEFT(StoreConfig!J769,FIND("|",StoreConfig!J769)-1),""),$Q$4:$R$20,2,FALSE),"")</f>
        <v/>
      </c>
      <c r="H556" s="14" t="str">
        <f>IF($B$2=StoreConfig!C769,LEFT(StoreConfig!G769,FIND("#",StoreConfig!G769)-1),"")</f>
        <v/>
      </c>
      <c r="I556" s="14" t="str">
        <f>IF($B$2=StoreConfig!C769,RIGHT(StoreConfig!G769,LEN(StoreConfig!G769)-FIND("#",StoreConfig!G769)),"")</f>
        <v/>
      </c>
      <c r="J556" s="14" t="str">
        <f>IF($B$2=StoreConfig!C769,IF(StoreConfig!L769=0,"不限购",StoreConfig!L769&amp;"次"),"")</f>
        <v/>
      </c>
    </row>
    <row r="557" spans="4:10" x14ac:dyDescent="0.2">
      <c r="D557" s="15" t="str">
        <f>IF($B$2=StoreConfig!C797,StoreConfig!O797,"")</f>
        <v/>
      </c>
      <c r="E557" s="15" t="str">
        <f>IF($B$2=StoreConfig!C797,StoreConfig!E797,"")</f>
        <v/>
      </c>
      <c r="F557" s="15" t="str">
        <f>IF($B$2=StoreConfig!C797,RIGHT(StoreConfig!J797,LEN(StoreConfig!J797)-FIND("|",StoreConfig!J797)),"")</f>
        <v/>
      </c>
      <c r="G557" s="15" t="str">
        <f>IFERROR(VLOOKUP(--IF($B$2=StoreConfig!C797,LEFT(StoreConfig!J797,FIND("|",StoreConfig!J797)-1),""),$Q$4:$R$20,2,FALSE),"")</f>
        <v/>
      </c>
      <c r="H557" s="14" t="str">
        <f>IF($B$2=StoreConfig!C797,LEFT(StoreConfig!G797,FIND("#",StoreConfig!G797)-1),"")</f>
        <v/>
      </c>
      <c r="I557" s="14" t="str">
        <f>IF($B$2=StoreConfig!C797,RIGHT(StoreConfig!G797,LEN(StoreConfig!G797)-FIND("#",StoreConfig!G797)),"")</f>
        <v/>
      </c>
      <c r="J557" s="14" t="str">
        <f>IF($B$2=StoreConfig!C797,IF(StoreConfig!L797=0,"不限购",StoreConfig!L797&amp;"次"),"")</f>
        <v/>
      </c>
    </row>
    <row r="558" spans="4:10" x14ac:dyDescent="0.2">
      <c r="D558" s="15" t="str">
        <f>IF($B$2=StoreConfig!C798,StoreConfig!O798,"")</f>
        <v/>
      </c>
      <c r="E558" s="15" t="str">
        <f>IF($B$2=StoreConfig!C798,StoreConfig!E798,"")</f>
        <v/>
      </c>
      <c r="F558" s="15" t="str">
        <f>IF($B$2=StoreConfig!C798,RIGHT(StoreConfig!J798,LEN(StoreConfig!J798)-FIND("|",StoreConfig!J798)),"")</f>
        <v/>
      </c>
      <c r="G558" s="15" t="str">
        <f>IFERROR(VLOOKUP(--IF($B$2=StoreConfig!C798,LEFT(StoreConfig!J798,FIND("|",StoreConfig!J798)-1),""),$Q$4:$R$20,2,FALSE),"")</f>
        <v/>
      </c>
      <c r="H558" s="14" t="str">
        <f>IF($B$2=StoreConfig!C798,LEFT(StoreConfig!G798,FIND("#",StoreConfig!G798)-1),"")</f>
        <v/>
      </c>
      <c r="I558" s="14" t="str">
        <f>IF($B$2=StoreConfig!C798,RIGHT(StoreConfig!G798,LEN(StoreConfig!G798)-FIND("#",StoreConfig!G798)),"")</f>
        <v/>
      </c>
      <c r="J558" s="14" t="str">
        <f>IF($B$2=StoreConfig!C798,IF(StoreConfig!L798=0,"不限购",StoreConfig!L798&amp;"次"),"")</f>
        <v/>
      </c>
    </row>
    <row r="559" spans="4:10" x14ac:dyDescent="0.2">
      <c r="D559" s="15" t="str">
        <f>IF($B$2=StoreConfig!C799,StoreConfig!O799,"")</f>
        <v/>
      </c>
      <c r="E559" s="15" t="str">
        <f>IF($B$2=StoreConfig!C799,StoreConfig!E799,"")</f>
        <v/>
      </c>
      <c r="F559" s="15" t="str">
        <f>IF($B$2=StoreConfig!C799,RIGHT(StoreConfig!J799,LEN(StoreConfig!J799)-FIND("|",StoreConfig!J799)),"")</f>
        <v/>
      </c>
      <c r="G559" s="15" t="str">
        <f>IFERROR(VLOOKUP(--IF($B$2=StoreConfig!C799,LEFT(StoreConfig!J799,FIND("|",StoreConfig!J799)-1),""),$Q$4:$R$20,2,FALSE),"")</f>
        <v/>
      </c>
      <c r="H559" s="14" t="str">
        <f>IF($B$2=StoreConfig!C799,LEFT(StoreConfig!G799,FIND("#",StoreConfig!G799)-1),"")</f>
        <v/>
      </c>
      <c r="I559" s="14" t="str">
        <f>IF($B$2=StoreConfig!C799,RIGHT(StoreConfig!G799,LEN(StoreConfig!G799)-FIND("#",StoreConfig!G799)),"")</f>
        <v/>
      </c>
      <c r="J559" s="14" t="str">
        <f>IF($B$2=StoreConfig!C799,IF(StoreConfig!L799=0,"不限购",StoreConfig!L799&amp;"次"),"")</f>
        <v/>
      </c>
    </row>
    <row r="560" spans="4:10" x14ac:dyDescent="0.2">
      <c r="D560" s="15" t="str">
        <f>IF($B$2=StoreConfig!C800,StoreConfig!O800,"")</f>
        <v/>
      </c>
      <c r="E560" s="15" t="str">
        <f>IF($B$2=StoreConfig!C800,StoreConfig!E800,"")</f>
        <v/>
      </c>
      <c r="F560" s="15" t="str">
        <f>IF($B$2=StoreConfig!C800,RIGHT(StoreConfig!J800,LEN(StoreConfig!J800)-FIND("|",StoreConfig!J800)),"")</f>
        <v/>
      </c>
      <c r="G560" s="15" t="str">
        <f>IFERROR(VLOOKUP(--IF($B$2=StoreConfig!C800,LEFT(StoreConfig!J800,FIND("|",StoreConfig!J800)-1),""),$Q$4:$R$20,2,FALSE),"")</f>
        <v/>
      </c>
      <c r="H560" s="14" t="str">
        <f>IF($B$2=StoreConfig!C800,LEFT(StoreConfig!G800,FIND("#",StoreConfig!G800)-1),"")</f>
        <v/>
      </c>
      <c r="I560" s="14" t="str">
        <f>IF($B$2=StoreConfig!C800,RIGHT(StoreConfig!G800,LEN(StoreConfig!G800)-FIND("#",StoreConfig!G800)),"")</f>
        <v/>
      </c>
      <c r="J560" s="14" t="str">
        <f>IF($B$2=StoreConfig!C800,IF(StoreConfig!L800=0,"不限购",StoreConfig!L800&amp;"次"),"")</f>
        <v/>
      </c>
    </row>
    <row r="561" spans="4:10" x14ac:dyDescent="0.2">
      <c r="D561" s="15" t="str">
        <f>IF($B$2=StoreConfig!C801,StoreConfig!O801,"")</f>
        <v/>
      </c>
      <c r="E561" s="15" t="str">
        <f>IF($B$2=StoreConfig!C801,StoreConfig!E801,"")</f>
        <v/>
      </c>
      <c r="F561" s="15" t="str">
        <f>IF($B$2=StoreConfig!C801,RIGHT(StoreConfig!J801,LEN(StoreConfig!J801)-FIND("|",StoreConfig!J801)),"")</f>
        <v/>
      </c>
      <c r="G561" s="15" t="str">
        <f>IFERROR(VLOOKUP(--IF($B$2=StoreConfig!C801,LEFT(StoreConfig!J801,FIND("|",StoreConfig!J801)-1),""),$Q$4:$R$20,2,FALSE),"")</f>
        <v/>
      </c>
      <c r="H561" s="14" t="str">
        <f>IF($B$2=StoreConfig!C801,LEFT(StoreConfig!G801,FIND("#",StoreConfig!G801)-1),"")</f>
        <v/>
      </c>
      <c r="I561" s="14" t="str">
        <f>IF($B$2=StoreConfig!C801,RIGHT(StoreConfig!G801,LEN(StoreConfig!G801)-FIND("#",StoreConfig!G801)),"")</f>
        <v/>
      </c>
      <c r="J561" s="14" t="str">
        <f>IF($B$2=StoreConfig!C801,IF(StoreConfig!L801=0,"不限购",StoreConfig!L801&amp;"次"),"")</f>
        <v/>
      </c>
    </row>
    <row r="562" spans="4:10" x14ac:dyDescent="0.2">
      <c r="D562" s="15" t="str">
        <f>IF($B$2=StoreConfig!C802,StoreConfig!O802,"")</f>
        <v/>
      </c>
      <c r="E562" s="15" t="str">
        <f>IF($B$2=StoreConfig!C802,StoreConfig!E802,"")</f>
        <v/>
      </c>
      <c r="F562" s="15" t="str">
        <f>IF($B$2=StoreConfig!C802,RIGHT(StoreConfig!J802,LEN(StoreConfig!J802)-FIND("|",StoreConfig!J802)),"")</f>
        <v/>
      </c>
      <c r="G562" s="15" t="str">
        <f>IFERROR(VLOOKUP(--IF($B$2=StoreConfig!C802,LEFT(StoreConfig!J802,FIND("|",StoreConfig!J802)-1),""),$Q$4:$R$20,2,FALSE),"")</f>
        <v/>
      </c>
      <c r="H562" s="14" t="str">
        <f>IF($B$2=StoreConfig!C802,LEFT(StoreConfig!G802,FIND("#",StoreConfig!G802)-1),"")</f>
        <v/>
      </c>
      <c r="I562" s="14" t="str">
        <f>IF($B$2=StoreConfig!C802,RIGHT(StoreConfig!G802,LEN(StoreConfig!G802)-FIND("#",StoreConfig!G802)),"")</f>
        <v/>
      </c>
      <c r="J562" s="14" t="str">
        <f>IF($B$2=StoreConfig!C802,IF(StoreConfig!L802=0,"不限购",StoreConfig!L802&amp;"次"),"")</f>
        <v/>
      </c>
    </row>
    <row r="563" spans="4:10" x14ac:dyDescent="0.2">
      <c r="D563" s="15" t="str">
        <f>IF($B$2=StoreConfig!C803,StoreConfig!O803,"")</f>
        <v/>
      </c>
      <c r="E563" s="15" t="str">
        <f>IF($B$2=StoreConfig!C803,StoreConfig!E803,"")</f>
        <v/>
      </c>
      <c r="F563" s="15" t="str">
        <f>IF($B$2=StoreConfig!C803,RIGHT(StoreConfig!J803,LEN(StoreConfig!J803)-FIND("|",StoreConfig!J803)),"")</f>
        <v/>
      </c>
      <c r="G563" s="15" t="str">
        <f>IFERROR(VLOOKUP(--IF($B$2=StoreConfig!C803,LEFT(StoreConfig!J803,FIND("|",StoreConfig!J803)-1),""),$Q$4:$R$20,2,FALSE),"")</f>
        <v/>
      </c>
      <c r="H563" s="14" t="str">
        <f>IF($B$2=StoreConfig!C803,LEFT(StoreConfig!G803,FIND("#",StoreConfig!G803)-1),"")</f>
        <v/>
      </c>
      <c r="I563" s="14" t="str">
        <f>IF($B$2=StoreConfig!C803,RIGHT(StoreConfig!G803,LEN(StoreConfig!G803)-FIND("#",StoreConfig!G803)),"")</f>
        <v/>
      </c>
      <c r="J563" s="14" t="str">
        <f>IF($B$2=StoreConfig!C803,IF(StoreConfig!L803=0,"不限购",StoreConfig!L803&amp;"次"),"")</f>
        <v/>
      </c>
    </row>
    <row r="564" spans="4:10" x14ac:dyDescent="0.2">
      <c r="D564" s="15" t="str">
        <f>IF($B$2=StoreConfig!C804,StoreConfig!O804,"")</f>
        <v/>
      </c>
      <c r="E564" s="15" t="str">
        <f>IF($B$2=StoreConfig!C804,StoreConfig!E804,"")</f>
        <v/>
      </c>
      <c r="F564" s="15" t="str">
        <f>IF($B$2=StoreConfig!C804,RIGHT(StoreConfig!J804,LEN(StoreConfig!J804)-FIND("|",StoreConfig!J804)),"")</f>
        <v/>
      </c>
      <c r="G564" s="15" t="str">
        <f>IFERROR(VLOOKUP(--IF($B$2=StoreConfig!C804,LEFT(StoreConfig!J804,FIND("|",StoreConfig!J804)-1),""),$Q$4:$R$20,2,FALSE),"")</f>
        <v/>
      </c>
      <c r="H564" s="14" t="str">
        <f>IF($B$2=StoreConfig!C804,LEFT(StoreConfig!G804,FIND("#",StoreConfig!G804)-1),"")</f>
        <v/>
      </c>
      <c r="I564" s="14" t="str">
        <f>IF($B$2=StoreConfig!C804,RIGHT(StoreConfig!G804,LEN(StoreConfig!G804)-FIND("#",StoreConfig!G804)),"")</f>
        <v/>
      </c>
      <c r="J564" s="14" t="str">
        <f>IF($B$2=StoreConfig!C804,IF(StoreConfig!L804=0,"不限购",StoreConfig!L804&amp;"次"),"")</f>
        <v/>
      </c>
    </row>
    <row r="565" spans="4:10" x14ac:dyDescent="0.2">
      <c r="D565" s="15" t="str">
        <f>IF($B$2=StoreConfig!C805,StoreConfig!O805,"")</f>
        <v/>
      </c>
      <c r="E565" s="15" t="str">
        <f>IF($B$2=StoreConfig!C805,StoreConfig!E805,"")</f>
        <v/>
      </c>
      <c r="F565" s="15" t="str">
        <f>IF($B$2=StoreConfig!C805,RIGHT(StoreConfig!J805,LEN(StoreConfig!J805)-FIND("|",StoreConfig!J805)),"")</f>
        <v/>
      </c>
      <c r="G565" s="15" t="str">
        <f>IFERROR(VLOOKUP(--IF($B$2=StoreConfig!C805,LEFT(StoreConfig!J805,FIND("|",StoreConfig!J805)-1),""),$Q$4:$R$20,2,FALSE),"")</f>
        <v/>
      </c>
      <c r="H565" s="14" t="str">
        <f>IF($B$2=StoreConfig!C805,LEFT(StoreConfig!G805,FIND("#",StoreConfig!G805)-1),"")</f>
        <v/>
      </c>
      <c r="I565" s="14" t="str">
        <f>IF($B$2=StoreConfig!C805,RIGHT(StoreConfig!G805,LEN(StoreConfig!G805)-FIND("#",StoreConfig!G805)),"")</f>
        <v/>
      </c>
      <c r="J565" s="14" t="str">
        <f>IF($B$2=StoreConfig!C805,IF(StoreConfig!L805=0,"不限购",StoreConfig!L805&amp;"次"),"")</f>
        <v/>
      </c>
    </row>
    <row r="566" spans="4:10" x14ac:dyDescent="0.2">
      <c r="D566" s="15" t="str">
        <f>IF($B$2=StoreConfig!C806,StoreConfig!O806,"")</f>
        <v/>
      </c>
      <c r="E566" s="15" t="str">
        <f>IF($B$2=StoreConfig!C806,StoreConfig!E806,"")</f>
        <v/>
      </c>
      <c r="F566" s="15" t="str">
        <f>IF($B$2=StoreConfig!C806,RIGHT(StoreConfig!J806,LEN(StoreConfig!J806)-FIND("|",StoreConfig!J806)),"")</f>
        <v/>
      </c>
      <c r="G566" s="15" t="str">
        <f>IFERROR(VLOOKUP(--IF($B$2=StoreConfig!C806,LEFT(StoreConfig!J806,FIND("|",StoreConfig!J806)-1),""),$Q$4:$R$20,2,FALSE),"")</f>
        <v/>
      </c>
      <c r="H566" s="14" t="str">
        <f>IF($B$2=StoreConfig!C806,LEFT(StoreConfig!G806,FIND("#",StoreConfig!G806)-1),"")</f>
        <v/>
      </c>
      <c r="I566" s="14" t="str">
        <f>IF($B$2=StoreConfig!C806,RIGHT(StoreConfig!G806,LEN(StoreConfig!G806)-FIND("#",StoreConfig!G806)),"")</f>
        <v/>
      </c>
      <c r="J566" s="14" t="str">
        <f>IF($B$2=StoreConfig!C806,IF(StoreConfig!L806=0,"不限购",StoreConfig!L806&amp;"次"),"")</f>
        <v/>
      </c>
    </row>
    <row r="567" spans="4:10" x14ac:dyDescent="0.2">
      <c r="D567" s="15" t="str">
        <f>IF($B$2=StoreConfig!C807,StoreConfig!O807,"")</f>
        <v/>
      </c>
      <c r="E567" s="15" t="str">
        <f>IF($B$2=StoreConfig!C807,StoreConfig!E807,"")</f>
        <v/>
      </c>
      <c r="F567" s="15" t="str">
        <f>IF($B$2=StoreConfig!C807,RIGHT(StoreConfig!J807,LEN(StoreConfig!J807)-FIND("|",StoreConfig!J807)),"")</f>
        <v/>
      </c>
      <c r="G567" s="15" t="str">
        <f>IFERROR(VLOOKUP(--IF($B$2=StoreConfig!C807,LEFT(StoreConfig!J807,FIND("|",StoreConfig!J807)-1),""),$Q$4:$R$20,2,FALSE),"")</f>
        <v/>
      </c>
      <c r="H567" s="14" t="str">
        <f>IF($B$2=StoreConfig!C807,LEFT(StoreConfig!G807,FIND("#",StoreConfig!G807)-1),"")</f>
        <v/>
      </c>
      <c r="I567" s="14" t="str">
        <f>IF($B$2=StoreConfig!C807,RIGHT(StoreConfig!G807,LEN(StoreConfig!G807)-FIND("#",StoreConfig!G807)),"")</f>
        <v/>
      </c>
      <c r="J567" s="14" t="str">
        <f>IF($B$2=StoreConfig!C807,IF(StoreConfig!L807=0,"不限购",StoreConfig!L807&amp;"次"),"")</f>
        <v/>
      </c>
    </row>
    <row r="568" spans="4:10" x14ac:dyDescent="0.2">
      <c r="D568" s="15" t="str">
        <f>IF($B$2=StoreConfig!C808,StoreConfig!O808,"")</f>
        <v/>
      </c>
      <c r="E568" s="15" t="str">
        <f>IF($B$2=StoreConfig!C808,StoreConfig!E808,"")</f>
        <v/>
      </c>
      <c r="F568" s="15" t="str">
        <f>IF($B$2=StoreConfig!C808,RIGHT(StoreConfig!J808,LEN(StoreConfig!J808)-FIND("|",StoreConfig!J808)),"")</f>
        <v/>
      </c>
      <c r="G568" s="15" t="str">
        <f>IFERROR(VLOOKUP(--IF($B$2=StoreConfig!C808,LEFT(StoreConfig!J808,FIND("|",StoreConfig!J808)-1),""),$Q$4:$R$20,2,FALSE),"")</f>
        <v/>
      </c>
      <c r="H568" s="14" t="str">
        <f>IF($B$2=StoreConfig!C808,LEFT(StoreConfig!G808,FIND("#",StoreConfig!G808)-1),"")</f>
        <v/>
      </c>
      <c r="I568" s="14" t="str">
        <f>IF($B$2=StoreConfig!C808,RIGHT(StoreConfig!G808,LEN(StoreConfig!G808)-FIND("#",StoreConfig!G808)),"")</f>
        <v/>
      </c>
      <c r="J568" s="14" t="str">
        <f>IF($B$2=StoreConfig!C808,IF(StoreConfig!L808=0,"不限购",StoreConfig!L808&amp;"次"),"")</f>
        <v/>
      </c>
    </row>
    <row r="569" spans="4:10" x14ac:dyDescent="0.2">
      <c r="D569" s="15" t="str">
        <f>IF($B$2=StoreConfig!C809,StoreConfig!O809,"")</f>
        <v/>
      </c>
      <c r="E569" s="15" t="str">
        <f>IF($B$2=StoreConfig!C809,StoreConfig!E809,"")</f>
        <v/>
      </c>
      <c r="F569" s="15" t="str">
        <f>IF($B$2=StoreConfig!C809,RIGHT(StoreConfig!J809,LEN(StoreConfig!J809)-FIND("|",StoreConfig!J809)),"")</f>
        <v/>
      </c>
      <c r="G569" s="15" t="str">
        <f>IFERROR(VLOOKUP(--IF($B$2=StoreConfig!C809,LEFT(StoreConfig!J809,FIND("|",StoreConfig!J809)-1),""),$Q$4:$R$20,2,FALSE),"")</f>
        <v/>
      </c>
      <c r="H569" s="14" t="str">
        <f>IF($B$2=StoreConfig!C809,LEFT(StoreConfig!G809,FIND("#",StoreConfig!G809)-1),"")</f>
        <v/>
      </c>
      <c r="I569" s="14" t="str">
        <f>IF($B$2=StoreConfig!C809,RIGHT(StoreConfig!G809,LEN(StoreConfig!G809)-FIND("#",StoreConfig!G809)),"")</f>
        <v/>
      </c>
      <c r="J569" s="14" t="str">
        <f>IF($B$2=StoreConfig!C809,IF(StoreConfig!L809=0,"不限购",StoreConfig!L809&amp;"次"),"")</f>
        <v/>
      </c>
    </row>
    <row r="570" spans="4:10" x14ac:dyDescent="0.2">
      <c r="D570" s="15" t="str">
        <f>IF($B$2=StoreConfig!C810,StoreConfig!O810,"")</f>
        <v/>
      </c>
      <c r="E570" s="15" t="str">
        <f>IF($B$2=StoreConfig!C810,StoreConfig!E810,"")</f>
        <v/>
      </c>
      <c r="F570" s="15" t="str">
        <f>IF($B$2=StoreConfig!C810,RIGHT(StoreConfig!J810,LEN(StoreConfig!J810)-FIND("|",StoreConfig!J810)),"")</f>
        <v/>
      </c>
      <c r="G570" s="15" t="str">
        <f>IFERROR(VLOOKUP(--IF($B$2=StoreConfig!C810,LEFT(StoreConfig!J810,FIND("|",StoreConfig!J810)-1),""),$Q$4:$R$20,2,FALSE),"")</f>
        <v/>
      </c>
      <c r="H570" s="14" t="str">
        <f>IF($B$2=StoreConfig!C810,LEFT(StoreConfig!G810,FIND("#",StoreConfig!G810)-1),"")</f>
        <v/>
      </c>
      <c r="I570" s="14" t="str">
        <f>IF($B$2=StoreConfig!C810,RIGHT(StoreConfig!G810,LEN(StoreConfig!G810)-FIND("#",StoreConfig!G810)),"")</f>
        <v/>
      </c>
      <c r="J570" s="14" t="str">
        <f>IF($B$2=StoreConfig!C810,IF(StoreConfig!L810=0,"不限购",StoreConfig!L810&amp;"次"),"")</f>
        <v/>
      </c>
    </row>
    <row r="571" spans="4:10" x14ac:dyDescent="0.2">
      <c r="D571" s="15" t="str">
        <f>IF($B$2=StoreConfig!C811,StoreConfig!O811,"")</f>
        <v/>
      </c>
      <c r="E571" s="15" t="str">
        <f>IF($B$2=StoreConfig!C811,StoreConfig!E811,"")</f>
        <v/>
      </c>
      <c r="F571" s="15" t="str">
        <f>IF($B$2=StoreConfig!C811,RIGHT(StoreConfig!J811,LEN(StoreConfig!J811)-FIND("|",StoreConfig!J811)),"")</f>
        <v/>
      </c>
      <c r="G571" s="15" t="str">
        <f>IFERROR(VLOOKUP(--IF($B$2=StoreConfig!C811,LEFT(StoreConfig!J811,FIND("|",StoreConfig!J811)-1),""),$Q$4:$R$20,2,FALSE),"")</f>
        <v/>
      </c>
      <c r="H571" s="14" t="str">
        <f>IF($B$2=StoreConfig!C811,LEFT(StoreConfig!G811,FIND("#",StoreConfig!G811)-1),"")</f>
        <v/>
      </c>
      <c r="I571" s="14" t="str">
        <f>IF($B$2=StoreConfig!C811,RIGHT(StoreConfig!G811,LEN(StoreConfig!G811)-FIND("#",StoreConfig!G811)),"")</f>
        <v/>
      </c>
      <c r="J571" s="14" t="str">
        <f>IF($B$2=StoreConfig!C811,IF(StoreConfig!L811=0,"不限购",StoreConfig!L811&amp;"次"),"")</f>
        <v/>
      </c>
    </row>
    <row r="572" spans="4:10" x14ac:dyDescent="0.2">
      <c r="D572" s="15" t="str">
        <f>IF($B$2=StoreConfig!C812,StoreConfig!O812,"")</f>
        <v/>
      </c>
      <c r="E572" s="15" t="str">
        <f>IF($B$2=StoreConfig!C812,StoreConfig!E812,"")</f>
        <v/>
      </c>
      <c r="F572" s="15" t="str">
        <f>IF($B$2=StoreConfig!C812,RIGHT(StoreConfig!J812,LEN(StoreConfig!J812)-FIND("|",StoreConfig!J812)),"")</f>
        <v/>
      </c>
      <c r="G572" s="15" t="str">
        <f>IFERROR(VLOOKUP(--IF($B$2=StoreConfig!C812,LEFT(StoreConfig!J812,FIND("|",StoreConfig!J812)-1),""),$Q$4:$R$20,2,FALSE),"")</f>
        <v/>
      </c>
      <c r="H572" s="14" t="str">
        <f>IF($B$2=StoreConfig!C812,LEFT(StoreConfig!G812,FIND("#",StoreConfig!G812)-1),"")</f>
        <v/>
      </c>
      <c r="I572" s="14" t="str">
        <f>IF($B$2=StoreConfig!C812,RIGHT(StoreConfig!G812,LEN(StoreConfig!G812)-FIND("#",StoreConfig!G812)),"")</f>
        <v/>
      </c>
      <c r="J572" s="14" t="str">
        <f>IF($B$2=StoreConfig!C812,IF(StoreConfig!L812=0,"不限购",StoreConfig!L812&amp;"次"),"")</f>
        <v/>
      </c>
    </row>
    <row r="573" spans="4:10" x14ac:dyDescent="0.2">
      <c r="D573" s="15" t="str">
        <f>IF($B$2=StoreConfig!C813,StoreConfig!O813,"")</f>
        <v/>
      </c>
      <c r="E573" s="15" t="str">
        <f>IF($B$2=StoreConfig!C813,StoreConfig!E813,"")</f>
        <v/>
      </c>
      <c r="F573" s="15" t="str">
        <f>IF($B$2=StoreConfig!C813,RIGHT(StoreConfig!#REF!,LEN(StoreConfig!#REF!)-FIND("|",StoreConfig!#REF!)),"")</f>
        <v/>
      </c>
      <c r="G573" s="15" t="str">
        <f>IFERROR(VLOOKUP(--IF($B$2=StoreConfig!C813,LEFT(StoreConfig!#REF!,FIND("|",StoreConfig!#REF!)-1),""),$Q$4:$R$20,2,FALSE),"")</f>
        <v/>
      </c>
      <c r="H573" s="14" t="str">
        <f>IF($B$2=StoreConfig!C813,LEFT(StoreConfig!G813,FIND("#",StoreConfig!G813)-1),"")</f>
        <v/>
      </c>
      <c r="I573" s="14" t="str">
        <f>IF($B$2=StoreConfig!C813,RIGHT(StoreConfig!G813,LEN(StoreConfig!G813)-FIND("#",StoreConfig!G813)),"")</f>
        <v/>
      </c>
      <c r="J573" s="14" t="str">
        <f>IF($B$2=StoreConfig!C813,IF(StoreConfig!L813=0,"不限购",StoreConfig!L813&amp;"次"),"")</f>
        <v/>
      </c>
    </row>
    <row r="574" spans="4:10" x14ac:dyDescent="0.2">
      <c r="D574" s="15" t="str">
        <f>IF($B$2=StoreConfig!C814,StoreConfig!O814,"")</f>
        <v/>
      </c>
      <c r="E574" s="15" t="str">
        <f>IF($B$2=StoreConfig!C814,StoreConfig!E814,"")</f>
        <v/>
      </c>
      <c r="F574" s="15" t="str">
        <f>IF($B$2=StoreConfig!C814,RIGHT(StoreConfig!#REF!,LEN(StoreConfig!#REF!)-FIND("|",StoreConfig!#REF!)),"")</f>
        <v/>
      </c>
      <c r="G574" s="15" t="str">
        <f>IFERROR(VLOOKUP(--IF($B$2=StoreConfig!C814,LEFT(StoreConfig!#REF!,FIND("|",StoreConfig!#REF!)-1),""),$Q$4:$R$20,2,FALSE),"")</f>
        <v/>
      </c>
      <c r="H574" s="14" t="str">
        <f>IF($B$2=StoreConfig!C814,LEFT(StoreConfig!G814,FIND("#",StoreConfig!G814)-1),"")</f>
        <v/>
      </c>
      <c r="I574" s="14" t="str">
        <f>IF($B$2=StoreConfig!C814,RIGHT(StoreConfig!G814,LEN(StoreConfig!G814)-FIND("#",StoreConfig!G814)),"")</f>
        <v/>
      </c>
      <c r="J574" s="14" t="str">
        <f>IF($B$2=StoreConfig!C814,IF(StoreConfig!L814=0,"不限购",StoreConfig!L814&amp;"次"),"")</f>
        <v/>
      </c>
    </row>
    <row r="575" spans="4:10" x14ac:dyDescent="0.2">
      <c r="D575" s="15" t="str">
        <f>IF($B$2=StoreConfig!C815,StoreConfig!O815,"")</f>
        <v/>
      </c>
      <c r="E575" s="15" t="str">
        <f>IF($B$2=StoreConfig!C815,StoreConfig!E815,"")</f>
        <v/>
      </c>
      <c r="F575" s="15" t="str">
        <f>IF($B$2=StoreConfig!C815,RIGHT(StoreConfig!#REF!,LEN(StoreConfig!#REF!)-FIND("|",StoreConfig!#REF!)),"")</f>
        <v/>
      </c>
      <c r="G575" s="15" t="str">
        <f>IFERROR(VLOOKUP(--IF($B$2=StoreConfig!C815,LEFT(StoreConfig!#REF!,FIND("|",StoreConfig!#REF!)-1),""),$Q$4:$R$20,2,FALSE),"")</f>
        <v/>
      </c>
      <c r="H575" s="14" t="str">
        <f>IF($B$2=StoreConfig!C815,LEFT(StoreConfig!G815,FIND("#",StoreConfig!G815)-1),"")</f>
        <v/>
      </c>
      <c r="I575" s="14" t="str">
        <f>IF($B$2=StoreConfig!C815,RIGHT(StoreConfig!G815,LEN(StoreConfig!G815)-FIND("#",StoreConfig!G815)),"")</f>
        <v/>
      </c>
      <c r="J575" s="14" t="str">
        <f>IF($B$2=StoreConfig!C815,IF(StoreConfig!L815=0,"不限购",StoreConfig!L815&amp;"次"),"")</f>
        <v/>
      </c>
    </row>
    <row r="576" spans="4:10" x14ac:dyDescent="0.2">
      <c r="D576" s="15" t="str">
        <f>IF($B$2=StoreConfig!C816,StoreConfig!O816,"")</f>
        <v/>
      </c>
      <c r="E576" s="15" t="str">
        <f>IF($B$2=StoreConfig!C816,StoreConfig!E816,"")</f>
        <v/>
      </c>
      <c r="F576" s="15" t="str">
        <f>IF($B$2=StoreConfig!C816,RIGHT(StoreConfig!#REF!,LEN(StoreConfig!#REF!)-FIND("|",StoreConfig!#REF!)),"")</f>
        <v/>
      </c>
      <c r="G576" s="15" t="str">
        <f>IFERROR(VLOOKUP(--IF($B$2=StoreConfig!C816,LEFT(StoreConfig!#REF!,FIND("|",StoreConfig!#REF!)-1),""),$Q$4:$R$20,2,FALSE),"")</f>
        <v/>
      </c>
      <c r="H576" s="14" t="str">
        <f>IF($B$2=StoreConfig!C816,LEFT(StoreConfig!G816,FIND("#",StoreConfig!G816)-1),"")</f>
        <v/>
      </c>
      <c r="I576" s="14" t="str">
        <f>IF($B$2=StoreConfig!C816,RIGHT(StoreConfig!G816,LEN(StoreConfig!G816)-FIND("#",StoreConfig!G816)),"")</f>
        <v/>
      </c>
      <c r="J576" s="14" t="str">
        <f>IF($B$2=StoreConfig!C816,IF(StoreConfig!L816=0,"不限购",StoreConfig!L816&amp;"次"),"")</f>
        <v/>
      </c>
    </row>
    <row r="577" spans="4:10" x14ac:dyDescent="0.2">
      <c r="D577" s="15" t="str">
        <f>IF($B$2=StoreConfig!C817,StoreConfig!O817,"")</f>
        <v/>
      </c>
      <c r="E577" s="15" t="str">
        <f>IF($B$2=StoreConfig!C817,StoreConfig!E817,"")</f>
        <v/>
      </c>
      <c r="F577" s="15" t="str">
        <f>IF($B$2=StoreConfig!C817,RIGHT(StoreConfig!#REF!,LEN(StoreConfig!#REF!)-FIND("|",StoreConfig!#REF!)),"")</f>
        <v/>
      </c>
      <c r="G577" s="15" t="str">
        <f>IFERROR(VLOOKUP(--IF($B$2=StoreConfig!C817,LEFT(StoreConfig!#REF!,FIND("|",StoreConfig!#REF!)-1),""),$Q$4:$R$20,2,FALSE),"")</f>
        <v/>
      </c>
      <c r="H577" s="14" t="str">
        <f>IF($B$2=StoreConfig!C817,LEFT(StoreConfig!G817,FIND("#",StoreConfig!G817)-1),"")</f>
        <v/>
      </c>
      <c r="I577" s="14" t="str">
        <f>IF($B$2=StoreConfig!C817,RIGHT(StoreConfig!G817,LEN(StoreConfig!G817)-FIND("#",StoreConfig!G817)),"")</f>
        <v/>
      </c>
      <c r="J577" s="14" t="str">
        <f>IF($B$2=StoreConfig!C817,IF(StoreConfig!L817=0,"不限购",StoreConfig!L817&amp;"次"),"")</f>
        <v/>
      </c>
    </row>
    <row r="578" spans="4:10" x14ac:dyDescent="0.2">
      <c r="D578" s="15" t="str">
        <f>IF($B$2=StoreConfig!C818,StoreConfig!O818,"")</f>
        <v/>
      </c>
      <c r="E578" s="15" t="str">
        <f>IF($B$2=StoreConfig!C818,StoreConfig!E818,"")</f>
        <v/>
      </c>
      <c r="F578" s="15" t="str">
        <f>IF($B$2=StoreConfig!C818,RIGHT(StoreConfig!#REF!,LEN(StoreConfig!#REF!)-FIND("|",StoreConfig!#REF!)),"")</f>
        <v/>
      </c>
      <c r="G578" s="15" t="str">
        <f>IFERROR(VLOOKUP(--IF($B$2=StoreConfig!C818,LEFT(StoreConfig!#REF!,FIND("|",StoreConfig!#REF!)-1),""),$Q$4:$R$20,2,FALSE),"")</f>
        <v/>
      </c>
      <c r="H578" s="14" t="str">
        <f>IF($B$2=StoreConfig!C818,LEFT(StoreConfig!G818,FIND("#",StoreConfig!G818)-1),"")</f>
        <v/>
      </c>
      <c r="I578" s="14" t="str">
        <f>IF($B$2=StoreConfig!C818,RIGHT(StoreConfig!G818,LEN(StoreConfig!G818)-FIND("#",StoreConfig!G818)),"")</f>
        <v/>
      </c>
      <c r="J578" s="14" t="str">
        <f>IF($B$2=StoreConfig!C818,IF(StoreConfig!L818=0,"不限购",StoreConfig!L818&amp;"次"),"")</f>
        <v/>
      </c>
    </row>
    <row r="579" spans="4:10" x14ac:dyDescent="0.2">
      <c r="D579" s="15" t="str">
        <f>IF($B$2=StoreConfig!C819,StoreConfig!O819,"")</f>
        <v/>
      </c>
      <c r="E579" s="15" t="str">
        <f>IF($B$2=StoreConfig!C819,StoreConfig!E819,"")</f>
        <v/>
      </c>
      <c r="F579" s="15" t="str">
        <f>IF($B$2=StoreConfig!C819,RIGHT(StoreConfig!#REF!,LEN(StoreConfig!#REF!)-FIND("|",StoreConfig!#REF!)),"")</f>
        <v/>
      </c>
      <c r="G579" s="15" t="str">
        <f>IFERROR(VLOOKUP(--IF($B$2=StoreConfig!C819,LEFT(StoreConfig!#REF!,FIND("|",StoreConfig!#REF!)-1),""),$Q$4:$R$20,2,FALSE),"")</f>
        <v/>
      </c>
      <c r="H579" s="14" t="str">
        <f>IF($B$2=StoreConfig!C819,LEFT(StoreConfig!G819,FIND("#",StoreConfig!G819)-1),"")</f>
        <v/>
      </c>
      <c r="I579" s="14" t="str">
        <f>IF($B$2=StoreConfig!C819,RIGHT(StoreConfig!G819,LEN(StoreConfig!G819)-FIND("#",StoreConfig!G819)),"")</f>
        <v/>
      </c>
      <c r="J579" s="14" t="str">
        <f>IF($B$2=StoreConfig!C819,IF(StoreConfig!L819=0,"不限购",StoreConfig!L819&amp;"次"),"")</f>
        <v/>
      </c>
    </row>
    <row r="580" spans="4:10" x14ac:dyDescent="0.2">
      <c r="D580" s="15" t="str">
        <f>IF($B$2=StoreConfig!C820,StoreConfig!O820,"")</f>
        <v/>
      </c>
      <c r="E580" s="15" t="str">
        <f>IF($B$2=StoreConfig!C820,StoreConfig!E820,"")</f>
        <v/>
      </c>
      <c r="F580" s="15" t="str">
        <f>IF($B$2=StoreConfig!C820,RIGHT(StoreConfig!#REF!,LEN(StoreConfig!#REF!)-FIND("|",StoreConfig!#REF!)),"")</f>
        <v/>
      </c>
      <c r="G580" s="15" t="str">
        <f>IFERROR(VLOOKUP(--IF($B$2=StoreConfig!C820,LEFT(StoreConfig!#REF!,FIND("|",StoreConfig!#REF!)-1),""),$Q$4:$R$20,2,FALSE),"")</f>
        <v/>
      </c>
      <c r="H580" s="14" t="str">
        <f>IF($B$2=StoreConfig!C820,LEFT(StoreConfig!G820,FIND("#",StoreConfig!G820)-1),"")</f>
        <v/>
      </c>
      <c r="I580" s="14" t="str">
        <f>IF($B$2=StoreConfig!C820,RIGHT(StoreConfig!G820,LEN(StoreConfig!G820)-FIND("#",StoreConfig!G820)),"")</f>
        <v/>
      </c>
      <c r="J580" s="14" t="str">
        <f>IF($B$2=StoreConfig!C820,IF(StoreConfig!L820=0,"不限购",StoreConfig!L820&amp;"次"),"")</f>
        <v/>
      </c>
    </row>
    <row r="581" spans="4:10" x14ac:dyDescent="0.2">
      <c r="D581" s="15" t="str">
        <f>IF($B$2=StoreConfig!C821,StoreConfig!O821,"")</f>
        <v/>
      </c>
      <c r="E581" s="15" t="str">
        <f>IF($B$2=StoreConfig!C821,StoreConfig!E821,"")</f>
        <v/>
      </c>
      <c r="F581" s="15" t="str">
        <f>IF($B$2=StoreConfig!C821,RIGHT(StoreConfig!#REF!,LEN(StoreConfig!#REF!)-FIND("|",StoreConfig!#REF!)),"")</f>
        <v/>
      </c>
      <c r="G581" s="15" t="str">
        <f>IFERROR(VLOOKUP(--IF($B$2=StoreConfig!C821,LEFT(StoreConfig!#REF!,FIND("|",StoreConfig!#REF!)-1),""),$Q$4:$R$20,2,FALSE),"")</f>
        <v/>
      </c>
      <c r="H581" s="14" t="str">
        <f>IF($B$2=StoreConfig!C821,LEFT(StoreConfig!G821,FIND("#",StoreConfig!G821)-1),"")</f>
        <v/>
      </c>
      <c r="I581" s="14" t="str">
        <f>IF($B$2=StoreConfig!C821,RIGHT(StoreConfig!G821,LEN(StoreConfig!G821)-FIND("#",StoreConfig!G821)),"")</f>
        <v/>
      </c>
      <c r="J581" s="14" t="str">
        <f>IF($B$2=StoreConfig!C821,IF(StoreConfig!L821=0,"不限购",StoreConfig!L821&amp;"次"),"")</f>
        <v/>
      </c>
    </row>
    <row r="582" spans="4:10" x14ac:dyDescent="0.2">
      <c r="D582" s="15" t="str">
        <f>IF($B$2=StoreConfig!C822,StoreConfig!O822,"")</f>
        <v/>
      </c>
      <c r="E582" s="15" t="str">
        <f>IF($B$2=StoreConfig!C822,StoreConfig!E822,"")</f>
        <v/>
      </c>
      <c r="F582" s="15" t="str">
        <f>IF($B$2=StoreConfig!C822,RIGHT(StoreConfig!#REF!,LEN(StoreConfig!#REF!)-FIND("|",StoreConfig!#REF!)),"")</f>
        <v/>
      </c>
      <c r="G582" s="15" t="str">
        <f>IFERROR(VLOOKUP(--IF($B$2=StoreConfig!C822,LEFT(StoreConfig!#REF!,FIND("|",StoreConfig!#REF!)-1),""),$Q$4:$R$20,2,FALSE),"")</f>
        <v/>
      </c>
      <c r="H582" s="14" t="str">
        <f>IF($B$2=StoreConfig!C822,LEFT(StoreConfig!G822,FIND("#",StoreConfig!G822)-1),"")</f>
        <v/>
      </c>
      <c r="I582" s="14" t="str">
        <f>IF($B$2=StoreConfig!C822,RIGHT(StoreConfig!G822,LEN(StoreConfig!G822)-FIND("#",StoreConfig!G822)),"")</f>
        <v/>
      </c>
      <c r="J582" s="14" t="str">
        <f>IF($B$2=StoreConfig!C822,IF(StoreConfig!L822=0,"不限购",StoreConfig!L822&amp;"次"),"")</f>
        <v/>
      </c>
    </row>
    <row r="583" spans="4:10" x14ac:dyDescent="0.2">
      <c r="D583" s="15" t="str">
        <f>IF($B$2=StoreConfig!C823,StoreConfig!O823,"")</f>
        <v/>
      </c>
      <c r="E583" s="15" t="str">
        <f>IF($B$2=StoreConfig!C823,StoreConfig!E823,"")</f>
        <v/>
      </c>
      <c r="F583" s="15" t="str">
        <f>IF($B$2=StoreConfig!C823,RIGHT(StoreConfig!#REF!,LEN(StoreConfig!#REF!)-FIND("|",StoreConfig!#REF!)),"")</f>
        <v/>
      </c>
      <c r="G583" s="15" t="str">
        <f>IFERROR(VLOOKUP(--IF($B$2=StoreConfig!C823,LEFT(StoreConfig!#REF!,FIND("|",StoreConfig!#REF!)-1),""),$Q$4:$R$20,2,FALSE),"")</f>
        <v/>
      </c>
      <c r="H583" s="14" t="str">
        <f>IF($B$2=StoreConfig!C823,LEFT(StoreConfig!G823,FIND("#",StoreConfig!G823)-1),"")</f>
        <v/>
      </c>
      <c r="I583" s="14" t="str">
        <f>IF($B$2=StoreConfig!C823,RIGHT(StoreConfig!G823,LEN(StoreConfig!G823)-FIND("#",StoreConfig!G823)),"")</f>
        <v/>
      </c>
      <c r="J583" s="14" t="str">
        <f>IF($B$2=StoreConfig!C823,IF(StoreConfig!L823=0,"不限购",StoreConfig!L823&amp;"次"),"")</f>
        <v/>
      </c>
    </row>
    <row r="584" spans="4:10" x14ac:dyDescent="0.2">
      <c r="D584" s="15" t="str">
        <f>IF($B$2=StoreConfig!C824,StoreConfig!O824,"")</f>
        <v/>
      </c>
      <c r="E584" s="15" t="str">
        <f>IF($B$2=StoreConfig!C824,StoreConfig!E824,"")</f>
        <v/>
      </c>
      <c r="F584" s="15" t="str">
        <f>IF($B$2=StoreConfig!C824,RIGHT(StoreConfig!#REF!,LEN(StoreConfig!#REF!)-FIND("|",StoreConfig!#REF!)),"")</f>
        <v/>
      </c>
      <c r="G584" s="15" t="str">
        <f>IFERROR(VLOOKUP(--IF($B$2=StoreConfig!C824,LEFT(StoreConfig!#REF!,FIND("|",StoreConfig!#REF!)-1),""),$Q$4:$R$20,2,FALSE),"")</f>
        <v/>
      </c>
      <c r="H584" s="14" t="str">
        <f>IF($B$2=StoreConfig!C824,LEFT(StoreConfig!G824,FIND("#",StoreConfig!G824)-1),"")</f>
        <v/>
      </c>
      <c r="I584" s="14" t="str">
        <f>IF($B$2=StoreConfig!C824,RIGHT(StoreConfig!G824,LEN(StoreConfig!G824)-FIND("#",StoreConfig!G824)),"")</f>
        <v/>
      </c>
      <c r="J584" s="14" t="str">
        <f>IF($B$2=StoreConfig!C824,IF(StoreConfig!L824=0,"不限购",StoreConfig!L824&amp;"次"),"")</f>
        <v/>
      </c>
    </row>
    <row r="585" spans="4:10" x14ac:dyDescent="0.2">
      <c r="D585" s="15" t="str">
        <f>IF($B$2=StoreConfig!C825,StoreConfig!O825,"")</f>
        <v/>
      </c>
      <c r="E585" s="15" t="str">
        <f>IF($B$2=StoreConfig!C825,StoreConfig!E825,"")</f>
        <v/>
      </c>
      <c r="F585" s="15" t="str">
        <f>IF($B$2=StoreConfig!C825,RIGHT(StoreConfig!#REF!,LEN(StoreConfig!#REF!)-FIND("|",StoreConfig!#REF!)),"")</f>
        <v/>
      </c>
      <c r="G585" s="15" t="str">
        <f>IFERROR(VLOOKUP(--IF($B$2=StoreConfig!C825,LEFT(StoreConfig!#REF!,FIND("|",StoreConfig!#REF!)-1),""),$Q$4:$R$20,2,FALSE),"")</f>
        <v/>
      </c>
      <c r="H585" s="14" t="str">
        <f>IF($B$2=StoreConfig!C825,LEFT(StoreConfig!G825,FIND("#",StoreConfig!G825)-1),"")</f>
        <v/>
      </c>
      <c r="I585" s="14" t="str">
        <f>IF($B$2=StoreConfig!C825,RIGHT(StoreConfig!G825,LEN(StoreConfig!G825)-FIND("#",StoreConfig!G825)),"")</f>
        <v/>
      </c>
      <c r="J585" s="14" t="str">
        <f>IF($B$2=StoreConfig!C825,IF(StoreConfig!L825=0,"不限购",StoreConfig!L825&amp;"次"),"")</f>
        <v/>
      </c>
    </row>
    <row r="586" spans="4:10" x14ac:dyDescent="0.2">
      <c r="D586" s="15" t="str">
        <f>IF($B$2=StoreConfig!C826,StoreConfig!O826,"")</f>
        <v/>
      </c>
      <c r="E586" s="15" t="str">
        <f>IF($B$2=StoreConfig!C826,StoreConfig!E826,"")</f>
        <v/>
      </c>
      <c r="F586" s="15" t="str">
        <f>IF($B$2=StoreConfig!C826,RIGHT(StoreConfig!#REF!,LEN(StoreConfig!#REF!)-FIND("|",StoreConfig!#REF!)),"")</f>
        <v/>
      </c>
      <c r="G586" s="15" t="str">
        <f>IFERROR(VLOOKUP(--IF($B$2=StoreConfig!C826,LEFT(StoreConfig!#REF!,FIND("|",StoreConfig!#REF!)-1),""),$Q$4:$R$20,2,FALSE),"")</f>
        <v/>
      </c>
      <c r="H586" s="14" t="str">
        <f>IF($B$2=StoreConfig!C826,LEFT(StoreConfig!G826,FIND("#",StoreConfig!G826)-1),"")</f>
        <v/>
      </c>
      <c r="I586" s="14" t="str">
        <f>IF($B$2=StoreConfig!C826,RIGHT(StoreConfig!G826,LEN(StoreConfig!G826)-FIND("#",StoreConfig!G826)),"")</f>
        <v/>
      </c>
      <c r="J586" s="14" t="str">
        <f>IF($B$2=StoreConfig!C826,IF(StoreConfig!L826=0,"不限购",StoreConfig!L826&amp;"次"),"")</f>
        <v/>
      </c>
    </row>
    <row r="587" spans="4:10" x14ac:dyDescent="0.2">
      <c r="D587" s="15" t="str">
        <f>IF($B$2=StoreConfig!C827,StoreConfig!O827,"")</f>
        <v/>
      </c>
      <c r="E587" s="15" t="str">
        <f>IF($B$2=StoreConfig!C827,StoreConfig!E827,"")</f>
        <v/>
      </c>
      <c r="F587" s="15" t="str">
        <f>IF($B$2=StoreConfig!C827,RIGHT(StoreConfig!#REF!,LEN(StoreConfig!#REF!)-FIND("|",StoreConfig!#REF!)),"")</f>
        <v/>
      </c>
      <c r="G587" s="15" t="str">
        <f>IFERROR(VLOOKUP(--IF($B$2=StoreConfig!C827,LEFT(StoreConfig!#REF!,FIND("|",StoreConfig!#REF!)-1),""),$Q$4:$R$20,2,FALSE),"")</f>
        <v/>
      </c>
      <c r="H587" s="14" t="str">
        <f>IF($B$2=StoreConfig!C827,LEFT(StoreConfig!G827,FIND("#",StoreConfig!G827)-1),"")</f>
        <v/>
      </c>
      <c r="I587" s="14" t="str">
        <f>IF($B$2=StoreConfig!C827,RIGHT(StoreConfig!G827,LEN(StoreConfig!G827)-FIND("#",StoreConfig!G827)),"")</f>
        <v/>
      </c>
      <c r="J587" s="14" t="str">
        <f>IF($B$2=StoreConfig!C827,IF(StoreConfig!L827=0,"不限购",StoreConfig!L827&amp;"次"),"")</f>
        <v/>
      </c>
    </row>
    <row r="588" spans="4:10" x14ac:dyDescent="0.2">
      <c r="D588" s="15" t="str">
        <f>IF($B$2=StoreConfig!C828,StoreConfig!O828,"")</f>
        <v/>
      </c>
      <c r="E588" s="15" t="str">
        <f>IF($B$2=StoreConfig!C828,StoreConfig!E828,"")</f>
        <v/>
      </c>
      <c r="F588" s="15" t="str">
        <f>IF($B$2=StoreConfig!C828,RIGHT(StoreConfig!#REF!,LEN(StoreConfig!#REF!)-FIND("|",StoreConfig!#REF!)),"")</f>
        <v/>
      </c>
      <c r="G588" s="15" t="str">
        <f>IFERROR(VLOOKUP(--IF($B$2=StoreConfig!C828,LEFT(StoreConfig!#REF!,FIND("|",StoreConfig!#REF!)-1),""),$Q$4:$R$20,2,FALSE),"")</f>
        <v/>
      </c>
      <c r="H588" s="14" t="str">
        <f>IF($B$2=StoreConfig!C828,LEFT(StoreConfig!G828,FIND("#",StoreConfig!G828)-1),"")</f>
        <v/>
      </c>
      <c r="I588" s="14" t="str">
        <f>IF($B$2=StoreConfig!C828,RIGHT(StoreConfig!G828,LEN(StoreConfig!G828)-FIND("#",StoreConfig!G828)),"")</f>
        <v/>
      </c>
      <c r="J588" s="14" t="str">
        <f>IF($B$2=StoreConfig!C828,IF(StoreConfig!L828=0,"不限购",StoreConfig!L828&amp;"次"),"")</f>
        <v/>
      </c>
    </row>
    <row r="589" spans="4:10" x14ac:dyDescent="0.2">
      <c r="D589" s="15" t="str">
        <f>IF($B$2=StoreConfig!C829,StoreConfig!O829,"")</f>
        <v/>
      </c>
      <c r="E589" s="15" t="str">
        <f>IF($B$2=StoreConfig!C829,StoreConfig!E829,"")</f>
        <v/>
      </c>
      <c r="F589" s="15" t="str">
        <f>IF($B$2=StoreConfig!C829,RIGHT(StoreConfig!#REF!,LEN(StoreConfig!#REF!)-FIND("|",StoreConfig!#REF!)),"")</f>
        <v/>
      </c>
      <c r="G589" s="15" t="str">
        <f>IFERROR(VLOOKUP(--IF($B$2=StoreConfig!C829,LEFT(StoreConfig!#REF!,FIND("|",StoreConfig!#REF!)-1),""),$Q$4:$R$20,2,FALSE),"")</f>
        <v/>
      </c>
      <c r="H589" s="14" t="str">
        <f>IF($B$2=StoreConfig!C829,LEFT(StoreConfig!G829,FIND("#",StoreConfig!G829)-1),"")</f>
        <v/>
      </c>
      <c r="I589" s="14" t="str">
        <f>IF($B$2=StoreConfig!C829,RIGHT(StoreConfig!G829,LEN(StoreConfig!G829)-FIND("#",StoreConfig!G829)),"")</f>
        <v/>
      </c>
      <c r="J589" s="14" t="str">
        <f>IF($B$2=StoreConfig!C829,IF(StoreConfig!L829=0,"不限购",StoreConfig!L829&amp;"次"),"")</f>
        <v/>
      </c>
    </row>
    <row r="590" spans="4:10" x14ac:dyDescent="0.2">
      <c r="D590" s="15" t="str">
        <f>IF($B$2=StoreConfig!C830,StoreConfig!O830,"")</f>
        <v/>
      </c>
      <c r="E590" s="15" t="str">
        <f>IF($B$2=StoreConfig!C830,StoreConfig!E830,"")</f>
        <v/>
      </c>
      <c r="F590" s="15" t="str">
        <f>IF($B$2=StoreConfig!C830,RIGHT(StoreConfig!#REF!,LEN(StoreConfig!#REF!)-FIND("|",StoreConfig!#REF!)),"")</f>
        <v/>
      </c>
      <c r="G590" s="15" t="str">
        <f>IFERROR(VLOOKUP(--IF($B$2=StoreConfig!C830,LEFT(StoreConfig!#REF!,FIND("|",StoreConfig!#REF!)-1),""),$Q$4:$R$20,2,FALSE),"")</f>
        <v/>
      </c>
      <c r="H590" s="14" t="str">
        <f>IF($B$2=StoreConfig!C830,LEFT(StoreConfig!G830,FIND("#",StoreConfig!G830)-1),"")</f>
        <v/>
      </c>
      <c r="I590" s="14" t="str">
        <f>IF($B$2=StoreConfig!C830,RIGHT(StoreConfig!G830,LEN(StoreConfig!G830)-FIND("#",StoreConfig!G830)),"")</f>
        <v/>
      </c>
      <c r="J590" s="14" t="str">
        <f>IF($B$2=StoreConfig!C830,IF(StoreConfig!L830=0,"不限购",StoreConfig!L830&amp;"次"),"")</f>
        <v/>
      </c>
    </row>
    <row r="591" spans="4:10" x14ac:dyDescent="0.2">
      <c r="D591" s="15" t="str">
        <f>IF($B$2=StoreConfig!C831,StoreConfig!O831,"")</f>
        <v/>
      </c>
      <c r="E591" s="15" t="str">
        <f>IF($B$2=StoreConfig!C831,StoreConfig!E831,"")</f>
        <v/>
      </c>
      <c r="F591" s="15" t="str">
        <f>IF($B$2=StoreConfig!C831,RIGHT(StoreConfig!#REF!,LEN(StoreConfig!#REF!)-FIND("|",StoreConfig!#REF!)),"")</f>
        <v/>
      </c>
      <c r="G591" s="15" t="str">
        <f>IFERROR(VLOOKUP(--IF($B$2=StoreConfig!C831,LEFT(StoreConfig!#REF!,FIND("|",StoreConfig!#REF!)-1),""),$Q$4:$R$20,2,FALSE),"")</f>
        <v/>
      </c>
      <c r="H591" s="14" t="str">
        <f>IF($B$2=StoreConfig!C831,LEFT(StoreConfig!G831,FIND("#",StoreConfig!G831)-1),"")</f>
        <v/>
      </c>
      <c r="I591" s="14" t="str">
        <f>IF($B$2=StoreConfig!C831,RIGHT(StoreConfig!G831,LEN(StoreConfig!G831)-FIND("#",StoreConfig!G831)),"")</f>
        <v/>
      </c>
      <c r="J591" s="14" t="str">
        <f>IF($B$2=StoreConfig!C831,IF(StoreConfig!L831=0,"不限购",StoreConfig!L831&amp;"次"),"")</f>
        <v/>
      </c>
    </row>
    <row r="592" spans="4:10" x14ac:dyDescent="0.2">
      <c r="D592" s="15" t="str">
        <f>IF($B$2=StoreConfig!C832,StoreConfig!O832,"")</f>
        <v/>
      </c>
      <c r="E592" s="15" t="str">
        <f>IF($B$2=StoreConfig!C832,StoreConfig!E832,"")</f>
        <v/>
      </c>
      <c r="F592" s="15" t="str">
        <f>IF($B$2=StoreConfig!C832,RIGHT(StoreConfig!#REF!,LEN(StoreConfig!#REF!)-FIND("|",StoreConfig!#REF!)),"")</f>
        <v/>
      </c>
      <c r="G592" s="15" t="str">
        <f>IFERROR(VLOOKUP(--IF($B$2=StoreConfig!C832,LEFT(StoreConfig!#REF!,FIND("|",StoreConfig!#REF!)-1),""),$Q$4:$R$20,2,FALSE),"")</f>
        <v/>
      </c>
      <c r="H592" s="14" t="str">
        <f>IF($B$2=StoreConfig!C832,LEFT(StoreConfig!G832,FIND("#",StoreConfig!G832)-1),"")</f>
        <v/>
      </c>
      <c r="I592" s="14" t="str">
        <f>IF($B$2=StoreConfig!C832,RIGHT(StoreConfig!G832,LEN(StoreConfig!G832)-FIND("#",StoreConfig!G832)),"")</f>
        <v/>
      </c>
      <c r="J592" s="14" t="str">
        <f>IF($B$2=StoreConfig!C832,IF(StoreConfig!L832=0,"不限购",StoreConfig!L832&amp;"次"),"")</f>
        <v/>
      </c>
    </row>
    <row r="593" spans="4:10" x14ac:dyDescent="0.2">
      <c r="D593" s="15" t="str">
        <f>IF($B$2=StoreConfig!C833,StoreConfig!O833,"")</f>
        <v/>
      </c>
      <c r="E593" s="15" t="str">
        <f>IF($B$2=StoreConfig!C833,StoreConfig!E833,"")</f>
        <v/>
      </c>
      <c r="F593" s="15" t="str">
        <f>IF($B$2=StoreConfig!C833,RIGHT(StoreConfig!J833,LEN(StoreConfig!J833)-FIND("|",StoreConfig!J833)),"")</f>
        <v/>
      </c>
      <c r="G593" s="15" t="str">
        <f>IFERROR(VLOOKUP(--IF($B$2=StoreConfig!C833,LEFT(StoreConfig!J833,FIND("|",StoreConfig!J833)-1),""),$Q$4:$R$20,2,FALSE),"")</f>
        <v/>
      </c>
      <c r="H593" s="14" t="str">
        <f>IF($B$2=StoreConfig!C833,LEFT(StoreConfig!G833,FIND("#",StoreConfig!G833)-1),"")</f>
        <v/>
      </c>
      <c r="I593" s="14" t="str">
        <f>IF($B$2=StoreConfig!C833,RIGHT(StoreConfig!G833,LEN(StoreConfig!G833)-FIND("#",StoreConfig!G833)),"")</f>
        <v/>
      </c>
      <c r="J593" s="14" t="str">
        <f>IF($B$2=StoreConfig!C833,IF(StoreConfig!L833=0,"不限购",StoreConfig!L833&amp;"次"),"")</f>
        <v/>
      </c>
    </row>
    <row r="594" spans="4:10" x14ac:dyDescent="0.2">
      <c r="D594" s="15" t="str">
        <f>IF($B$2=StoreConfig!C834,StoreConfig!O834,"")</f>
        <v/>
      </c>
      <c r="E594" s="15" t="str">
        <f>IF($B$2=StoreConfig!C834,StoreConfig!E834,"")</f>
        <v/>
      </c>
      <c r="F594" s="15" t="str">
        <f>IF($B$2=StoreConfig!C834,RIGHT(StoreConfig!J834,LEN(StoreConfig!J834)-FIND("|",StoreConfig!J834)),"")</f>
        <v/>
      </c>
      <c r="G594" s="15" t="str">
        <f>IFERROR(VLOOKUP(--IF($B$2=StoreConfig!C834,LEFT(StoreConfig!J834,FIND("|",StoreConfig!J834)-1),""),$Q$4:$R$20,2,FALSE),"")</f>
        <v/>
      </c>
      <c r="H594" s="14" t="str">
        <f>IF($B$2=StoreConfig!C834,LEFT(StoreConfig!G834,FIND("#",StoreConfig!G834)-1),"")</f>
        <v/>
      </c>
      <c r="I594" s="14" t="str">
        <f>IF($B$2=StoreConfig!C834,RIGHT(StoreConfig!G834,LEN(StoreConfig!G834)-FIND("#",StoreConfig!G834)),"")</f>
        <v/>
      </c>
      <c r="J594" s="14" t="str">
        <f>IF($B$2=StoreConfig!C834,IF(StoreConfig!L834=0,"不限购",StoreConfig!L834&amp;"次"),"")</f>
        <v/>
      </c>
    </row>
    <row r="595" spans="4:10" x14ac:dyDescent="0.2">
      <c r="D595" s="15" t="str">
        <f>IF($B$2=StoreConfig!C835,StoreConfig!O835,"")</f>
        <v/>
      </c>
      <c r="E595" s="15" t="str">
        <f>IF($B$2=StoreConfig!C835,StoreConfig!E835,"")</f>
        <v/>
      </c>
      <c r="F595" s="15" t="str">
        <f>IF($B$2=StoreConfig!C835,RIGHT(StoreConfig!J835,LEN(StoreConfig!J835)-FIND("|",StoreConfig!J835)),"")</f>
        <v/>
      </c>
      <c r="G595" s="15" t="str">
        <f>IFERROR(VLOOKUP(--IF($B$2=StoreConfig!C835,LEFT(StoreConfig!J835,FIND("|",StoreConfig!J835)-1),""),$Q$4:$R$20,2,FALSE),"")</f>
        <v/>
      </c>
      <c r="H595" s="14" t="str">
        <f>IF($B$2=StoreConfig!C835,LEFT(StoreConfig!G835,FIND("#",StoreConfig!G835)-1),"")</f>
        <v/>
      </c>
      <c r="I595" s="14" t="str">
        <f>IF($B$2=StoreConfig!C835,RIGHT(StoreConfig!G835,LEN(StoreConfig!G835)-FIND("#",StoreConfig!G835)),"")</f>
        <v/>
      </c>
      <c r="J595" s="14" t="str">
        <f>IF($B$2=StoreConfig!C835,IF(StoreConfig!L835=0,"不限购",StoreConfig!L835&amp;"次"),"")</f>
        <v/>
      </c>
    </row>
    <row r="596" spans="4:10" x14ac:dyDescent="0.2">
      <c r="D596" s="15" t="str">
        <f>IF($B$2=StoreConfig!C836,StoreConfig!O836,"")</f>
        <v/>
      </c>
      <c r="E596" s="15" t="str">
        <f>IF($B$2=StoreConfig!C836,StoreConfig!E836,"")</f>
        <v/>
      </c>
      <c r="F596" s="15" t="str">
        <f>IF($B$2=StoreConfig!C836,RIGHT(StoreConfig!J836,LEN(StoreConfig!J836)-FIND("|",StoreConfig!J836)),"")</f>
        <v/>
      </c>
      <c r="G596" s="15" t="str">
        <f>IFERROR(VLOOKUP(--IF($B$2=StoreConfig!C836,LEFT(StoreConfig!J836,FIND("|",StoreConfig!J836)-1),""),$Q$4:$R$20,2,FALSE),"")</f>
        <v/>
      </c>
      <c r="H596" s="14" t="str">
        <f>IF($B$2=StoreConfig!C836,LEFT(StoreConfig!G836,FIND("#",StoreConfig!G836)-1),"")</f>
        <v/>
      </c>
      <c r="I596" s="14" t="str">
        <f>IF($B$2=StoreConfig!C836,RIGHT(StoreConfig!G836,LEN(StoreConfig!G836)-FIND("#",StoreConfig!G836)),"")</f>
        <v/>
      </c>
      <c r="J596" s="14" t="str">
        <f>IF($B$2=StoreConfig!C836,IF(StoreConfig!L836=0,"不限购",StoreConfig!L836&amp;"次"),"")</f>
        <v/>
      </c>
    </row>
    <row r="597" spans="4:10" x14ac:dyDescent="0.2">
      <c r="D597" s="15" t="str">
        <f>IF($B$2=StoreConfig!C837,StoreConfig!O837,"")</f>
        <v/>
      </c>
      <c r="E597" s="15" t="str">
        <f>IF($B$2=StoreConfig!C837,StoreConfig!E837,"")</f>
        <v/>
      </c>
      <c r="F597" s="15" t="str">
        <f>IF($B$2=StoreConfig!C837,RIGHT(StoreConfig!#REF!,LEN(StoreConfig!#REF!)-FIND("|",StoreConfig!#REF!)),"")</f>
        <v/>
      </c>
      <c r="G597" s="15" t="str">
        <f>IFERROR(VLOOKUP(--IF($B$2=StoreConfig!C837,LEFT(StoreConfig!#REF!,FIND("|",StoreConfig!#REF!)-1),""),$Q$4:$R$20,2,FALSE),"")</f>
        <v/>
      </c>
      <c r="H597" s="14" t="str">
        <f>IF($B$2=StoreConfig!C837,LEFT(StoreConfig!G837,FIND("#",StoreConfig!G837)-1),"")</f>
        <v/>
      </c>
      <c r="I597" s="14" t="str">
        <f>IF($B$2=StoreConfig!C837,RIGHT(StoreConfig!G837,LEN(StoreConfig!G837)-FIND("#",StoreConfig!G837)),"")</f>
        <v/>
      </c>
      <c r="J597" s="14" t="str">
        <f>IF($B$2=StoreConfig!C837,IF(StoreConfig!L837=0,"不限购",StoreConfig!L837&amp;"次"),"")</f>
        <v/>
      </c>
    </row>
    <row r="598" spans="4:10" x14ac:dyDescent="0.2">
      <c r="D598" s="15" t="str">
        <f>IF($B$2=StoreConfig!C838,StoreConfig!O838,"")</f>
        <v/>
      </c>
      <c r="E598" s="15" t="str">
        <f>IF($B$2=StoreConfig!C838,StoreConfig!E838,"")</f>
        <v/>
      </c>
      <c r="F598" s="15" t="str">
        <f>IF($B$2=StoreConfig!C838,RIGHT(StoreConfig!#REF!,LEN(StoreConfig!#REF!)-FIND("|",StoreConfig!#REF!)),"")</f>
        <v/>
      </c>
      <c r="G598" s="15" t="str">
        <f>IFERROR(VLOOKUP(--IF($B$2=StoreConfig!C838,LEFT(StoreConfig!#REF!,FIND("|",StoreConfig!#REF!)-1),""),$Q$4:$R$20,2,FALSE),"")</f>
        <v/>
      </c>
      <c r="H598" s="14" t="str">
        <f>IF($B$2=StoreConfig!C838,LEFT(StoreConfig!G838,FIND("#",StoreConfig!G838)-1),"")</f>
        <v/>
      </c>
      <c r="I598" s="14" t="str">
        <f>IF($B$2=StoreConfig!C838,RIGHT(StoreConfig!G838,LEN(StoreConfig!G838)-FIND("#",StoreConfig!G838)),"")</f>
        <v/>
      </c>
      <c r="J598" s="14" t="str">
        <f>IF($B$2=StoreConfig!C838,IF(StoreConfig!L838=0,"不限购",StoreConfig!L838&amp;"次"),"")</f>
        <v/>
      </c>
    </row>
    <row r="599" spans="4:10" x14ac:dyDescent="0.2">
      <c r="D599" s="15" t="str">
        <f>IF($B$2=StoreConfig!C839,StoreConfig!O839,"")</f>
        <v/>
      </c>
      <c r="E599" s="15" t="str">
        <f>IF($B$2=StoreConfig!C839,StoreConfig!E839,"")</f>
        <v/>
      </c>
      <c r="F599" s="15" t="str">
        <f>IF($B$2=StoreConfig!C839,RIGHT(StoreConfig!#REF!,LEN(StoreConfig!#REF!)-FIND("|",StoreConfig!#REF!)),"")</f>
        <v/>
      </c>
      <c r="G599" s="15" t="str">
        <f>IFERROR(VLOOKUP(--IF($B$2=StoreConfig!C839,LEFT(StoreConfig!#REF!,FIND("|",StoreConfig!#REF!)-1),""),$Q$4:$R$20,2,FALSE),"")</f>
        <v/>
      </c>
      <c r="H599" s="14" t="str">
        <f>IF($B$2=StoreConfig!C839,LEFT(StoreConfig!G839,FIND("#",StoreConfig!G839)-1),"")</f>
        <v/>
      </c>
      <c r="I599" s="14" t="str">
        <f>IF($B$2=StoreConfig!C839,RIGHT(StoreConfig!G839,LEN(StoreConfig!G839)-FIND("#",StoreConfig!G839)),"")</f>
        <v/>
      </c>
      <c r="J599" s="14" t="str">
        <f>IF($B$2=StoreConfig!C839,IF(StoreConfig!L839=0,"不限购",StoreConfig!L839&amp;"次"),"")</f>
        <v/>
      </c>
    </row>
    <row r="600" spans="4:10" x14ac:dyDescent="0.2">
      <c r="D600" s="15" t="str">
        <f>IF($B$2=StoreConfig!C840,StoreConfig!O840,"")</f>
        <v/>
      </c>
      <c r="E600" s="15" t="str">
        <f>IF($B$2=StoreConfig!C840,StoreConfig!E840,"")</f>
        <v/>
      </c>
      <c r="F600" s="15" t="str">
        <f>IF($B$2=StoreConfig!C840,RIGHT(StoreConfig!#REF!,LEN(StoreConfig!#REF!)-FIND("|",StoreConfig!#REF!)),"")</f>
        <v/>
      </c>
      <c r="G600" s="15" t="str">
        <f>IFERROR(VLOOKUP(--IF($B$2=StoreConfig!C840,LEFT(StoreConfig!#REF!,FIND("|",StoreConfig!#REF!)-1),""),$Q$4:$R$20,2,FALSE),"")</f>
        <v/>
      </c>
      <c r="H600" s="14" t="str">
        <f>IF($B$2=StoreConfig!C840,LEFT(StoreConfig!G840,FIND("#",StoreConfig!G840)-1),"")</f>
        <v/>
      </c>
      <c r="I600" s="14" t="str">
        <f>IF($B$2=StoreConfig!C840,RIGHT(StoreConfig!G840,LEN(StoreConfig!G840)-FIND("#",StoreConfig!G840)),"")</f>
        <v/>
      </c>
      <c r="J600" s="14" t="str">
        <f>IF($B$2=StoreConfig!C840,IF(StoreConfig!L840=0,"不限购",StoreConfig!L840&amp;"次"),"")</f>
        <v/>
      </c>
    </row>
    <row r="601" spans="4:10" x14ac:dyDescent="0.2">
      <c r="D601" s="15" t="str">
        <f>IF($B$2=StoreConfig!C841,StoreConfig!O841,"")</f>
        <v/>
      </c>
      <c r="E601" s="15" t="str">
        <f>IF($B$2=StoreConfig!C841,StoreConfig!E841,"")</f>
        <v/>
      </c>
      <c r="F601" s="15" t="str">
        <f>IF($B$2=StoreConfig!C841,RIGHT(StoreConfig!#REF!,LEN(StoreConfig!#REF!)-FIND("|",StoreConfig!#REF!)),"")</f>
        <v/>
      </c>
      <c r="G601" s="15" t="str">
        <f>IFERROR(VLOOKUP(--IF($B$2=StoreConfig!C841,LEFT(StoreConfig!#REF!,FIND("|",StoreConfig!#REF!)-1),""),$Q$4:$R$20,2,FALSE),"")</f>
        <v/>
      </c>
      <c r="H601" s="14" t="str">
        <f>IF($B$2=StoreConfig!C841,LEFT(StoreConfig!G841,FIND("#",StoreConfig!G841)-1),"")</f>
        <v/>
      </c>
      <c r="I601" s="14" t="str">
        <f>IF($B$2=StoreConfig!C841,RIGHT(StoreConfig!G841,LEN(StoreConfig!G841)-FIND("#",StoreConfig!G841)),"")</f>
        <v/>
      </c>
      <c r="J601" s="14" t="str">
        <f>IF($B$2=StoreConfig!C841,IF(StoreConfig!L841=0,"不限购",StoreConfig!L841&amp;"次"),"")</f>
        <v/>
      </c>
    </row>
    <row r="602" spans="4:10" x14ac:dyDescent="0.2">
      <c r="D602" s="15" t="str">
        <f>IF($B$2=StoreConfig!C842,StoreConfig!O842,"")</f>
        <v/>
      </c>
      <c r="E602" s="15" t="str">
        <f>IF($B$2=StoreConfig!C842,StoreConfig!E842,"")</f>
        <v/>
      </c>
      <c r="F602" s="15" t="str">
        <f>IF($B$2=StoreConfig!C842,RIGHT(StoreConfig!#REF!,LEN(StoreConfig!#REF!)-FIND("|",StoreConfig!#REF!)),"")</f>
        <v/>
      </c>
      <c r="G602" s="15" t="str">
        <f>IFERROR(VLOOKUP(--IF($B$2=StoreConfig!C842,LEFT(StoreConfig!#REF!,FIND("|",StoreConfig!#REF!)-1),""),$Q$4:$R$20,2,FALSE),"")</f>
        <v/>
      </c>
      <c r="H602" s="14" t="str">
        <f>IF($B$2=StoreConfig!C842,LEFT(StoreConfig!G842,FIND("#",StoreConfig!G842)-1),"")</f>
        <v/>
      </c>
      <c r="I602" s="14" t="str">
        <f>IF($B$2=StoreConfig!C842,RIGHT(StoreConfig!G842,LEN(StoreConfig!G842)-FIND("#",StoreConfig!G842)),"")</f>
        <v/>
      </c>
      <c r="J602" s="14" t="str">
        <f>IF($B$2=StoreConfig!C842,IF(StoreConfig!L842=0,"不限购",StoreConfig!L842&amp;"次"),"")</f>
        <v/>
      </c>
    </row>
    <row r="603" spans="4:10" x14ac:dyDescent="0.2">
      <c r="D603" s="15" t="str">
        <f>IF($B$2=StoreConfig!C843,StoreConfig!O843,"")</f>
        <v/>
      </c>
      <c r="E603" s="15" t="str">
        <f>IF($B$2=StoreConfig!C843,StoreConfig!E843,"")</f>
        <v/>
      </c>
      <c r="F603" s="15" t="str">
        <f>IF($B$2=StoreConfig!C843,RIGHT(StoreConfig!#REF!,LEN(StoreConfig!#REF!)-FIND("|",StoreConfig!#REF!)),"")</f>
        <v/>
      </c>
      <c r="G603" s="15" t="str">
        <f>IFERROR(VLOOKUP(--IF($B$2=StoreConfig!C843,LEFT(StoreConfig!#REF!,FIND("|",StoreConfig!#REF!)-1),""),$Q$4:$R$20,2,FALSE),"")</f>
        <v/>
      </c>
      <c r="H603" s="14" t="str">
        <f>IF($B$2=StoreConfig!C843,LEFT(StoreConfig!G843,FIND("#",StoreConfig!G843)-1),"")</f>
        <v/>
      </c>
      <c r="I603" s="14" t="str">
        <f>IF($B$2=StoreConfig!C843,RIGHT(StoreConfig!G843,LEN(StoreConfig!G843)-FIND("#",StoreConfig!G843)),"")</f>
        <v/>
      </c>
      <c r="J603" s="14" t="str">
        <f>IF($B$2=StoreConfig!C843,IF(StoreConfig!L843=0,"不限购",StoreConfig!L843&amp;"次"),"")</f>
        <v/>
      </c>
    </row>
    <row r="604" spans="4:10" x14ac:dyDescent="0.2">
      <c r="D604" s="15" t="str">
        <f>IF($B$2=StoreConfig!C844,StoreConfig!O844,"")</f>
        <v/>
      </c>
      <c r="E604" s="15" t="str">
        <f>IF($B$2=StoreConfig!C844,StoreConfig!E844,"")</f>
        <v/>
      </c>
      <c r="F604" s="15" t="str">
        <f>IF($B$2=StoreConfig!C844,RIGHT(StoreConfig!#REF!,LEN(StoreConfig!#REF!)-FIND("|",StoreConfig!#REF!)),"")</f>
        <v/>
      </c>
      <c r="G604" s="15" t="str">
        <f>IFERROR(VLOOKUP(--IF($B$2=StoreConfig!C844,LEFT(StoreConfig!#REF!,FIND("|",StoreConfig!#REF!)-1),""),$Q$4:$R$20,2,FALSE),"")</f>
        <v/>
      </c>
      <c r="H604" s="14" t="str">
        <f>IF($B$2=StoreConfig!C844,LEFT(StoreConfig!G844,FIND("#",StoreConfig!G844)-1),"")</f>
        <v/>
      </c>
      <c r="I604" s="14" t="str">
        <f>IF($B$2=StoreConfig!C844,RIGHT(StoreConfig!G844,LEN(StoreConfig!G844)-FIND("#",StoreConfig!G844)),"")</f>
        <v/>
      </c>
      <c r="J604" s="14" t="str">
        <f>IF($B$2=StoreConfig!C844,IF(StoreConfig!L844=0,"不限购",StoreConfig!L844&amp;"次"),"")</f>
        <v/>
      </c>
    </row>
    <row r="605" spans="4:10" x14ac:dyDescent="0.2">
      <c r="D605" s="15" t="str">
        <f>IF($B$2=StoreConfig!C845,StoreConfig!O845,"")</f>
        <v/>
      </c>
      <c r="E605" s="15" t="str">
        <f>IF($B$2=StoreConfig!C845,StoreConfig!E845,"")</f>
        <v/>
      </c>
      <c r="F605" s="15" t="str">
        <f>IF($B$2=StoreConfig!C845,RIGHT(StoreConfig!J845,LEN(StoreConfig!J845)-FIND("|",StoreConfig!J845)),"")</f>
        <v/>
      </c>
      <c r="G605" s="15" t="str">
        <f>IFERROR(VLOOKUP(--IF($B$2=StoreConfig!C845,LEFT(StoreConfig!J845,FIND("|",StoreConfig!J845)-1),""),$Q$4:$R$20,2,FALSE),"")</f>
        <v/>
      </c>
      <c r="H605" s="14" t="str">
        <f>IF($B$2=StoreConfig!C845,LEFT(StoreConfig!G845,FIND("#",StoreConfig!G845)-1),"")</f>
        <v/>
      </c>
      <c r="I605" s="14" t="str">
        <f>IF($B$2=StoreConfig!C845,RIGHT(StoreConfig!G845,LEN(StoreConfig!G845)-FIND("#",StoreConfig!G845)),"")</f>
        <v/>
      </c>
      <c r="J605" s="14" t="str">
        <f>IF($B$2=StoreConfig!C845,IF(StoreConfig!L845=0,"不限购",StoreConfig!L845&amp;"次"),"")</f>
        <v/>
      </c>
    </row>
    <row r="606" spans="4:10" x14ac:dyDescent="0.2">
      <c r="D606" s="15" t="str">
        <f>IF($B$2=StoreConfig!C846,StoreConfig!O846,"")</f>
        <v/>
      </c>
      <c r="E606" s="15" t="str">
        <f>IF($B$2=StoreConfig!C846,StoreConfig!E846,"")</f>
        <v/>
      </c>
      <c r="F606" s="15" t="str">
        <f>IF($B$2=StoreConfig!C846,RIGHT(StoreConfig!J846,LEN(StoreConfig!J846)-FIND("|",StoreConfig!J846)),"")</f>
        <v/>
      </c>
      <c r="G606" s="15" t="str">
        <f>IFERROR(VLOOKUP(--IF($B$2=StoreConfig!C846,LEFT(StoreConfig!J846,FIND("|",StoreConfig!J846)-1),""),$Q$4:$R$20,2,FALSE),"")</f>
        <v/>
      </c>
      <c r="H606" s="14" t="str">
        <f>IF($B$2=StoreConfig!C846,LEFT(StoreConfig!G846,FIND("#",StoreConfig!G846)-1),"")</f>
        <v/>
      </c>
      <c r="I606" s="14" t="str">
        <f>IF($B$2=StoreConfig!C846,RIGHT(StoreConfig!G846,LEN(StoreConfig!G846)-FIND("#",StoreConfig!G846)),"")</f>
        <v/>
      </c>
      <c r="J606" s="14" t="str">
        <f>IF($B$2=StoreConfig!C846,IF(StoreConfig!L846=0,"不限购",StoreConfig!L846&amp;"次"),"")</f>
        <v/>
      </c>
    </row>
    <row r="607" spans="4:10" x14ac:dyDescent="0.2">
      <c r="D607" s="15" t="str">
        <f>IF($B$2=StoreConfig!C847,StoreConfig!O847,"")</f>
        <v/>
      </c>
      <c r="E607" s="15" t="str">
        <f>IF($B$2=StoreConfig!C847,StoreConfig!E847,"")</f>
        <v/>
      </c>
      <c r="F607" s="15" t="str">
        <f>IF($B$2=StoreConfig!C847,RIGHT(StoreConfig!J847,LEN(StoreConfig!J847)-FIND("|",StoreConfig!J847)),"")</f>
        <v/>
      </c>
      <c r="G607" s="15" t="str">
        <f>IFERROR(VLOOKUP(--IF($B$2=StoreConfig!C847,LEFT(StoreConfig!J847,FIND("|",StoreConfig!J847)-1),""),$Q$4:$R$20,2,FALSE),"")</f>
        <v/>
      </c>
      <c r="H607" s="14" t="str">
        <f>IF($B$2=StoreConfig!C847,LEFT(StoreConfig!G847,FIND("#",StoreConfig!G847)-1),"")</f>
        <v/>
      </c>
      <c r="I607" s="14" t="str">
        <f>IF($B$2=StoreConfig!C847,RIGHT(StoreConfig!G847,LEN(StoreConfig!G847)-FIND("#",StoreConfig!G847)),"")</f>
        <v/>
      </c>
      <c r="J607" s="14" t="str">
        <f>IF($B$2=StoreConfig!C847,IF(StoreConfig!L847=0,"不限购",StoreConfig!L847&amp;"次"),"")</f>
        <v/>
      </c>
    </row>
    <row r="608" spans="4:10" x14ac:dyDescent="0.2">
      <c r="D608" s="15" t="str">
        <f>IF($B$2=StoreConfig!C848,StoreConfig!O848,"")</f>
        <v/>
      </c>
      <c r="E608" s="15" t="str">
        <f>IF($B$2=StoreConfig!C848,StoreConfig!E848,"")</f>
        <v/>
      </c>
      <c r="F608" s="15" t="str">
        <f>IF($B$2=StoreConfig!C848,RIGHT(StoreConfig!J848,LEN(StoreConfig!J848)-FIND("|",StoreConfig!J848)),"")</f>
        <v/>
      </c>
      <c r="G608" s="15" t="str">
        <f>IFERROR(VLOOKUP(--IF($B$2=StoreConfig!C848,LEFT(StoreConfig!J848,FIND("|",StoreConfig!J848)-1),""),$Q$4:$R$20,2,FALSE),"")</f>
        <v/>
      </c>
      <c r="H608" s="14" t="str">
        <f>IF($B$2=StoreConfig!C848,LEFT(StoreConfig!G848,FIND("#",StoreConfig!G848)-1),"")</f>
        <v/>
      </c>
      <c r="I608" s="14" t="str">
        <f>IF($B$2=StoreConfig!C848,RIGHT(StoreConfig!G848,LEN(StoreConfig!G848)-FIND("#",StoreConfig!G848)),"")</f>
        <v/>
      </c>
      <c r="J608" s="14" t="str">
        <f>IF($B$2=StoreConfig!C848,IF(StoreConfig!L848=0,"不限购",StoreConfig!L848&amp;"次"),"")</f>
        <v/>
      </c>
    </row>
    <row r="609" spans="4:10" x14ac:dyDescent="0.2">
      <c r="D609" s="15" t="str">
        <f>IF($B$2=StoreConfig!C849,StoreConfig!O849,"")</f>
        <v/>
      </c>
      <c r="E609" s="15" t="str">
        <f>IF($B$2=StoreConfig!C849,StoreConfig!E849,"")</f>
        <v/>
      </c>
      <c r="F609" s="15" t="str">
        <f>IF($B$2=StoreConfig!C849,RIGHT(StoreConfig!J849,LEN(StoreConfig!J849)-FIND("|",StoreConfig!J849)),"")</f>
        <v/>
      </c>
      <c r="G609" s="15" t="str">
        <f>IFERROR(VLOOKUP(--IF($B$2=StoreConfig!C849,LEFT(StoreConfig!J849,FIND("|",StoreConfig!J849)-1),""),$Q$4:$R$20,2,FALSE),"")</f>
        <v/>
      </c>
      <c r="H609" s="14" t="str">
        <f>IF($B$2=StoreConfig!C849,LEFT(StoreConfig!G849,FIND("#",StoreConfig!G849)-1),"")</f>
        <v/>
      </c>
      <c r="I609" s="14" t="str">
        <f>IF($B$2=StoreConfig!C849,RIGHT(StoreConfig!G849,LEN(StoreConfig!G849)-FIND("#",StoreConfig!G849)),"")</f>
        <v/>
      </c>
      <c r="J609" s="14" t="str">
        <f>IF($B$2=StoreConfig!C849,IF(StoreConfig!L849=0,"不限购",StoreConfig!L849&amp;"次"),"")</f>
        <v/>
      </c>
    </row>
    <row r="610" spans="4:10" x14ac:dyDescent="0.2">
      <c r="D610" s="15" t="str">
        <f>IF($B$2=StoreConfig!C850,StoreConfig!O850,"")</f>
        <v/>
      </c>
      <c r="E610" s="15" t="str">
        <f>IF($B$2=StoreConfig!C850,StoreConfig!E850,"")</f>
        <v/>
      </c>
      <c r="F610" s="15" t="str">
        <f>IF($B$2=StoreConfig!C850,RIGHT(StoreConfig!J850,LEN(StoreConfig!J850)-FIND("|",StoreConfig!J850)),"")</f>
        <v/>
      </c>
      <c r="G610" s="15" t="str">
        <f>IFERROR(VLOOKUP(--IF($B$2=StoreConfig!C850,LEFT(StoreConfig!J850,FIND("|",StoreConfig!J850)-1),""),$Q$4:$R$20,2,FALSE),"")</f>
        <v/>
      </c>
      <c r="H610" s="14" t="str">
        <f>IF($B$2=StoreConfig!C850,LEFT(StoreConfig!G850,FIND("#",StoreConfig!G850)-1),"")</f>
        <v/>
      </c>
      <c r="I610" s="14" t="str">
        <f>IF($B$2=StoreConfig!C850,RIGHT(StoreConfig!G850,LEN(StoreConfig!G850)-FIND("#",StoreConfig!G850)),"")</f>
        <v/>
      </c>
      <c r="J610" s="14" t="str">
        <f>IF($B$2=StoreConfig!C850,IF(StoreConfig!L850=0,"不限购",StoreConfig!L850&amp;"次"),"")</f>
        <v/>
      </c>
    </row>
    <row r="611" spans="4:10" x14ac:dyDescent="0.2">
      <c r="D611" s="15" t="str">
        <f>IF($B$2=StoreConfig!C851,StoreConfig!O851,"")</f>
        <v/>
      </c>
      <c r="E611" s="15" t="str">
        <f>IF($B$2=StoreConfig!C851,StoreConfig!E851,"")</f>
        <v/>
      </c>
      <c r="F611" s="15" t="str">
        <f>IF($B$2=StoreConfig!C851,RIGHT(StoreConfig!J851,LEN(StoreConfig!J851)-FIND("|",StoreConfig!J851)),"")</f>
        <v/>
      </c>
      <c r="G611" s="15" t="str">
        <f>IFERROR(VLOOKUP(--IF($B$2=StoreConfig!C851,LEFT(StoreConfig!J851,FIND("|",StoreConfig!J851)-1),""),$Q$4:$R$20,2,FALSE),"")</f>
        <v/>
      </c>
      <c r="H611" s="14" t="str">
        <f>IF($B$2=StoreConfig!C851,LEFT(StoreConfig!G851,FIND("#",StoreConfig!G851)-1),"")</f>
        <v/>
      </c>
      <c r="I611" s="14" t="str">
        <f>IF($B$2=StoreConfig!C851,RIGHT(StoreConfig!G851,LEN(StoreConfig!G851)-FIND("#",StoreConfig!G851)),"")</f>
        <v/>
      </c>
      <c r="J611" s="14" t="str">
        <f>IF($B$2=StoreConfig!C851,IF(StoreConfig!L851=0,"不限购",StoreConfig!L851&amp;"次"),"")</f>
        <v/>
      </c>
    </row>
    <row r="612" spans="4:10" x14ac:dyDescent="0.2">
      <c r="D612" s="15" t="str">
        <f>IF($B$2=StoreConfig!C852,StoreConfig!O852,"")</f>
        <v/>
      </c>
      <c r="E612" s="15" t="str">
        <f>IF($B$2=StoreConfig!C852,StoreConfig!E852,"")</f>
        <v/>
      </c>
      <c r="F612" s="15" t="str">
        <f>IF($B$2=StoreConfig!C852,RIGHT(StoreConfig!J852,LEN(StoreConfig!J852)-FIND("|",StoreConfig!J852)),"")</f>
        <v/>
      </c>
      <c r="G612" s="15" t="str">
        <f>IFERROR(VLOOKUP(--IF($B$2=StoreConfig!C852,LEFT(StoreConfig!J852,FIND("|",StoreConfig!J852)-1),""),$Q$4:$R$20,2,FALSE),"")</f>
        <v/>
      </c>
      <c r="H612" s="14" t="str">
        <f>IF($B$2=StoreConfig!C852,LEFT(StoreConfig!G852,FIND("#",StoreConfig!G852)-1),"")</f>
        <v/>
      </c>
      <c r="I612" s="14" t="str">
        <f>IF($B$2=StoreConfig!C852,RIGHT(StoreConfig!G852,LEN(StoreConfig!G852)-FIND("#",StoreConfig!G852)),"")</f>
        <v/>
      </c>
      <c r="J612" s="14" t="str">
        <f>IF($B$2=StoreConfig!C852,IF(StoreConfig!L852=0,"不限购",StoreConfig!L852&amp;"次"),"")</f>
        <v/>
      </c>
    </row>
    <row r="613" spans="4:10" x14ac:dyDescent="0.2">
      <c r="D613" s="15" t="str">
        <f>IF($B$2=StoreConfig!C853,StoreConfig!O853,"")</f>
        <v/>
      </c>
      <c r="E613" s="15" t="str">
        <f>IF($B$2=StoreConfig!C853,StoreConfig!E853,"")</f>
        <v/>
      </c>
      <c r="F613" s="15" t="str">
        <f>IF($B$2=StoreConfig!C853,RIGHT(StoreConfig!J853,LEN(StoreConfig!J853)-FIND("|",StoreConfig!J853)),"")</f>
        <v/>
      </c>
      <c r="G613" s="15" t="str">
        <f>IFERROR(VLOOKUP(--IF($B$2=StoreConfig!C853,LEFT(StoreConfig!J853,FIND("|",StoreConfig!J853)-1),""),$Q$4:$R$20,2,FALSE),"")</f>
        <v/>
      </c>
      <c r="H613" s="14" t="str">
        <f>IF($B$2=StoreConfig!C853,LEFT(StoreConfig!G853,FIND("#",StoreConfig!G853)-1),"")</f>
        <v/>
      </c>
      <c r="I613" s="14" t="str">
        <f>IF($B$2=StoreConfig!C853,RIGHT(StoreConfig!G853,LEN(StoreConfig!G853)-FIND("#",StoreConfig!G853)),"")</f>
        <v/>
      </c>
      <c r="J613" s="14" t="str">
        <f>IF($B$2=StoreConfig!C853,IF(StoreConfig!L853=0,"不限购",StoreConfig!L853&amp;"次"),"")</f>
        <v/>
      </c>
    </row>
    <row r="614" spans="4:10" x14ac:dyDescent="0.2">
      <c r="D614" s="15" t="str">
        <f>IF($B$2=StoreConfig!C854,StoreConfig!O854,"")</f>
        <v/>
      </c>
      <c r="E614" s="15" t="str">
        <f>IF($B$2=StoreConfig!C854,StoreConfig!E854,"")</f>
        <v/>
      </c>
      <c r="F614" s="15" t="str">
        <f>IF($B$2=StoreConfig!C854,RIGHT(StoreConfig!J854,LEN(StoreConfig!J854)-FIND("|",StoreConfig!J854)),"")</f>
        <v/>
      </c>
      <c r="G614" s="15" t="str">
        <f>IFERROR(VLOOKUP(--IF($B$2=StoreConfig!C854,LEFT(StoreConfig!J854,FIND("|",StoreConfig!J854)-1),""),$Q$4:$R$20,2,FALSE),"")</f>
        <v/>
      </c>
      <c r="H614" s="14" t="str">
        <f>IF($B$2=StoreConfig!C854,LEFT(StoreConfig!G854,FIND("#",StoreConfig!G854)-1),"")</f>
        <v/>
      </c>
      <c r="I614" s="14" t="str">
        <f>IF($B$2=StoreConfig!C854,RIGHT(StoreConfig!G854,LEN(StoreConfig!G854)-FIND("#",StoreConfig!G854)),"")</f>
        <v/>
      </c>
      <c r="J614" s="14" t="str">
        <f>IF($B$2=StoreConfig!C854,IF(StoreConfig!L854=0,"不限购",StoreConfig!L854&amp;"次"),"")</f>
        <v/>
      </c>
    </row>
    <row r="615" spans="4:10" x14ac:dyDescent="0.2">
      <c r="D615" s="15" t="str">
        <f>IF($B$2=StoreConfig!C855,StoreConfig!O855,"")</f>
        <v/>
      </c>
      <c r="E615" s="15" t="str">
        <f>IF($B$2=StoreConfig!C855,StoreConfig!E855,"")</f>
        <v/>
      </c>
      <c r="F615" s="15" t="str">
        <f>IF($B$2=StoreConfig!C855,RIGHT(StoreConfig!J855,LEN(StoreConfig!J855)-FIND("|",StoreConfig!J855)),"")</f>
        <v/>
      </c>
      <c r="G615" s="15" t="str">
        <f>IFERROR(VLOOKUP(--IF($B$2=StoreConfig!C855,LEFT(StoreConfig!J855,FIND("|",StoreConfig!J855)-1),""),$Q$4:$R$20,2,FALSE),"")</f>
        <v/>
      </c>
      <c r="H615" s="14" t="str">
        <f>IF($B$2=StoreConfig!C855,LEFT(StoreConfig!G855,FIND("#",StoreConfig!G855)-1),"")</f>
        <v/>
      </c>
      <c r="I615" s="14" t="str">
        <f>IF($B$2=StoreConfig!C855,RIGHT(StoreConfig!G855,LEN(StoreConfig!G855)-FIND("#",StoreConfig!G855)),"")</f>
        <v/>
      </c>
      <c r="J615" s="14" t="str">
        <f>IF($B$2=StoreConfig!C855,IF(StoreConfig!L855=0,"不限购",StoreConfig!L855&amp;"次"),"")</f>
        <v/>
      </c>
    </row>
    <row r="616" spans="4:10" x14ac:dyDescent="0.2">
      <c r="D616" s="15" t="str">
        <f>IF($B$2=StoreConfig!C856,StoreConfig!O856,"")</f>
        <v/>
      </c>
      <c r="E616" s="15" t="str">
        <f>IF($B$2=StoreConfig!C856,StoreConfig!E856,"")</f>
        <v/>
      </c>
      <c r="F616" s="15" t="str">
        <f>IF($B$2=StoreConfig!C856,RIGHT(StoreConfig!J856,LEN(StoreConfig!J856)-FIND("|",StoreConfig!J856)),"")</f>
        <v/>
      </c>
      <c r="G616" s="15" t="str">
        <f>IFERROR(VLOOKUP(--IF($B$2=StoreConfig!C856,LEFT(StoreConfig!J856,FIND("|",StoreConfig!J856)-1),""),$Q$4:$R$20,2,FALSE),"")</f>
        <v/>
      </c>
      <c r="H616" s="14" t="str">
        <f>IF($B$2=StoreConfig!C856,LEFT(StoreConfig!G856,FIND("#",StoreConfig!G856)-1),"")</f>
        <v/>
      </c>
      <c r="I616" s="14" t="str">
        <f>IF($B$2=StoreConfig!C856,RIGHT(StoreConfig!G856,LEN(StoreConfig!G856)-FIND("#",StoreConfig!G856)),"")</f>
        <v/>
      </c>
      <c r="J616" s="14" t="str">
        <f>IF($B$2=StoreConfig!C856,IF(StoreConfig!L856=0,"不限购",StoreConfig!L856&amp;"次"),"")</f>
        <v/>
      </c>
    </row>
    <row r="617" spans="4:10" x14ac:dyDescent="0.2">
      <c r="D617" s="15" t="str">
        <f>IF($B$2=StoreConfig!C857,StoreConfig!O857,"")</f>
        <v/>
      </c>
      <c r="E617" s="15" t="str">
        <f>IF($B$2=StoreConfig!C857,StoreConfig!E857,"")</f>
        <v/>
      </c>
      <c r="F617" s="15" t="str">
        <f>IF($B$2=StoreConfig!C857,RIGHT(StoreConfig!J857,LEN(StoreConfig!J857)-FIND("|",StoreConfig!J857)),"")</f>
        <v/>
      </c>
      <c r="G617" s="15" t="str">
        <f>IFERROR(VLOOKUP(--IF($B$2=StoreConfig!C857,LEFT(StoreConfig!J857,FIND("|",StoreConfig!J857)-1),""),$Q$4:$R$20,2,FALSE),"")</f>
        <v/>
      </c>
      <c r="H617" s="14" t="str">
        <f>IF($B$2=StoreConfig!C857,LEFT(StoreConfig!G857,FIND("#",StoreConfig!G857)-1),"")</f>
        <v/>
      </c>
      <c r="I617" s="14" t="str">
        <f>IF($B$2=StoreConfig!C857,RIGHT(StoreConfig!G857,LEN(StoreConfig!G857)-FIND("#",StoreConfig!G857)),"")</f>
        <v/>
      </c>
      <c r="J617" s="14" t="str">
        <f>IF($B$2=StoreConfig!C857,IF(StoreConfig!L857=0,"不限购",StoreConfig!L857&amp;"次"),"")</f>
        <v/>
      </c>
    </row>
    <row r="618" spans="4:10" x14ac:dyDescent="0.2">
      <c r="D618" s="15" t="str">
        <f>IF($B$2=StoreConfig!C858,StoreConfig!O858,"")</f>
        <v/>
      </c>
      <c r="E618" s="15" t="str">
        <f>IF($B$2=StoreConfig!C858,StoreConfig!E858,"")</f>
        <v/>
      </c>
      <c r="F618" s="15" t="str">
        <f>IF($B$2=StoreConfig!C858,RIGHT(StoreConfig!J858,LEN(StoreConfig!J858)-FIND("|",StoreConfig!J858)),"")</f>
        <v/>
      </c>
      <c r="G618" s="15" t="str">
        <f>IFERROR(VLOOKUP(--IF($B$2=StoreConfig!C858,LEFT(StoreConfig!J858,FIND("|",StoreConfig!J858)-1),""),$Q$4:$R$20,2,FALSE),"")</f>
        <v/>
      </c>
      <c r="H618" s="14" t="str">
        <f>IF($B$2=StoreConfig!C858,LEFT(StoreConfig!G858,FIND("#",StoreConfig!G858)-1),"")</f>
        <v/>
      </c>
      <c r="I618" s="14" t="str">
        <f>IF($B$2=StoreConfig!C858,RIGHT(StoreConfig!G858,LEN(StoreConfig!G858)-FIND("#",StoreConfig!G858)),"")</f>
        <v/>
      </c>
      <c r="J618" s="14" t="str">
        <f>IF($B$2=StoreConfig!C858,IF(StoreConfig!L858=0,"不限购",StoreConfig!L858&amp;"次"),"")</f>
        <v/>
      </c>
    </row>
    <row r="619" spans="4:10" x14ac:dyDescent="0.2">
      <c r="D619" s="15" t="str">
        <f>IF($B$2=StoreConfig!C859,StoreConfig!O859,"")</f>
        <v/>
      </c>
      <c r="E619" s="15" t="str">
        <f>IF($B$2=StoreConfig!C859,StoreConfig!E859,"")</f>
        <v/>
      </c>
      <c r="F619" s="15" t="str">
        <f>IF($B$2=StoreConfig!C859,RIGHT(StoreConfig!J859,LEN(StoreConfig!J859)-FIND("|",StoreConfig!J859)),"")</f>
        <v/>
      </c>
      <c r="G619" s="15" t="str">
        <f>IFERROR(VLOOKUP(--IF($B$2=StoreConfig!C859,LEFT(StoreConfig!J859,FIND("|",StoreConfig!J859)-1),""),$Q$4:$R$20,2,FALSE),"")</f>
        <v/>
      </c>
      <c r="H619" s="14" t="str">
        <f>IF($B$2=StoreConfig!C859,LEFT(StoreConfig!G859,FIND("#",StoreConfig!G859)-1),"")</f>
        <v/>
      </c>
      <c r="I619" s="14" t="str">
        <f>IF($B$2=StoreConfig!C859,RIGHT(StoreConfig!G859,LEN(StoreConfig!G859)-FIND("#",StoreConfig!G859)),"")</f>
        <v/>
      </c>
      <c r="J619" s="14" t="str">
        <f>IF($B$2=StoreConfig!C859,IF(StoreConfig!L859=0,"不限购",StoreConfig!L859&amp;"次"),"")</f>
        <v/>
      </c>
    </row>
    <row r="620" spans="4:10" x14ac:dyDescent="0.2">
      <c r="D620" s="15" t="str">
        <f>IF($B$2=StoreConfig!C860,StoreConfig!O860,"")</f>
        <v/>
      </c>
      <c r="E620" s="15" t="str">
        <f>IF($B$2=StoreConfig!C860,StoreConfig!E860,"")</f>
        <v/>
      </c>
      <c r="F620" s="15" t="str">
        <f>IF($B$2=StoreConfig!C860,RIGHT(StoreConfig!J860,LEN(StoreConfig!J860)-FIND("|",StoreConfig!J860)),"")</f>
        <v/>
      </c>
      <c r="G620" s="15" t="str">
        <f>IFERROR(VLOOKUP(--IF($B$2=StoreConfig!C860,LEFT(StoreConfig!J860,FIND("|",StoreConfig!J860)-1),""),$Q$4:$R$20,2,FALSE),"")</f>
        <v/>
      </c>
      <c r="H620" s="14" t="str">
        <f>IF($B$2=StoreConfig!C860,LEFT(StoreConfig!G860,FIND("#",StoreConfig!G860)-1),"")</f>
        <v/>
      </c>
      <c r="I620" s="14" t="str">
        <f>IF($B$2=StoreConfig!C860,RIGHT(StoreConfig!G860,LEN(StoreConfig!G860)-FIND("#",StoreConfig!G860)),"")</f>
        <v/>
      </c>
      <c r="J620" s="14" t="str">
        <f>IF($B$2=StoreConfig!C860,IF(StoreConfig!L860=0,"不限购",StoreConfig!L860&amp;"次"),"")</f>
        <v/>
      </c>
    </row>
    <row r="621" spans="4:10" x14ac:dyDescent="0.2">
      <c r="D621" s="15" t="str">
        <f>IF($B$2=StoreConfig!C861,StoreConfig!O861,"")</f>
        <v/>
      </c>
      <c r="E621" s="15" t="str">
        <f>IF($B$2=StoreConfig!C861,StoreConfig!E861,"")</f>
        <v/>
      </c>
      <c r="F621" s="15" t="str">
        <f>IF($B$2=StoreConfig!C861,RIGHT(StoreConfig!J861,LEN(StoreConfig!J861)-FIND("|",StoreConfig!J861)),"")</f>
        <v/>
      </c>
      <c r="G621" s="15" t="str">
        <f>IFERROR(VLOOKUP(--IF($B$2=StoreConfig!C861,LEFT(StoreConfig!J861,FIND("|",StoreConfig!J861)-1),""),$Q$4:$R$20,2,FALSE),"")</f>
        <v/>
      </c>
      <c r="H621" s="14" t="str">
        <f>IF($B$2=StoreConfig!C861,LEFT(StoreConfig!G861,FIND("#",StoreConfig!G861)-1),"")</f>
        <v/>
      </c>
      <c r="I621" s="14" t="str">
        <f>IF($B$2=StoreConfig!C861,RIGHT(StoreConfig!G861,LEN(StoreConfig!G861)-FIND("#",StoreConfig!G861)),"")</f>
        <v/>
      </c>
      <c r="J621" s="14" t="str">
        <f>IF($B$2=StoreConfig!C861,IF(StoreConfig!L861=0,"不限购",StoreConfig!L861&amp;"次"),"")</f>
        <v/>
      </c>
    </row>
    <row r="622" spans="4:10" x14ac:dyDescent="0.2">
      <c r="D622" s="15" t="str">
        <f>IF($B$2=StoreConfig!C862,StoreConfig!O862,"")</f>
        <v/>
      </c>
      <c r="E622" s="15" t="str">
        <f>IF($B$2=StoreConfig!C862,StoreConfig!E862,"")</f>
        <v/>
      </c>
      <c r="F622" s="15" t="str">
        <f>IF($B$2=StoreConfig!C862,RIGHT(StoreConfig!J862,LEN(StoreConfig!J862)-FIND("|",StoreConfig!J862)),"")</f>
        <v/>
      </c>
      <c r="G622" s="15" t="str">
        <f>IFERROR(VLOOKUP(--IF($B$2=StoreConfig!C862,LEFT(StoreConfig!J862,FIND("|",StoreConfig!J862)-1),""),$Q$4:$R$20,2,FALSE),"")</f>
        <v/>
      </c>
      <c r="H622" s="14" t="str">
        <f>IF($B$2=StoreConfig!C862,LEFT(StoreConfig!G862,FIND("#",StoreConfig!G862)-1),"")</f>
        <v/>
      </c>
      <c r="I622" s="14" t="str">
        <f>IF($B$2=StoreConfig!C862,RIGHT(StoreConfig!G862,LEN(StoreConfig!G862)-FIND("#",StoreConfig!G862)),"")</f>
        <v/>
      </c>
      <c r="J622" s="14" t="str">
        <f>IF($B$2=StoreConfig!C862,IF(StoreConfig!L862=0,"不限购",StoreConfig!L862&amp;"次"),"")</f>
        <v/>
      </c>
    </row>
    <row r="623" spans="4:10" x14ac:dyDescent="0.2">
      <c r="D623" s="15" t="str">
        <f>IF($B$2=StoreConfig!C863,StoreConfig!O863,"")</f>
        <v/>
      </c>
      <c r="E623" s="15" t="str">
        <f>IF($B$2=StoreConfig!C863,StoreConfig!E863,"")</f>
        <v/>
      </c>
      <c r="F623" s="15" t="str">
        <f>IF($B$2=StoreConfig!C863,RIGHT(StoreConfig!J863,LEN(StoreConfig!J863)-FIND("|",StoreConfig!J863)),"")</f>
        <v/>
      </c>
      <c r="G623" s="15" t="str">
        <f>IFERROR(VLOOKUP(--IF($B$2=StoreConfig!C863,LEFT(StoreConfig!J863,FIND("|",StoreConfig!J863)-1),""),$Q$4:$R$20,2,FALSE),"")</f>
        <v/>
      </c>
      <c r="H623" s="14" t="str">
        <f>IF($B$2=StoreConfig!C863,LEFT(StoreConfig!G863,FIND("#",StoreConfig!G863)-1),"")</f>
        <v/>
      </c>
      <c r="I623" s="14" t="str">
        <f>IF($B$2=StoreConfig!C863,RIGHT(StoreConfig!G863,LEN(StoreConfig!G863)-FIND("#",StoreConfig!G863)),"")</f>
        <v/>
      </c>
      <c r="J623" s="14" t="str">
        <f>IF($B$2=StoreConfig!C863,IF(StoreConfig!L863=0,"不限购",StoreConfig!L863&amp;"次"),"")</f>
        <v/>
      </c>
    </row>
    <row r="624" spans="4:10" x14ac:dyDescent="0.2">
      <c r="D624" s="15" t="str">
        <f>IF($B$2=StoreConfig!C864,StoreConfig!O864,"")</f>
        <v/>
      </c>
      <c r="E624" s="15" t="str">
        <f>IF($B$2=StoreConfig!C864,StoreConfig!E864,"")</f>
        <v/>
      </c>
      <c r="F624" s="15" t="str">
        <f>IF($B$2=StoreConfig!C864,RIGHT(StoreConfig!J864,LEN(StoreConfig!J864)-FIND("|",StoreConfig!J864)),"")</f>
        <v/>
      </c>
      <c r="G624" s="15" t="str">
        <f>IFERROR(VLOOKUP(--IF($B$2=StoreConfig!C864,LEFT(StoreConfig!J864,FIND("|",StoreConfig!J864)-1),""),$Q$4:$R$20,2,FALSE),"")</f>
        <v/>
      </c>
      <c r="H624" s="14" t="str">
        <f>IF($B$2=StoreConfig!C864,LEFT(StoreConfig!G864,FIND("#",StoreConfig!G864)-1),"")</f>
        <v/>
      </c>
      <c r="I624" s="14" t="str">
        <f>IF($B$2=StoreConfig!C864,RIGHT(StoreConfig!G864,LEN(StoreConfig!G864)-FIND("#",StoreConfig!G864)),"")</f>
        <v/>
      </c>
      <c r="J624" s="14" t="str">
        <f>IF($B$2=StoreConfig!C864,IF(StoreConfig!L864=0,"不限购",StoreConfig!L864&amp;"次"),"")</f>
        <v/>
      </c>
    </row>
    <row r="625" spans="4:10" x14ac:dyDescent="0.2">
      <c r="D625" s="15" t="str">
        <f>IF($B$2=StoreConfig!C865,StoreConfig!O865,"")</f>
        <v/>
      </c>
      <c r="E625" s="15" t="str">
        <f>IF($B$2=StoreConfig!C865,StoreConfig!E865,"")</f>
        <v/>
      </c>
      <c r="F625" s="15" t="str">
        <f>IF($B$2=StoreConfig!C865,RIGHT(StoreConfig!J865,LEN(StoreConfig!J865)-FIND("|",StoreConfig!J865)),"")</f>
        <v/>
      </c>
      <c r="G625" s="15" t="str">
        <f>IFERROR(VLOOKUP(--IF($B$2=StoreConfig!C865,LEFT(StoreConfig!J865,FIND("|",StoreConfig!J865)-1),""),$Q$4:$R$20,2,FALSE),"")</f>
        <v/>
      </c>
      <c r="H625" s="14" t="str">
        <f>IF($B$2=StoreConfig!C865,LEFT(StoreConfig!G865,FIND("#",StoreConfig!G865)-1),"")</f>
        <v/>
      </c>
      <c r="I625" s="14" t="str">
        <f>IF($B$2=StoreConfig!C865,RIGHT(StoreConfig!G865,LEN(StoreConfig!G865)-FIND("#",StoreConfig!G865)),"")</f>
        <v/>
      </c>
      <c r="J625" s="14" t="str">
        <f>IF($B$2=StoreConfig!C865,IF(StoreConfig!L865=0,"不限购",StoreConfig!L865&amp;"次"),"")</f>
        <v/>
      </c>
    </row>
    <row r="626" spans="4:10" x14ac:dyDescent="0.2">
      <c r="D626" s="15" t="str">
        <f>IF($B$2=StoreConfig!C866,StoreConfig!O866,"")</f>
        <v/>
      </c>
      <c r="E626" s="15" t="str">
        <f>IF($B$2=StoreConfig!C866,StoreConfig!E866,"")</f>
        <v/>
      </c>
      <c r="F626" s="15" t="str">
        <f>IF($B$2=StoreConfig!C866,RIGHT(StoreConfig!J866,LEN(StoreConfig!J866)-FIND("|",StoreConfig!J866)),"")</f>
        <v/>
      </c>
      <c r="G626" s="15" t="str">
        <f>IFERROR(VLOOKUP(--IF($B$2=StoreConfig!C866,LEFT(StoreConfig!J866,FIND("|",StoreConfig!J866)-1),""),$Q$4:$R$20,2,FALSE),"")</f>
        <v/>
      </c>
      <c r="H626" s="14" t="str">
        <f>IF($B$2=StoreConfig!C866,LEFT(StoreConfig!G866,FIND("#",StoreConfig!G866)-1),"")</f>
        <v/>
      </c>
      <c r="I626" s="14" t="str">
        <f>IF($B$2=StoreConfig!C866,RIGHT(StoreConfig!G866,LEN(StoreConfig!G866)-FIND("#",StoreConfig!G866)),"")</f>
        <v/>
      </c>
      <c r="J626" s="14" t="str">
        <f>IF($B$2=StoreConfig!C866,IF(StoreConfig!L866=0,"不限购",StoreConfig!L866&amp;"次"),"")</f>
        <v/>
      </c>
    </row>
    <row r="627" spans="4:10" x14ac:dyDescent="0.2">
      <c r="D627" s="15" t="str">
        <f>IF($B$2=StoreConfig!C867,StoreConfig!O867,"")</f>
        <v/>
      </c>
      <c r="E627" s="15" t="str">
        <f>IF($B$2=StoreConfig!C867,StoreConfig!E867,"")</f>
        <v/>
      </c>
      <c r="F627" s="15" t="str">
        <f>IF($B$2=StoreConfig!C867,RIGHT(StoreConfig!J867,LEN(StoreConfig!J867)-FIND("|",StoreConfig!J867)),"")</f>
        <v/>
      </c>
      <c r="G627" s="15" t="str">
        <f>IFERROR(VLOOKUP(--IF($B$2=StoreConfig!C867,LEFT(StoreConfig!J867,FIND("|",StoreConfig!J867)-1),""),$Q$4:$R$20,2,FALSE),"")</f>
        <v/>
      </c>
      <c r="H627" s="14" t="str">
        <f>IF($B$2=StoreConfig!C867,LEFT(StoreConfig!G867,FIND("#",StoreConfig!G867)-1),"")</f>
        <v/>
      </c>
      <c r="I627" s="14" t="str">
        <f>IF($B$2=StoreConfig!C867,RIGHT(StoreConfig!G867,LEN(StoreConfig!G867)-FIND("#",StoreConfig!G867)),"")</f>
        <v/>
      </c>
      <c r="J627" s="14" t="str">
        <f>IF($B$2=StoreConfig!C867,IF(StoreConfig!L867=0,"不限购",StoreConfig!L867&amp;"次"),"")</f>
        <v/>
      </c>
    </row>
    <row r="628" spans="4:10" x14ac:dyDescent="0.2">
      <c r="D628" s="15" t="str">
        <f>IF($B$2=StoreConfig!C868,StoreConfig!O868,"")</f>
        <v/>
      </c>
      <c r="E628" s="15" t="str">
        <f>IF($B$2=StoreConfig!C868,StoreConfig!E868,"")</f>
        <v/>
      </c>
      <c r="F628" s="15" t="str">
        <f>IF($B$2=StoreConfig!C868,RIGHT(StoreConfig!J868,LEN(StoreConfig!J868)-FIND("|",StoreConfig!J868)),"")</f>
        <v/>
      </c>
      <c r="G628" s="15" t="str">
        <f>IFERROR(VLOOKUP(--IF($B$2=StoreConfig!C868,LEFT(StoreConfig!J868,FIND("|",StoreConfig!J868)-1),""),$Q$4:$R$20,2,FALSE),"")</f>
        <v/>
      </c>
      <c r="H628" s="14" t="str">
        <f>IF($B$2=StoreConfig!C868,LEFT(StoreConfig!G868,FIND("#",StoreConfig!G868)-1),"")</f>
        <v/>
      </c>
      <c r="I628" s="14" t="str">
        <f>IF($B$2=StoreConfig!C868,RIGHT(StoreConfig!G868,LEN(StoreConfig!G868)-FIND("#",StoreConfig!G868)),"")</f>
        <v/>
      </c>
      <c r="J628" s="14" t="str">
        <f>IF($B$2=StoreConfig!C868,IF(StoreConfig!L868=0,"不限购",StoreConfig!L868&amp;"次"),"")</f>
        <v/>
      </c>
    </row>
    <row r="629" spans="4:10" x14ac:dyDescent="0.2">
      <c r="D629" s="15" t="str">
        <f>IF($B$2=StoreConfig!C869,StoreConfig!O869,"")</f>
        <v/>
      </c>
      <c r="E629" s="15" t="str">
        <f>IF($B$2=StoreConfig!C869,StoreConfig!E869,"")</f>
        <v/>
      </c>
      <c r="F629" s="15" t="str">
        <f>IF($B$2=StoreConfig!C869,RIGHT(StoreConfig!J869,LEN(StoreConfig!J869)-FIND("|",StoreConfig!J869)),"")</f>
        <v/>
      </c>
      <c r="G629" s="15" t="str">
        <f>IFERROR(VLOOKUP(--IF($B$2=StoreConfig!C869,LEFT(StoreConfig!J869,FIND("|",StoreConfig!J869)-1),""),$Q$4:$R$20,2,FALSE),"")</f>
        <v/>
      </c>
      <c r="H629" s="14" t="str">
        <f>IF($B$2=StoreConfig!C869,LEFT(StoreConfig!G869,FIND("#",StoreConfig!G869)-1),"")</f>
        <v/>
      </c>
      <c r="I629" s="14" t="str">
        <f>IF($B$2=StoreConfig!C869,RIGHT(StoreConfig!G869,LEN(StoreConfig!G869)-FIND("#",StoreConfig!G869)),"")</f>
        <v/>
      </c>
      <c r="J629" s="14" t="str">
        <f>IF($B$2=StoreConfig!C869,IF(StoreConfig!L869=0,"不限购",StoreConfig!L869&amp;"次"),"")</f>
        <v/>
      </c>
    </row>
    <row r="630" spans="4:10" x14ac:dyDescent="0.2">
      <c r="D630" s="15" t="str">
        <f>IF($B$2=StoreConfig!C870,StoreConfig!O870,"")</f>
        <v/>
      </c>
      <c r="E630" s="15" t="str">
        <f>IF($B$2=StoreConfig!C870,StoreConfig!E870,"")</f>
        <v/>
      </c>
      <c r="F630" s="15" t="str">
        <f>IF($B$2=StoreConfig!C870,RIGHT(StoreConfig!J870,LEN(StoreConfig!J870)-FIND("|",StoreConfig!J870)),"")</f>
        <v/>
      </c>
      <c r="G630" s="15" t="str">
        <f>IFERROR(VLOOKUP(--IF($B$2=StoreConfig!C870,LEFT(StoreConfig!J870,FIND("|",StoreConfig!J870)-1),""),$Q$4:$R$20,2,FALSE),"")</f>
        <v/>
      </c>
      <c r="H630" s="14" t="str">
        <f>IF($B$2=StoreConfig!C870,LEFT(StoreConfig!G870,FIND("#",StoreConfig!G870)-1),"")</f>
        <v/>
      </c>
      <c r="I630" s="14" t="str">
        <f>IF($B$2=StoreConfig!C870,RIGHT(StoreConfig!G870,LEN(StoreConfig!G870)-FIND("#",StoreConfig!G870)),"")</f>
        <v/>
      </c>
      <c r="J630" s="14" t="str">
        <f>IF($B$2=StoreConfig!C870,IF(StoreConfig!L870=0,"不限购",StoreConfig!L870&amp;"次"),"")</f>
        <v/>
      </c>
    </row>
    <row r="631" spans="4:10" x14ac:dyDescent="0.2">
      <c r="D631" s="15" t="str">
        <f>IF($B$2=StoreConfig!C871,StoreConfig!O871,"")</f>
        <v/>
      </c>
      <c r="E631" s="15" t="str">
        <f>IF($B$2=StoreConfig!C871,StoreConfig!E871,"")</f>
        <v/>
      </c>
      <c r="F631" s="15" t="str">
        <f>IF($B$2=StoreConfig!C871,RIGHT(StoreConfig!J871,LEN(StoreConfig!J871)-FIND("|",StoreConfig!J871)),"")</f>
        <v/>
      </c>
      <c r="G631" s="15" t="str">
        <f>IFERROR(VLOOKUP(--IF($B$2=StoreConfig!C871,LEFT(StoreConfig!J871,FIND("|",StoreConfig!J871)-1),""),$Q$4:$R$20,2,FALSE),"")</f>
        <v/>
      </c>
      <c r="H631" s="14" t="str">
        <f>IF($B$2=StoreConfig!C871,LEFT(StoreConfig!G871,FIND("#",StoreConfig!G871)-1),"")</f>
        <v/>
      </c>
      <c r="I631" s="14" t="str">
        <f>IF($B$2=StoreConfig!C871,RIGHT(StoreConfig!G871,LEN(StoreConfig!G871)-FIND("#",StoreConfig!G871)),"")</f>
        <v/>
      </c>
      <c r="J631" s="14" t="str">
        <f>IF($B$2=StoreConfig!C871,IF(StoreConfig!L871=0,"不限购",StoreConfig!L871&amp;"次"),"")</f>
        <v/>
      </c>
    </row>
    <row r="632" spans="4:10" x14ac:dyDescent="0.2">
      <c r="D632" s="15" t="str">
        <f>IF($B$2=StoreConfig!C872,StoreConfig!O872,"")</f>
        <v/>
      </c>
      <c r="E632" s="15" t="str">
        <f>IF($B$2=StoreConfig!C872,StoreConfig!E872,"")</f>
        <v/>
      </c>
      <c r="F632" s="15" t="str">
        <f>IF($B$2=StoreConfig!C872,RIGHT(StoreConfig!J872,LEN(StoreConfig!J872)-FIND("|",StoreConfig!J872)),"")</f>
        <v/>
      </c>
      <c r="G632" s="15" t="str">
        <f>IFERROR(VLOOKUP(--IF($B$2=StoreConfig!C872,LEFT(StoreConfig!J872,FIND("|",StoreConfig!J872)-1),""),$Q$4:$R$20,2,FALSE),"")</f>
        <v/>
      </c>
      <c r="H632" s="14" t="str">
        <f>IF($B$2=StoreConfig!C872,LEFT(StoreConfig!G872,FIND("#",StoreConfig!G872)-1),"")</f>
        <v/>
      </c>
      <c r="I632" s="14" t="str">
        <f>IF($B$2=StoreConfig!C872,RIGHT(StoreConfig!G872,LEN(StoreConfig!G872)-FIND("#",StoreConfig!G872)),"")</f>
        <v/>
      </c>
      <c r="J632" s="14" t="str">
        <f>IF($B$2=StoreConfig!C872,IF(StoreConfig!L872=0,"不限购",StoreConfig!L872&amp;"次"),"")</f>
        <v/>
      </c>
    </row>
    <row r="633" spans="4:10" x14ac:dyDescent="0.2">
      <c r="D633" s="15" t="str">
        <f>IF($B$2=StoreConfig!C873,StoreConfig!O873,"")</f>
        <v/>
      </c>
      <c r="E633" s="15" t="str">
        <f>IF($B$2=StoreConfig!C873,StoreConfig!E873,"")</f>
        <v/>
      </c>
      <c r="F633" s="15" t="str">
        <f>IF($B$2=StoreConfig!C873,RIGHT(StoreConfig!J873,LEN(StoreConfig!J873)-FIND("|",StoreConfig!J873)),"")</f>
        <v/>
      </c>
      <c r="G633" s="15" t="str">
        <f>IFERROR(VLOOKUP(--IF($B$2=StoreConfig!C873,LEFT(StoreConfig!J873,FIND("|",StoreConfig!J873)-1),""),$Q$4:$R$20,2,FALSE),"")</f>
        <v/>
      </c>
      <c r="H633" s="14" t="str">
        <f>IF($B$2=StoreConfig!C873,LEFT(StoreConfig!G873,FIND("#",StoreConfig!G873)-1),"")</f>
        <v/>
      </c>
      <c r="I633" s="14" t="str">
        <f>IF($B$2=StoreConfig!C873,RIGHT(StoreConfig!G873,LEN(StoreConfig!G873)-FIND("#",StoreConfig!G873)),"")</f>
        <v/>
      </c>
      <c r="J633" s="14" t="str">
        <f>IF($B$2=StoreConfig!C873,IF(StoreConfig!L873=0,"不限购",StoreConfig!L873&amp;"次"),"")</f>
        <v/>
      </c>
    </row>
    <row r="634" spans="4:10" x14ac:dyDescent="0.2">
      <c r="D634" s="15" t="str">
        <f>IF($B$2=StoreConfig!C874,StoreConfig!O874,"")</f>
        <v/>
      </c>
      <c r="E634" s="15" t="str">
        <f>IF($B$2=StoreConfig!C874,StoreConfig!E874,"")</f>
        <v/>
      </c>
      <c r="F634" s="15" t="str">
        <f>IF($B$2=StoreConfig!C874,RIGHT(StoreConfig!J874,LEN(StoreConfig!J874)-FIND("|",StoreConfig!J874)),"")</f>
        <v/>
      </c>
      <c r="G634" s="15" t="str">
        <f>IFERROR(VLOOKUP(--IF($B$2=StoreConfig!C874,LEFT(StoreConfig!J874,FIND("|",StoreConfig!J874)-1),""),$Q$4:$R$20,2,FALSE),"")</f>
        <v/>
      </c>
      <c r="H634" s="14" t="str">
        <f>IF($B$2=StoreConfig!C874,LEFT(StoreConfig!G874,FIND("#",StoreConfig!G874)-1),"")</f>
        <v/>
      </c>
      <c r="I634" s="14" t="str">
        <f>IF($B$2=StoreConfig!C874,RIGHT(StoreConfig!G874,LEN(StoreConfig!G874)-FIND("#",StoreConfig!G874)),"")</f>
        <v/>
      </c>
      <c r="J634" s="14" t="str">
        <f>IF($B$2=StoreConfig!C874,IF(StoreConfig!L874=0,"不限购",StoreConfig!L874&amp;"次"),"")</f>
        <v/>
      </c>
    </row>
    <row r="635" spans="4:10" x14ac:dyDescent="0.2">
      <c r="D635" s="15" t="str">
        <f>IF($B$2=StoreConfig!C875,StoreConfig!O875,"")</f>
        <v/>
      </c>
      <c r="E635" s="15" t="str">
        <f>IF($B$2=StoreConfig!C875,StoreConfig!E875,"")</f>
        <v/>
      </c>
      <c r="F635" s="15" t="str">
        <f>IF($B$2=StoreConfig!C875,RIGHT(StoreConfig!J875,LEN(StoreConfig!J875)-FIND("|",StoreConfig!J875)),"")</f>
        <v/>
      </c>
      <c r="G635" s="15" t="str">
        <f>IFERROR(VLOOKUP(--IF($B$2=StoreConfig!C875,LEFT(StoreConfig!J875,FIND("|",StoreConfig!J875)-1),""),$Q$4:$R$20,2,FALSE),"")</f>
        <v/>
      </c>
      <c r="H635" s="14" t="str">
        <f>IF($B$2=StoreConfig!C875,LEFT(StoreConfig!G875,FIND("#",StoreConfig!G875)-1),"")</f>
        <v/>
      </c>
      <c r="I635" s="14" t="str">
        <f>IF($B$2=StoreConfig!C875,RIGHT(StoreConfig!G875,LEN(StoreConfig!G875)-FIND("#",StoreConfig!G875)),"")</f>
        <v/>
      </c>
      <c r="J635" s="14" t="str">
        <f>IF($B$2=StoreConfig!C875,IF(StoreConfig!L875=0,"不限购",StoreConfig!L875&amp;"次"),"")</f>
        <v/>
      </c>
    </row>
    <row r="636" spans="4:10" x14ac:dyDescent="0.2">
      <c r="D636" s="15" t="str">
        <f>IF($B$2=StoreConfig!C876,StoreConfig!O876,"")</f>
        <v/>
      </c>
      <c r="E636" s="15" t="str">
        <f>IF($B$2=StoreConfig!C876,StoreConfig!E876,"")</f>
        <v/>
      </c>
      <c r="F636" s="15" t="str">
        <f>IF($B$2=StoreConfig!C876,RIGHT(StoreConfig!J876,LEN(StoreConfig!J876)-FIND("|",StoreConfig!J876)),"")</f>
        <v/>
      </c>
      <c r="G636" s="15" t="str">
        <f>IFERROR(VLOOKUP(--IF($B$2=StoreConfig!C876,LEFT(StoreConfig!J876,FIND("|",StoreConfig!J876)-1),""),$Q$4:$R$20,2,FALSE),"")</f>
        <v/>
      </c>
      <c r="H636" s="14" t="str">
        <f>IF($B$2=StoreConfig!C876,LEFT(StoreConfig!G876,FIND("#",StoreConfig!G876)-1),"")</f>
        <v/>
      </c>
      <c r="I636" s="14" t="str">
        <f>IF($B$2=StoreConfig!C876,RIGHT(StoreConfig!G876,LEN(StoreConfig!G876)-FIND("#",StoreConfig!G876)),"")</f>
        <v/>
      </c>
      <c r="J636" s="14" t="str">
        <f>IF($B$2=StoreConfig!C876,IF(StoreConfig!L876=0,"不限购",StoreConfig!L876&amp;"次"),"")</f>
        <v/>
      </c>
    </row>
    <row r="637" spans="4:10" x14ac:dyDescent="0.2">
      <c r="D637" s="15" t="str">
        <f>IF($B$2=StoreConfig!C877,StoreConfig!O877,"")</f>
        <v/>
      </c>
      <c r="E637" s="15" t="str">
        <f>IF($B$2=StoreConfig!C877,StoreConfig!E877,"")</f>
        <v/>
      </c>
      <c r="F637" s="15" t="str">
        <f>IF($B$2=StoreConfig!C877,RIGHT(StoreConfig!J877,LEN(StoreConfig!J877)-FIND("|",StoreConfig!J877)),"")</f>
        <v/>
      </c>
      <c r="G637" s="15" t="str">
        <f>IFERROR(VLOOKUP(--IF($B$2=StoreConfig!C877,LEFT(StoreConfig!J877,FIND("|",StoreConfig!J877)-1),""),$Q$4:$R$20,2,FALSE),"")</f>
        <v/>
      </c>
      <c r="H637" s="14" t="str">
        <f>IF($B$2=StoreConfig!C877,LEFT(StoreConfig!G877,FIND("#",StoreConfig!G877)-1),"")</f>
        <v/>
      </c>
      <c r="I637" s="14" t="str">
        <f>IF($B$2=StoreConfig!C877,RIGHT(StoreConfig!G877,LEN(StoreConfig!G877)-FIND("#",StoreConfig!G877)),"")</f>
        <v/>
      </c>
      <c r="J637" s="14" t="str">
        <f>IF($B$2=StoreConfig!C877,IF(StoreConfig!L877=0,"不限购",StoreConfig!L877&amp;"次"),"")</f>
        <v/>
      </c>
    </row>
    <row r="638" spans="4:10" x14ac:dyDescent="0.2">
      <c r="D638" s="15" t="str">
        <f>IF($B$2=StoreConfig!C878,StoreConfig!O878,"")</f>
        <v/>
      </c>
      <c r="E638" s="15" t="str">
        <f>IF($B$2=StoreConfig!C878,StoreConfig!E878,"")</f>
        <v/>
      </c>
      <c r="F638" s="15" t="str">
        <f>IF($B$2=StoreConfig!C878,RIGHT(StoreConfig!J878,LEN(StoreConfig!J878)-FIND("|",StoreConfig!J878)),"")</f>
        <v/>
      </c>
      <c r="G638" s="15" t="str">
        <f>IFERROR(VLOOKUP(--IF($B$2=StoreConfig!C878,LEFT(StoreConfig!J878,FIND("|",StoreConfig!J878)-1),""),$Q$4:$R$20,2,FALSE),"")</f>
        <v/>
      </c>
      <c r="H638" s="14" t="str">
        <f>IF($B$2=StoreConfig!C878,LEFT(StoreConfig!G878,FIND("#",StoreConfig!G878)-1),"")</f>
        <v/>
      </c>
      <c r="I638" s="14" t="str">
        <f>IF($B$2=StoreConfig!C878,RIGHT(StoreConfig!G878,LEN(StoreConfig!G878)-FIND("#",StoreConfig!G878)),"")</f>
        <v/>
      </c>
      <c r="J638" s="14" t="str">
        <f>IF($B$2=StoreConfig!C878,IF(StoreConfig!L878=0,"不限购",StoreConfig!L878&amp;"次"),"")</f>
        <v/>
      </c>
    </row>
    <row r="639" spans="4:10" x14ac:dyDescent="0.2">
      <c r="D639" s="15" t="str">
        <f>IF($B$2=StoreConfig!C879,StoreConfig!O879,"")</f>
        <v/>
      </c>
      <c r="E639" s="15" t="str">
        <f>IF($B$2=StoreConfig!C879,StoreConfig!E879,"")</f>
        <v/>
      </c>
      <c r="F639" s="15" t="str">
        <f>IF($B$2=StoreConfig!C879,RIGHT(StoreConfig!J879,LEN(StoreConfig!J879)-FIND("|",StoreConfig!J879)),"")</f>
        <v/>
      </c>
      <c r="G639" s="15" t="str">
        <f>IFERROR(VLOOKUP(--IF($B$2=StoreConfig!C879,LEFT(StoreConfig!J879,FIND("|",StoreConfig!J879)-1),""),$Q$4:$R$20,2,FALSE),"")</f>
        <v/>
      </c>
      <c r="H639" s="14" t="str">
        <f>IF($B$2=StoreConfig!C879,LEFT(StoreConfig!G879,FIND("#",StoreConfig!G879)-1),"")</f>
        <v/>
      </c>
      <c r="I639" s="14" t="str">
        <f>IF($B$2=StoreConfig!C879,RIGHT(StoreConfig!G879,LEN(StoreConfig!G879)-FIND("#",StoreConfig!G879)),"")</f>
        <v/>
      </c>
      <c r="J639" s="14" t="str">
        <f>IF($B$2=StoreConfig!C879,IF(StoreConfig!L879=0,"不限购",StoreConfig!L879&amp;"次"),"")</f>
        <v/>
      </c>
    </row>
    <row r="640" spans="4:10" x14ac:dyDescent="0.2">
      <c r="D640" s="15" t="str">
        <f>IF($B$2=StoreConfig!C880,StoreConfig!O880,"")</f>
        <v/>
      </c>
      <c r="E640" s="15" t="str">
        <f>IF($B$2=StoreConfig!C880,StoreConfig!E880,"")</f>
        <v/>
      </c>
      <c r="F640" s="15" t="str">
        <f>IF($B$2=StoreConfig!C880,RIGHT(StoreConfig!J880,LEN(StoreConfig!J880)-FIND("|",StoreConfig!J880)),"")</f>
        <v/>
      </c>
      <c r="G640" s="15" t="str">
        <f>IFERROR(VLOOKUP(--IF($B$2=StoreConfig!C880,LEFT(StoreConfig!J880,FIND("|",StoreConfig!J880)-1),""),$Q$4:$R$20,2,FALSE),"")</f>
        <v/>
      </c>
      <c r="H640" s="14" t="str">
        <f>IF($B$2=StoreConfig!C880,LEFT(StoreConfig!G880,FIND("#",StoreConfig!G880)-1),"")</f>
        <v/>
      </c>
      <c r="I640" s="14" t="str">
        <f>IF($B$2=StoreConfig!C880,RIGHT(StoreConfig!G880,LEN(StoreConfig!G880)-FIND("#",StoreConfig!G880)),"")</f>
        <v/>
      </c>
      <c r="J640" s="14" t="str">
        <f>IF($B$2=StoreConfig!C880,IF(StoreConfig!L880=0,"不限购",StoreConfig!L880&amp;"次"),"")</f>
        <v/>
      </c>
    </row>
    <row r="641" spans="4:10" x14ac:dyDescent="0.2">
      <c r="D641" s="15" t="str">
        <f>IF($B$2=StoreConfig!C881,StoreConfig!O881,"")</f>
        <v/>
      </c>
      <c r="E641" s="15" t="str">
        <f>IF($B$2=StoreConfig!C881,StoreConfig!E881,"")</f>
        <v/>
      </c>
      <c r="F641" s="15" t="str">
        <f>IF($B$2=StoreConfig!C881,RIGHT(StoreConfig!J881,LEN(StoreConfig!J881)-FIND("|",StoreConfig!J881)),"")</f>
        <v/>
      </c>
      <c r="G641" s="15" t="str">
        <f>IFERROR(VLOOKUP(--IF($B$2=StoreConfig!C881,LEFT(StoreConfig!J881,FIND("|",StoreConfig!J881)-1),""),$Q$4:$R$20,2,FALSE),"")</f>
        <v/>
      </c>
      <c r="H641" s="14" t="str">
        <f>IF($B$2=StoreConfig!C881,LEFT(StoreConfig!G881,FIND("#",StoreConfig!G881)-1),"")</f>
        <v/>
      </c>
      <c r="I641" s="14" t="str">
        <f>IF($B$2=StoreConfig!C881,RIGHT(StoreConfig!G881,LEN(StoreConfig!G881)-FIND("#",StoreConfig!G881)),"")</f>
        <v/>
      </c>
      <c r="J641" s="14" t="str">
        <f>IF($B$2=StoreConfig!C881,IF(StoreConfig!L881=0,"不限购",StoreConfig!L881&amp;"次"),"")</f>
        <v/>
      </c>
    </row>
    <row r="642" spans="4:10" x14ac:dyDescent="0.2">
      <c r="D642" s="15" t="str">
        <f>IF($B$2=StoreConfig!C882,StoreConfig!O882,"")</f>
        <v/>
      </c>
      <c r="E642" s="15" t="str">
        <f>IF($B$2=StoreConfig!C882,StoreConfig!E882,"")</f>
        <v/>
      </c>
      <c r="F642" s="15" t="str">
        <f>IF($B$2=StoreConfig!C882,RIGHT(StoreConfig!J882,LEN(StoreConfig!J882)-FIND("|",StoreConfig!J882)),"")</f>
        <v/>
      </c>
      <c r="G642" s="15" t="str">
        <f>IFERROR(VLOOKUP(--IF($B$2=StoreConfig!C882,LEFT(StoreConfig!J882,FIND("|",StoreConfig!J882)-1),""),$Q$4:$R$20,2,FALSE),"")</f>
        <v/>
      </c>
      <c r="H642" s="14" t="str">
        <f>IF($B$2=StoreConfig!C882,LEFT(StoreConfig!G882,FIND("#",StoreConfig!G882)-1),"")</f>
        <v/>
      </c>
      <c r="I642" s="14" t="str">
        <f>IF($B$2=StoreConfig!C882,RIGHT(StoreConfig!G882,LEN(StoreConfig!G882)-FIND("#",StoreConfig!G882)),"")</f>
        <v/>
      </c>
      <c r="J642" s="14" t="str">
        <f>IF($B$2=StoreConfig!C882,IF(StoreConfig!L882=0,"不限购",StoreConfig!L882&amp;"次"),"")</f>
        <v/>
      </c>
    </row>
    <row r="643" spans="4:10" x14ac:dyDescent="0.2">
      <c r="D643" s="15" t="str">
        <f>IF($B$2=StoreConfig!C883,StoreConfig!O883,"")</f>
        <v/>
      </c>
      <c r="E643" s="15" t="str">
        <f>IF($B$2=StoreConfig!C883,StoreConfig!E883,"")</f>
        <v/>
      </c>
      <c r="F643" s="15" t="str">
        <f>IF($B$2=StoreConfig!C883,RIGHT(StoreConfig!J883,LEN(StoreConfig!J883)-FIND("|",StoreConfig!J883)),"")</f>
        <v/>
      </c>
      <c r="G643" s="15" t="str">
        <f>IFERROR(VLOOKUP(--IF($B$2=StoreConfig!C883,LEFT(StoreConfig!J883,FIND("|",StoreConfig!J883)-1),""),$Q$4:$R$20,2,FALSE),"")</f>
        <v/>
      </c>
      <c r="H643" s="14" t="str">
        <f>IF($B$2=StoreConfig!C883,LEFT(StoreConfig!G883,FIND("#",StoreConfig!G883)-1),"")</f>
        <v/>
      </c>
      <c r="I643" s="14" t="str">
        <f>IF($B$2=StoreConfig!C883,RIGHT(StoreConfig!G883,LEN(StoreConfig!G883)-FIND("#",StoreConfig!G883)),"")</f>
        <v/>
      </c>
      <c r="J643" s="14" t="str">
        <f>IF($B$2=StoreConfig!C883,IF(StoreConfig!L883=0,"不限购",StoreConfig!L883&amp;"次"),"")</f>
        <v/>
      </c>
    </row>
    <row r="644" spans="4:10" x14ac:dyDescent="0.2">
      <c r="D644" s="15" t="str">
        <f>IF($B$2=StoreConfig!C884,StoreConfig!O884,"")</f>
        <v/>
      </c>
      <c r="E644" s="15" t="str">
        <f>IF($B$2=StoreConfig!C884,StoreConfig!E884,"")</f>
        <v/>
      </c>
      <c r="F644" s="15" t="str">
        <f>IF($B$2=StoreConfig!C884,RIGHT(StoreConfig!J884,LEN(StoreConfig!J884)-FIND("|",StoreConfig!J884)),"")</f>
        <v/>
      </c>
      <c r="G644" s="15" t="str">
        <f>IFERROR(VLOOKUP(--IF($B$2=StoreConfig!C884,LEFT(StoreConfig!J884,FIND("|",StoreConfig!J884)-1),""),$Q$4:$R$20,2,FALSE),"")</f>
        <v/>
      </c>
      <c r="H644" s="14" t="str">
        <f>IF($B$2=StoreConfig!C884,LEFT(StoreConfig!G884,FIND("#",StoreConfig!G884)-1),"")</f>
        <v/>
      </c>
      <c r="I644" s="14" t="str">
        <f>IF($B$2=StoreConfig!C884,RIGHT(StoreConfig!G884,LEN(StoreConfig!G884)-FIND("#",StoreConfig!G884)),"")</f>
        <v/>
      </c>
      <c r="J644" s="14" t="str">
        <f>IF($B$2=StoreConfig!C884,IF(StoreConfig!L884=0,"不限购",StoreConfig!L884&amp;"次"),"")</f>
        <v/>
      </c>
    </row>
    <row r="645" spans="4:10" x14ac:dyDescent="0.2">
      <c r="D645" s="15" t="str">
        <f>IF($B$2=StoreConfig!C885,StoreConfig!O885,"")</f>
        <v/>
      </c>
      <c r="E645" s="15" t="str">
        <f>IF($B$2=StoreConfig!C885,StoreConfig!E885,"")</f>
        <v/>
      </c>
      <c r="F645" s="15" t="str">
        <f>IF($B$2=StoreConfig!C885,RIGHT(StoreConfig!J885,LEN(StoreConfig!J885)-FIND("|",StoreConfig!J885)),"")</f>
        <v/>
      </c>
      <c r="G645" s="15" t="str">
        <f>IFERROR(VLOOKUP(--IF($B$2=StoreConfig!C885,LEFT(StoreConfig!J885,FIND("|",StoreConfig!J885)-1),""),$Q$4:$R$20,2,FALSE),"")</f>
        <v/>
      </c>
      <c r="H645" s="14" t="str">
        <f>IF($B$2=StoreConfig!C885,LEFT(StoreConfig!G885,FIND("#",StoreConfig!G885)-1),"")</f>
        <v/>
      </c>
      <c r="I645" s="14" t="str">
        <f>IF($B$2=StoreConfig!C885,RIGHT(StoreConfig!G885,LEN(StoreConfig!G885)-FIND("#",StoreConfig!G885)),"")</f>
        <v/>
      </c>
      <c r="J645" s="14" t="str">
        <f>IF($B$2=StoreConfig!C885,IF(StoreConfig!L885=0,"不限购",StoreConfig!L885&amp;"次"),"")</f>
        <v/>
      </c>
    </row>
    <row r="646" spans="4:10" x14ac:dyDescent="0.2">
      <c r="D646" s="15" t="str">
        <f>IF($B$2=StoreConfig!C886,StoreConfig!O886,"")</f>
        <v/>
      </c>
      <c r="E646" s="15" t="str">
        <f>IF($B$2=StoreConfig!C886,StoreConfig!E886,"")</f>
        <v/>
      </c>
      <c r="F646" s="15" t="str">
        <f>IF($B$2=StoreConfig!C886,RIGHT(StoreConfig!J886,LEN(StoreConfig!J886)-FIND("|",StoreConfig!J886)),"")</f>
        <v/>
      </c>
      <c r="G646" s="15" t="str">
        <f>IFERROR(VLOOKUP(--IF($B$2=StoreConfig!C886,LEFT(StoreConfig!J886,FIND("|",StoreConfig!J886)-1),""),$Q$4:$R$20,2,FALSE),"")</f>
        <v/>
      </c>
      <c r="H646" s="14" t="str">
        <f>IF($B$2=StoreConfig!C886,LEFT(StoreConfig!G886,FIND("#",StoreConfig!G886)-1),"")</f>
        <v/>
      </c>
      <c r="I646" s="14" t="str">
        <f>IF($B$2=StoreConfig!C886,RIGHT(StoreConfig!G886,LEN(StoreConfig!G886)-FIND("#",StoreConfig!G886)),"")</f>
        <v/>
      </c>
      <c r="J646" s="14" t="str">
        <f>IF($B$2=StoreConfig!C886,IF(StoreConfig!L886=0,"不限购",StoreConfig!L886&amp;"次"),"")</f>
        <v/>
      </c>
    </row>
    <row r="647" spans="4:10" x14ac:dyDescent="0.2">
      <c r="D647" s="15" t="str">
        <f>IF($B$2=StoreConfig!C887,StoreConfig!O887,"")</f>
        <v/>
      </c>
      <c r="E647" s="15" t="str">
        <f>IF($B$2=StoreConfig!C887,StoreConfig!E887,"")</f>
        <v/>
      </c>
      <c r="F647" s="15" t="str">
        <f>IF($B$2=StoreConfig!C887,RIGHT(StoreConfig!J887,LEN(StoreConfig!J887)-FIND("|",StoreConfig!J887)),"")</f>
        <v/>
      </c>
      <c r="G647" s="15" t="str">
        <f>IFERROR(VLOOKUP(--IF($B$2=StoreConfig!C887,LEFT(StoreConfig!J887,FIND("|",StoreConfig!J887)-1),""),$Q$4:$R$20,2,FALSE),"")</f>
        <v/>
      </c>
      <c r="H647" s="14" t="str">
        <f>IF($B$2=StoreConfig!C887,LEFT(StoreConfig!G887,FIND("#",StoreConfig!G887)-1),"")</f>
        <v/>
      </c>
      <c r="I647" s="14" t="str">
        <f>IF($B$2=StoreConfig!C887,RIGHT(StoreConfig!G887,LEN(StoreConfig!G887)-FIND("#",StoreConfig!G887)),"")</f>
        <v/>
      </c>
      <c r="J647" s="14" t="str">
        <f>IF($B$2=StoreConfig!C887,IF(StoreConfig!L887=0,"不限购",StoreConfig!L887&amp;"次"),"")</f>
        <v/>
      </c>
    </row>
    <row r="648" spans="4:10" x14ac:dyDescent="0.2">
      <c r="D648" s="15" t="str">
        <f>IF($B$2=StoreConfig!C888,StoreConfig!O888,"")</f>
        <v/>
      </c>
      <c r="E648" s="15" t="str">
        <f>IF($B$2=StoreConfig!C888,StoreConfig!E888,"")</f>
        <v/>
      </c>
      <c r="F648" s="15" t="str">
        <f>IF($B$2=StoreConfig!C888,RIGHT(StoreConfig!J888,LEN(StoreConfig!J888)-FIND("|",StoreConfig!J888)),"")</f>
        <v/>
      </c>
      <c r="G648" s="15" t="str">
        <f>IFERROR(VLOOKUP(--IF($B$2=StoreConfig!C888,LEFT(StoreConfig!J888,FIND("|",StoreConfig!J888)-1),""),$Q$4:$R$20,2,FALSE),"")</f>
        <v/>
      </c>
      <c r="H648" s="14" t="str">
        <f>IF($B$2=StoreConfig!C888,LEFT(StoreConfig!G888,FIND("#",StoreConfig!G888)-1),"")</f>
        <v/>
      </c>
      <c r="I648" s="14" t="str">
        <f>IF($B$2=StoreConfig!C888,RIGHT(StoreConfig!G888,LEN(StoreConfig!G888)-FIND("#",StoreConfig!G888)),"")</f>
        <v/>
      </c>
      <c r="J648" s="14" t="str">
        <f>IF($B$2=StoreConfig!C888,IF(StoreConfig!L888=0,"不限购",StoreConfig!L888&amp;"次"),"")</f>
        <v/>
      </c>
    </row>
    <row r="649" spans="4:10" x14ac:dyDescent="0.2">
      <c r="D649" s="15" t="str">
        <f>IF($B$2=StoreConfig!C889,StoreConfig!O889,"")</f>
        <v/>
      </c>
      <c r="E649" s="15" t="str">
        <f>IF($B$2=StoreConfig!C889,StoreConfig!E889,"")</f>
        <v/>
      </c>
      <c r="F649" s="15" t="str">
        <f>IF($B$2=StoreConfig!C889,RIGHT(StoreConfig!J889,LEN(StoreConfig!J889)-FIND("|",StoreConfig!J889)),"")</f>
        <v/>
      </c>
      <c r="G649" s="15" t="str">
        <f>IFERROR(VLOOKUP(--IF($B$2=StoreConfig!C889,LEFT(StoreConfig!J889,FIND("|",StoreConfig!J889)-1),""),$Q$4:$R$20,2,FALSE),"")</f>
        <v/>
      </c>
      <c r="H649" s="14" t="str">
        <f>IF($B$2=StoreConfig!C889,LEFT(StoreConfig!G889,FIND("#",StoreConfig!G889)-1),"")</f>
        <v/>
      </c>
      <c r="I649" s="14" t="str">
        <f>IF($B$2=StoreConfig!C889,RIGHT(StoreConfig!G889,LEN(StoreConfig!G889)-FIND("#",StoreConfig!G889)),"")</f>
        <v/>
      </c>
      <c r="J649" s="14" t="str">
        <f>IF($B$2=StoreConfig!C889,IF(StoreConfig!L889=0,"不限购",StoreConfig!L889&amp;"次"),"")</f>
        <v/>
      </c>
    </row>
    <row r="650" spans="4:10" x14ac:dyDescent="0.2">
      <c r="D650" s="15" t="str">
        <f>IF($B$2=StoreConfig!C890,StoreConfig!O890,"")</f>
        <v/>
      </c>
      <c r="E650" s="15" t="str">
        <f>IF($B$2=StoreConfig!C890,StoreConfig!E890,"")</f>
        <v/>
      </c>
      <c r="F650" s="15" t="str">
        <f>IF($B$2=StoreConfig!C890,RIGHT(StoreConfig!J890,LEN(StoreConfig!J890)-FIND("|",StoreConfig!J890)),"")</f>
        <v/>
      </c>
      <c r="G650" s="15" t="str">
        <f>IFERROR(VLOOKUP(--IF($B$2=StoreConfig!C890,LEFT(StoreConfig!J890,FIND("|",StoreConfig!J890)-1),""),$Q$4:$R$20,2,FALSE),"")</f>
        <v/>
      </c>
      <c r="H650" s="14" t="str">
        <f>IF($B$2=StoreConfig!C890,LEFT(StoreConfig!G890,FIND("#",StoreConfig!G890)-1),"")</f>
        <v/>
      </c>
      <c r="I650" s="14" t="str">
        <f>IF($B$2=StoreConfig!C890,RIGHT(StoreConfig!G890,LEN(StoreConfig!G890)-FIND("#",StoreConfig!G890)),"")</f>
        <v/>
      </c>
      <c r="J650" s="14" t="str">
        <f>IF($B$2=StoreConfig!C890,IF(StoreConfig!L890=0,"不限购",StoreConfig!L890&amp;"次"),"")</f>
        <v/>
      </c>
    </row>
    <row r="651" spans="4:10" x14ac:dyDescent="0.2">
      <c r="D651" s="15" t="str">
        <f>IF($B$2=StoreConfig!C891,StoreConfig!O891,"")</f>
        <v/>
      </c>
      <c r="E651" s="15" t="str">
        <f>IF($B$2=StoreConfig!C891,StoreConfig!E891,"")</f>
        <v/>
      </c>
      <c r="F651" s="15" t="str">
        <f>IF($B$2=StoreConfig!C891,RIGHT(StoreConfig!J891,LEN(StoreConfig!J891)-FIND("|",StoreConfig!J891)),"")</f>
        <v/>
      </c>
      <c r="G651" s="15" t="str">
        <f>IFERROR(VLOOKUP(--IF($B$2=StoreConfig!C891,LEFT(StoreConfig!J891,FIND("|",StoreConfig!J891)-1),""),$Q$4:$R$20,2,FALSE),"")</f>
        <v/>
      </c>
      <c r="H651" s="14" t="str">
        <f>IF($B$2=StoreConfig!C891,LEFT(StoreConfig!G891,FIND("#",StoreConfig!G891)-1),"")</f>
        <v/>
      </c>
      <c r="I651" s="14" t="str">
        <f>IF($B$2=StoreConfig!C891,RIGHT(StoreConfig!G891,LEN(StoreConfig!G891)-FIND("#",StoreConfig!G891)),"")</f>
        <v/>
      </c>
      <c r="J651" s="14" t="str">
        <f>IF($B$2=StoreConfig!C891,IF(StoreConfig!L891=0,"不限购",StoreConfig!L891&amp;"次"),"")</f>
        <v/>
      </c>
    </row>
    <row r="652" spans="4:10" x14ac:dyDescent="0.2">
      <c r="D652" s="15" t="str">
        <f>IF($B$2=StoreConfig!C892,StoreConfig!O892,"")</f>
        <v/>
      </c>
      <c r="E652" s="15" t="str">
        <f>IF($B$2=StoreConfig!C892,StoreConfig!E892,"")</f>
        <v/>
      </c>
      <c r="F652" s="15" t="str">
        <f>IF($B$2=StoreConfig!C892,RIGHT(StoreConfig!J892,LEN(StoreConfig!J892)-FIND("|",StoreConfig!J892)),"")</f>
        <v/>
      </c>
      <c r="G652" s="15" t="str">
        <f>IFERROR(VLOOKUP(--IF($B$2=StoreConfig!C892,LEFT(StoreConfig!J892,FIND("|",StoreConfig!J892)-1),""),$Q$4:$R$20,2,FALSE),"")</f>
        <v/>
      </c>
      <c r="H652" s="14" t="str">
        <f>IF($B$2=StoreConfig!C892,LEFT(StoreConfig!G892,FIND("#",StoreConfig!G892)-1),"")</f>
        <v/>
      </c>
      <c r="I652" s="14" t="str">
        <f>IF($B$2=StoreConfig!C892,RIGHT(StoreConfig!G892,LEN(StoreConfig!G892)-FIND("#",StoreConfig!G892)),"")</f>
        <v/>
      </c>
      <c r="J652" s="14" t="str">
        <f>IF($B$2=StoreConfig!C892,IF(StoreConfig!L892=0,"不限购",StoreConfig!L892&amp;"次"),"")</f>
        <v/>
      </c>
    </row>
    <row r="653" spans="4:10" x14ac:dyDescent="0.2">
      <c r="D653" s="15" t="str">
        <f>IF($B$2=StoreConfig!C893,StoreConfig!O893,"")</f>
        <v/>
      </c>
      <c r="E653" s="15" t="str">
        <f>IF($B$2=StoreConfig!C893,StoreConfig!E893,"")</f>
        <v/>
      </c>
      <c r="F653" s="15" t="str">
        <f>IF($B$2=StoreConfig!C893,RIGHT(StoreConfig!J893,LEN(StoreConfig!J893)-FIND("|",StoreConfig!J893)),"")</f>
        <v/>
      </c>
      <c r="G653" s="15" t="str">
        <f>IFERROR(VLOOKUP(--IF($B$2=StoreConfig!C893,LEFT(StoreConfig!J893,FIND("|",StoreConfig!J893)-1),""),$Q$4:$R$20,2,FALSE),"")</f>
        <v/>
      </c>
      <c r="H653" s="14" t="str">
        <f>IF($B$2=StoreConfig!C893,LEFT(StoreConfig!G893,FIND("#",StoreConfig!G893)-1),"")</f>
        <v/>
      </c>
      <c r="I653" s="14" t="str">
        <f>IF($B$2=StoreConfig!C893,RIGHT(StoreConfig!G893,LEN(StoreConfig!G893)-FIND("#",StoreConfig!G893)),"")</f>
        <v/>
      </c>
      <c r="J653" s="14" t="str">
        <f>IF($B$2=StoreConfig!C893,IF(StoreConfig!L893=0,"不限购",StoreConfig!L893&amp;"次"),"")</f>
        <v/>
      </c>
    </row>
    <row r="654" spans="4:10" x14ac:dyDescent="0.2">
      <c r="D654" s="15" t="str">
        <f>IF($B$2=StoreConfig!C894,StoreConfig!O894,"")</f>
        <v/>
      </c>
      <c r="E654" s="15" t="str">
        <f>IF($B$2=StoreConfig!C894,StoreConfig!E894,"")</f>
        <v/>
      </c>
      <c r="F654" s="15" t="str">
        <f>IF($B$2=StoreConfig!C894,RIGHT(StoreConfig!J894,LEN(StoreConfig!J894)-FIND("|",StoreConfig!J894)),"")</f>
        <v/>
      </c>
      <c r="G654" s="15" t="str">
        <f>IFERROR(VLOOKUP(--IF($B$2=StoreConfig!C894,LEFT(StoreConfig!J894,FIND("|",StoreConfig!J894)-1),""),$Q$4:$R$20,2,FALSE),"")</f>
        <v/>
      </c>
      <c r="H654" s="14" t="str">
        <f>IF($B$2=StoreConfig!C894,LEFT(StoreConfig!G894,FIND("#",StoreConfig!G894)-1),"")</f>
        <v/>
      </c>
      <c r="I654" s="14" t="str">
        <f>IF($B$2=StoreConfig!C894,RIGHT(StoreConfig!G894,LEN(StoreConfig!G894)-FIND("#",StoreConfig!G894)),"")</f>
        <v/>
      </c>
      <c r="J654" s="14" t="str">
        <f>IF($B$2=StoreConfig!C894,IF(StoreConfig!L894=0,"不限购",StoreConfig!L894&amp;"次"),"")</f>
        <v/>
      </c>
    </row>
    <row r="655" spans="4:10" x14ac:dyDescent="0.2">
      <c r="D655" s="15" t="str">
        <f>IF($B$2=StoreConfig!C895,StoreConfig!O895,"")</f>
        <v/>
      </c>
      <c r="E655" s="15" t="str">
        <f>IF($B$2=StoreConfig!C895,StoreConfig!E895,"")</f>
        <v/>
      </c>
      <c r="F655" s="15" t="str">
        <f>IF($B$2=StoreConfig!C895,RIGHT(StoreConfig!J895,LEN(StoreConfig!J895)-FIND("|",StoreConfig!J895)),"")</f>
        <v/>
      </c>
      <c r="G655" s="15" t="str">
        <f>IFERROR(VLOOKUP(--IF($B$2=StoreConfig!C895,LEFT(StoreConfig!J895,FIND("|",StoreConfig!J895)-1),""),$Q$4:$R$20,2,FALSE),"")</f>
        <v/>
      </c>
      <c r="H655" s="14" t="str">
        <f>IF($B$2=StoreConfig!C895,LEFT(StoreConfig!G895,FIND("#",StoreConfig!G895)-1),"")</f>
        <v/>
      </c>
      <c r="I655" s="14" t="str">
        <f>IF($B$2=StoreConfig!C895,RIGHT(StoreConfig!G895,LEN(StoreConfig!G895)-FIND("#",StoreConfig!G895)),"")</f>
        <v/>
      </c>
      <c r="J655" s="14" t="str">
        <f>IF($B$2=StoreConfig!C895,IF(StoreConfig!L895=0,"不限购",StoreConfig!L895&amp;"次"),"")</f>
        <v/>
      </c>
    </row>
    <row r="656" spans="4:10" x14ac:dyDescent="0.2">
      <c r="D656" s="15" t="str">
        <f>IF($B$2=StoreConfig!C896,StoreConfig!O896,"")</f>
        <v/>
      </c>
      <c r="E656" s="15" t="str">
        <f>IF($B$2=StoreConfig!C896,StoreConfig!E896,"")</f>
        <v/>
      </c>
      <c r="F656" s="15" t="str">
        <f>IF($B$2=StoreConfig!C896,RIGHT(StoreConfig!J896,LEN(StoreConfig!J896)-FIND("|",StoreConfig!J896)),"")</f>
        <v/>
      </c>
      <c r="G656" s="15" t="str">
        <f>IFERROR(VLOOKUP(--IF($B$2=StoreConfig!C896,LEFT(StoreConfig!J896,FIND("|",StoreConfig!J896)-1),""),$Q$4:$R$20,2,FALSE),"")</f>
        <v/>
      </c>
      <c r="H656" s="14" t="str">
        <f>IF($B$2=StoreConfig!C896,LEFT(StoreConfig!G896,FIND("#",StoreConfig!G896)-1),"")</f>
        <v/>
      </c>
      <c r="I656" s="14" t="str">
        <f>IF($B$2=StoreConfig!C896,RIGHT(StoreConfig!G896,LEN(StoreConfig!G896)-FIND("#",StoreConfig!G896)),"")</f>
        <v/>
      </c>
      <c r="J656" s="14" t="str">
        <f>IF($B$2=StoreConfig!C896,IF(StoreConfig!L896=0,"不限购",StoreConfig!L896&amp;"次"),"")</f>
        <v/>
      </c>
    </row>
    <row r="657" spans="4:10" x14ac:dyDescent="0.2">
      <c r="D657" s="15" t="str">
        <f>IF($B$2=StoreConfig!C897,StoreConfig!O897,"")</f>
        <v/>
      </c>
      <c r="E657" s="15" t="str">
        <f>IF($B$2=StoreConfig!C897,StoreConfig!E897,"")</f>
        <v/>
      </c>
      <c r="F657" s="15" t="str">
        <f>IF($B$2=StoreConfig!C897,RIGHT(StoreConfig!J897,LEN(StoreConfig!J897)-FIND("|",StoreConfig!J897)),"")</f>
        <v/>
      </c>
      <c r="G657" s="15" t="str">
        <f>IFERROR(VLOOKUP(--IF($B$2=StoreConfig!C897,LEFT(StoreConfig!J897,FIND("|",StoreConfig!J897)-1),""),$Q$4:$R$20,2,FALSE),"")</f>
        <v/>
      </c>
      <c r="H657" s="14" t="str">
        <f>IF($B$2=StoreConfig!C897,LEFT(StoreConfig!G897,FIND("#",StoreConfig!G897)-1),"")</f>
        <v/>
      </c>
      <c r="I657" s="14" t="str">
        <f>IF($B$2=StoreConfig!C897,RIGHT(StoreConfig!G897,LEN(StoreConfig!G897)-FIND("#",StoreConfig!G897)),"")</f>
        <v/>
      </c>
      <c r="J657" s="14" t="str">
        <f>IF($B$2=StoreConfig!C897,IF(StoreConfig!L897=0,"不限购",StoreConfig!L897&amp;"次"),"")</f>
        <v/>
      </c>
    </row>
    <row r="658" spans="4:10" x14ac:dyDescent="0.2">
      <c r="D658" s="15" t="str">
        <f>IF($B$2=StoreConfig!C898,StoreConfig!O898,"")</f>
        <v/>
      </c>
      <c r="E658" s="15" t="str">
        <f>IF($B$2=StoreConfig!C898,StoreConfig!E898,"")</f>
        <v/>
      </c>
      <c r="F658" s="15" t="str">
        <f>IF($B$2=StoreConfig!C898,RIGHT(StoreConfig!J898,LEN(StoreConfig!J898)-FIND("|",StoreConfig!J898)),"")</f>
        <v/>
      </c>
      <c r="G658" s="15" t="str">
        <f>IFERROR(VLOOKUP(--IF($B$2=StoreConfig!C898,LEFT(StoreConfig!J898,FIND("|",StoreConfig!J898)-1),""),$Q$4:$R$20,2,FALSE),"")</f>
        <v/>
      </c>
      <c r="H658" s="14" t="str">
        <f>IF($B$2=StoreConfig!C898,LEFT(StoreConfig!G898,FIND("#",StoreConfig!G898)-1),"")</f>
        <v/>
      </c>
      <c r="I658" s="14" t="str">
        <f>IF($B$2=StoreConfig!C898,RIGHT(StoreConfig!G898,LEN(StoreConfig!G898)-FIND("#",StoreConfig!G898)),"")</f>
        <v/>
      </c>
      <c r="J658" s="14" t="str">
        <f>IF($B$2=StoreConfig!C898,IF(StoreConfig!L898=0,"不限购",StoreConfig!L898&amp;"次"),"")</f>
        <v/>
      </c>
    </row>
    <row r="659" spans="4:10" x14ac:dyDescent="0.2">
      <c r="D659" s="15" t="str">
        <f>IF($B$2=StoreConfig!C899,StoreConfig!O899,"")</f>
        <v/>
      </c>
      <c r="E659" s="15" t="str">
        <f>IF($B$2=StoreConfig!C899,StoreConfig!E899,"")</f>
        <v/>
      </c>
      <c r="F659" s="15" t="str">
        <f>IF($B$2=StoreConfig!C899,RIGHT(StoreConfig!J899,LEN(StoreConfig!J899)-FIND("|",StoreConfig!J899)),"")</f>
        <v/>
      </c>
      <c r="G659" s="15" t="str">
        <f>IFERROR(VLOOKUP(--IF($B$2=StoreConfig!C899,LEFT(StoreConfig!J899,FIND("|",StoreConfig!J899)-1),""),$Q$4:$R$20,2,FALSE),"")</f>
        <v/>
      </c>
      <c r="H659" s="14" t="str">
        <f>IF($B$2=StoreConfig!C899,LEFT(StoreConfig!G899,FIND("#",StoreConfig!G899)-1),"")</f>
        <v/>
      </c>
      <c r="I659" s="14" t="str">
        <f>IF($B$2=StoreConfig!C899,RIGHT(StoreConfig!G899,LEN(StoreConfig!G899)-FIND("#",StoreConfig!G899)),"")</f>
        <v/>
      </c>
      <c r="J659" s="14" t="str">
        <f>IF($B$2=StoreConfig!C899,IF(StoreConfig!L899=0,"不限购",StoreConfig!L899&amp;"次"),"")</f>
        <v/>
      </c>
    </row>
    <row r="660" spans="4:10" x14ac:dyDescent="0.2">
      <c r="D660" s="15" t="str">
        <f>IF($B$2=StoreConfig!C900,StoreConfig!O900,"")</f>
        <v/>
      </c>
      <c r="E660" s="15" t="str">
        <f>IF($B$2=StoreConfig!C900,StoreConfig!E900,"")</f>
        <v/>
      </c>
      <c r="F660" s="15" t="str">
        <f>IF($B$2=StoreConfig!C900,RIGHT(StoreConfig!J900,LEN(StoreConfig!J900)-FIND("|",StoreConfig!J900)),"")</f>
        <v/>
      </c>
      <c r="G660" s="15" t="str">
        <f>IFERROR(VLOOKUP(--IF($B$2=StoreConfig!C900,LEFT(StoreConfig!J900,FIND("|",StoreConfig!J900)-1),""),$Q$4:$R$20,2,FALSE),"")</f>
        <v/>
      </c>
      <c r="H660" s="14" t="str">
        <f>IF($B$2=StoreConfig!C900,LEFT(StoreConfig!G900,FIND("#",StoreConfig!G900)-1),"")</f>
        <v/>
      </c>
      <c r="I660" s="14" t="str">
        <f>IF($B$2=StoreConfig!C900,RIGHT(StoreConfig!G900,LEN(StoreConfig!G900)-FIND("#",StoreConfig!G900)),"")</f>
        <v/>
      </c>
      <c r="J660" s="14" t="str">
        <f>IF($B$2=StoreConfig!C900,IF(StoreConfig!L900=0,"不限购",StoreConfig!L900&amp;"次"),"")</f>
        <v/>
      </c>
    </row>
    <row r="661" spans="4:10" x14ac:dyDescent="0.2">
      <c r="D661" s="15" t="str">
        <f>IF($B$2=StoreConfig!C901,StoreConfig!O901,"")</f>
        <v/>
      </c>
      <c r="E661" s="15" t="str">
        <f>IF($B$2=StoreConfig!C901,StoreConfig!E901,"")</f>
        <v/>
      </c>
      <c r="F661" s="15" t="str">
        <f>IF($B$2=StoreConfig!C901,RIGHT(StoreConfig!J901,LEN(StoreConfig!J901)-FIND("|",StoreConfig!J901)),"")</f>
        <v/>
      </c>
      <c r="G661" s="15" t="str">
        <f>IFERROR(VLOOKUP(--IF($B$2=StoreConfig!C901,LEFT(StoreConfig!J901,FIND("|",StoreConfig!J901)-1),""),$Q$4:$R$20,2,FALSE),"")</f>
        <v/>
      </c>
      <c r="H661" s="14" t="str">
        <f>IF($B$2=StoreConfig!C901,LEFT(StoreConfig!G901,FIND("#",StoreConfig!G901)-1),"")</f>
        <v/>
      </c>
      <c r="I661" s="14" t="str">
        <f>IF($B$2=StoreConfig!C901,RIGHT(StoreConfig!G901,LEN(StoreConfig!G901)-FIND("#",StoreConfig!G901)),"")</f>
        <v/>
      </c>
      <c r="J661" s="14" t="str">
        <f>IF($B$2=StoreConfig!C901,IF(StoreConfig!L901=0,"不限购",StoreConfig!L901&amp;"次"),"")</f>
        <v/>
      </c>
    </row>
    <row r="662" spans="4:10" x14ac:dyDescent="0.2">
      <c r="D662" s="15" t="str">
        <f>IF($B$2=StoreConfig!C902,StoreConfig!O902,"")</f>
        <v/>
      </c>
      <c r="E662" s="15" t="str">
        <f>IF($B$2=StoreConfig!C902,StoreConfig!E902,"")</f>
        <v/>
      </c>
      <c r="F662" s="15" t="str">
        <f>IF($B$2=StoreConfig!C902,RIGHT(StoreConfig!J902,LEN(StoreConfig!J902)-FIND("|",StoreConfig!J902)),"")</f>
        <v/>
      </c>
      <c r="G662" s="15" t="str">
        <f>IFERROR(VLOOKUP(--IF($B$2=StoreConfig!C902,LEFT(StoreConfig!J902,FIND("|",StoreConfig!J902)-1),""),$Q$4:$R$20,2,FALSE),"")</f>
        <v/>
      </c>
      <c r="H662" s="14" t="str">
        <f>IF($B$2=StoreConfig!C902,LEFT(StoreConfig!G902,FIND("#",StoreConfig!G902)-1),"")</f>
        <v/>
      </c>
      <c r="I662" s="14" t="str">
        <f>IF($B$2=StoreConfig!C902,RIGHT(StoreConfig!G902,LEN(StoreConfig!G902)-FIND("#",StoreConfig!G902)),"")</f>
        <v/>
      </c>
      <c r="J662" s="14" t="str">
        <f>IF($B$2=StoreConfig!C902,IF(StoreConfig!L902=0,"不限购",StoreConfig!L902&amp;"次"),"")</f>
        <v/>
      </c>
    </row>
    <row r="663" spans="4:10" x14ac:dyDescent="0.2">
      <c r="D663" s="15" t="str">
        <f>IF($B$2=StoreConfig!C903,StoreConfig!O903,"")</f>
        <v/>
      </c>
      <c r="E663" s="15" t="str">
        <f>IF($B$2=StoreConfig!C903,StoreConfig!E903,"")</f>
        <v/>
      </c>
      <c r="F663" s="15" t="str">
        <f>IF($B$2=StoreConfig!C903,RIGHT(StoreConfig!J903,LEN(StoreConfig!J903)-FIND("|",StoreConfig!J903)),"")</f>
        <v/>
      </c>
      <c r="G663" s="15" t="str">
        <f>IFERROR(VLOOKUP(--IF($B$2=StoreConfig!C903,LEFT(StoreConfig!J903,FIND("|",StoreConfig!J903)-1),""),$Q$4:$R$20,2,FALSE),"")</f>
        <v/>
      </c>
      <c r="H663" s="14" t="str">
        <f>IF($B$2=StoreConfig!C903,LEFT(StoreConfig!G903,FIND("#",StoreConfig!G903)-1),"")</f>
        <v/>
      </c>
      <c r="I663" s="14" t="str">
        <f>IF($B$2=StoreConfig!C903,RIGHT(StoreConfig!G903,LEN(StoreConfig!G903)-FIND("#",StoreConfig!G903)),"")</f>
        <v/>
      </c>
      <c r="J663" s="14" t="str">
        <f>IF($B$2=StoreConfig!C903,IF(StoreConfig!L903=0,"不限购",StoreConfig!L903&amp;"次"),"")</f>
        <v/>
      </c>
    </row>
    <row r="664" spans="4:10" x14ac:dyDescent="0.2">
      <c r="D664" s="15" t="str">
        <f>IF($B$2=StoreConfig!C904,StoreConfig!O904,"")</f>
        <v/>
      </c>
      <c r="E664" s="15" t="str">
        <f>IF($B$2=StoreConfig!C904,StoreConfig!E904,"")</f>
        <v/>
      </c>
      <c r="F664" s="15" t="str">
        <f>IF($B$2=StoreConfig!C904,RIGHT(StoreConfig!J904,LEN(StoreConfig!J904)-FIND("|",StoreConfig!J904)),"")</f>
        <v/>
      </c>
      <c r="G664" s="15" t="str">
        <f>IFERROR(VLOOKUP(--IF($B$2=StoreConfig!C904,LEFT(StoreConfig!J904,FIND("|",StoreConfig!J904)-1),""),$Q$4:$R$20,2,FALSE),"")</f>
        <v/>
      </c>
      <c r="H664" s="14" t="str">
        <f>IF($B$2=StoreConfig!C904,LEFT(StoreConfig!G904,FIND("#",StoreConfig!G904)-1),"")</f>
        <v/>
      </c>
      <c r="I664" s="14" t="str">
        <f>IF($B$2=StoreConfig!C904,RIGHT(StoreConfig!G904,LEN(StoreConfig!G904)-FIND("#",StoreConfig!G904)),"")</f>
        <v/>
      </c>
      <c r="J664" s="14" t="str">
        <f>IF($B$2=StoreConfig!C904,IF(StoreConfig!L904=0,"不限购",StoreConfig!L904&amp;"次"),"")</f>
        <v/>
      </c>
    </row>
    <row r="665" spans="4:10" x14ac:dyDescent="0.2">
      <c r="D665" s="15" t="str">
        <f>IF($B$2=StoreConfig!C905,StoreConfig!O905,"")</f>
        <v/>
      </c>
      <c r="E665" s="15" t="str">
        <f>IF($B$2=StoreConfig!C905,StoreConfig!E905,"")</f>
        <v/>
      </c>
      <c r="F665" s="15" t="str">
        <f>IF($B$2=StoreConfig!C905,RIGHT(StoreConfig!J905,LEN(StoreConfig!J905)-FIND("|",StoreConfig!J905)),"")</f>
        <v/>
      </c>
      <c r="G665" s="15" t="str">
        <f>IFERROR(VLOOKUP(--IF($B$2=StoreConfig!C905,LEFT(StoreConfig!J905,FIND("|",StoreConfig!J905)-1),""),$Q$4:$R$20,2,FALSE),"")</f>
        <v/>
      </c>
      <c r="H665" s="14" t="str">
        <f>IF($B$2=StoreConfig!C905,LEFT(StoreConfig!G905,FIND("#",StoreConfig!G905)-1),"")</f>
        <v/>
      </c>
      <c r="I665" s="14" t="str">
        <f>IF($B$2=StoreConfig!C905,RIGHT(StoreConfig!G905,LEN(StoreConfig!G905)-FIND("#",StoreConfig!G905)),"")</f>
        <v/>
      </c>
      <c r="J665" s="14" t="str">
        <f>IF($B$2=StoreConfig!C905,IF(StoreConfig!L905=0,"不限购",StoreConfig!L905&amp;"次"),"")</f>
        <v/>
      </c>
    </row>
    <row r="666" spans="4:10" x14ac:dyDescent="0.2">
      <c r="D666" s="15" t="str">
        <f>IF($B$2=StoreConfig!C906,StoreConfig!O906,"")</f>
        <v/>
      </c>
      <c r="E666" s="15" t="str">
        <f>IF($B$2=StoreConfig!C906,StoreConfig!E906,"")</f>
        <v/>
      </c>
      <c r="F666" s="15" t="str">
        <f>IF($B$2=StoreConfig!C906,RIGHT(StoreConfig!J906,LEN(StoreConfig!J906)-FIND("|",StoreConfig!J906)),"")</f>
        <v/>
      </c>
      <c r="G666" s="15" t="str">
        <f>IFERROR(VLOOKUP(--IF($B$2=StoreConfig!C906,LEFT(StoreConfig!J906,FIND("|",StoreConfig!J906)-1),""),$Q$4:$R$20,2,FALSE),"")</f>
        <v/>
      </c>
      <c r="H666" s="14" t="str">
        <f>IF($B$2=StoreConfig!C906,LEFT(StoreConfig!G906,FIND("#",StoreConfig!G906)-1),"")</f>
        <v/>
      </c>
      <c r="I666" s="14" t="str">
        <f>IF($B$2=StoreConfig!C906,RIGHT(StoreConfig!G906,LEN(StoreConfig!G906)-FIND("#",StoreConfig!G906)),"")</f>
        <v/>
      </c>
      <c r="J666" s="14" t="str">
        <f>IF($B$2=StoreConfig!C906,IF(StoreConfig!L906=0,"不限购",StoreConfig!L906&amp;"次"),"")</f>
        <v/>
      </c>
    </row>
    <row r="667" spans="4:10" x14ac:dyDescent="0.2">
      <c r="D667" s="15" t="str">
        <f>IF($B$2=StoreConfig!C907,StoreConfig!O907,"")</f>
        <v/>
      </c>
      <c r="E667" s="15" t="str">
        <f>IF($B$2=StoreConfig!C907,StoreConfig!E907,"")</f>
        <v/>
      </c>
      <c r="F667" s="15" t="str">
        <f>IF($B$2=StoreConfig!C907,RIGHT(StoreConfig!J907,LEN(StoreConfig!J907)-FIND("|",StoreConfig!J907)),"")</f>
        <v/>
      </c>
      <c r="G667" s="15" t="str">
        <f>IFERROR(VLOOKUP(--IF($B$2=StoreConfig!C907,LEFT(StoreConfig!J907,FIND("|",StoreConfig!J907)-1),""),$Q$4:$R$20,2,FALSE),"")</f>
        <v/>
      </c>
      <c r="H667" s="14" t="str">
        <f>IF($B$2=StoreConfig!C907,LEFT(StoreConfig!G907,FIND("#",StoreConfig!G907)-1),"")</f>
        <v/>
      </c>
      <c r="I667" s="14" t="str">
        <f>IF($B$2=StoreConfig!C907,RIGHT(StoreConfig!G907,LEN(StoreConfig!G907)-FIND("#",StoreConfig!G907)),"")</f>
        <v/>
      </c>
      <c r="J667" s="14" t="str">
        <f>IF($B$2=StoreConfig!C907,IF(StoreConfig!L907=0,"不限购",StoreConfig!L907&amp;"次"),"")</f>
        <v/>
      </c>
    </row>
    <row r="668" spans="4:10" x14ac:dyDescent="0.2">
      <c r="D668" s="15" t="str">
        <f>IF($B$2=StoreConfig!C908,StoreConfig!O908,"")</f>
        <v/>
      </c>
      <c r="E668" s="15" t="str">
        <f>IF($B$2=StoreConfig!C908,StoreConfig!E908,"")</f>
        <v/>
      </c>
      <c r="F668" s="15" t="str">
        <f>IF($B$2=StoreConfig!C908,RIGHT(StoreConfig!J908,LEN(StoreConfig!J908)-FIND("|",StoreConfig!J908)),"")</f>
        <v/>
      </c>
      <c r="G668" s="15" t="str">
        <f>IFERROR(VLOOKUP(--IF($B$2=StoreConfig!C908,LEFT(StoreConfig!J908,FIND("|",StoreConfig!J908)-1),""),$Q$4:$R$20,2,FALSE),"")</f>
        <v/>
      </c>
      <c r="H668" s="14" t="str">
        <f>IF($B$2=StoreConfig!C908,LEFT(StoreConfig!G908,FIND("#",StoreConfig!G908)-1),"")</f>
        <v/>
      </c>
      <c r="I668" s="14" t="str">
        <f>IF($B$2=StoreConfig!C908,RIGHT(StoreConfig!G908,LEN(StoreConfig!G908)-FIND("#",StoreConfig!G908)),"")</f>
        <v/>
      </c>
      <c r="J668" s="14" t="str">
        <f>IF($B$2=StoreConfig!C908,IF(StoreConfig!L908=0,"不限购",StoreConfig!L908&amp;"次"),"")</f>
        <v/>
      </c>
    </row>
    <row r="669" spans="4:10" x14ac:dyDescent="0.2">
      <c r="D669" s="15" t="str">
        <f>IF($B$2=StoreConfig!C909,StoreConfig!O909,"")</f>
        <v/>
      </c>
      <c r="E669" s="15" t="str">
        <f>IF($B$2=StoreConfig!C909,StoreConfig!E909,"")</f>
        <v/>
      </c>
      <c r="F669" s="15" t="str">
        <f>IF($B$2=StoreConfig!C909,RIGHT(StoreConfig!J909,LEN(StoreConfig!J909)-FIND("|",StoreConfig!J909)),"")</f>
        <v/>
      </c>
      <c r="G669" s="15" t="str">
        <f>IFERROR(VLOOKUP(--IF($B$2=StoreConfig!C909,LEFT(StoreConfig!J909,FIND("|",StoreConfig!J909)-1),""),$Q$4:$R$20,2,FALSE),"")</f>
        <v/>
      </c>
      <c r="H669" s="14" t="str">
        <f>IF($B$2=StoreConfig!C909,LEFT(StoreConfig!G909,FIND("#",StoreConfig!G909)-1),"")</f>
        <v/>
      </c>
      <c r="I669" s="14" t="str">
        <f>IF($B$2=StoreConfig!C909,RIGHT(StoreConfig!G909,LEN(StoreConfig!G909)-FIND("#",StoreConfig!G909)),"")</f>
        <v/>
      </c>
      <c r="J669" s="14" t="str">
        <f>IF($B$2=StoreConfig!C909,IF(StoreConfig!L909=0,"不限购",StoreConfig!L909&amp;"次"),"")</f>
        <v/>
      </c>
    </row>
    <row r="670" spans="4:10" x14ac:dyDescent="0.2">
      <c r="D670" s="15" t="str">
        <f>IF($B$2=StoreConfig!C910,StoreConfig!O910,"")</f>
        <v/>
      </c>
      <c r="E670" s="15" t="str">
        <f>IF($B$2=StoreConfig!C910,StoreConfig!E910,"")</f>
        <v/>
      </c>
      <c r="F670" s="15" t="str">
        <f>IF($B$2=StoreConfig!C910,RIGHT(StoreConfig!J910,LEN(StoreConfig!J910)-FIND("|",StoreConfig!J910)),"")</f>
        <v/>
      </c>
      <c r="G670" s="15" t="str">
        <f>IFERROR(VLOOKUP(--IF($B$2=StoreConfig!C910,LEFT(StoreConfig!J910,FIND("|",StoreConfig!J910)-1),""),$Q$4:$R$20,2,FALSE),"")</f>
        <v/>
      </c>
      <c r="H670" s="14" t="str">
        <f>IF($B$2=StoreConfig!C910,LEFT(StoreConfig!G910,FIND("#",StoreConfig!G910)-1),"")</f>
        <v/>
      </c>
      <c r="I670" s="14" t="str">
        <f>IF($B$2=StoreConfig!C910,RIGHT(StoreConfig!G910,LEN(StoreConfig!G910)-FIND("#",StoreConfig!G910)),"")</f>
        <v/>
      </c>
      <c r="J670" s="14" t="str">
        <f>IF($B$2=StoreConfig!C910,IF(StoreConfig!L910=0,"不限购",StoreConfig!L910&amp;"次"),"")</f>
        <v/>
      </c>
    </row>
    <row r="671" spans="4:10" x14ac:dyDescent="0.2">
      <c r="D671" s="15" t="str">
        <f>IF($B$2=StoreConfig!C911,StoreConfig!O911,"")</f>
        <v/>
      </c>
      <c r="E671" s="15" t="str">
        <f>IF($B$2=StoreConfig!C911,StoreConfig!E911,"")</f>
        <v/>
      </c>
      <c r="F671" s="15" t="str">
        <f>IF($B$2=StoreConfig!C911,RIGHT(StoreConfig!J911,LEN(StoreConfig!J911)-FIND("|",StoreConfig!J911)),"")</f>
        <v/>
      </c>
      <c r="G671" s="15" t="str">
        <f>IFERROR(VLOOKUP(--IF($B$2=StoreConfig!C911,LEFT(StoreConfig!J911,FIND("|",StoreConfig!J911)-1),""),$Q$4:$R$20,2,FALSE),"")</f>
        <v/>
      </c>
      <c r="H671" s="14" t="str">
        <f>IF($B$2=StoreConfig!C911,LEFT(StoreConfig!G911,FIND("#",StoreConfig!G911)-1),"")</f>
        <v/>
      </c>
      <c r="I671" s="14" t="str">
        <f>IF($B$2=StoreConfig!C911,RIGHT(StoreConfig!G911,LEN(StoreConfig!G911)-FIND("#",StoreConfig!G911)),"")</f>
        <v/>
      </c>
      <c r="J671" s="14" t="str">
        <f>IF($B$2=StoreConfig!C911,IF(StoreConfig!L911=0,"不限购",StoreConfig!L911&amp;"次"),"")</f>
        <v/>
      </c>
    </row>
    <row r="672" spans="4:10" x14ac:dyDescent="0.2">
      <c r="D672" s="15" t="str">
        <f>IF($B$2=StoreConfig!C912,StoreConfig!O912,"")</f>
        <v/>
      </c>
      <c r="E672" s="15" t="str">
        <f>IF($B$2=StoreConfig!C912,StoreConfig!E912,"")</f>
        <v/>
      </c>
      <c r="F672" s="15" t="str">
        <f>IF($B$2=StoreConfig!C912,RIGHT(StoreConfig!J912,LEN(StoreConfig!J912)-FIND("|",StoreConfig!J912)),"")</f>
        <v/>
      </c>
      <c r="G672" s="15" t="str">
        <f>IFERROR(VLOOKUP(--IF($B$2=StoreConfig!C912,LEFT(StoreConfig!J912,FIND("|",StoreConfig!J912)-1),""),$Q$4:$R$20,2,FALSE),"")</f>
        <v/>
      </c>
      <c r="H672" s="14" t="str">
        <f>IF($B$2=StoreConfig!C912,LEFT(StoreConfig!G912,FIND("#",StoreConfig!G912)-1),"")</f>
        <v/>
      </c>
      <c r="I672" s="14" t="str">
        <f>IF($B$2=StoreConfig!C912,RIGHT(StoreConfig!G912,LEN(StoreConfig!G912)-FIND("#",StoreConfig!G912)),"")</f>
        <v/>
      </c>
      <c r="J672" s="14" t="str">
        <f>IF($B$2=StoreConfig!C912,IF(StoreConfig!L912=0,"不限购",StoreConfig!L912&amp;"次"),"")</f>
        <v/>
      </c>
    </row>
    <row r="673" spans="4:10" x14ac:dyDescent="0.2">
      <c r="D673" s="15" t="str">
        <f>IF($B$2=StoreConfig!C913,StoreConfig!O913,"")</f>
        <v/>
      </c>
      <c r="E673" s="15" t="str">
        <f>IF($B$2=StoreConfig!C913,StoreConfig!E913,"")</f>
        <v/>
      </c>
      <c r="F673" s="15" t="str">
        <f>IF($B$2=StoreConfig!C913,RIGHT(StoreConfig!J913,LEN(StoreConfig!J913)-FIND("|",StoreConfig!J913)),"")</f>
        <v/>
      </c>
      <c r="G673" s="15" t="str">
        <f>IFERROR(VLOOKUP(--IF($B$2=StoreConfig!C913,LEFT(StoreConfig!J913,FIND("|",StoreConfig!J913)-1),""),$Q$4:$R$20,2,FALSE),"")</f>
        <v/>
      </c>
      <c r="H673" s="14" t="str">
        <f>IF($B$2=StoreConfig!C913,LEFT(StoreConfig!G913,FIND("#",StoreConfig!G913)-1),"")</f>
        <v/>
      </c>
      <c r="I673" s="14" t="str">
        <f>IF($B$2=StoreConfig!C913,RIGHT(StoreConfig!G913,LEN(StoreConfig!G913)-FIND("#",StoreConfig!G913)),"")</f>
        <v/>
      </c>
      <c r="J673" s="14" t="str">
        <f>IF($B$2=StoreConfig!C913,IF(StoreConfig!L913=0,"不限购",StoreConfig!L913&amp;"次"),"")</f>
        <v/>
      </c>
    </row>
    <row r="674" spans="4:10" x14ac:dyDescent="0.2">
      <c r="D674" s="15" t="str">
        <f>IF($B$2=StoreConfig!C914,StoreConfig!O914,"")</f>
        <v/>
      </c>
      <c r="E674" s="15" t="str">
        <f>IF($B$2=StoreConfig!C914,StoreConfig!E914,"")</f>
        <v/>
      </c>
      <c r="F674" s="15" t="str">
        <f>IF($B$2=StoreConfig!C914,RIGHT(StoreConfig!J914,LEN(StoreConfig!J914)-FIND("|",StoreConfig!J914)),"")</f>
        <v/>
      </c>
      <c r="G674" s="15" t="str">
        <f>IFERROR(VLOOKUP(--IF($B$2=StoreConfig!C914,LEFT(StoreConfig!J914,FIND("|",StoreConfig!J914)-1),""),$Q$4:$R$20,2,FALSE),"")</f>
        <v/>
      </c>
      <c r="H674" s="14" t="str">
        <f>IF($B$2=StoreConfig!C914,LEFT(StoreConfig!G914,FIND("#",StoreConfig!G914)-1),"")</f>
        <v/>
      </c>
      <c r="I674" s="14" t="str">
        <f>IF($B$2=StoreConfig!C914,RIGHT(StoreConfig!G914,LEN(StoreConfig!G914)-FIND("#",StoreConfig!G914)),"")</f>
        <v/>
      </c>
      <c r="J674" s="14" t="str">
        <f>IF($B$2=StoreConfig!C914,IF(StoreConfig!L914=0,"不限购",StoreConfig!L914&amp;"次"),"")</f>
        <v/>
      </c>
    </row>
    <row r="675" spans="4:10" x14ac:dyDescent="0.2">
      <c r="D675" s="15" t="str">
        <f>IF($B$2=StoreConfig!C915,StoreConfig!O915,"")</f>
        <v/>
      </c>
      <c r="E675" s="15" t="str">
        <f>IF($B$2=StoreConfig!C915,StoreConfig!E915,"")</f>
        <v/>
      </c>
      <c r="F675" s="15" t="str">
        <f>IF($B$2=StoreConfig!C915,RIGHT(StoreConfig!J915,LEN(StoreConfig!J915)-FIND("|",StoreConfig!J915)),"")</f>
        <v/>
      </c>
      <c r="G675" s="15" t="str">
        <f>IFERROR(VLOOKUP(--IF($B$2=StoreConfig!C915,LEFT(StoreConfig!J915,FIND("|",StoreConfig!J915)-1),""),$Q$4:$R$20,2,FALSE),"")</f>
        <v/>
      </c>
      <c r="H675" s="14" t="str">
        <f>IF($B$2=StoreConfig!C915,LEFT(StoreConfig!G915,FIND("#",StoreConfig!G915)-1),"")</f>
        <v/>
      </c>
      <c r="I675" s="14" t="str">
        <f>IF($B$2=StoreConfig!C915,RIGHT(StoreConfig!G915,LEN(StoreConfig!G915)-FIND("#",StoreConfig!G915)),"")</f>
        <v/>
      </c>
      <c r="J675" s="14" t="str">
        <f>IF($B$2=StoreConfig!C915,IF(StoreConfig!L915=0,"不限购",StoreConfig!L915&amp;"次"),"")</f>
        <v/>
      </c>
    </row>
    <row r="676" spans="4:10" x14ac:dyDescent="0.2">
      <c r="D676" s="15" t="str">
        <f>IF($B$2=StoreConfig!C916,StoreConfig!O916,"")</f>
        <v/>
      </c>
      <c r="E676" s="15" t="str">
        <f>IF($B$2=StoreConfig!C916,StoreConfig!E916,"")</f>
        <v/>
      </c>
      <c r="F676" s="15" t="str">
        <f>IF($B$2=StoreConfig!C916,RIGHT(StoreConfig!J916,LEN(StoreConfig!J916)-FIND("|",StoreConfig!J916)),"")</f>
        <v/>
      </c>
      <c r="G676" s="15" t="str">
        <f>IFERROR(VLOOKUP(--IF($B$2=StoreConfig!C916,LEFT(StoreConfig!J916,FIND("|",StoreConfig!J916)-1),""),$Q$4:$R$20,2,FALSE),"")</f>
        <v/>
      </c>
      <c r="H676" s="14" t="str">
        <f>IF($B$2=StoreConfig!C916,LEFT(StoreConfig!G916,FIND("#",StoreConfig!G916)-1),"")</f>
        <v/>
      </c>
      <c r="I676" s="14" t="str">
        <f>IF($B$2=StoreConfig!C916,RIGHT(StoreConfig!G916,LEN(StoreConfig!G916)-FIND("#",StoreConfig!G916)),"")</f>
        <v/>
      </c>
      <c r="J676" s="14" t="str">
        <f>IF($B$2=StoreConfig!C916,IF(StoreConfig!L916=0,"不限购",StoreConfig!L916&amp;"次"),"")</f>
        <v/>
      </c>
    </row>
    <row r="677" spans="4:10" x14ac:dyDescent="0.2">
      <c r="D677" s="15" t="str">
        <f>IF($B$2=StoreConfig!C917,StoreConfig!O917,"")</f>
        <v/>
      </c>
      <c r="E677" s="15" t="str">
        <f>IF($B$2=StoreConfig!C917,StoreConfig!E917,"")</f>
        <v/>
      </c>
      <c r="F677" s="15" t="str">
        <f>IF($B$2=StoreConfig!C917,RIGHT(StoreConfig!J917,LEN(StoreConfig!J917)-FIND("|",StoreConfig!J917)),"")</f>
        <v/>
      </c>
      <c r="G677" s="15" t="str">
        <f>IFERROR(VLOOKUP(--IF($B$2=StoreConfig!C917,LEFT(StoreConfig!J917,FIND("|",StoreConfig!J917)-1),""),$Q$4:$R$20,2,FALSE),"")</f>
        <v/>
      </c>
      <c r="H677" s="14" t="str">
        <f>IF($B$2=StoreConfig!C917,LEFT(StoreConfig!G917,FIND("#",StoreConfig!G917)-1),"")</f>
        <v/>
      </c>
      <c r="I677" s="14" t="str">
        <f>IF($B$2=StoreConfig!C917,RIGHT(StoreConfig!G917,LEN(StoreConfig!G917)-FIND("#",StoreConfig!G917)),"")</f>
        <v/>
      </c>
      <c r="J677" s="14" t="str">
        <f>IF($B$2=StoreConfig!C917,IF(StoreConfig!L917=0,"不限购",StoreConfig!L917&amp;"次"),"")</f>
        <v/>
      </c>
    </row>
    <row r="678" spans="4:10" x14ac:dyDescent="0.2">
      <c r="D678" s="15" t="str">
        <f>IF($B$2=StoreConfig!C918,StoreConfig!O918,"")</f>
        <v/>
      </c>
      <c r="E678" s="15" t="str">
        <f>IF($B$2=StoreConfig!C918,StoreConfig!E918,"")</f>
        <v/>
      </c>
      <c r="F678" s="15" t="str">
        <f>IF($B$2=StoreConfig!C918,RIGHT(StoreConfig!J918,LEN(StoreConfig!J918)-FIND("|",StoreConfig!J918)),"")</f>
        <v/>
      </c>
      <c r="G678" s="15" t="str">
        <f>IFERROR(VLOOKUP(--IF($B$2=StoreConfig!C918,LEFT(StoreConfig!J918,FIND("|",StoreConfig!J918)-1),""),$Q$4:$R$20,2,FALSE),"")</f>
        <v/>
      </c>
      <c r="H678" s="14" t="str">
        <f>IF($B$2=StoreConfig!C918,LEFT(StoreConfig!G918,FIND("#",StoreConfig!G918)-1),"")</f>
        <v/>
      </c>
      <c r="I678" s="14" t="str">
        <f>IF($B$2=StoreConfig!C918,RIGHT(StoreConfig!G918,LEN(StoreConfig!G918)-FIND("#",StoreConfig!G918)),"")</f>
        <v/>
      </c>
      <c r="J678" s="14" t="str">
        <f>IF($B$2=StoreConfig!C918,IF(StoreConfig!L918=0,"不限购",StoreConfig!L918&amp;"次"),"")</f>
        <v/>
      </c>
    </row>
    <row r="679" spans="4:10" x14ac:dyDescent="0.2">
      <c r="D679" s="15" t="str">
        <f>IF($B$2=StoreConfig!C919,StoreConfig!O919,"")</f>
        <v/>
      </c>
      <c r="E679" s="15" t="str">
        <f>IF($B$2=StoreConfig!C919,StoreConfig!E919,"")</f>
        <v/>
      </c>
      <c r="F679" s="15" t="str">
        <f>IF($B$2=StoreConfig!C919,RIGHT(StoreConfig!J919,LEN(StoreConfig!J919)-FIND("|",StoreConfig!J919)),"")</f>
        <v/>
      </c>
      <c r="G679" s="15" t="str">
        <f>IFERROR(VLOOKUP(--IF($B$2=StoreConfig!C919,LEFT(StoreConfig!J919,FIND("|",StoreConfig!J919)-1),""),$Q$4:$R$20,2,FALSE),"")</f>
        <v/>
      </c>
      <c r="H679" s="14" t="str">
        <f>IF($B$2=StoreConfig!C919,LEFT(StoreConfig!G919,FIND("#",StoreConfig!G919)-1),"")</f>
        <v/>
      </c>
      <c r="I679" s="14" t="str">
        <f>IF($B$2=StoreConfig!C919,RIGHT(StoreConfig!G919,LEN(StoreConfig!G919)-FIND("#",StoreConfig!G919)),"")</f>
        <v/>
      </c>
      <c r="J679" s="14" t="str">
        <f>IF($B$2=StoreConfig!C919,IF(StoreConfig!L919=0,"不限购",StoreConfig!L919&amp;"次"),"")</f>
        <v/>
      </c>
    </row>
    <row r="680" spans="4:10" x14ac:dyDescent="0.2">
      <c r="D680" s="15" t="str">
        <f>IF($B$2=StoreConfig!C920,StoreConfig!O920,"")</f>
        <v/>
      </c>
      <c r="E680" s="15" t="str">
        <f>IF($B$2=StoreConfig!C920,StoreConfig!E920,"")</f>
        <v/>
      </c>
      <c r="F680" s="15" t="str">
        <f>IF($B$2=StoreConfig!C920,RIGHT(StoreConfig!J920,LEN(StoreConfig!J920)-FIND("|",StoreConfig!J920)),"")</f>
        <v/>
      </c>
      <c r="G680" s="15" t="str">
        <f>IFERROR(VLOOKUP(--IF($B$2=StoreConfig!C920,LEFT(StoreConfig!J920,FIND("|",StoreConfig!J920)-1),""),$Q$4:$R$20,2,FALSE),"")</f>
        <v/>
      </c>
      <c r="H680" s="14" t="str">
        <f>IF($B$2=StoreConfig!C920,LEFT(StoreConfig!G920,FIND("#",StoreConfig!G920)-1),"")</f>
        <v/>
      </c>
      <c r="I680" s="14" t="str">
        <f>IF($B$2=StoreConfig!C920,RIGHT(StoreConfig!G920,LEN(StoreConfig!G920)-FIND("#",StoreConfig!G920)),"")</f>
        <v/>
      </c>
      <c r="J680" s="14" t="str">
        <f>IF($B$2=StoreConfig!C920,IF(StoreConfig!L920=0,"不限购",StoreConfig!L920&amp;"次"),"")</f>
        <v/>
      </c>
    </row>
    <row r="681" spans="4:10" x14ac:dyDescent="0.2">
      <c r="D681" s="15" t="str">
        <f>IF($B$2=StoreConfig!C921,StoreConfig!O921,"")</f>
        <v/>
      </c>
      <c r="E681" s="15" t="str">
        <f>IF($B$2=StoreConfig!C921,StoreConfig!E921,"")</f>
        <v/>
      </c>
      <c r="F681" s="15" t="str">
        <f>IF($B$2=StoreConfig!C921,RIGHT(StoreConfig!#REF!,LEN(StoreConfig!#REF!)-FIND("|",StoreConfig!#REF!)),"")</f>
        <v/>
      </c>
      <c r="G681" s="15" t="str">
        <f>IFERROR(VLOOKUP(--IF($B$2=StoreConfig!C921,LEFT(StoreConfig!#REF!,FIND("|",StoreConfig!#REF!)-1),""),$Q$4:$R$20,2,FALSE),"")</f>
        <v/>
      </c>
      <c r="H681" s="14" t="str">
        <f>IF($B$2=StoreConfig!C921,LEFT(StoreConfig!G921,FIND("#",StoreConfig!G921)-1),"")</f>
        <v/>
      </c>
      <c r="I681" s="14" t="str">
        <f>IF($B$2=StoreConfig!C921,RIGHT(StoreConfig!G921,LEN(StoreConfig!G921)-FIND("#",StoreConfig!G921)),"")</f>
        <v/>
      </c>
      <c r="J681" s="14" t="str">
        <f>IF($B$2=StoreConfig!C921,IF(StoreConfig!L921=0,"不限购",StoreConfig!L921&amp;"次"),"")</f>
        <v/>
      </c>
    </row>
    <row r="682" spans="4:10" x14ac:dyDescent="0.2">
      <c r="D682" s="15" t="str">
        <f>IF($B$2=StoreConfig!C922,StoreConfig!O922,"")</f>
        <v/>
      </c>
      <c r="E682" s="15" t="str">
        <f>IF($B$2=StoreConfig!C922,StoreConfig!E922,"")</f>
        <v/>
      </c>
      <c r="F682" s="15" t="str">
        <f>IF($B$2=StoreConfig!C922,RIGHT(StoreConfig!#REF!,LEN(StoreConfig!#REF!)-FIND("|",StoreConfig!#REF!)),"")</f>
        <v/>
      </c>
      <c r="G682" s="15" t="str">
        <f>IFERROR(VLOOKUP(--IF($B$2=StoreConfig!C922,LEFT(StoreConfig!#REF!,FIND("|",StoreConfig!#REF!)-1),""),$Q$4:$R$20,2,FALSE),"")</f>
        <v/>
      </c>
      <c r="H682" s="14" t="str">
        <f>IF($B$2=StoreConfig!C922,LEFT(StoreConfig!G922,FIND("#",StoreConfig!G922)-1),"")</f>
        <v/>
      </c>
      <c r="I682" s="14" t="str">
        <f>IF($B$2=StoreConfig!C922,RIGHT(StoreConfig!G922,LEN(StoreConfig!G922)-FIND("#",StoreConfig!G922)),"")</f>
        <v/>
      </c>
      <c r="J682" s="14" t="str">
        <f>IF($B$2=StoreConfig!C922,IF(StoreConfig!L922=0,"不限购",StoreConfig!L922&amp;"次"),"")</f>
        <v/>
      </c>
    </row>
    <row r="683" spans="4:10" x14ac:dyDescent="0.2">
      <c r="D683" s="15" t="str">
        <f>IF($B$2=StoreConfig!C923,StoreConfig!O923,"")</f>
        <v/>
      </c>
      <c r="E683" s="15" t="str">
        <f>IF($B$2=StoreConfig!C923,StoreConfig!E923,"")</f>
        <v/>
      </c>
      <c r="F683" s="15" t="str">
        <f>IF($B$2=StoreConfig!C923,RIGHT(StoreConfig!J923,LEN(StoreConfig!J923)-FIND("|",StoreConfig!J923)),"")</f>
        <v/>
      </c>
      <c r="G683" s="15" t="str">
        <f>IFERROR(VLOOKUP(--IF($B$2=StoreConfig!C923,LEFT(StoreConfig!J923,FIND("|",StoreConfig!J923)-1),""),$Q$4:$R$20,2,FALSE),"")</f>
        <v/>
      </c>
      <c r="H683" s="14" t="str">
        <f>IF($B$2=StoreConfig!C923,LEFT(StoreConfig!G923,FIND("#",StoreConfig!G923)-1),"")</f>
        <v/>
      </c>
      <c r="I683" s="14" t="str">
        <f>IF($B$2=StoreConfig!C923,RIGHT(StoreConfig!G923,LEN(StoreConfig!G923)-FIND("#",StoreConfig!G923)),"")</f>
        <v/>
      </c>
      <c r="J683" s="14" t="str">
        <f>IF($B$2=StoreConfig!C923,IF(StoreConfig!L923=0,"不限购",StoreConfig!L923&amp;"次"),"")</f>
        <v/>
      </c>
    </row>
    <row r="684" spans="4:10" x14ac:dyDescent="0.2">
      <c r="D684" s="15" t="str">
        <f>IF($B$2=StoreConfig!C924,StoreConfig!O924,"")</f>
        <v/>
      </c>
      <c r="E684" s="15" t="str">
        <f>IF($B$2=StoreConfig!C924,StoreConfig!E924,"")</f>
        <v/>
      </c>
      <c r="F684" s="15" t="str">
        <f>IF($B$2=StoreConfig!C924,RIGHT(StoreConfig!J924,LEN(StoreConfig!J924)-FIND("|",StoreConfig!J924)),"")</f>
        <v/>
      </c>
      <c r="G684" s="15" t="str">
        <f>IFERROR(VLOOKUP(--IF($B$2=StoreConfig!C924,LEFT(StoreConfig!J924,FIND("|",StoreConfig!J924)-1),""),$Q$4:$R$20,2,FALSE),"")</f>
        <v/>
      </c>
      <c r="H684" s="14" t="str">
        <f>IF($B$2=StoreConfig!C924,LEFT(StoreConfig!G924,FIND("#",StoreConfig!G924)-1),"")</f>
        <v/>
      </c>
      <c r="I684" s="14" t="str">
        <f>IF($B$2=StoreConfig!C924,RIGHT(StoreConfig!G924,LEN(StoreConfig!G924)-FIND("#",StoreConfig!G924)),"")</f>
        <v/>
      </c>
      <c r="J684" s="14" t="str">
        <f>IF($B$2=StoreConfig!C924,IF(StoreConfig!L924=0,"不限购",StoreConfig!L924&amp;"次"),"")</f>
        <v/>
      </c>
    </row>
    <row r="685" spans="4:10" x14ac:dyDescent="0.2">
      <c r="D685" s="15" t="str">
        <f>IF($B$2=StoreConfig!C925,StoreConfig!O925,"")</f>
        <v/>
      </c>
      <c r="E685" s="15" t="str">
        <f>IF($B$2=StoreConfig!C925,StoreConfig!E925,"")</f>
        <v/>
      </c>
      <c r="F685" s="15" t="str">
        <f>IF($B$2=StoreConfig!C925,RIGHT(StoreConfig!#REF!,LEN(StoreConfig!#REF!)-FIND("|",StoreConfig!#REF!)),"")</f>
        <v/>
      </c>
      <c r="G685" s="15" t="str">
        <f>IFERROR(VLOOKUP(--IF($B$2=StoreConfig!C925,LEFT(StoreConfig!#REF!,FIND("|",StoreConfig!#REF!)-1),""),$Q$4:$R$20,2,FALSE),"")</f>
        <v/>
      </c>
      <c r="H685" s="14" t="str">
        <f>IF($B$2=StoreConfig!C925,LEFT(StoreConfig!G925,FIND("#",StoreConfig!G925)-1),"")</f>
        <v/>
      </c>
      <c r="I685" s="14" t="str">
        <f>IF($B$2=StoreConfig!C925,RIGHT(StoreConfig!G925,LEN(StoreConfig!G925)-FIND("#",StoreConfig!G925)),"")</f>
        <v/>
      </c>
      <c r="J685" s="14" t="str">
        <f>IF($B$2=StoreConfig!C925,IF(StoreConfig!L925=0,"不限购",StoreConfig!L925&amp;"次"),"")</f>
        <v/>
      </c>
    </row>
    <row r="686" spans="4:10" x14ac:dyDescent="0.2">
      <c r="D686" s="15" t="str">
        <f>IF($B$2=StoreConfig!C926,StoreConfig!O926,"")</f>
        <v/>
      </c>
      <c r="E686" s="15" t="str">
        <f>IF($B$2=StoreConfig!C926,StoreConfig!E926,"")</f>
        <v/>
      </c>
      <c r="F686" s="15" t="str">
        <f>IF($B$2=StoreConfig!C926,RIGHT(StoreConfig!#REF!,LEN(StoreConfig!#REF!)-FIND("|",StoreConfig!#REF!)),"")</f>
        <v/>
      </c>
      <c r="G686" s="15" t="str">
        <f>IFERROR(VLOOKUP(--IF($B$2=StoreConfig!C926,LEFT(StoreConfig!#REF!,FIND("|",StoreConfig!#REF!)-1),""),$Q$4:$R$20,2,FALSE),"")</f>
        <v/>
      </c>
      <c r="H686" s="14" t="str">
        <f>IF($B$2=StoreConfig!C926,LEFT(StoreConfig!G926,FIND("#",StoreConfig!G926)-1),"")</f>
        <v/>
      </c>
      <c r="I686" s="14" t="str">
        <f>IF($B$2=StoreConfig!C926,RIGHT(StoreConfig!G926,LEN(StoreConfig!G926)-FIND("#",StoreConfig!G926)),"")</f>
        <v/>
      </c>
      <c r="J686" s="14" t="str">
        <f>IF($B$2=StoreConfig!C926,IF(StoreConfig!L926=0,"不限购",StoreConfig!L926&amp;"次"),"")</f>
        <v/>
      </c>
    </row>
    <row r="687" spans="4:10" x14ac:dyDescent="0.2">
      <c r="D687" s="15" t="str">
        <f>IF($B$2=StoreConfig!C927,StoreConfig!O927,"")</f>
        <v/>
      </c>
      <c r="E687" s="15" t="str">
        <f>IF($B$2=StoreConfig!C927,StoreConfig!E927,"")</f>
        <v/>
      </c>
      <c r="F687" s="15" t="str">
        <f>IF($B$2=StoreConfig!C927,RIGHT(StoreConfig!J927,LEN(StoreConfig!J927)-FIND("|",StoreConfig!J927)),"")</f>
        <v/>
      </c>
      <c r="G687" s="15" t="str">
        <f>IFERROR(VLOOKUP(--IF($B$2=StoreConfig!C927,LEFT(StoreConfig!J927,FIND("|",StoreConfig!J927)-1),""),$Q$4:$R$20,2,FALSE),"")</f>
        <v/>
      </c>
      <c r="H687" s="14" t="str">
        <f>IF($B$2=StoreConfig!C927,LEFT(StoreConfig!G927,FIND("#",StoreConfig!G927)-1),"")</f>
        <v/>
      </c>
      <c r="I687" s="14" t="str">
        <f>IF($B$2=StoreConfig!C927,RIGHT(StoreConfig!G927,LEN(StoreConfig!G927)-FIND("#",StoreConfig!G927)),"")</f>
        <v/>
      </c>
      <c r="J687" s="14" t="str">
        <f>IF($B$2=StoreConfig!C927,IF(StoreConfig!L927=0,"不限购",StoreConfig!L927&amp;"次"),"")</f>
        <v/>
      </c>
    </row>
    <row r="688" spans="4:10" x14ac:dyDescent="0.2">
      <c r="D688" s="15" t="str">
        <f>IF($B$2=StoreConfig!C928,StoreConfig!O928,"")</f>
        <v/>
      </c>
      <c r="E688" s="15" t="str">
        <f>IF($B$2=StoreConfig!C928,StoreConfig!E928,"")</f>
        <v/>
      </c>
      <c r="F688" s="15" t="str">
        <f>IF($B$2=StoreConfig!C928,RIGHT(StoreConfig!J928,LEN(StoreConfig!J928)-FIND("|",StoreConfig!J928)),"")</f>
        <v/>
      </c>
      <c r="G688" s="15" t="str">
        <f>IFERROR(VLOOKUP(--IF($B$2=StoreConfig!C928,LEFT(StoreConfig!J928,FIND("|",StoreConfig!J928)-1),""),$Q$4:$R$20,2,FALSE),"")</f>
        <v/>
      </c>
      <c r="H688" s="14" t="str">
        <f>IF($B$2=StoreConfig!C928,LEFT(StoreConfig!G928,FIND("#",StoreConfig!G928)-1),"")</f>
        <v/>
      </c>
      <c r="I688" s="14" t="str">
        <f>IF($B$2=StoreConfig!C928,RIGHT(StoreConfig!G928,LEN(StoreConfig!G928)-FIND("#",StoreConfig!G928)),"")</f>
        <v/>
      </c>
      <c r="J688" s="14" t="str">
        <f>IF($B$2=StoreConfig!C928,IF(StoreConfig!L928=0,"不限购",StoreConfig!L928&amp;"次"),"")</f>
        <v/>
      </c>
    </row>
    <row r="689" spans="4:10" x14ac:dyDescent="0.2">
      <c r="D689" s="15" t="str">
        <f>IF($B$2=StoreConfig!C929,StoreConfig!O929,"")</f>
        <v/>
      </c>
      <c r="E689" s="15" t="str">
        <f>IF($B$2=StoreConfig!C929,StoreConfig!E929,"")</f>
        <v/>
      </c>
      <c r="F689" s="15" t="str">
        <f>IF($B$2=StoreConfig!C929,RIGHT(StoreConfig!J929,LEN(StoreConfig!J929)-FIND("|",StoreConfig!J929)),"")</f>
        <v/>
      </c>
      <c r="G689" s="15" t="str">
        <f>IFERROR(VLOOKUP(--IF($B$2=StoreConfig!C929,LEFT(StoreConfig!J929,FIND("|",StoreConfig!J929)-1),""),$Q$4:$R$20,2,FALSE),"")</f>
        <v/>
      </c>
      <c r="H689" s="14" t="str">
        <f>IF($B$2=StoreConfig!C929,LEFT(StoreConfig!G929,FIND("#",StoreConfig!G929)-1),"")</f>
        <v/>
      </c>
      <c r="I689" s="14" t="str">
        <f>IF($B$2=StoreConfig!C929,RIGHT(StoreConfig!G929,LEN(StoreConfig!G929)-FIND("#",StoreConfig!G929)),"")</f>
        <v/>
      </c>
      <c r="J689" s="14" t="str">
        <f>IF($B$2=StoreConfig!C929,IF(StoreConfig!L929=0,"不限购",StoreConfig!L929&amp;"次"),"")</f>
        <v/>
      </c>
    </row>
    <row r="690" spans="4:10" x14ac:dyDescent="0.2">
      <c r="D690" s="15" t="str">
        <f>IF($B$2=StoreConfig!C930,StoreConfig!O930,"")</f>
        <v/>
      </c>
      <c r="E690" s="15" t="str">
        <f>IF($B$2=StoreConfig!C930,StoreConfig!E930,"")</f>
        <v/>
      </c>
      <c r="F690" s="15" t="str">
        <f>IF($B$2=StoreConfig!C930,RIGHT(StoreConfig!J930,LEN(StoreConfig!J930)-FIND("|",StoreConfig!J930)),"")</f>
        <v/>
      </c>
      <c r="G690" s="15" t="str">
        <f>IFERROR(VLOOKUP(--IF($B$2=StoreConfig!C930,LEFT(StoreConfig!J930,FIND("|",StoreConfig!J930)-1),""),$Q$4:$R$20,2,FALSE),"")</f>
        <v/>
      </c>
      <c r="H690" s="14" t="str">
        <f>IF($B$2=StoreConfig!C930,LEFT(StoreConfig!G930,FIND("#",StoreConfig!G930)-1),"")</f>
        <v/>
      </c>
      <c r="I690" s="14" t="str">
        <f>IF($B$2=StoreConfig!C930,RIGHT(StoreConfig!G930,LEN(StoreConfig!G930)-FIND("#",StoreConfig!G930)),"")</f>
        <v/>
      </c>
      <c r="J690" s="14" t="str">
        <f>IF($B$2=StoreConfig!C930,IF(StoreConfig!L930=0,"不限购",StoreConfig!L930&amp;"次"),"")</f>
        <v/>
      </c>
    </row>
    <row r="691" spans="4:10" x14ac:dyDescent="0.2">
      <c r="D691" s="15" t="str">
        <f>IF($B$2=StoreConfig!C931,StoreConfig!O931,"")</f>
        <v/>
      </c>
      <c r="E691" s="15" t="str">
        <f>IF($B$2=StoreConfig!C931,StoreConfig!E931,"")</f>
        <v/>
      </c>
      <c r="F691" s="15" t="str">
        <f>IF($B$2=StoreConfig!C931,RIGHT(StoreConfig!J931,LEN(StoreConfig!J931)-FIND("|",StoreConfig!J931)),"")</f>
        <v/>
      </c>
      <c r="G691" s="15" t="str">
        <f>IFERROR(VLOOKUP(--IF($B$2=StoreConfig!C931,LEFT(StoreConfig!J931,FIND("|",StoreConfig!J931)-1),""),$Q$4:$R$20,2,FALSE),"")</f>
        <v/>
      </c>
      <c r="H691" s="14" t="str">
        <f>IF($B$2=StoreConfig!C931,LEFT(StoreConfig!G931,FIND("#",StoreConfig!G931)-1),"")</f>
        <v/>
      </c>
      <c r="I691" s="14" t="str">
        <f>IF($B$2=StoreConfig!C931,RIGHT(StoreConfig!G931,LEN(StoreConfig!G931)-FIND("#",StoreConfig!G931)),"")</f>
        <v/>
      </c>
      <c r="J691" s="14" t="str">
        <f>IF($B$2=StoreConfig!C931,IF(StoreConfig!L931=0,"不限购",StoreConfig!L931&amp;"次"),"")</f>
        <v/>
      </c>
    </row>
    <row r="692" spans="4:10" x14ac:dyDescent="0.2">
      <c r="D692" s="15" t="str">
        <f>IF($B$2=StoreConfig!C932,StoreConfig!O932,"")</f>
        <v/>
      </c>
      <c r="E692" s="15" t="str">
        <f>IF($B$2=StoreConfig!C932,StoreConfig!E932,"")</f>
        <v/>
      </c>
      <c r="F692" s="15" t="str">
        <f>IF($B$2=StoreConfig!C932,RIGHT(StoreConfig!J932,LEN(StoreConfig!J932)-FIND("|",StoreConfig!J932)),"")</f>
        <v/>
      </c>
      <c r="G692" s="15" t="str">
        <f>IFERROR(VLOOKUP(--IF($B$2=StoreConfig!C932,LEFT(StoreConfig!J932,FIND("|",StoreConfig!J932)-1),""),$Q$4:$R$20,2,FALSE),"")</f>
        <v/>
      </c>
      <c r="H692" s="14" t="str">
        <f>IF($B$2=StoreConfig!C932,LEFT(StoreConfig!G932,FIND("#",StoreConfig!G932)-1),"")</f>
        <v/>
      </c>
      <c r="I692" s="14" t="str">
        <f>IF($B$2=StoreConfig!C932,RIGHT(StoreConfig!G932,LEN(StoreConfig!G932)-FIND("#",StoreConfig!G932)),"")</f>
        <v/>
      </c>
      <c r="J692" s="14" t="str">
        <f>IF($B$2=StoreConfig!C932,IF(StoreConfig!L932=0,"不限购",StoreConfig!L932&amp;"次"),"")</f>
        <v/>
      </c>
    </row>
    <row r="693" spans="4:10" x14ac:dyDescent="0.2">
      <c r="D693" s="15" t="str">
        <f>IF($B$2=StoreConfig!C933,StoreConfig!O933,"")</f>
        <v/>
      </c>
      <c r="E693" s="15" t="str">
        <f>IF($B$2=StoreConfig!C933,StoreConfig!E933,"")</f>
        <v/>
      </c>
      <c r="F693" s="15" t="str">
        <f>IF($B$2=StoreConfig!C933,RIGHT(StoreConfig!J933,LEN(StoreConfig!J933)-FIND("|",StoreConfig!J933)),"")</f>
        <v/>
      </c>
      <c r="G693" s="15" t="str">
        <f>IFERROR(VLOOKUP(--IF($B$2=StoreConfig!C933,LEFT(StoreConfig!J933,FIND("|",StoreConfig!J933)-1),""),$Q$4:$R$20,2,FALSE),"")</f>
        <v/>
      </c>
      <c r="H693" s="14" t="str">
        <f>IF($B$2=StoreConfig!C933,LEFT(StoreConfig!G933,FIND("#",StoreConfig!G933)-1),"")</f>
        <v/>
      </c>
      <c r="I693" s="14" t="str">
        <f>IF($B$2=StoreConfig!C933,RIGHT(StoreConfig!G933,LEN(StoreConfig!G933)-FIND("#",StoreConfig!G933)),"")</f>
        <v/>
      </c>
      <c r="J693" s="14" t="str">
        <f>IF($B$2=StoreConfig!C933,IF(StoreConfig!L933=0,"不限购",StoreConfig!L933&amp;"次"),"")</f>
        <v/>
      </c>
    </row>
    <row r="694" spans="4:10" x14ac:dyDescent="0.2">
      <c r="D694" s="15" t="str">
        <f>IF($B$2=StoreConfig!C934,StoreConfig!O934,"")</f>
        <v/>
      </c>
      <c r="E694" s="15" t="str">
        <f>IF($B$2=StoreConfig!C934,StoreConfig!E934,"")</f>
        <v/>
      </c>
      <c r="F694" s="15" t="str">
        <f>IF($B$2=StoreConfig!C934,RIGHT(StoreConfig!J934,LEN(StoreConfig!J934)-FIND("|",StoreConfig!J934)),"")</f>
        <v/>
      </c>
      <c r="G694" s="15" t="str">
        <f>IFERROR(VLOOKUP(--IF($B$2=StoreConfig!C934,LEFT(StoreConfig!J934,FIND("|",StoreConfig!J934)-1),""),$Q$4:$R$20,2,FALSE),"")</f>
        <v/>
      </c>
      <c r="H694" s="14" t="str">
        <f>IF($B$2=StoreConfig!C934,LEFT(StoreConfig!G934,FIND("#",StoreConfig!G934)-1),"")</f>
        <v/>
      </c>
      <c r="I694" s="14" t="str">
        <f>IF($B$2=StoreConfig!C934,RIGHT(StoreConfig!G934,LEN(StoreConfig!G934)-FIND("#",StoreConfig!G934)),"")</f>
        <v/>
      </c>
      <c r="J694" s="14" t="str">
        <f>IF($B$2=StoreConfig!C934,IF(StoreConfig!L934=0,"不限购",StoreConfig!L934&amp;"次"),"")</f>
        <v/>
      </c>
    </row>
    <row r="695" spans="4:10" x14ac:dyDescent="0.2">
      <c r="D695" s="15" t="str">
        <f>IF($B$2=StoreConfig!C935,StoreConfig!O935,"")</f>
        <v/>
      </c>
      <c r="E695" s="15" t="str">
        <f>IF($B$2=StoreConfig!C935,StoreConfig!E935,"")</f>
        <v/>
      </c>
      <c r="F695" s="15" t="str">
        <f>IF($B$2=StoreConfig!C935,RIGHT(StoreConfig!J935,LEN(StoreConfig!J935)-FIND("|",StoreConfig!J935)),"")</f>
        <v/>
      </c>
      <c r="G695" s="15" t="str">
        <f>IFERROR(VLOOKUP(--IF($B$2=StoreConfig!C935,LEFT(StoreConfig!J935,FIND("|",StoreConfig!J935)-1),""),$Q$4:$R$20,2,FALSE),"")</f>
        <v/>
      </c>
      <c r="H695" s="14" t="str">
        <f>IF($B$2=StoreConfig!C935,LEFT(StoreConfig!G935,FIND("#",StoreConfig!G935)-1),"")</f>
        <v/>
      </c>
      <c r="I695" s="14" t="str">
        <f>IF($B$2=StoreConfig!C935,RIGHT(StoreConfig!G935,LEN(StoreConfig!G935)-FIND("#",StoreConfig!G935)),"")</f>
        <v/>
      </c>
      <c r="J695" s="14" t="str">
        <f>IF($B$2=StoreConfig!C935,IF(StoreConfig!L935=0,"不限购",StoreConfig!L935&amp;"次"),"")</f>
        <v/>
      </c>
    </row>
    <row r="696" spans="4:10" x14ac:dyDescent="0.2">
      <c r="D696" s="15" t="str">
        <f>IF($B$2=StoreConfig!C936,StoreConfig!O936,"")</f>
        <v/>
      </c>
      <c r="E696" s="15" t="str">
        <f>IF($B$2=StoreConfig!C936,StoreConfig!E936,"")</f>
        <v/>
      </c>
      <c r="F696" s="15" t="str">
        <f>IF($B$2=StoreConfig!C936,RIGHT(StoreConfig!J936,LEN(StoreConfig!J936)-FIND("|",StoreConfig!J936)),"")</f>
        <v/>
      </c>
      <c r="G696" s="15" t="str">
        <f>IFERROR(VLOOKUP(--IF($B$2=StoreConfig!C936,LEFT(StoreConfig!J936,FIND("|",StoreConfig!J936)-1),""),$Q$4:$R$20,2,FALSE),"")</f>
        <v/>
      </c>
      <c r="H696" s="14" t="str">
        <f>IF($B$2=StoreConfig!C936,LEFT(StoreConfig!G936,FIND("#",StoreConfig!G936)-1),"")</f>
        <v/>
      </c>
      <c r="I696" s="14" t="str">
        <f>IF($B$2=StoreConfig!C936,RIGHT(StoreConfig!G936,LEN(StoreConfig!G936)-FIND("#",StoreConfig!G936)),"")</f>
        <v/>
      </c>
      <c r="J696" s="14" t="str">
        <f>IF($B$2=StoreConfig!C936,IF(StoreConfig!L936=0,"不限购",StoreConfig!L936&amp;"次"),"")</f>
        <v/>
      </c>
    </row>
    <row r="697" spans="4:10" x14ac:dyDescent="0.2">
      <c r="D697" s="15" t="str">
        <f>IF($B$2=StoreConfig!C937,StoreConfig!O937,"")</f>
        <v/>
      </c>
      <c r="E697" s="15" t="str">
        <f>IF($B$2=StoreConfig!C937,StoreConfig!E937,"")</f>
        <v/>
      </c>
      <c r="F697" s="15" t="str">
        <f>IF($B$2=StoreConfig!C937,RIGHT(StoreConfig!J937,LEN(StoreConfig!J937)-FIND("|",StoreConfig!J937)),"")</f>
        <v/>
      </c>
      <c r="G697" s="15" t="str">
        <f>IFERROR(VLOOKUP(--IF($B$2=StoreConfig!C937,LEFT(StoreConfig!J937,FIND("|",StoreConfig!J937)-1),""),$Q$4:$R$20,2,FALSE),"")</f>
        <v/>
      </c>
      <c r="H697" s="14" t="str">
        <f>IF($B$2=StoreConfig!C937,LEFT(StoreConfig!G937,FIND("#",StoreConfig!G937)-1),"")</f>
        <v/>
      </c>
      <c r="I697" s="14" t="str">
        <f>IF($B$2=StoreConfig!C937,RIGHT(StoreConfig!G937,LEN(StoreConfig!G937)-FIND("#",StoreConfig!G937)),"")</f>
        <v/>
      </c>
      <c r="J697" s="14" t="str">
        <f>IF($B$2=StoreConfig!C937,IF(StoreConfig!L937=0,"不限购",StoreConfig!L937&amp;"次"),"")</f>
        <v/>
      </c>
    </row>
    <row r="698" spans="4:10" x14ac:dyDescent="0.2">
      <c r="D698" s="15" t="str">
        <f>IF($B$2=StoreConfig!C938,StoreConfig!O938,"")</f>
        <v/>
      </c>
      <c r="E698" s="15" t="str">
        <f>IF($B$2=StoreConfig!C938,StoreConfig!E938,"")</f>
        <v/>
      </c>
      <c r="F698" s="15" t="str">
        <f>IF($B$2=StoreConfig!C938,RIGHT(StoreConfig!J938,LEN(StoreConfig!J938)-FIND("|",StoreConfig!J938)),"")</f>
        <v/>
      </c>
      <c r="G698" s="15" t="str">
        <f>IFERROR(VLOOKUP(--IF($B$2=StoreConfig!C938,LEFT(StoreConfig!J938,FIND("|",StoreConfig!J938)-1),""),$Q$4:$R$20,2,FALSE),"")</f>
        <v/>
      </c>
      <c r="H698" s="14" t="str">
        <f>IF($B$2=StoreConfig!C938,LEFT(StoreConfig!G938,FIND("#",StoreConfig!G938)-1),"")</f>
        <v/>
      </c>
      <c r="I698" s="14" t="str">
        <f>IF($B$2=StoreConfig!C938,RIGHT(StoreConfig!G938,LEN(StoreConfig!G938)-FIND("#",StoreConfig!G938)),"")</f>
        <v/>
      </c>
      <c r="J698" s="14" t="str">
        <f>IF($B$2=StoreConfig!C938,IF(StoreConfig!L938=0,"不限购",StoreConfig!L938&amp;"次"),"")</f>
        <v/>
      </c>
    </row>
    <row r="699" spans="4:10" x14ac:dyDescent="0.2">
      <c r="D699" s="15" t="str">
        <f>IF($B$2=StoreConfig!C939,StoreConfig!O939,"")</f>
        <v/>
      </c>
      <c r="E699" s="15" t="str">
        <f>IF($B$2=StoreConfig!C939,StoreConfig!E939,"")</f>
        <v/>
      </c>
      <c r="F699" s="15" t="str">
        <f>IF($B$2=StoreConfig!C939,RIGHT(StoreConfig!J939,LEN(StoreConfig!J939)-FIND("|",StoreConfig!J939)),"")</f>
        <v/>
      </c>
      <c r="G699" s="15" t="str">
        <f>IFERROR(VLOOKUP(--IF($B$2=StoreConfig!C939,LEFT(StoreConfig!J939,FIND("|",StoreConfig!J939)-1),""),$Q$4:$R$20,2,FALSE),"")</f>
        <v/>
      </c>
      <c r="H699" s="14" t="str">
        <f>IF($B$2=StoreConfig!C939,LEFT(StoreConfig!G939,FIND("#",StoreConfig!G939)-1),"")</f>
        <v/>
      </c>
      <c r="I699" s="14" t="str">
        <f>IF($B$2=StoreConfig!C939,RIGHT(StoreConfig!G939,LEN(StoreConfig!G939)-FIND("#",StoreConfig!G939)),"")</f>
        <v/>
      </c>
      <c r="J699" s="14" t="str">
        <f>IF($B$2=StoreConfig!C939,IF(StoreConfig!L939=0,"不限购",StoreConfig!L939&amp;"次"),"")</f>
        <v/>
      </c>
    </row>
    <row r="700" spans="4:10" x14ac:dyDescent="0.2">
      <c r="D700" s="15" t="str">
        <f>IF($B$2=StoreConfig!C940,StoreConfig!O940,"")</f>
        <v/>
      </c>
      <c r="E700" s="15" t="str">
        <f>IF($B$2=StoreConfig!C940,StoreConfig!E940,"")</f>
        <v/>
      </c>
      <c r="F700" s="15" t="str">
        <f>IF($B$2=StoreConfig!C940,RIGHT(StoreConfig!J940,LEN(StoreConfig!J940)-FIND("|",StoreConfig!J940)),"")</f>
        <v/>
      </c>
      <c r="G700" s="15" t="str">
        <f>IFERROR(VLOOKUP(--IF($B$2=StoreConfig!C940,LEFT(StoreConfig!J940,FIND("|",StoreConfig!J940)-1),""),$Q$4:$R$20,2,FALSE),"")</f>
        <v/>
      </c>
      <c r="H700" s="14" t="str">
        <f>IF($B$2=StoreConfig!C940,LEFT(StoreConfig!G940,FIND("#",StoreConfig!G940)-1),"")</f>
        <v/>
      </c>
      <c r="I700" s="14" t="str">
        <f>IF($B$2=StoreConfig!C940,RIGHT(StoreConfig!G940,LEN(StoreConfig!G940)-FIND("#",StoreConfig!G940)),"")</f>
        <v/>
      </c>
      <c r="J700" s="14" t="str">
        <f>IF($B$2=StoreConfig!C940,IF(StoreConfig!L940=0,"不限购",StoreConfig!L940&amp;"次"),"")</f>
        <v/>
      </c>
    </row>
    <row r="701" spans="4:10" x14ac:dyDescent="0.2">
      <c r="D701" s="15" t="str">
        <f>IF($B$2=StoreConfig!C941,StoreConfig!O941,"")</f>
        <v/>
      </c>
      <c r="E701" s="15" t="str">
        <f>IF($B$2=StoreConfig!C941,StoreConfig!E941,"")</f>
        <v/>
      </c>
      <c r="F701" s="15" t="str">
        <f>IF($B$2=StoreConfig!C941,RIGHT(StoreConfig!J941,LEN(StoreConfig!J941)-FIND("|",StoreConfig!J941)),"")</f>
        <v/>
      </c>
      <c r="G701" s="15" t="str">
        <f>IFERROR(VLOOKUP(--IF($B$2=StoreConfig!C941,LEFT(StoreConfig!J941,FIND("|",StoreConfig!J941)-1),""),$Q$4:$R$20,2,FALSE),"")</f>
        <v/>
      </c>
      <c r="H701" s="14" t="str">
        <f>IF($B$2=StoreConfig!C941,LEFT(StoreConfig!G941,FIND("#",StoreConfig!G941)-1),"")</f>
        <v/>
      </c>
      <c r="I701" s="14" t="str">
        <f>IF($B$2=StoreConfig!C941,RIGHT(StoreConfig!G941,LEN(StoreConfig!G941)-FIND("#",StoreConfig!G941)),"")</f>
        <v/>
      </c>
      <c r="J701" s="14" t="str">
        <f>IF($B$2=StoreConfig!C941,IF(StoreConfig!L941=0,"不限购",StoreConfig!L941&amp;"次"),"")</f>
        <v/>
      </c>
    </row>
    <row r="702" spans="4:10" x14ac:dyDescent="0.2">
      <c r="D702" s="15" t="str">
        <f>IF($B$2=StoreConfig!C942,StoreConfig!O942,"")</f>
        <v/>
      </c>
      <c r="E702" s="15" t="str">
        <f>IF($B$2=StoreConfig!C942,StoreConfig!E942,"")</f>
        <v/>
      </c>
      <c r="F702" s="15" t="str">
        <f>IF($B$2=StoreConfig!C942,RIGHT(StoreConfig!J942,LEN(StoreConfig!J942)-FIND("|",StoreConfig!J942)),"")</f>
        <v/>
      </c>
      <c r="G702" s="15" t="str">
        <f>IFERROR(VLOOKUP(--IF($B$2=StoreConfig!C942,LEFT(StoreConfig!J942,FIND("|",StoreConfig!J942)-1),""),$Q$4:$R$20,2,FALSE),"")</f>
        <v/>
      </c>
      <c r="H702" s="14" t="str">
        <f>IF($B$2=StoreConfig!C942,LEFT(StoreConfig!G942,FIND("#",StoreConfig!G942)-1),"")</f>
        <v/>
      </c>
      <c r="I702" s="14" t="str">
        <f>IF($B$2=StoreConfig!C942,RIGHT(StoreConfig!G942,LEN(StoreConfig!G942)-FIND("#",StoreConfig!G942)),"")</f>
        <v/>
      </c>
      <c r="J702" s="14" t="str">
        <f>IF($B$2=StoreConfig!C942,IF(StoreConfig!L942=0,"不限购",StoreConfig!L942&amp;"次"),"")</f>
        <v/>
      </c>
    </row>
    <row r="703" spans="4:10" x14ac:dyDescent="0.2">
      <c r="D703" s="15" t="str">
        <f>IF($B$2=StoreConfig!C943,StoreConfig!O943,"")</f>
        <v/>
      </c>
      <c r="E703" s="15" t="str">
        <f>IF($B$2=StoreConfig!C943,StoreConfig!E943,"")</f>
        <v/>
      </c>
      <c r="F703" s="15" t="str">
        <f>IF($B$2=StoreConfig!C943,RIGHT(StoreConfig!J943,LEN(StoreConfig!J943)-FIND("|",StoreConfig!J943)),"")</f>
        <v/>
      </c>
      <c r="G703" s="15" t="str">
        <f>IFERROR(VLOOKUP(--IF($B$2=StoreConfig!C943,LEFT(StoreConfig!J943,FIND("|",StoreConfig!J943)-1),""),$Q$4:$R$20,2,FALSE),"")</f>
        <v/>
      </c>
      <c r="H703" s="14" t="str">
        <f>IF($B$2=StoreConfig!C943,LEFT(StoreConfig!G943,FIND("#",StoreConfig!G943)-1),"")</f>
        <v/>
      </c>
      <c r="I703" s="14" t="str">
        <f>IF($B$2=StoreConfig!C943,RIGHT(StoreConfig!G943,LEN(StoreConfig!G943)-FIND("#",StoreConfig!G943)),"")</f>
        <v/>
      </c>
      <c r="J703" s="14" t="str">
        <f>IF($B$2=StoreConfig!C943,IF(StoreConfig!L943=0,"不限购",StoreConfig!L943&amp;"次"),"")</f>
        <v/>
      </c>
    </row>
    <row r="704" spans="4:10" x14ac:dyDescent="0.2">
      <c r="D704" s="15" t="str">
        <f>IF($B$2=StoreConfig!C944,StoreConfig!O944,"")</f>
        <v/>
      </c>
      <c r="E704" s="15" t="str">
        <f>IF($B$2=StoreConfig!C944,StoreConfig!E944,"")</f>
        <v/>
      </c>
      <c r="F704" s="15" t="str">
        <f>IF($B$2=StoreConfig!C944,RIGHT(StoreConfig!J944,LEN(StoreConfig!J944)-FIND("|",StoreConfig!J944)),"")</f>
        <v/>
      </c>
      <c r="G704" s="15" t="str">
        <f>IFERROR(VLOOKUP(--IF($B$2=StoreConfig!C944,LEFT(StoreConfig!J944,FIND("|",StoreConfig!J944)-1),""),$Q$4:$R$20,2,FALSE),"")</f>
        <v/>
      </c>
      <c r="H704" s="14" t="str">
        <f>IF($B$2=StoreConfig!C944,LEFT(StoreConfig!G944,FIND("#",StoreConfig!G944)-1),"")</f>
        <v/>
      </c>
      <c r="I704" s="14" t="str">
        <f>IF($B$2=StoreConfig!C944,RIGHT(StoreConfig!G944,LEN(StoreConfig!G944)-FIND("#",StoreConfig!G944)),"")</f>
        <v/>
      </c>
      <c r="J704" s="14" t="str">
        <f>IF($B$2=StoreConfig!C944,IF(StoreConfig!L944=0,"不限购",StoreConfig!L944&amp;"次"),"")</f>
        <v/>
      </c>
    </row>
    <row r="705" spans="4:10" x14ac:dyDescent="0.2">
      <c r="D705" s="15" t="str">
        <f>IF($B$2=StoreConfig!C945,StoreConfig!O945,"")</f>
        <v/>
      </c>
      <c r="E705" s="15" t="str">
        <f>IF($B$2=StoreConfig!C945,StoreConfig!E945,"")</f>
        <v/>
      </c>
      <c r="F705" s="15" t="str">
        <f>IF($B$2=StoreConfig!C945,RIGHT(StoreConfig!J945,LEN(StoreConfig!J945)-FIND("|",StoreConfig!J945)),"")</f>
        <v/>
      </c>
      <c r="G705" s="15" t="str">
        <f>IFERROR(VLOOKUP(--IF($B$2=StoreConfig!C945,LEFT(StoreConfig!J945,FIND("|",StoreConfig!J945)-1),""),$Q$4:$R$20,2,FALSE),"")</f>
        <v/>
      </c>
      <c r="H705" s="14" t="str">
        <f>IF($B$2=StoreConfig!C945,LEFT(StoreConfig!G945,FIND("#",StoreConfig!G945)-1),"")</f>
        <v/>
      </c>
      <c r="I705" s="14" t="str">
        <f>IF($B$2=StoreConfig!C945,RIGHT(StoreConfig!G945,LEN(StoreConfig!G945)-FIND("#",StoreConfig!G945)),"")</f>
        <v/>
      </c>
      <c r="J705" s="14" t="str">
        <f>IF($B$2=StoreConfig!C945,IF(StoreConfig!L945=0,"不限购",StoreConfig!L945&amp;"次"),"")</f>
        <v/>
      </c>
    </row>
    <row r="706" spans="4:10" x14ac:dyDescent="0.2">
      <c r="D706" s="15" t="str">
        <f>IF($B$2=StoreConfig!C946,StoreConfig!O946,"")</f>
        <v/>
      </c>
      <c r="E706" s="15" t="str">
        <f>IF($B$2=StoreConfig!C946,StoreConfig!E946,"")</f>
        <v/>
      </c>
      <c r="F706" s="15" t="str">
        <f>IF($B$2=StoreConfig!C946,RIGHT(StoreConfig!J946,LEN(StoreConfig!J946)-FIND("|",StoreConfig!J946)),"")</f>
        <v/>
      </c>
      <c r="G706" s="15" t="str">
        <f>IFERROR(VLOOKUP(--IF($B$2=StoreConfig!C946,LEFT(StoreConfig!J946,FIND("|",StoreConfig!J946)-1),""),$Q$4:$R$20,2,FALSE),"")</f>
        <v/>
      </c>
      <c r="H706" s="14" t="str">
        <f>IF($B$2=StoreConfig!C946,LEFT(StoreConfig!G946,FIND("#",StoreConfig!G946)-1),"")</f>
        <v/>
      </c>
      <c r="I706" s="14" t="str">
        <f>IF($B$2=StoreConfig!C946,RIGHT(StoreConfig!G946,LEN(StoreConfig!G946)-FIND("#",StoreConfig!G946)),"")</f>
        <v/>
      </c>
      <c r="J706" s="14" t="str">
        <f>IF($B$2=StoreConfig!C946,IF(StoreConfig!L946=0,"不限购",StoreConfig!L946&amp;"次"),"")</f>
        <v/>
      </c>
    </row>
    <row r="707" spans="4:10" x14ac:dyDescent="0.2">
      <c r="D707" s="15" t="str">
        <f>IF($B$2=StoreConfig!C947,StoreConfig!O947,"")</f>
        <v/>
      </c>
      <c r="E707" s="15" t="str">
        <f>IF($B$2=StoreConfig!C947,StoreConfig!E947,"")</f>
        <v/>
      </c>
      <c r="F707" s="15" t="str">
        <f>IF($B$2=StoreConfig!C947,RIGHT(StoreConfig!J947,LEN(StoreConfig!J947)-FIND("|",StoreConfig!J947)),"")</f>
        <v/>
      </c>
      <c r="G707" s="15" t="str">
        <f>IFERROR(VLOOKUP(--IF($B$2=StoreConfig!C947,LEFT(StoreConfig!J947,FIND("|",StoreConfig!J947)-1),""),$Q$4:$R$20,2,FALSE),"")</f>
        <v/>
      </c>
      <c r="H707" s="14" t="str">
        <f>IF($B$2=StoreConfig!C947,LEFT(StoreConfig!G947,FIND("#",StoreConfig!G947)-1),"")</f>
        <v/>
      </c>
      <c r="I707" s="14" t="str">
        <f>IF($B$2=StoreConfig!C947,RIGHT(StoreConfig!G947,LEN(StoreConfig!G947)-FIND("#",StoreConfig!G947)),"")</f>
        <v/>
      </c>
      <c r="J707" s="14" t="str">
        <f>IF($B$2=StoreConfig!C947,IF(StoreConfig!L947=0,"不限购",StoreConfig!L947&amp;"次"),"")</f>
        <v/>
      </c>
    </row>
    <row r="708" spans="4:10" x14ac:dyDescent="0.2">
      <c r="D708" s="15" t="str">
        <f>IF($B$2=StoreConfig!C948,StoreConfig!O948,"")</f>
        <v/>
      </c>
      <c r="E708" s="15" t="str">
        <f>IF($B$2=StoreConfig!C948,StoreConfig!E948,"")</f>
        <v/>
      </c>
      <c r="F708" s="15" t="str">
        <f>IF($B$2=StoreConfig!C948,RIGHT(StoreConfig!J948,LEN(StoreConfig!J948)-FIND("|",StoreConfig!J948)),"")</f>
        <v/>
      </c>
      <c r="G708" s="15" t="str">
        <f>IFERROR(VLOOKUP(--IF($B$2=StoreConfig!C948,LEFT(StoreConfig!J948,FIND("|",StoreConfig!J948)-1),""),$Q$4:$R$20,2,FALSE),"")</f>
        <v/>
      </c>
      <c r="H708" s="14" t="str">
        <f>IF($B$2=StoreConfig!C948,LEFT(StoreConfig!G948,FIND("#",StoreConfig!G948)-1),"")</f>
        <v/>
      </c>
      <c r="I708" s="14" t="str">
        <f>IF($B$2=StoreConfig!C948,RIGHT(StoreConfig!G948,LEN(StoreConfig!G948)-FIND("#",StoreConfig!G948)),"")</f>
        <v/>
      </c>
      <c r="J708" s="14" t="str">
        <f>IF($B$2=StoreConfig!C948,IF(StoreConfig!L948=0,"不限购",StoreConfig!L948&amp;"次"),"")</f>
        <v/>
      </c>
    </row>
    <row r="709" spans="4:10" x14ac:dyDescent="0.2">
      <c r="D709" s="15" t="str">
        <f>IF($B$2=StoreConfig!C949,StoreConfig!O949,"")</f>
        <v/>
      </c>
      <c r="E709" s="15" t="str">
        <f>IF($B$2=StoreConfig!C949,StoreConfig!E949,"")</f>
        <v/>
      </c>
      <c r="F709" s="15" t="str">
        <f>IF($B$2=StoreConfig!C949,RIGHT(StoreConfig!J949,LEN(StoreConfig!J949)-FIND("|",StoreConfig!J949)),"")</f>
        <v/>
      </c>
      <c r="G709" s="15" t="str">
        <f>IFERROR(VLOOKUP(--IF($B$2=StoreConfig!C949,LEFT(StoreConfig!J949,FIND("|",StoreConfig!J949)-1),""),$Q$4:$R$20,2,FALSE),"")</f>
        <v/>
      </c>
      <c r="H709" s="14" t="str">
        <f>IF($B$2=StoreConfig!C949,LEFT(StoreConfig!G949,FIND("#",StoreConfig!G949)-1),"")</f>
        <v/>
      </c>
      <c r="I709" s="14" t="str">
        <f>IF($B$2=StoreConfig!C949,RIGHT(StoreConfig!G949,LEN(StoreConfig!G949)-FIND("#",StoreConfig!G949)),"")</f>
        <v/>
      </c>
      <c r="J709" s="14" t="str">
        <f>IF($B$2=StoreConfig!C949,IF(StoreConfig!L949=0,"不限购",StoreConfig!L949&amp;"次"),"")</f>
        <v/>
      </c>
    </row>
    <row r="710" spans="4:10" x14ac:dyDescent="0.2">
      <c r="D710" s="15" t="str">
        <f>IF($B$2=StoreConfig!C950,StoreConfig!O950,"")</f>
        <v/>
      </c>
      <c r="E710" s="15" t="str">
        <f>IF($B$2=StoreConfig!C950,StoreConfig!E950,"")</f>
        <v/>
      </c>
      <c r="F710" s="15" t="str">
        <f>IF($B$2=StoreConfig!C950,RIGHT(StoreConfig!J950,LEN(StoreConfig!J950)-FIND("|",StoreConfig!J950)),"")</f>
        <v/>
      </c>
      <c r="G710" s="15" t="str">
        <f>IFERROR(VLOOKUP(--IF($B$2=StoreConfig!C950,LEFT(StoreConfig!J950,FIND("|",StoreConfig!J950)-1),""),$Q$4:$R$20,2,FALSE),"")</f>
        <v/>
      </c>
      <c r="H710" s="14" t="str">
        <f>IF($B$2=StoreConfig!C950,LEFT(StoreConfig!G950,FIND("#",StoreConfig!G950)-1),"")</f>
        <v/>
      </c>
      <c r="I710" s="14" t="str">
        <f>IF($B$2=StoreConfig!C950,RIGHT(StoreConfig!G950,LEN(StoreConfig!G950)-FIND("#",StoreConfig!G950)),"")</f>
        <v/>
      </c>
      <c r="J710" s="14" t="str">
        <f>IF($B$2=StoreConfig!C950,IF(StoreConfig!L950=0,"不限购",StoreConfig!L950&amp;"次"),"")</f>
        <v/>
      </c>
    </row>
    <row r="711" spans="4:10" x14ac:dyDescent="0.2">
      <c r="D711" s="15" t="str">
        <f>IF($B$2=StoreConfig!C951,StoreConfig!O951,"")</f>
        <v/>
      </c>
      <c r="E711" s="15" t="str">
        <f>IF($B$2=StoreConfig!C951,StoreConfig!E951,"")</f>
        <v/>
      </c>
      <c r="F711" s="15" t="str">
        <f>IF($B$2=StoreConfig!C951,RIGHT(StoreConfig!#REF!,LEN(StoreConfig!#REF!)-FIND("|",StoreConfig!#REF!)),"")</f>
        <v/>
      </c>
      <c r="G711" s="15" t="str">
        <f>IFERROR(VLOOKUP(--IF($B$2=StoreConfig!C951,LEFT(StoreConfig!#REF!,FIND("|",StoreConfig!#REF!)-1),""),$Q$4:$R$20,2,FALSE),"")</f>
        <v/>
      </c>
      <c r="H711" s="14" t="str">
        <f>IF($B$2=StoreConfig!C951,LEFT(StoreConfig!G951,FIND("#",StoreConfig!G951)-1),"")</f>
        <v/>
      </c>
      <c r="I711" s="14" t="str">
        <f>IF($B$2=StoreConfig!C951,RIGHT(StoreConfig!G951,LEN(StoreConfig!G951)-FIND("#",StoreConfig!G951)),"")</f>
        <v/>
      </c>
      <c r="J711" s="14" t="str">
        <f>IF($B$2=StoreConfig!C951,IF(StoreConfig!L951=0,"不限购",StoreConfig!L951&amp;"次"),"")</f>
        <v/>
      </c>
    </row>
    <row r="712" spans="4:10" x14ac:dyDescent="0.2">
      <c r="D712" s="15" t="str">
        <f>IF($B$2=StoreConfig!C952,StoreConfig!O952,"")</f>
        <v/>
      </c>
      <c r="E712" s="15" t="str">
        <f>IF($B$2=StoreConfig!C952,StoreConfig!E952,"")</f>
        <v/>
      </c>
      <c r="F712" s="15" t="str">
        <f>IF($B$2=StoreConfig!C952,RIGHT(StoreConfig!#REF!,LEN(StoreConfig!#REF!)-FIND("|",StoreConfig!#REF!)),"")</f>
        <v/>
      </c>
      <c r="G712" s="15" t="str">
        <f>IFERROR(VLOOKUP(--IF($B$2=StoreConfig!C952,LEFT(StoreConfig!#REF!,FIND("|",StoreConfig!#REF!)-1),""),$Q$4:$R$20,2,FALSE),"")</f>
        <v/>
      </c>
      <c r="H712" s="14" t="str">
        <f>IF($B$2=StoreConfig!C952,LEFT(StoreConfig!G952,FIND("#",StoreConfig!G952)-1),"")</f>
        <v/>
      </c>
      <c r="I712" s="14" t="str">
        <f>IF($B$2=StoreConfig!C952,RIGHT(StoreConfig!G952,LEN(StoreConfig!G952)-FIND("#",StoreConfig!G952)),"")</f>
        <v/>
      </c>
      <c r="J712" s="14" t="str">
        <f>IF($B$2=StoreConfig!C952,IF(StoreConfig!L952=0,"不限购",StoreConfig!L952&amp;"次"),"")</f>
        <v/>
      </c>
    </row>
    <row r="713" spans="4:10" x14ac:dyDescent="0.2">
      <c r="D713" s="15" t="str">
        <f>IF($B$2=StoreConfig!C953,StoreConfig!O953,"")</f>
        <v/>
      </c>
      <c r="E713" s="15" t="str">
        <f>IF($B$2=StoreConfig!C953,StoreConfig!E953,"")</f>
        <v/>
      </c>
      <c r="F713" s="15" t="str">
        <f>IF($B$2=StoreConfig!C953,RIGHT(StoreConfig!#REF!,LEN(StoreConfig!#REF!)-FIND("|",StoreConfig!#REF!)),"")</f>
        <v/>
      </c>
      <c r="G713" s="15" t="str">
        <f>IFERROR(VLOOKUP(--IF($B$2=StoreConfig!C953,LEFT(StoreConfig!#REF!,FIND("|",StoreConfig!#REF!)-1),""),$Q$4:$R$20,2,FALSE),"")</f>
        <v/>
      </c>
      <c r="H713" s="14" t="str">
        <f>IF($B$2=StoreConfig!C953,LEFT(StoreConfig!G953,FIND("#",StoreConfig!G953)-1),"")</f>
        <v/>
      </c>
      <c r="I713" s="14" t="str">
        <f>IF($B$2=StoreConfig!C953,RIGHT(StoreConfig!G953,LEN(StoreConfig!G953)-FIND("#",StoreConfig!G953)),"")</f>
        <v/>
      </c>
      <c r="J713" s="14" t="str">
        <f>IF($B$2=StoreConfig!C953,IF(StoreConfig!L953=0,"不限购",StoreConfig!L953&amp;"次"),"")</f>
        <v/>
      </c>
    </row>
    <row r="714" spans="4:10" x14ac:dyDescent="0.2">
      <c r="D714" s="15" t="str">
        <f>IF($B$2=StoreConfig!C954,StoreConfig!O954,"")</f>
        <v/>
      </c>
      <c r="E714" s="15" t="str">
        <f>IF($B$2=StoreConfig!C954,StoreConfig!E954,"")</f>
        <v/>
      </c>
      <c r="F714" s="15" t="str">
        <f>IF($B$2=StoreConfig!C954,RIGHT(StoreConfig!#REF!,LEN(StoreConfig!#REF!)-FIND("|",StoreConfig!#REF!)),"")</f>
        <v/>
      </c>
      <c r="G714" s="15" t="str">
        <f>IFERROR(VLOOKUP(--IF($B$2=StoreConfig!C954,LEFT(StoreConfig!#REF!,FIND("|",StoreConfig!#REF!)-1),""),$Q$4:$R$20,2,FALSE),"")</f>
        <v/>
      </c>
      <c r="H714" s="14" t="str">
        <f>IF($B$2=StoreConfig!C954,LEFT(StoreConfig!G954,FIND("#",StoreConfig!G954)-1),"")</f>
        <v/>
      </c>
      <c r="I714" s="14" t="str">
        <f>IF($B$2=StoreConfig!C954,RIGHT(StoreConfig!G954,LEN(StoreConfig!G954)-FIND("#",StoreConfig!G954)),"")</f>
        <v/>
      </c>
      <c r="J714" s="14" t="str">
        <f>IF($B$2=StoreConfig!C954,IF(StoreConfig!L954=0,"不限购",StoreConfig!L954&amp;"次"),"")</f>
        <v/>
      </c>
    </row>
    <row r="715" spans="4:10" x14ac:dyDescent="0.2">
      <c r="D715" s="15" t="str">
        <f>IF($B$2=StoreConfig!C955,StoreConfig!O955,"")</f>
        <v/>
      </c>
      <c r="E715" s="15" t="str">
        <f>IF($B$2=StoreConfig!C955,StoreConfig!E955,"")</f>
        <v/>
      </c>
      <c r="F715" s="15" t="str">
        <f>IF($B$2=StoreConfig!C955,RIGHT(StoreConfig!#REF!,LEN(StoreConfig!#REF!)-FIND("|",StoreConfig!#REF!)),"")</f>
        <v/>
      </c>
      <c r="G715" s="15" t="str">
        <f>IFERROR(VLOOKUP(--IF($B$2=StoreConfig!C955,LEFT(StoreConfig!#REF!,FIND("|",StoreConfig!#REF!)-1),""),$Q$4:$R$20,2,FALSE),"")</f>
        <v/>
      </c>
      <c r="H715" s="14" t="str">
        <f>IF($B$2=StoreConfig!C955,LEFT(StoreConfig!G955,FIND("#",StoreConfig!G955)-1),"")</f>
        <v/>
      </c>
      <c r="I715" s="14" t="str">
        <f>IF($B$2=StoreConfig!C955,RIGHT(StoreConfig!G955,LEN(StoreConfig!G955)-FIND("#",StoreConfig!G955)),"")</f>
        <v/>
      </c>
      <c r="J715" s="14" t="str">
        <f>IF($B$2=StoreConfig!C955,IF(StoreConfig!L955=0,"不限购",StoreConfig!L955&amp;"次"),"")</f>
        <v/>
      </c>
    </row>
    <row r="716" spans="4:10" x14ac:dyDescent="0.2">
      <c r="D716" s="15" t="str">
        <f>IF($B$2=StoreConfig!C956,StoreConfig!O956,"")</f>
        <v/>
      </c>
      <c r="E716" s="15" t="str">
        <f>IF($B$2=StoreConfig!C956,StoreConfig!E956,"")</f>
        <v/>
      </c>
      <c r="F716" s="15" t="str">
        <f>IF($B$2=StoreConfig!C956,RIGHT(StoreConfig!#REF!,LEN(StoreConfig!#REF!)-FIND("|",StoreConfig!#REF!)),"")</f>
        <v/>
      </c>
      <c r="G716" s="15" t="str">
        <f>IFERROR(VLOOKUP(--IF($B$2=StoreConfig!C956,LEFT(StoreConfig!#REF!,FIND("|",StoreConfig!#REF!)-1),""),$Q$4:$R$20,2,FALSE),"")</f>
        <v/>
      </c>
      <c r="H716" s="14" t="str">
        <f>IF($B$2=StoreConfig!C956,LEFT(StoreConfig!G956,FIND("#",StoreConfig!G956)-1),"")</f>
        <v/>
      </c>
      <c r="I716" s="14" t="str">
        <f>IF($B$2=StoreConfig!C956,RIGHT(StoreConfig!G956,LEN(StoreConfig!G956)-FIND("#",StoreConfig!G956)),"")</f>
        <v/>
      </c>
      <c r="J716" s="14" t="str">
        <f>IF($B$2=StoreConfig!C956,IF(StoreConfig!L956=0,"不限购",StoreConfig!L956&amp;"次"),"")</f>
        <v/>
      </c>
    </row>
    <row r="717" spans="4:10" x14ac:dyDescent="0.2">
      <c r="D717" s="15" t="str">
        <f>IF($B$2=StoreConfig!C957,StoreConfig!O957,"")</f>
        <v/>
      </c>
      <c r="E717" s="15" t="str">
        <f>IF($B$2=StoreConfig!C957,StoreConfig!E957,"")</f>
        <v/>
      </c>
      <c r="F717" s="15" t="str">
        <f>IF($B$2=StoreConfig!C957,RIGHT(StoreConfig!#REF!,LEN(StoreConfig!#REF!)-FIND("|",StoreConfig!#REF!)),"")</f>
        <v/>
      </c>
      <c r="G717" s="15" t="str">
        <f>IFERROR(VLOOKUP(--IF($B$2=StoreConfig!C957,LEFT(StoreConfig!#REF!,FIND("|",StoreConfig!#REF!)-1),""),$Q$4:$R$20,2,FALSE),"")</f>
        <v/>
      </c>
      <c r="H717" s="14" t="str">
        <f>IF($B$2=StoreConfig!C957,LEFT(StoreConfig!G957,FIND("#",StoreConfig!G957)-1),"")</f>
        <v/>
      </c>
      <c r="I717" s="14" t="str">
        <f>IF($B$2=StoreConfig!C957,RIGHT(StoreConfig!G957,LEN(StoreConfig!G957)-FIND("#",StoreConfig!G957)),"")</f>
        <v/>
      </c>
      <c r="J717" s="14" t="str">
        <f>IF($B$2=StoreConfig!C957,IF(StoreConfig!L957=0,"不限购",StoreConfig!L957&amp;"次"),"")</f>
        <v/>
      </c>
    </row>
    <row r="718" spans="4:10" x14ac:dyDescent="0.2">
      <c r="D718" s="15" t="str">
        <f>IF($B$2=StoreConfig!C958,StoreConfig!O958,"")</f>
        <v/>
      </c>
      <c r="E718" s="15" t="str">
        <f>IF($B$2=StoreConfig!C958,StoreConfig!E958,"")</f>
        <v/>
      </c>
      <c r="F718" s="15" t="str">
        <f>IF($B$2=StoreConfig!C958,RIGHT(StoreConfig!#REF!,LEN(StoreConfig!#REF!)-FIND("|",StoreConfig!#REF!)),"")</f>
        <v/>
      </c>
      <c r="G718" s="15" t="str">
        <f>IFERROR(VLOOKUP(--IF($B$2=StoreConfig!C958,LEFT(StoreConfig!#REF!,FIND("|",StoreConfig!#REF!)-1),""),$Q$4:$R$20,2,FALSE),"")</f>
        <v/>
      </c>
      <c r="H718" s="14" t="str">
        <f>IF($B$2=StoreConfig!C958,LEFT(StoreConfig!G958,FIND("#",StoreConfig!G958)-1),"")</f>
        <v/>
      </c>
      <c r="I718" s="14" t="str">
        <f>IF($B$2=StoreConfig!C958,RIGHT(StoreConfig!G958,LEN(StoreConfig!G958)-FIND("#",StoreConfig!G958)),"")</f>
        <v/>
      </c>
      <c r="J718" s="14" t="str">
        <f>IF($B$2=StoreConfig!C958,IF(StoreConfig!L958=0,"不限购",StoreConfig!L958&amp;"次"),"")</f>
        <v/>
      </c>
    </row>
    <row r="719" spans="4:10" x14ac:dyDescent="0.2">
      <c r="D719" s="15" t="str">
        <f>IF($B$2=StoreConfig!C959,StoreConfig!O959,"")</f>
        <v/>
      </c>
      <c r="E719" s="15" t="str">
        <f>IF($B$2=StoreConfig!C959,StoreConfig!E959,"")</f>
        <v/>
      </c>
      <c r="F719" s="15" t="str">
        <f>IF($B$2=StoreConfig!C959,RIGHT(StoreConfig!#REF!,LEN(StoreConfig!#REF!)-FIND("|",StoreConfig!#REF!)),"")</f>
        <v/>
      </c>
      <c r="G719" s="15" t="str">
        <f>IFERROR(VLOOKUP(--IF($B$2=StoreConfig!C959,LEFT(StoreConfig!#REF!,FIND("|",StoreConfig!#REF!)-1),""),$Q$4:$R$20,2,FALSE),"")</f>
        <v/>
      </c>
      <c r="H719" s="14" t="str">
        <f>IF($B$2=StoreConfig!C959,LEFT(StoreConfig!G959,FIND("#",StoreConfig!G959)-1),"")</f>
        <v/>
      </c>
      <c r="I719" s="14" t="str">
        <f>IF($B$2=StoreConfig!C959,RIGHT(StoreConfig!G959,LEN(StoreConfig!G959)-FIND("#",StoreConfig!G959)),"")</f>
        <v/>
      </c>
      <c r="J719" s="14" t="str">
        <f>IF($B$2=StoreConfig!C959,IF(StoreConfig!L959=0,"不限购",StoreConfig!L959&amp;"次"),"")</f>
        <v/>
      </c>
    </row>
    <row r="720" spans="4:10" x14ac:dyDescent="0.2">
      <c r="D720" s="15" t="str">
        <f>IF($B$2=StoreConfig!C960,StoreConfig!O960,"")</f>
        <v/>
      </c>
      <c r="E720" s="15" t="str">
        <f>IF($B$2=StoreConfig!C960,StoreConfig!E960,"")</f>
        <v/>
      </c>
      <c r="F720" s="15" t="str">
        <f>IF($B$2=StoreConfig!C960,RIGHT(StoreConfig!#REF!,LEN(StoreConfig!#REF!)-FIND("|",StoreConfig!#REF!)),"")</f>
        <v/>
      </c>
      <c r="G720" s="15" t="str">
        <f>IFERROR(VLOOKUP(--IF($B$2=StoreConfig!C960,LEFT(StoreConfig!#REF!,FIND("|",StoreConfig!#REF!)-1),""),$Q$4:$R$20,2,FALSE),"")</f>
        <v/>
      </c>
      <c r="H720" s="14" t="str">
        <f>IF($B$2=StoreConfig!C960,LEFT(StoreConfig!G960,FIND("#",StoreConfig!G960)-1),"")</f>
        <v/>
      </c>
      <c r="I720" s="14" t="str">
        <f>IF($B$2=StoreConfig!C960,RIGHT(StoreConfig!G960,LEN(StoreConfig!G960)-FIND("#",StoreConfig!G960)),"")</f>
        <v/>
      </c>
      <c r="J720" s="14" t="str">
        <f>IF($B$2=StoreConfig!C960,IF(StoreConfig!L960=0,"不限购",StoreConfig!L960&amp;"次"),"")</f>
        <v/>
      </c>
    </row>
    <row r="721" spans="4:10" x14ac:dyDescent="0.2">
      <c r="D721" s="15" t="str">
        <f>IF($B$2=StoreConfig!C961,StoreConfig!O961,"")</f>
        <v/>
      </c>
      <c r="E721" s="15" t="str">
        <f>IF($B$2=StoreConfig!C961,StoreConfig!E961,"")</f>
        <v/>
      </c>
      <c r="F721" s="15" t="str">
        <f>IF($B$2=StoreConfig!C961,RIGHT(StoreConfig!#REF!,LEN(StoreConfig!#REF!)-FIND("|",StoreConfig!#REF!)),"")</f>
        <v/>
      </c>
      <c r="G721" s="15" t="str">
        <f>IFERROR(VLOOKUP(--IF($B$2=StoreConfig!C961,LEFT(StoreConfig!#REF!,FIND("|",StoreConfig!#REF!)-1),""),$Q$4:$R$20,2,FALSE),"")</f>
        <v/>
      </c>
      <c r="H721" s="14" t="str">
        <f>IF($B$2=StoreConfig!C961,LEFT(StoreConfig!G961,FIND("#",StoreConfig!G961)-1),"")</f>
        <v/>
      </c>
      <c r="I721" s="14" t="str">
        <f>IF($B$2=StoreConfig!C961,RIGHT(StoreConfig!G961,LEN(StoreConfig!G961)-FIND("#",StoreConfig!G961)),"")</f>
        <v/>
      </c>
      <c r="J721" s="14" t="str">
        <f>IF($B$2=StoreConfig!C961,IF(StoreConfig!L961=0,"不限购",StoreConfig!L961&amp;"次"),"")</f>
        <v/>
      </c>
    </row>
    <row r="722" spans="4:10" x14ac:dyDescent="0.2">
      <c r="D722" s="15" t="str">
        <f>IF($B$2=StoreConfig!C962,StoreConfig!O962,"")</f>
        <v/>
      </c>
      <c r="E722" s="15" t="str">
        <f>IF($B$2=StoreConfig!C962,StoreConfig!E962,"")</f>
        <v/>
      </c>
      <c r="F722" s="15" t="str">
        <f>IF($B$2=StoreConfig!C962,RIGHT(StoreConfig!#REF!,LEN(StoreConfig!#REF!)-FIND("|",StoreConfig!#REF!)),"")</f>
        <v/>
      </c>
      <c r="G722" s="15" t="str">
        <f>IFERROR(VLOOKUP(--IF($B$2=StoreConfig!C962,LEFT(StoreConfig!#REF!,FIND("|",StoreConfig!#REF!)-1),""),$Q$4:$R$20,2,FALSE),"")</f>
        <v/>
      </c>
      <c r="H722" s="14" t="str">
        <f>IF($B$2=StoreConfig!C962,LEFT(StoreConfig!G962,FIND("#",StoreConfig!G962)-1),"")</f>
        <v/>
      </c>
      <c r="I722" s="14" t="str">
        <f>IF($B$2=StoreConfig!C962,RIGHT(StoreConfig!G962,LEN(StoreConfig!G962)-FIND("#",StoreConfig!G962)),"")</f>
        <v/>
      </c>
      <c r="J722" s="14" t="str">
        <f>IF($B$2=StoreConfig!C962,IF(StoreConfig!L962=0,"不限购",StoreConfig!L962&amp;"次"),"")</f>
        <v/>
      </c>
    </row>
    <row r="723" spans="4:10" x14ac:dyDescent="0.2">
      <c r="D723" s="15" t="str">
        <f>IF($B$2=StoreConfig!C963,StoreConfig!O963,"")</f>
        <v/>
      </c>
      <c r="E723" s="15" t="str">
        <f>IF($B$2=StoreConfig!C963,StoreConfig!E963,"")</f>
        <v/>
      </c>
      <c r="F723" s="15" t="str">
        <f>IF($B$2=StoreConfig!C963,RIGHT(StoreConfig!#REF!,LEN(StoreConfig!#REF!)-FIND("|",StoreConfig!#REF!)),"")</f>
        <v/>
      </c>
      <c r="G723" s="15" t="str">
        <f>IFERROR(VLOOKUP(--IF($B$2=StoreConfig!C963,LEFT(StoreConfig!#REF!,FIND("|",StoreConfig!#REF!)-1),""),$Q$4:$R$20,2,FALSE),"")</f>
        <v/>
      </c>
      <c r="H723" s="14" t="str">
        <f>IF($B$2=StoreConfig!C963,LEFT(StoreConfig!G963,FIND("#",StoreConfig!G963)-1),"")</f>
        <v/>
      </c>
      <c r="I723" s="14" t="str">
        <f>IF($B$2=StoreConfig!C963,RIGHT(StoreConfig!G963,LEN(StoreConfig!G963)-FIND("#",StoreConfig!G963)),"")</f>
        <v/>
      </c>
      <c r="J723" s="14" t="str">
        <f>IF($B$2=StoreConfig!C963,IF(StoreConfig!L963=0,"不限购",StoreConfig!L963&amp;"次"),"")</f>
        <v/>
      </c>
    </row>
    <row r="724" spans="4:10" x14ac:dyDescent="0.2">
      <c r="D724" s="15" t="str">
        <f>IF($B$2=StoreConfig!C964,StoreConfig!O964,"")</f>
        <v/>
      </c>
      <c r="E724" s="15" t="str">
        <f>IF($B$2=StoreConfig!C964,StoreConfig!E964,"")</f>
        <v/>
      </c>
      <c r="F724" s="15" t="str">
        <f>IF($B$2=StoreConfig!C964,RIGHT(StoreConfig!#REF!,LEN(StoreConfig!#REF!)-FIND("|",StoreConfig!#REF!)),"")</f>
        <v/>
      </c>
      <c r="G724" s="15" t="str">
        <f>IFERROR(VLOOKUP(--IF($B$2=StoreConfig!C964,LEFT(StoreConfig!#REF!,FIND("|",StoreConfig!#REF!)-1),""),$Q$4:$R$20,2,FALSE),"")</f>
        <v/>
      </c>
      <c r="H724" s="14" t="str">
        <f>IF($B$2=StoreConfig!C964,LEFT(StoreConfig!G964,FIND("#",StoreConfig!G964)-1),"")</f>
        <v/>
      </c>
      <c r="I724" s="14" t="str">
        <f>IF($B$2=StoreConfig!C964,RIGHT(StoreConfig!G964,LEN(StoreConfig!G964)-FIND("#",StoreConfig!G964)),"")</f>
        <v/>
      </c>
      <c r="J724" s="14" t="str">
        <f>IF($B$2=StoreConfig!C964,IF(StoreConfig!L964=0,"不限购",StoreConfig!L964&amp;"次"),"")</f>
        <v/>
      </c>
    </row>
    <row r="725" spans="4:10" x14ac:dyDescent="0.2">
      <c r="D725" s="15" t="str">
        <f>IF($B$2=StoreConfig!C965,StoreConfig!O965,"")</f>
        <v/>
      </c>
      <c r="E725" s="15" t="str">
        <f>IF($B$2=StoreConfig!C965,StoreConfig!E965,"")</f>
        <v/>
      </c>
      <c r="F725" s="15" t="str">
        <f>IF($B$2=StoreConfig!C965,RIGHT(StoreConfig!#REF!,LEN(StoreConfig!#REF!)-FIND("|",StoreConfig!#REF!)),"")</f>
        <v/>
      </c>
      <c r="G725" s="15" t="str">
        <f>IFERROR(VLOOKUP(--IF($B$2=StoreConfig!C965,LEFT(StoreConfig!#REF!,FIND("|",StoreConfig!#REF!)-1),""),$Q$4:$R$20,2,FALSE),"")</f>
        <v/>
      </c>
      <c r="H725" s="14" t="str">
        <f>IF($B$2=StoreConfig!C965,LEFT(StoreConfig!G965,FIND("#",StoreConfig!G965)-1),"")</f>
        <v/>
      </c>
      <c r="I725" s="14" t="str">
        <f>IF($B$2=StoreConfig!C965,RIGHT(StoreConfig!G965,LEN(StoreConfig!G965)-FIND("#",StoreConfig!G965)),"")</f>
        <v/>
      </c>
      <c r="J725" s="14" t="str">
        <f>IF($B$2=StoreConfig!C965,IF(StoreConfig!L965=0,"不限购",StoreConfig!L965&amp;"次"),"")</f>
        <v/>
      </c>
    </row>
    <row r="726" spans="4:10" x14ac:dyDescent="0.2">
      <c r="D726" s="15" t="str">
        <f>IF($B$2=StoreConfig!C966,StoreConfig!O966,"")</f>
        <v/>
      </c>
      <c r="E726" s="15" t="str">
        <f>IF($B$2=StoreConfig!C966,StoreConfig!E966,"")</f>
        <v/>
      </c>
      <c r="F726" s="15" t="str">
        <f>IF($B$2=StoreConfig!C966,RIGHT(StoreConfig!#REF!,LEN(StoreConfig!#REF!)-FIND("|",StoreConfig!#REF!)),"")</f>
        <v/>
      </c>
      <c r="G726" s="15" t="str">
        <f>IFERROR(VLOOKUP(--IF($B$2=StoreConfig!C966,LEFT(StoreConfig!#REF!,FIND("|",StoreConfig!#REF!)-1),""),$Q$4:$R$20,2,FALSE),"")</f>
        <v/>
      </c>
      <c r="H726" s="14" t="str">
        <f>IF($B$2=StoreConfig!C966,LEFT(StoreConfig!G966,FIND("#",StoreConfig!G966)-1),"")</f>
        <v/>
      </c>
      <c r="I726" s="14" t="str">
        <f>IF($B$2=StoreConfig!C966,RIGHT(StoreConfig!G966,LEN(StoreConfig!G966)-FIND("#",StoreConfig!G966)),"")</f>
        <v/>
      </c>
      <c r="J726" s="14" t="str">
        <f>IF($B$2=StoreConfig!C966,IF(StoreConfig!L966=0,"不限购",StoreConfig!L966&amp;"次"),"")</f>
        <v/>
      </c>
    </row>
    <row r="727" spans="4:10" x14ac:dyDescent="0.2">
      <c r="D727" s="15" t="str">
        <f>IF($B$2=StoreConfig!C967,StoreConfig!O967,"")</f>
        <v/>
      </c>
      <c r="E727" s="15" t="str">
        <f>IF($B$2=StoreConfig!C967,StoreConfig!E967,"")</f>
        <v/>
      </c>
      <c r="F727" s="15" t="str">
        <f>IF($B$2=StoreConfig!C967,RIGHT(StoreConfig!#REF!,LEN(StoreConfig!#REF!)-FIND("|",StoreConfig!#REF!)),"")</f>
        <v/>
      </c>
      <c r="G727" s="15" t="str">
        <f>IFERROR(VLOOKUP(--IF($B$2=StoreConfig!C967,LEFT(StoreConfig!#REF!,FIND("|",StoreConfig!#REF!)-1),""),$Q$4:$R$20,2,FALSE),"")</f>
        <v/>
      </c>
      <c r="H727" s="14" t="str">
        <f>IF($B$2=StoreConfig!C967,LEFT(StoreConfig!G967,FIND("#",StoreConfig!G967)-1),"")</f>
        <v/>
      </c>
      <c r="I727" s="14" t="str">
        <f>IF($B$2=StoreConfig!C967,RIGHT(StoreConfig!G967,LEN(StoreConfig!G967)-FIND("#",StoreConfig!G967)),"")</f>
        <v/>
      </c>
      <c r="J727" s="14" t="str">
        <f>IF($B$2=StoreConfig!C967,IF(StoreConfig!L967=0,"不限购",StoreConfig!L967&amp;"次"),"")</f>
        <v/>
      </c>
    </row>
    <row r="728" spans="4:10" x14ac:dyDescent="0.2">
      <c r="D728" s="15" t="str">
        <f>IF($B$2=StoreConfig!C968,StoreConfig!O968,"")</f>
        <v/>
      </c>
      <c r="E728" s="15" t="str">
        <f>IF($B$2=StoreConfig!C968,StoreConfig!E968,"")</f>
        <v/>
      </c>
      <c r="F728" s="15" t="str">
        <f>IF($B$2=StoreConfig!C968,RIGHT(StoreConfig!#REF!,LEN(StoreConfig!#REF!)-FIND("|",StoreConfig!#REF!)),"")</f>
        <v/>
      </c>
      <c r="G728" s="15" t="str">
        <f>IFERROR(VLOOKUP(--IF($B$2=StoreConfig!C968,LEFT(StoreConfig!#REF!,FIND("|",StoreConfig!#REF!)-1),""),$Q$4:$R$20,2,FALSE),"")</f>
        <v/>
      </c>
      <c r="H728" s="14" t="str">
        <f>IF($B$2=StoreConfig!C968,LEFT(StoreConfig!G968,FIND("#",StoreConfig!G968)-1),"")</f>
        <v/>
      </c>
      <c r="I728" s="14" t="str">
        <f>IF($B$2=StoreConfig!C968,RIGHT(StoreConfig!G968,LEN(StoreConfig!G968)-FIND("#",StoreConfig!G968)),"")</f>
        <v/>
      </c>
      <c r="J728" s="14" t="str">
        <f>IF($B$2=StoreConfig!C968,IF(StoreConfig!L968=0,"不限购",StoreConfig!L968&amp;"次"),"")</f>
        <v/>
      </c>
    </row>
    <row r="729" spans="4:10" x14ac:dyDescent="0.2">
      <c r="D729" s="15" t="str">
        <f>IF($B$2=StoreConfig!C969,StoreConfig!O969,"")</f>
        <v/>
      </c>
      <c r="E729" s="15" t="str">
        <f>IF($B$2=StoreConfig!C969,StoreConfig!E969,"")</f>
        <v/>
      </c>
      <c r="F729" s="15" t="str">
        <f>IF($B$2=StoreConfig!C969,RIGHT(StoreConfig!#REF!,LEN(StoreConfig!#REF!)-FIND("|",StoreConfig!#REF!)),"")</f>
        <v/>
      </c>
      <c r="G729" s="15" t="str">
        <f>IFERROR(VLOOKUP(--IF($B$2=StoreConfig!C969,LEFT(StoreConfig!#REF!,FIND("|",StoreConfig!#REF!)-1),""),$Q$4:$R$20,2,FALSE),"")</f>
        <v/>
      </c>
      <c r="H729" s="14" t="str">
        <f>IF($B$2=StoreConfig!C969,LEFT(StoreConfig!G969,FIND("#",StoreConfig!G969)-1),"")</f>
        <v/>
      </c>
      <c r="I729" s="14" t="str">
        <f>IF($B$2=StoreConfig!C969,RIGHT(StoreConfig!G969,LEN(StoreConfig!G969)-FIND("#",StoreConfig!G969)),"")</f>
        <v/>
      </c>
      <c r="J729" s="14" t="str">
        <f>IF($B$2=StoreConfig!C969,IF(StoreConfig!L969=0,"不限购",StoreConfig!L969&amp;"次"),"")</f>
        <v/>
      </c>
    </row>
    <row r="730" spans="4:10" x14ac:dyDescent="0.2">
      <c r="D730" s="15" t="str">
        <f>IF($B$2=StoreConfig!C970,StoreConfig!O970,"")</f>
        <v/>
      </c>
      <c r="E730" s="15" t="str">
        <f>IF($B$2=StoreConfig!C970,StoreConfig!E970,"")</f>
        <v/>
      </c>
      <c r="F730" s="15" t="str">
        <f>IF($B$2=StoreConfig!C970,RIGHT(StoreConfig!#REF!,LEN(StoreConfig!#REF!)-FIND("|",StoreConfig!#REF!)),"")</f>
        <v/>
      </c>
      <c r="G730" s="15" t="str">
        <f>IFERROR(VLOOKUP(--IF($B$2=StoreConfig!C970,LEFT(StoreConfig!#REF!,FIND("|",StoreConfig!#REF!)-1),""),$Q$4:$R$20,2,FALSE),"")</f>
        <v/>
      </c>
      <c r="H730" s="14" t="str">
        <f>IF($B$2=StoreConfig!C970,LEFT(StoreConfig!G970,FIND("#",StoreConfig!G970)-1),"")</f>
        <v/>
      </c>
      <c r="I730" s="14" t="str">
        <f>IF($B$2=StoreConfig!C970,RIGHT(StoreConfig!G970,LEN(StoreConfig!G970)-FIND("#",StoreConfig!G970)),"")</f>
        <v/>
      </c>
      <c r="J730" s="14" t="str">
        <f>IF($B$2=StoreConfig!C970,IF(StoreConfig!L970=0,"不限购",StoreConfig!L970&amp;"次"),"")</f>
        <v/>
      </c>
    </row>
    <row r="731" spans="4:10" x14ac:dyDescent="0.2">
      <c r="D731" s="15" t="str">
        <f>IF($B$2=StoreConfig!C971,StoreConfig!O971,"")</f>
        <v/>
      </c>
      <c r="E731" s="15" t="str">
        <f>IF($B$2=StoreConfig!C971,StoreConfig!E971,"")</f>
        <v/>
      </c>
      <c r="F731" s="15" t="str">
        <f>IF($B$2=StoreConfig!C971,RIGHT(StoreConfig!J971,LEN(StoreConfig!J971)-FIND("|",StoreConfig!J971)),"")</f>
        <v/>
      </c>
      <c r="G731" s="15" t="str">
        <f>IFERROR(VLOOKUP(--IF($B$2=StoreConfig!C971,LEFT(StoreConfig!J971,FIND("|",StoreConfig!J971)-1),""),$Q$4:$R$20,2,FALSE),"")</f>
        <v/>
      </c>
      <c r="H731" s="14" t="str">
        <f>IF($B$2=StoreConfig!C971,LEFT(StoreConfig!G971,FIND("#",StoreConfig!G971)-1),"")</f>
        <v/>
      </c>
      <c r="I731" s="14" t="str">
        <f>IF($B$2=StoreConfig!C971,RIGHT(StoreConfig!G971,LEN(StoreConfig!G971)-FIND("#",StoreConfig!G971)),"")</f>
        <v/>
      </c>
      <c r="J731" s="14" t="str">
        <f>IF($B$2=StoreConfig!C971,IF(StoreConfig!L971=0,"不限购",StoreConfig!L971&amp;"次"),"")</f>
        <v/>
      </c>
    </row>
    <row r="732" spans="4:10" x14ac:dyDescent="0.2">
      <c r="D732" s="15" t="str">
        <f>IF($B$2=StoreConfig!C972,StoreConfig!O972,"")</f>
        <v/>
      </c>
      <c r="E732" s="15" t="str">
        <f>IF($B$2=StoreConfig!C972,StoreConfig!E972,"")</f>
        <v/>
      </c>
      <c r="F732" s="15" t="str">
        <f>IF($B$2=StoreConfig!C972,RIGHT(StoreConfig!J972,LEN(StoreConfig!J972)-FIND("|",StoreConfig!J972)),"")</f>
        <v/>
      </c>
      <c r="G732" s="15" t="str">
        <f>IFERROR(VLOOKUP(--IF($B$2=StoreConfig!C972,LEFT(StoreConfig!J972,FIND("|",StoreConfig!J972)-1),""),$Q$4:$R$20,2,FALSE),"")</f>
        <v/>
      </c>
      <c r="H732" s="14" t="str">
        <f>IF($B$2=StoreConfig!C972,LEFT(StoreConfig!G972,FIND("#",StoreConfig!G972)-1),"")</f>
        <v/>
      </c>
      <c r="I732" s="14" t="str">
        <f>IF($B$2=StoreConfig!C972,RIGHT(StoreConfig!G972,LEN(StoreConfig!G972)-FIND("#",StoreConfig!G972)),"")</f>
        <v/>
      </c>
      <c r="J732" s="14" t="str">
        <f>IF($B$2=StoreConfig!C972,IF(StoreConfig!L972=0,"不限购",StoreConfig!L972&amp;"次"),"")</f>
        <v/>
      </c>
    </row>
    <row r="733" spans="4:10" x14ac:dyDescent="0.2">
      <c r="D733" s="15" t="str">
        <f>IF($B$2=StoreConfig!C973,StoreConfig!O973,"")</f>
        <v/>
      </c>
      <c r="E733" s="15" t="str">
        <f>IF($B$2=StoreConfig!C973,StoreConfig!E973,"")</f>
        <v/>
      </c>
      <c r="F733" s="15" t="str">
        <f>IF($B$2=StoreConfig!C973,RIGHT(StoreConfig!J973,LEN(StoreConfig!J973)-FIND("|",StoreConfig!J973)),"")</f>
        <v/>
      </c>
      <c r="G733" s="15" t="str">
        <f>IFERROR(VLOOKUP(--IF($B$2=StoreConfig!C973,LEFT(StoreConfig!J973,FIND("|",StoreConfig!J973)-1),""),$Q$4:$R$20,2,FALSE),"")</f>
        <v/>
      </c>
      <c r="H733" s="14" t="str">
        <f>IF($B$2=StoreConfig!C973,LEFT(StoreConfig!G973,FIND("#",StoreConfig!G973)-1),"")</f>
        <v/>
      </c>
      <c r="I733" s="14" t="str">
        <f>IF($B$2=StoreConfig!C973,RIGHT(StoreConfig!G973,LEN(StoreConfig!G973)-FIND("#",StoreConfig!G973)),"")</f>
        <v/>
      </c>
      <c r="J733" s="14" t="str">
        <f>IF($B$2=StoreConfig!C973,IF(StoreConfig!L973=0,"不限购",StoreConfig!L973&amp;"次"),"")</f>
        <v/>
      </c>
    </row>
    <row r="734" spans="4:10" x14ac:dyDescent="0.2">
      <c r="D734" s="15" t="str">
        <f>IF($B$2=StoreConfig!C974,StoreConfig!O974,"")</f>
        <v/>
      </c>
      <c r="E734" s="15" t="str">
        <f>IF($B$2=StoreConfig!C974,StoreConfig!E974,"")</f>
        <v/>
      </c>
      <c r="F734" s="15" t="str">
        <f>IF($B$2=StoreConfig!C974,RIGHT(StoreConfig!J974,LEN(StoreConfig!J974)-FIND("|",StoreConfig!J974)),"")</f>
        <v/>
      </c>
      <c r="G734" s="15" t="str">
        <f>IFERROR(VLOOKUP(--IF($B$2=StoreConfig!C974,LEFT(StoreConfig!J974,FIND("|",StoreConfig!J974)-1),""),$Q$4:$R$20,2,FALSE),"")</f>
        <v/>
      </c>
      <c r="H734" s="14" t="str">
        <f>IF($B$2=StoreConfig!C974,LEFT(StoreConfig!G974,FIND("#",StoreConfig!G974)-1),"")</f>
        <v/>
      </c>
      <c r="I734" s="14" t="str">
        <f>IF($B$2=StoreConfig!C974,RIGHT(StoreConfig!G974,LEN(StoreConfig!G974)-FIND("#",StoreConfig!G974)),"")</f>
        <v/>
      </c>
      <c r="J734" s="14" t="str">
        <f>IF($B$2=StoreConfig!C974,IF(StoreConfig!L974=0,"不限购",StoreConfig!L974&amp;"次"),"")</f>
        <v/>
      </c>
    </row>
    <row r="735" spans="4:10" x14ac:dyDescent="0.2">
      <c r="D735" s="15" t="str">
        <f>IF($B$2=StoreConfig!C975,StoreConfig!O975,"")</f>
        <v/>
      </c>
      <c r="E735" s="15" t="str">
        <f>IF($B$2=StoreConfig!C975,StoreConfig!E975,"")</f>
        <v/>
      </c>
      <c r="F735" s="15" t="str">
        <f>IF($B$2=StoreConfig!C975,RIGHT(StoreConfig!#REF!,LEN(StoreConfig!#REF!)-FIND("|",StoreConfig!#REF!)),"")</f>
        <v/>
      </c>
      <c r="G735" s="15" t="str">
        <f>IFERROR(VLOOKUP(--IF($B$2=StoreConfig!C975,LEFT(StoreConfig!#REF!,FIND("|",StoreConfig!#REF!)-1),""),$Q$4:$R$20,2,FALSE),"")</f>
        <v/>
      </c>
      <c r="H735" s="14" t="str">
        <f>IF($B$2=StoreConfig!C975,LEFT(StoreConfig!G975,FIND("#",StoreConfig!G975)-1),"")</f>
        <v/>
      </c>
      <c r="I735" s="14" t="str">
        <f>IF($B$2=StoreConfig!C975,RIGHT(StoreConfig!G975,LEN(StoreConfig!G975)-FIND("#",StoreConfig!G975)),"")</f>
        <v/>
      </c>
      <c r="J735" s="14" t="str">
        <f>IF($B$2=StoreConfig!C975,IF(StoreConfig!L975=0,"不限购",StoreConfig!L975&amp;"次"),"")</f>
        <v/>
      </c>
    </row>
    <row r="736" spans="4:10" x14ac:dyDescent="0.2">
      <c r="D736" s="15" t="str">
        <f>IF($B$2=StoreConfig!C976,StoreConfig!O976,"")</f>
        <v/>
      </c>
      <c r="E736" s="15" t="str">
        <f>IF($B$2=StoreConfig!C976,StoreConfig!E976,"")</f>
        <v/>
      </c>
      <c r="F736" s="15" t="str">
        <f>IF($B$2=StoreConfig!C976,RIGHT(StoreConfig!#REF!,LEN(StoreConfig!#REF!)-FIND("|",StoreConfig!#REF!)),"")</f>
        <v/>
      </c>
      <c r="G736" s="15" t="str">
        <f>IFERROR(VLOOKUP(--IF($B$2=StoreConfig!C976,LEFT(StoreConfig!#REF!,FIND("|",StoreConfig!#REF!)-1),""),$Q$4:$R$20,2,FALSE),"")</f>
        <v/>
      </c>
      <c r="H736" s="14" t="str">
        <f>IF($B$2=StoreConfig!C976,LEFT(StoreConfig!G976,FIND("#",StoreConfig!G976)-1),"")</f>
        <v/>
      </c>
      <c r="I736" s="14" t="str">
        <f>IF($B$2=StoreConfig!C976,RIGHT(StoreConfig!G976,LEN(StoreConfig!G976)-FIND("#",StoreConfig!G976)),"")</f>
        <v/>
      </c>
      <c r="J736" s="14" t="str">
        <f>IF($B$2=StoreConfig!C976,IF(StoreConfig!L976=0,"不限购",StoreConfig!L976&amp;"次"),"")</f>
        <v/>
      </c>
    </row>
    <row r="737" spans="4:10" x14ac:dyDescent="0.2">
      <c r="D737" s="15" t="str">
        <f>IF($B$2=StoreConfig!C977,StoreConfig!O977,"")</f>
        <v/>
      </c>
      <c r="E737" s="15" t="str">
        <f>IF($B$2=StoreConfig!C977,StoreConfig!E977,"")</f>
        <v/>
      </c>
      <c r="F737" s="15" t="str">
        <f>IF($B$2=StoreConfig!C977,RIGHT(StoreConfig!#REF!,LEN(StoreConfig!#REF!)-FIND("|",StoreConfig!#REF!)),"")</f>
        <v/>
      </c>
      <c r="G737" s="15" t="str">
        <f>IFERROR(VLOOKUP(--IF($B$2=StoreConfig!C977,LEFT(StoreConfig!#REF!,FIND("|",StoreConfig!#REF!)-1),""),$Q$4:$R$20,2,FALSE),"")</f>
        <v/>
      </c>
      <c r="H737" s="14" t="str">
        <f>IF($B$2=StoreConfig!C977,LEFT(StoreConfig!G977,FIND("#",StoreConfig!G977)-1),"")</f>
        <v/>
      </c>
      <c r="I737" s="14" t="str">
        <f>IF($B$2=StoreConfig!C977,RIGHT(StoreConfig!G977,LEN(StoreConfig!G977)-FIND("#",StoreConfig!G977)),"")</f>
        <v/>
      </c>
      <c r="J737" s="14" t="str">
        <f>IF($B$2=StoreConfig!C977,IF(StoreConfig!L977=0,"不限购",StoreConfig!L977&amp;"次"),"")</f>
        <v/>
      </c>
    </row>
    <row r="738" spans="4:10" x14ac:dyDescent="0.2">
      <c r="D738" s="15" t="str">
        <f>IF($B$2=StoreConfig!C978,StoreConfig!O978,"")</f>
        <v/>
      </c>
      <c r="E738" s="15" t="str">
        <f>IF($B$2=StoreConfig!C978,StoreConfig!E978,"")</f>
        <v/>
      </c>
      <c r="F738" s="15" t="str">
        <f>IF($B$2=StoreConfig!C978,RIGHT(StoreConfig!#REF!,LEN(StoreConfig!#REF!)-FIND("|",StoreConfig!#REF!)),"")</f>
        <v/>
      </c>
      <c r="G738" s="15" t="str">
        <f>IFERROR(VLOOKUP(--IF($B$2=StoreConfig!C978,LEFT(StoreConfig!#REF!,FIND("|",StoreConfig!#REF!)-1),""),$Q$4:$R$20,2,FALSE),"")</f>
        <v/>
      </c>
      <c r="H738" s="14" t="str">
        <f>IF($B$2=StoreConfig!C978,LEFT(StoreConfig!G978,FIND("#",StoreConfig!G978)-1),"")</f>
        <v/>
      </c>
      <c r="I738" s="14" t="str">
        <f>IF($B$2=StoreConfig!C978,RIGHT(StoreConfig!G978,LEN(StoreConfig!G978)-FIND("#",StoreConfig!G978)),"")</f>
        <v/>
      </c>
      <c r="J738" s="14" t="str">
        <f>IF($B$2=StoreConfig!C978,IF(StoreConfig!L978=0,"不限购",StoreConfig!L978&amp;"次"),"")</f>
        <v/>
      </c>
    </row>
    <row r="739" spans="4:10" x14ac:dyDescent="0.2">
      <c r="D739" s="15" t="str">
        <f>IF($B$2=StoreConfig!C979,StoreConfig!O979,"")</f>
        <v/>
      </c>
      <c r="E739" s="15" t="str">
        <f>IF($B$2=StoreConfig!C979,StoreConfig!E979,"")</f>
        <v/>
      </c>
      <c r="F739" s="15" t="str">
        <f>IF($B$2=StoreConfig!C979,RIGHT(StoreConfig!#REF!,LEN(StoreConfig!#REF!)-FIND("|",StoreConfig!#REF!)),"")</f>
        <v/>
      </c>
      <c r="G739" s="15" t="str">
        <f>IFERROR(VLOOKUP(--IF($B$2=StoreConfig!C979,LEFT(StoreConfig!#REF!,FIND("|",StoreConfig!#REF!)-1),""),$Q$4:$R$20,2,FALSE),"")</f>
        <v/>
      </c>
      <c r="H739" s="14" t="str">
        <f>IF($B$2=StoreConfig!C979,LEFT(StoreConfig!G979,FIND("#",StoreConfig!G979)-1),"")</f>
        <v/>
      </c>
      <c r="I739" s="14" t="str">
        <f>IF($B$2=StoreConfig!C979,RIGHT(StoreConfig!G979,LEN(StoreConfig!G979)-FIND("#",StoreConfig!G979)),"")</f>
        <v/>
      </c>
      <c r="J739" s="14" t="str">
        <f>IF($B$2=StoreConfig!C979,IF(StoreConfig!L979=0,"不限购",StoreConfig!L979&amp;"次"),"")</f>
        <v/>
      </c>
    </row>
    <row r="740" spans="4:10" x14ac:dyDescent="0.2">
      <c r="D740" s="15" t="str">
        <f>IF($B$2=StoreConfig!C980,StoreConfig!O980,"")</f>
        <v/>
      </c>
      <c r="E740" s="15" t="str">
        <f>IF($B$2=StoreConfig!C980,StoreConfig!E980,"")</f>
        <v/>
      </c>
      <c r="F740" s="15" t="str">
        <f>IF($B$2=StoreConfig!C980,RIGHT(StoreConfig!#REF!,LEN(StoreConfig!#REF!)-FIND("|",StoreConfig!#REF!)),"")</f>
        <v/>
      </c>
      <c r="G740" s="15" t="str">
        <f>IFERROR(VLOOKUP(--IF($B$2=StoreConfig!C980,LEFT(StoreConfig!#REF!,FIND("|",StoreConfig!#REF!)-1),""),$Q$4:$R$20,2,FALSE),"")</f>
        <v/>
      </c>
      <c r="H740" s="14" t="str">
        <f>IF($B$2=StoreConfig!C980,LEFT(StoreConfig!G980,FIND("#",StoreConfig!G980)-1),"")</f>
        <v/>
      </c>
      <c r="I740" s="14" t="str">
        <f>IF($B$2=StoreConfig!C980,RIGHT(StoreConfig!G980,LEN(StoreConfig!G980)-FIND("#",StoreConfig!G980)),"")</f>
        <v/>
      </c>
      <c r="J740" s="14" t="str">
        <f>IF($B$2=StoreConfig!C980,IF(StoreConfig!L980=0,"不限购",StoreConfig!L980&amp;"次"),"")</f>
        <v/>
      </c>
    </row>
    <row r="741" spans="4:10" x14ac:dyDescent="0.2">
      <c r="D741" s="15" t="str">
        <f>IF($B$2=StoreConfig!C981,StoreConfig!O981,"")</f>
        <v/>
      </c>
      <c r="E741" s="15" t="str">
        <f>IF($B$2=StoreConfig!C981,StoreConfig!E981,"")</f>
        <v/>
      </c>
      <c r="F741" s="15" t="str">
        <f>IF($B$2=StoreConfig!C981,RIGHT(StoreConfig!#REF!,LEN(StoreConfig!#REF!)-FIND("|",StoreConfig!#REF!)),"")</f>
        <v/>
      </c>
      <c r="G741" s="15" t="str">
        <f>IFERROR(VLOOKUP(--IF($B$2=StoreConfig!C981,LEFT(StoreConfig!#REF!,FIND("|",StoreConfig!#REF!)-1),""),$Q$4:$R$20,2,FALSE),"")</f>
        <v/>
      </c>
      <c r="H741" s="14" t="str">
        <f>IF($B$2=StoreConfig!C981,LEFT(StoreConfig!G981,FIND("#",StoreConfig!G981)-1),"")</f>
        <v/>
      </c>
      <c r="I741" s="14" t="str">
        <f>IF($B$2=StoreConfig!C981,RIGHT(StoreConfig!G981,LEN(StoreConfig!G981)-FIND("#",StoreConfig!G981)),"")</f>
        <v/>
      </c>
      <c r="J741" s="14" t="str">
        <f>IF($B$2=StoreConfig!C981,IF(StoreConfig!L981=0,"不限购",StoreConfig!L981&amp;"次"),"")</f>
        <v/>
      </c>
    </row>
    <row r="742" spans="4:10" x14ac:dyDescent="0.2">
      <c r="D742" s="15" t="str">
        <f>IF($B$2=StoreConfig!C982,StoreConfig!O982,"")</f>
        <v/>
      </c>
      <c r="E742" s="15" t="str">
        <f>IF($B$2=StoreConfig!C982,StoreConfig!E982,"")</f>
        <v/>
      </c>
      <c r="F742" s="15" t="str">
        <f>IF($B$2=StoreConfig!C982,RIGHT(StoreConfig!#REF!,LEN(StoreConfig!#REF!)-FIND("|",StoreConfig!#REF!)),"")</f>
        <v/>
      </c>
      <c r="G742" s="15" t="str">
        <f>IFERROR(VLOOKUP(--IF($B$2=StoreConfig!C982,LEFT(StoreConfig!#REF!,FIND("|",StoreConfig!#REF!)-1),""),$Q$4:$R$20,2,FALSE),"")</f>
        <v/>
      </c>
      <c r="H742" s="14" t="str">
        <f>IF($B$2=StoreConfig!C982,LEFT(StoreConfig!G982,FIND("#",StoreConfig!G982)-1),"")</f>
        <v/>
      </c>
      <c r="I742" s="14" t="str">
        <f>IF($B$2=StoreConfig!C982,RIGHT(StoreConfig!G982,LEN(StoreConfig!G982)-FIND("#",StoreConfig!G982)),"")</f>
        <v/>
      </c>
      <c r="J742" s="14" t="str">
        <f>IF($B$2=StoreConfig!C982,IF(StoreConfig!L982=0,"不限购",StoreConfig!L982&amp;"次"),"")</f>
        <v/>
      </c>
    </row>
    <row r="743" spans="4:10" x14ac:dyDescent="0.2">
      <c r="D743" s="15" t="str">
        <f>IF($B$2=StoreConfig!C984,StoreConfig!O984,"")</f>
        <v/>
      </c>
      <c r="E743" s="15" t="str">
        <f>IF($B$2=StoreConfig!C984,StoreConfig!E984,"")</f>
        <v/>
      </c>
      <c r="F743" s="15" t="str">
        <f>IF($B$2=StoreConfig!C984,RIGHT(StoreConfig!J984,LEN(StoreConfig!J984)-FIND("|",StoreConfig!J984)),"")</f>
        <v/>
      </c>
      <c r="G743" s="15" t="str">
        <f>IFERROR(VLOOKUP(--IF($B$2=StoreConfig!C984,LEFT(StoreConfig!J984,FIND("|",StoreConfig!J984)-1),""),$Q$4:$R$20,2,FALSE),"")</f>
        <v/>
      </c>
      <c r="H743" s="14" t="str">
        <f>IF($B$2=StoreConfig!C984,LEFT(StoreConfig!G984,FIND("#",StoreConfig!G984)-1),"")</f>
        <v/>
      </c>
      <c r="I743" s="14" t="str">
        <f>IF($B$2=StoreConfig!C984,RIGHT(StoreConfig!G984,LEN(StoreConfig!G984)-FIND("#",StoreConfig!G984)),"")</f>
        <v/>
      </c>
      <c r="J743" s="14" t="str">
        <f>IF($B$2=StoreConfig!C984,IF(StoreConfig!L984=0,"不限购",StoreConfig!L984&amp;"次"),"")</f>
        <v/>
      </c>
    </row>
    <row r="744" spans="4:10" x14ac:dyDescent="0.2">
      <c r="D744" s="15" t="str">
        <f>IF($B$2=StoreConfig!C985,StoreConfig!O985,"")</f>
        <v/>
      </c>
      <c r="E744" s="15" t="str">
        <f>IF($B$2=StoreConfig!C985,StoreConfig!E985,"")</f>
        <v/>
      </c>
      <c r="F744" s="15" t="str">
        <f>IF($B$2=StoreConfig!C985,RIGHT(StoreConfig!J985,LEN(StoreConfig!J985)-FIND("|",StoreConfig!J985)),"")</f>
        <v/>
      </c>
      <c r="G744" s="15" t="str">
        <f>IFERROR(VLOOKUP(--IF($B$2=StoreConfig!C985,LEFT(StoreConfig!J985,FIND("|",StoreConfig!J985)-1),""),$Q$4:$R$20,2,FALSE),"")</f>
        <v/>
      </c>
      <c r="H744" s="14" t="str">
        <f>IF($B$2=StoreConfig!C985,LEFT(StoreConfig!G985,FIND("#",StoreConfig!G985)-1),"")</f>
        <v/>
      </c>
      <c r="I744" s="14" t="str">
        <f>IF($B$2=StoreConfig!C985,RIGHT(StoreConfig!G985,LEN(StoreConfig!G985)-FIND("#",StoreConfig!G985)),"")</f>
        <v/>
      </c>
      <c r="J744" s="14" t="str">
        <f>IF($B$2=StoreConfig!C985,IF(StoreConfig!L985=0,"不限购",StoreConfig!L985&amp;"次"),"")</f>
        <v/>
      </c>
    </row>
    <row r="745" spans="4:10" x14ac:dyDescent="0.2">
      <c r="D745" s="15" t="str">
        <f>IF($B$2=StoreConfig!C986,StoreConfig!O986,"")</f>
        <v/>
      </c>
      <c r="E745" s="15" t="str">
        <f>IF($B$2=StoreConfig!C986,StoreConfig!E986,"")</f>
        <v/>
      </c>
      <c r="F745" s="15" t="str">
        <f>IF($B$2=StoreConfig!C986,RIGHT(StoreConfig!J986,LEN(StoreConfig!J986)-FIND("|",StoreConfig!J986)),"")</f>
        <v/>
      </c>
      <c r="G745" s="15" t="str">
        <f>IFERROR(VLOOKUP(--IF($B$2=StoreConfig!C986,LEFT(StoreConfig!J986,FIND("|",StoreConfig!J986)-1),""),$Q$4:$R$20,2,FALSE),"")</f>
        <v/>
      </c>
      <c r="H745" s="14" t="str">
        <f>IF($B$2=StoreConfig!C986,LEFT(StoreConfig!G986,FIND("#",StoreConfig!G986)-1),"")</f>
        <v/>
      </c>
      <c r="I745" s="14" t="str">
        <f>IF($B$2=StoreConfig!C986,RIGHT(StoreConfig!G986,LEN(StoreConfig!G986)-FIND("#",StoreConfig!G986)),"")</f>
        <v/>
      </c>
      <c r="J745" s="14" t="str">
        <f>IF($B$2=StoreConfig!C986,IF(StoreConfig!L986=0,"不限购",StoreConfig!L986&amp;"次"),"")</f>
        <v/>
      </c>
    </row>
    <row r="746" spans="4:10" x14ac:dyDescent="0.2">
      <c r="D746" s="15" t="str">
        <f>IF($B$2=StoreConfig!C987,StoreConfig!O987,"")</f>
        <v/>
      </c>
      <c r="E746" s="15" t="str">
        <f>IF($B$2=StoreConfig!C987,StoreConfig!E987,"")</f>
        <v/>
      </c>
      <c r="F746" s="15" t="str">
        <f>IF($B$2=StoreConfig!C987,RIGHT(StoreConfig!J987,LEN(StoreConfig!J987)-FIND("|",StoreConfig!J987)),"")</f>
        <v/>
      </c>
      <c r="G746" s="15" t="str">
        <f>IFERROR(VLOOKUP(--IF($B$2=StoreConfig!C987,LEFT(StoreConfig!J987,FIND("|",StoreConfig!J987)-1),""),$Q$4:$R$20,2,FALSE),"")</f>
        <v/>
      </c>
      <c r="H746" s="14" t="str">
        <f>IF($B$2=StoreConfig!C987,LEFT(StoreConfig!G987,FIND("#",StoreConfig!G987)-1),"")</f>
        <v/>
      </c>
      <c r="I746" s="14" t="str">
        <f>IF($B$2=StoreConfig!C987,RIGHT(StoreConfig!G987,LEN(StoreConfig!G987)-FIND("#",StoreConfig!G987)),"")</f>
        <v/>
      </c>
      <c r="J746" s="14" t="str">
        <f>IF($B$2=StoreConfig!C987,IF(StoreConfig!L987=0,"不限购",StoreConfig!L987&amp;"次"),"")</f>
        <v/>
      </c>
    </row>
    <row r="747" spans="4:10" x14ac:dyDescent="0.2">
      <c r="D747" s="15" t="str">
        <f>IF($B$2=StoreConfig!C988,StoreConfig!O988,"")</f>
        <v/>
      </c>
      <c r="E747" s="15" t="str">
        <f>IF($B$2=StoreConfig!C988,StoreConfig!E988,"")</f>
        <v/>
      </c>
      <c r="F747" s="15" t="str">
        <f>IF($B$2=StoreConfig!C988,RIGHT(StoreConfig!J988,LEN(StoreConfig!J988)-FIND("|",StoreConfig!J988)),"")</f>
        <v/>
      </c>
      <c r="G747" s="15" t="str">
        <f>IFERROR(VLOOKUP(--IF($B$2=StoreConfig!C988,LEFT(StoreConfig!J988,FIND("|",StoreConfig!J988)-1),""),$Q$4:$R$20,2,FALSE),"")</f>
        <v/>
      </c>
      <c r="H747" s="14" t="str">
        <f>IF($B$2=StoreConfig!C988,LEFT(StoreConfig!G988,FIND("#",StoreConfig!G988)-1),"")</f>
        <v/>
      </c>
      <c r="I747" s="14" t="str">
        <f>IF($B$2=StoreConfig!C988,RIGHT(StoreConfig!G988,LEN(StoreConfig!G988)-FIND("#",StoreConfig!G988)),"")</f>
        <v/>
      </c>
      <c r="J747" s="14" t="str">
        <f>IF($B$2=StoreConfig!C988,IF(StoreConfig!L988=0,"不限购",StoreConfig!L988&amp;"次"),"")</f>
        <v/>
      </c>
    </row>
    <row r="748" spans="4:10" x14ac:dyDescent="0.2">
      <c r="D748" s="15" t="str">
        <f>IF($B$2=StoreConfig!C989,StoreConfig!O989,"")</f>
        <v/>
      </c>
      <c r="E748" s="15" t="str">
        <f>IF($B$2=StoreConfig!C989,StoreConfig!E989,"")</f>
        <v/>
      </c>
      <c r="F748" s="15" t="str">
        <f>IF($B$2=StoreConfig!C989,RIGHT(StoreConfig!J989,LEN(StoreConfig!J989)-FIND("|",StoreConfig!J989)),"")</f>
        <v/>
      </c>
      <c r="G748" s="15" t="str">
        <f>IFERROR(VLOOKUP(--IF($B$2=StoreConfig!C989,LEFT(StoreConfig!J989,FIND("|",StoreConfig!J989)-1),""),$Q$4:$R$20,2,FALSE),"")</f>
        <v/>
      </c>
      <c r="H748" s="14" t="str">
        <f>IF($B$2=StoreConfig!C989,LEFT(StoreConfig!G989,FIND("#",StoreConfig!G989)-1),"")</f>
        <v/>
      </c>
      <c r="I748" s="14" t="str">
        <f>IF($B$2=StoreConfig!C989,RIGHT(StoreConfig!G989,LEN(StoreConfig!G989)-FIND("#",StoreConfig!G989)),"")</f>
        <v/>
      </c>
      <c r="J748" s="14" t="str">
        <f>IF($B$2=StoreConfig!C989,IF(StoreConfig!L989=0,"不限购",StoreConfig!L989&amp;"次"),"")</f>
        <v/>
      </c>
    </row>
    <row r="749" spans="4:10" x14ac:dyDescent="0.2">
      <c r="D749" s="15" t="str">
        <f>IF($B$2=StoreConfig!C990,StoreConfig!O990,"")</f>
        <v/>
      </c>
      <c r="E749" s="15" t="str">
        <f>IF($B$2=StoreConfig!C990,StoreConfig!E990,"")</f>
        <v/>
      </c>
      <c r="F749" s="15" t="str">
        <f>IF($B$2=StoreConfig!C990,RIGHT(StoreConfig!J990,LEN(StoreConfig!J990)-FIND("|",StoreConfig!J990)),"")</f>
        <v/>
      </c>
      <c r="G749" s="15" t="str">
        <f>IFERROR(VLOOKUP(--IF($B$2=StoreConfig!C990,LEFT(StoreConfig!J990,FIND("|",StoreConfig!J990)-1),""),$Q$4:$R$20,2,FALSE),"")</f>
        <v/>
      </c>
      <c r="H749" s="14" t="str">
        <f>IF($B$2=StoreConfig!C990,LEFT(StoreConfig!G990,FIND("#",StoreConfig!G990)-1),"")</f>
        <v/>
      </c>
      <c r="I749" s="14" t="str">
        <f>IF($B$2=StoreConfig!C990,RIGHT(StoreConfig!G990,LEN(StoreConfig!G990)-FIND("#",StoreConfig!G990)),"")</f>
        <v/>
      </c>
      <c r="J749" s="14" t="str">
        <f>IF($B$2=StoreConfig!C990,IF(StoreConfig!L990=0,"不限购",StoreConfig!L990&amp;"次"),"")</f>
        <v/>
      </c>
    </row>
    <row r="750" spans="4:10" x14ac:dyDescent="0.2">
      <c r="D750" s="15" t="str">
        <f>IF($B$2=StoreConfig!C991,StoreConfig!O991,"")</f>
        <v/>
      </c>
      <c r="E750" s="15" t="str">
        <f>IF($B$2=StoreConfig!C991,StoreConfig!E991,"")</f>
        <v/>
      </c>
      <c r="F750" s="15" t="str">
        <f>IF($B$2=StoreConfig!C991,RIGHT(StoreConfig!J991,LEN(StoreConfig!J991)-FIND("|",StoreConfig!J991)),"")</f>
        <v/>
      </c>
      <c r="G750" s="15" t="str">
        <f>IFERROR(VLOOKUP(--IF($B$2=StoreConfig!C991,LEFT(StoreConfig!J991,FIND("|",StoreConfig!J991)-1),""),$Q$4:$R$20,2,FALSE),"")</f>
        <v/>
      </c>
      <c r="H750" s="14" t="str">
        <f>IF($B$2=StoreConfig!C991,LEFT(StoreConfig!G991,FIND("#",StoreConfig!G991)-1),"")</f>
        <v/>
      </c>
      <c r="I750" s="14" t="str">
        <f>IF($B$2=StoreConfig!C991,RIGHT(StoreConfig!G991,LEN(StoreConfig!G991)-FIND("#",StoreConfig!G991)),"")</f>
        <v/>
      </c>
      <c r="J750" s="14" t="str">
        <f>IF($B$2=StoreConfig!C991,IF(StoreConfig!L991=0,"不限购",StoreConfig!L991&amp;"次"),"")</f>
        <v/>
      </c>
    </row>
    <row r="751" spans="4:10" x14ac:dyDescent="0.2">
      <c r="D751" s="15" t="str">
        <f>IF($B$2=StoreConfig!C992,StoreConfig!O992,"")</f>
        <v/>
      </c>
      <c r="E751" s="15" t="str">
        <f>IF($B$2=StoreConfig!C992,StoreConfig!E992,"")</f>
        <v/>
      </c>
      <c r="F751" s="15" t="str">
        <f>IF($B$2=StoreConfig!C992,RIGHT(StoreConfig!J992,LEN(StoreConfig!J992)-FIND("|",StoreConfig!J992)),"")</f>
        <v/>
      </c>
      <c r="G751" s="15" t="str">
        <f>IFERROR(VLOOKUP(--IF($B$2=StoreConfig!C992,LEFT(StoreConfig!J992,FIND("|",StoreConfig!J992)-1),""),$Q$4:$R$20,2,FALSE),"")</f>
        <v/>
      </c>
      <c r="H751" s="14" t="str">
        <f>IF($B$2=StoreConfig!C992,LEFT(StoreConfig!G992,FIND("#",StoreConfig!G992)-1),"")</f>
        <v/>
      </c>
      <c r="I751" s="14" t="str">
        <f>IF($B$2=StoreConfig!C992,RIGHT(StoreConfig!G992,LEN(StoreConfig!G992)-FIND("#",StoreConfig!G992)),"")</f>
        <v/>
      </c>
      <c r="J751" s="14" t="str">
        <f>IF($B$2=StoreConfig!C992,IF(StoreConfig!L992=0,"不限购",StoreConfig!L992&amp;"次"),"")</f>
        <v/>
      </c>
    </row>
    <row r="752" spans="4:10" x14ac:dyDescent="0.2">
      <c r="D752" s="15" t="str">
        <f>IF($B$2=StoreConfig!C993,StoreConfig!O993,"")</f>
        <v/>
      </c>
      <c r="E752" s="15" t="str">
        <f>IF($B$2=StoreConfig!C993,StoreConfig!E993,"")</f>
        <v/>
      </c>
      <c r="F752" s="15" t="str">
        <f>IF($B$2=StoreConfig!C993,RIGHT(StoreConfig!J993,LEN(StoreConfig!J993)-FIND("|",StoreConfig!J993)),"")</f>
        <v/>
      </c>
      <c r="G752" s="15" t="str">
        <f>IFERROR(VLOOKUP(--IF($B$2=StoreConfig!C993,LEFT(StoreConfig!J993,FIND("|",StoreConfig!J993)-1),""),$Q$4:$R$20,2,FALSE),"")</f>
        <v/>
      </c>
      <c r="H752" s="14" t="str">
        <f>IF($B$2=StoreConfig!C993,LEFT(StoreConfig!G993,FIND("#",StoreConfig!G993)-1),"")</f>
        <v/>
      </c>
      <c r="I752" s="14" t="str">
        <f>IF($B$2=StoreConfig!C993,RIGHT(StoreConfig!G993,LEN(StoreConfig!G993)-FIND("#",StoreConfig!G993)),"")</f>
        <v/>
      </c>
      <c r="J752" s="14" t="str">
        <f>IF($B$2=StoreConfig!C993,IF(StoreConfig!L993=0,"不限购",StoreConfig!L993&amp;"次"),"")</f>
        <v/>
      </c>
    </row>
    <row r="753" spans="4:10" x14ac:dyDescent="0.2">
      <c r="D753" s="15" t="str">
        <f>IF($B$2=StoreConfig!C994,StoreConfig!O994,"")</f>
        <v/>
      </c>
      <c r="E753" s="15" t="str">
        <f>IF($B$2=StoreConfig!C994,StoreConfig!E994,"")</f>
        <v/>
      </c>
      <c r="F753" s="15" t="str">
        <f>IF($B$2=StoreConfig!C994,RIGHT(StoreConfig!J994,LEN(StoreConfig!J994)-FIND("|",StoreConfig!J994)),"")</f>
        <v/>
      </c>
      <c r="G753" s="15" t="str">
        <f>IFERROR(VLOOKUP(--IF($B$2=StoreConfig!C994,LEFT(StoreConfig!J994,FIND("|",StoreConfig!J994)-1),""),$Q$4:$R$20,2,FALSE),"")</f>
        <v/>
      </c>
      <c r="H753" s="14" t="str">
        <f>IF($B$2=StoreConfig!C994,LEFT(StoreConfig!G994,FIND("#",StoreConfig!G994)-1),"")</f>
        <v/>
      </c>
      <c r="I753" s="14" t="str">
        <f>IF($B$2=StoreConfig!C994,RIGHT(StoreConfig!G994,LEN(StoreConfig!G994)-FIND("#",StoreConfig!G994)),"")</f>
        <v/>
      </c>
      <c r="J753" s="14" t="str">
        <f>IF($B$2=StoreConfig!C994,IF(StoreConfig!L994=0,"不限购",StoreConfig!L994&amp;"次"),"")</f>
        <v/>
      </c>
    </row>
    <row r="754" spans="4:10" x14ac:dyDescent="0.2">
      <c r="D754" s="15" t="str">
        <f>IF($B$2=StoreConfig!C995,StoreConfig!O995,"")</f>
        <v/>
      </c>
      <c r="E754" s="15" t="str">
        <f>IF($B$2=StoreConfig!C995,StoreConfig!E995,"")</f>
        <v/>
      </c>
      <c r="F754" s="15" t="str">
        <f>IF($B$2=StoreConfig!C995,RIGHT(StoreConfig!J995,LEN(StoreConfig!J995)-FIND("|",StoreConfig!J995)),"")</f>
        <v/>
      </c>
      <c r="G754" s="15" t="str">
        <f>IFERROR(VLOOKUP(--IF($B$2=StoreConfig!C995,LEFT(StoreConfig!J995,FIND("|",StoreConfig!J995)-1),""),$Q$4:$R$20,2,FALSE),"")</f>
        <v/>
      </c>
      <c r="H754" s="14" t="str">
        <f>IF($B$2=StoreConfig!C995,LEFT(StoreConfig!G995,FIND("#",StoreConfig!G995)-1),"")</f>
        <v/>
      </c>
      <c r="I754" s="14" t="str">
        <f>IF($B$2=StoreConfig!C995,RIGHT(StoreConfig!G995,LEN(StoreConfig!G995)-FIND("#",StoreConfig!G995)),"")</f>
        <v/>
      </c>
      <c r="J754" s="14" t="str">
        <f>IF($B$2=StoreConfig!C995,IF(StoreConfig!L995=0,"不限购",StoreConfig!L995&amp;"次"),"")</f>
        <v/>
      </c>
    </row>
    <row r="755" spans="4:10" x14ac:dyDescent="0.2">
      <c r="D755" s="15" t="str">
        <f>IF($B$2=StoreConfig!C996,StoreConfig!O996,"")</f>
        <v/>
      </c>
      <c r="E755" s="15" t="str">
        <f>IF($B$2=StoreConfig!C996,StoreConfig!E996,"")</f>
        <v/>
      </c>
      <c r="F755" s="15" t="str">
        <f>IF($B$2=StoreConfig!C996,RIGHT(StoreConfig!J996,LEN(StoreConfig!J996)-FIND("|",StoreConfig!J996)),"")</f>
        <v/>
      </c>
      <c r="G755" s="15" t="str">
        <f>IFERROR(VLOOKUP(--IF($B$2=StoreConfig!C996,LEFT(StoreConfig!J996,FIND("|",StoreConfig!J996)-1),""),$Q$4:$R$20,2,FALSE),"")</f>
        <v/>
      </c>
      <c r="H755" s="14" t="str">
        <f>IF($B$2=StoreConfig!C996,LEFT(StoreConfig!G996,FIND("#",StoreConfig!G996)-1),"")</f>
        <v/>
      </c>
      <c r="I755" s="14" t="str">
        <f>IF($B$2=StoreConfig!C996,RIGHT(StoreConfig!G996,LEN(StoreConfig!G996)-FIND("#",StoreConfig!G996)),"")</f>
        <v/>
      </c>
      <c r="J755" s="14" t="str">
        <f>IF($B$2=StoreConfig!C996,IF(StoreConfig!L996=0,"不限购",StoreConfig!L996&amp;"次"),"")</f>
        <v/>
      </c>
    </row>
    <row r="756" spans="4:10" x14ac:dyDescent="0.2">
      <c r="D756" s="15" t="str">
        <f>IF($B$2=StoreConfig!C997,StoreConfig!O997,"")</f>
        <v/>
      </c>
      <c r="E756" s="15" t="str">
        <f>IF($B$2=StoreConfig!C997,StoreConfig!E997,"")</f>
        <v/>
      </c>
      <c r="F756" s="15" t="str">
        <f>IF($B$2=StoreConfig!C997,RIGHT(StoreConfig!J997,LEN(StoreConfig!J997)-FIND("|",StoreConfig!J997)),"")</f>
        <v/>
      </c>
      <c r="G756" s="15" t="str">
        <f>IFERROR(VLOOKUP(--IF($B$2=StoreConfig!C997,LEFT(StoreConfig!J997,FIND("|",StoreConfig!J997)-1),""),$Q$4:$R$20,2,FALSE),"")</f>
        <v/>
      </c>
      <c r="H756" s="14" t="str">
        <f>IF($B$2=StoreConfig!C997,LEFT(StoreConfig!G997,FIND("#",StoreConfig!G997)-1),"")</f>
        <v/>
      </c>
      <c r="I756" s="14" t="str">
        <f>IF($B$2=StoreConfig!C997,RIGHT(StoreConfig!G997,LEN(StoreConfig!G997)-FIND("#",StoreConfig!G997)),"")</f>
        <v/>
      </c>
      <c r="J756" s="14" t="str">
        <f>IF($B$2=StoreConfig!C997,IF(StoreConfig!L997=0,"不限购",StoreConfig!L997&amp;"次"),"")</f>
        <v/>
      </c>
    </row>
    <row r="757" spans="4:10" x14ac:dyDescent="0.2">
      <c r="D757" s="15" t="str">
        <f>IF($B$2=StoreConfig!C998,StoreConfig!O998,"")</f>
        <v/>
      </c>
      <c r="E757" s="15" t="str">
        <f>IF($B$2=StoreConfig!C998,StoreConfig!E998,"")</f>
        <v/>
      </c>
      <c r="F757" s="15" t="str">
        <f>IF($B$2=StoreConfig!C998,RIGHT(StoreConfig!J998,LEN(StoreConfig!J998)-FIND("|",StoreConfig!J998)),"")</f>
        <v/>
      </c>
      <c r="G757" s="15" t="str">
        <f>IFERROR(VLOOKUP(--IF($B$2=StoreConfig!C998,LEFT(StoreConfig!J998,FIND("|",StoreConfig!J998)-1),""),$Q$4:$R$20,2,FALSE),"")</f>
        <v/>
      </c>
      <c r="H757" s="14" t="str">
        <f>IF($B$2=StoreConfig!C998,LEFT(StoreConfig!G998,FIND("#",StoreConfig!G998)-1),"")</f>
        <v/>
      </c>
      <c r="I757" s="14" t="str">
        <f>IF($B$2=StoreConfig!C998,RIGHT(StoreConfig!G998,LEN(StoreConfig!G998)-FIND("#",StoreConfig!G998)),"")</f>
        <v/>
      </c>
      <c r="J757" s="14" t="str">
        <f>IF($B$2=StoreConfig!C998,IF(StoreConfig!L998=0,"不限购",StoreConfig!L998&amp;"次"),"")</f>
        <v/>
      </c>
    </row>
    <row r="758" spans="4:10" x14ac:dyDescent="0.2">
      <c r="D758" s="15" t="str">
        <f>IF($B$2=StoreConfig!C999,StoreConfig!O999,"")</f>
        <v/>
      </c>
      <c r="E758" s="15" t="str">
        <f>IF($B$2=StoreConfig!C999,StoreConfig!E999,"")</f>
        <v/>
      </c>
      <c r="F758" s="15" t="str">
        <f>IF($B$2=StoreConfig!C999,RIGHT(StoreConfig!J999,LEN(StoreConfig!J999)-FIND("|",StoreConfig!J999)),"")</f>
        <v/>
      </c>
      <c r="G758" s="15" t="str">
        <f>IFERROR(VLOOKUP(--IF($B$2=StoreConfig!C999,LEFT(StoreConfig!J999,FIND("|",StoreConfig!J999)-1),""),$Q$4:$R$20,2,FALSE),"")</f>
        <v/>
      </c>
      <c r="H758" s="14" t="str">
        <f>IF($B$2=StoreConfig!C999,LEFT(StoreConfig!G999,FIND("#",StoreConfig!G999)-1),"")</f>
        <v/>
      </c>
      <c r="I758" s="14" t="str">
        <f>IF($B$2=StoreConfig!C999,RIGHT(StoreConfig!G999,LEN(StoreConfig!G999)-FIND("#",StoreConfig!G999)),"")</f>
        <v/>
      </c>
      <c r="J758" s="14" t="str">
        <f>IF($B$2=StoreConfig!C999,IF(StoreConfig!L999=0,"不限购",StoreConfig!L999&amp;"次"),"")</f>
        <v/>
      </c>
    </row>
    <row r="759" spans="4:10" x14ac:dyDescent="0.2">
      <c r="D759" s="15" t="str">
        <f>IF($B$2=StoreConfig!C1000,StoreConfig!O1000,"")</f>
        <v/>
      </c>
      <c r="E759" s="15" t="str">
        <f>IF($B$2=StoreConfig!C1000,StoreConfig!E1000,"")</f>
        <v/>
      </c>
      <c r="F759" s="15" t="str">
        <f>IF($B$2=StoreConfig!C1000,RIGHT(StoreConfig!J1000,LEN(StoreConfig!J1000)-FIND("|",StoreConfig!J1000)),"")</f>
        <v/>
      </c>
      <c r="G759" s="15" t="str">
        <f>IFERROR(VLOOKUP(--IF($B$2=StoreConfig!C1000,LEFT(StoreConfig!J1000,FIND("|",StoreConfig!J1000)-1),""),$Q$4:$R$20,2,FALSE),"")</f>
        <v/>
      </c>
      <c r="H759" s="14" t="str">
        <f>IF($B$2=StoreConfig!C1000,LEFT(StoreConfig!G1000,FIND("#",StoreConfig!G1000)-1),"")</f>
        <v/>
      </c>
      <c r="I759" s="14" t="str">
        <f>IF($B$2=StoreConfig!C1000,RIGHT(StoreConfig!G1000,LEN(StoreConfig!G1000)-FIND("#",StoreConfig!G1000)),"")</f>
        <v/>
      </c>
      <c r="J759" s="14" t="str">
        <f>IF($B$2=StoreConfig!C1000,IF(StoreConfig!L1000=0,"不限购",StoreConfig!L1000&amp;"次"),"")</f>
        <v/>
      </c>
    </row>
    <row r="760" spans="4:10" x14ac:dyDescent="0.2">
      <c r="D760" s="15" t="str">
        <f>IF($B$2=StoreConfig!C1001,StoreConfig!O1001,"")</f>
        <v/>
      </c>
      <c r="E760" s="15" t="str">
        <f>IF($B$2=StoreConfig!C1001,StoreConfig!E1001,"")</f>
        <v/>
      </c>
      <c r="F760" s="15" t="str">
        <f>IF($B$2=StoreConfig!C1001,RIGHT(StoreConfig!J1001,LEN(StoreConfig!J1001)-FIND("|",StoreConfig!J1001)),"")</f>
        <v/>
      </c>
      <c r="G760" s="15" t="str">
        <f>IFERROR(VLOOKUP(--IF($B$2=StoreConfig!C1001,LEFT(StoreConfig!J1001,FIND("|",StoreConfig!J1001)-1),""),$Q$4:$R$20,2,FALSE),"")</f>
        <v/>
      </c>
      <c r="H760" s="14" t="str">
        <f>IF($B$2=StoreConfig!C1001,LEFT(StoreConfig!G1001,FIND("#",StoreConfig!G1001)-1),"")</f>
        <v/>
      </c>
      <c r="I760" s="14" t="str">
        <f>IF($B$2=StoreConfig!C1001,RIGHT(StoreConfig!G1001,LEN(StoreConfig!G1001)-FIND("#",StoreConfig!G1001)),"")</f>
        <v/>
      </c>
      <c r="J760" s="14" t="str">
        <f>IF($B$2=StoreConfig!C1001,IF(StoreConfig!L1001=0,"不限购",StoreConfig!L1001&amp;"次"),"")</f>
        <v/>
      </c>
    </row>
    <row r="761" spans="4:10" x14ac:dyDescent="0.2">
      <c r="D761" s="15" t="str">
        <f>IF($B$2=StoreConfig!C1002,StoreConfig!O1002,"")</f>
        <v/>
      </c>
      <c r="E761" s="15" t="str">
        <f>IF($B$2=StoreConfig!C1002,StoreConfig!E1002,"")</f>
        <v/>
      </c>
      <c r="F761" s="15" t="str">
        <f>IF($B$2=StoreConfig!C1002,RIGHT(StoreConfig!J1002,LEN(StoreConfig!J1002)-FIND("|",StoreConfig!J1002)),"")</f>
        <v/>
      </c>
      <c r="G761" s="15" t="str">
        <f>IFERROR(VLOOKUP(--IF($B$2=StoreConfig!C1002,LEFT(StoreConfig!J1002,FIND("|",StoreConfig!J1002)-1),""),$Q$4:$R$20,2,FALSE),"")</f>
        <v/>
      </c>
      <c r="H761" s="14" t="str">
        <f>IF($B$2=StoreConfig!C1002,LEFT(StoreConfig!G1002,FIND("#",StoreConfig!G1002)-1),"")</f>
        <v/>
      </c>
      <c r="I761" s="14" t="str">
        <f>IF($B$2=StoreConfig!C1002,RIGHT(StoreConfig!G1002,LEN(StoreConfig!G1002)-FIND("#",StoreConfig!G1002)),"")</f>
        <v/>
      </c>
      <c r="J761" s="14" t="str">
        <f>IF($B$2=StoreConfig!C1002,IF(StoreConfig!L1002=0,"不限购",StoreConfig!L1002&amp;"次"),"")</f>
        <v/>
      </c>
    </row>
    <row r="762" spans="4:10" x14ac:dyDescent="0.2">
      <c r="D762" s="15" t="str">
        <f>IF($B$2=StoreConfig!C1003,StoreConfig!O1003,"")</f>
        <v/>
      </c>
      <c r="E762" s="15" t="str">
        <f>IF($B$2=StoreConfig!C1003,StoreConfig!E1003,"")</f>
        <v/>
      </c>
      <c r="F762" s="15" t="str">
        <f>IF($B$2=StoreConfig!C1003,RIGHT(StoreConfig!J1003,LEN(StoreConfig!J1003)-FIND("|",StoreConfig!J1003)),"")</f>
        <v/>
      </c>
      <c r="G762" s="15" t="str">
        <f>IFERROR(VLOOKUP(--IF($B$2=StoreConfig!C1003,LEFT(StoreConfig!J1003,FIND("|",StoreConfig!J1003)-1),""),$Q$4:$R$20,2,FALSE),"")</f>
        <v/>
      </c>
      <c r="H762" s="14" t="str">
        <f>IF($B$2=StoreConfig!C1003,LEFT(StoreConfig!G1003,FIND("#",StoreConfig!G1003)-1),"")</f>
        <v/>
      </c>
      <c r="I762" s="14" t="str">
        <f>IF($B$2=StoreConfig!C1003,RIGHT(StoreConfig!G1003,LEN(StoreConfig!G1003)-FIND("#",StoreConfig!G1003)),"")</f>
        <v/>
      </c>
      <c r="J762" s="14" t="str">
        <f>IF($B$2=StoreConfig!C1003,IF(StoreConfig!L1003=0,"不限购",StoreConfig!L1003&amp;"次"),"")</f>
        <v/>
      </c>
    </row>
    <row r="763" spans="4:10" x14ac:dyDescent="0.2">
      <c r="D763" s="15" t="str">
        <f>IF($B$2=StoreConfig!C1004,StoreConfig!O1004,"")</f>
        <v/>
      </c>
      <c r="E763" s="15" t="str">
        <f>IF($B$2=StoreConfig!C1004,StoreConfig!E1004,"")</f>
        <v/>
      </c>
      <c r="F763" s="15" t="str">
        <f>IF($B$2=StoreConfig!C1004,RIGHT(StoreConfig!J1004,LEN(StoreConfig!J1004)-FIND("|",StoreConfig!J1004)),"")</f>
        <v/>
      </c>
      <c r="G763" s="15" t="str">
        <f>IFERROR(VLOOKUP(--IF($B$2=StoreConfig!C1004,LEFT(StoreConfig!J1004,FIND("|",StoreConfig!J1004)-1),""),$Q$4:$R$20,2,FALSE),"")</f>
        <v/>
      </c>
      <c r="H763" s="14" t="str">
        <f>IF($B$2=StoreConfig!C1004,LEFT(StoreConfig!G1004,FIND("#",StoreConfig!G1004)-1),"")</f>
        <v/>
      </c>
      <c r="I763" s="14" t="str">
        <f>IF($B$2=StoreConfig!C1004,RIGHT(StoreConfig!G1004,LEN(StoreConfig!G1004)-FIND("#",StoreConfig!G1004)),"")</f>
        <v/>
      </c>
      <c r="J763" s="14" t="str">
        <f>IF($B$2=StoreConfig!C1004,IF(StoreConfig!L1004=0,"不限购",StoreConfig!L1004&amp;"次"),"")</f>
        <v/>
      </c>
    </row>
    <row r="764" spans="4:10" x14ac:dyDescent="0.2">
      <c r="D764" s="15" t="str">
        <f>IF($B$2=StoreConfig!C1005,StoreConfig!O1005,"")</f>
        <v/>
      </c>
      <c r="E764" s="15" t="str">
        <f>IF($B$2=StoreConfig!C1005,StoreConfig!E1005,"")</f>
        <v/>
      </c>
      <c r="F764" s="15" t="str">
        <f>IF($B$2=StoreConfig!C1005,RIGHT(StoreConfig!J1005,LEN(StoreConfig!J1005)-FIND("|",StoreConfig!J1005)),"")</f>
        <v/>
      </c>
      <c r="G764" s="15" t="str">
        <f>IFERROR(VLOOKUP(--IF($B$2=StoreConfig!C1005,LEFT(StoreConfig!J1005,FIND("|",StoreConfig!J1005)-1),""),$Q$4:$R$20,2,FALSE),"")</f>
        <v/>
      </c>
      <c r="H764" s="14" t="str">
        <f>IF($B$2=StoreConfig!C1005,LEFT(StoreConfig!G1005,FIND("#",StoreConfig!G1005)-1),"")</f>
        <v/>
      </c>
      <c r="I764" s="14" t="str">
        <f>IF($B$2=StoreConfig!C1005,RIGHT(StoreConfig!G1005,LEN(StoreConfig!G1005)-FIND("#",StoreConfig!G1005)),"")</f>
        <v/>
      </c>
      <c r="J764" s="14" t="str">
        <f>IF($B$2=StoreConfig!C1005,IF(StoreConfig!L1005=0,"不限购",StoreConfig!L1005&amp;"次"),"")</f>
        <v/>
      </c>
    </row>
    <row r="765" spans="4:10" x14ac:dyDescent="0.2">
      <c r="D765" s="15" t="str">
        <f>IF($B$2=StoreConfig!C1006,StoreConfig!O1006,"")</f>
        <v/>
      </c>
      <c r="E765" s="15" t="str">
        <f>IF($B$2=StoreConfig!C1006,StoreConfig!E1006,"")</f>
        <v/>
      </c>
      <c r="F765" s="15" t="str">
        <f>IF($B$2=StoreConfig!C1006,RIGHT(StoreConfig!J1006,LEN(StoreConfig!J1006)-FIND("|",StoreConfig!J1006)),"")</f>
        <v/>
      </c>
      <c r="G765" s="15" t="str">
        <f>IFERROR(VLOOKUP(--IF($B$2=StoreConfig!C1006,LEFT(StoreConfig!J1006,FIND("|",StoreConfig!J1006)-1),""),$Q$4:$R$20,2,FALSE),"")</f>
        <v/>
      </c>
      <c r="H765" s="14" t="str">
        <f>IF($B$2=StoreConfig!C1006,LEFT(StoreConfig!G1006,FIND("#",StoreConfig!G1006)-1),"")</f>
        <v/>
      </c>
      <c r="I765" s="14" t="str">
        <f>IF($B$2=StoreConfig!C1006,RIGHT(StoreConfig!G1006,LEN(StoreConfig!G1006)-FIND("#",StoreConfig!G1006)),"")</f>
        <v/>
      </c>
      <c r="J765" s="14" t="str">
        <f>IF($B$2=StoreConfig!C1006,IF(StoreConfig!L1006=0,"不限购",StoreConfig!L1006&amp;"次"),"")</f>
        <v/>
      </c>
    </row>
    <row r="766" spans="4:10" x14ac:dyDescent="0.2">
      <c r="D766" s="15" t="str">
        <f>IF($B$2=StoreConfig!C1007,StoreConfig!O1007,"")</f>
        <v/>
      </c>
      <c r="E766" s="15" t="str">
        <f>IF($B$2=StoreConfig!C1007,StoreConfig!E1007,"")</f>
        <v/>
      </c>
      <c r="F766" s="15" t="str">
        <f>IF($B$2=StoreConfig!C1007,RIGHT(StoreConfig!J1007,LEN(StoreConfig!J1007)-FIND("|",StoreConfig!J1007)),"")</f>
        <v/>
      </c>
      <c r="G766" s="15" t="str">
        <f>IFERROR(VLOOKUP(--IF($B$2=StoreConfig!C1007,LEFT(StoreConfig!J1007,FIND("|",StoreConfig!J1007)-1),""),$Q$4:$R$20,2,FALSE),"")</f>
        <v/>
      </c>
      <c r="H766" s="14" t="str">
        <f>IF($B$2=StoreConfig!C1007,LEFT(StoreConfig!G1007,FIND("#",StoreConfig!G1007)-1),"")</f>
        <v/>
      </c>
      <c r="I766" s="14" t="str">
        <f>IF($B$2=StoreConfig!C1007,RIGHT(StoreConfig!G1007,LEN(StoreConfig!G1007)-FIND("#",StoreConfig!G1007)),"")</f>
        <v/>
      </c>
      <c r="J766" s="14" t="str">
        <f>IF($B$2=StoreConfig!C1007,IF(StoreConfig!L1007=0,"不限购",StoreConfig!L1007&amp;"次"),"")</f>
        <v/>
      </c>
    </row>
    <row r="767" spans="4:10" x14ac:dyDescent="0.2">
      <c r="D767" s="15" t="str">
        <f>IF($B$2=StoreConfig!C1008,StoreConfig!O1008,"")</f>
        <v/>
      </c>
      <c r="E767" s="15" t="str">
        <f>IF($B$2=StoreConfig!C1008,StoreConfig!E1008,"")</f>
        <v/>
      </c>
      <c r="F767" s="15" t="str">
        <f>IF($B$2=StoreConfig!C1008,RIGHT(StoreConfig!J1008,LEN(StoreConfig!J1008)-FIND("|",StoreConfig!J1008)),"")</f>
        <v/>
      </c>
      <c r="G767" s="15" t="str">
        <f>IFERROR(VLOOKUP(--IF($B$2=StoreConfig!C1008,LEFT(StoreConfig!J1008,FIND("|",StoreConfig!J1008)-1),""),$Q$4:$R$20,2,FALSE),"")</f>
        <v/>
      </c>
      <c r="H767" s="14" t="str">
        <f>IF($B$2=StoreConfig!C1008,LEFT(StoreConfig!G1008,FIND("#",StoreConfig!G1008)-1),"")</f>
        <v/>
      </c>
      <c r="I767" s="14" t="str">
        <f>IF($B$2=StoreConfig!C1008,RIGHT(StoreConfig!G1008,LEN(StoreConfig!G1008)-FIND("#",StoreConfig!G1008)),"")</f>
        <v/>
      </c>
      <c r="J767" s="14" t="str">
        <f>IF($B$2=StoreConfig!C1008,IF(StoreConfig!L1008=0,"不限购",StoreConfig!L1008&amp;"次"),"")</f>
        <v/>
      </c>
    </row>
    <row r="768" spans="4:10" x14ac:dyDescent="0.2">
      <c r="D768" s="15" t="str">
        <f>IF($B$2=StoreConfig!C1009,StoreConfig!O1009,"")</f>
        <v/>
      </c>
      <c r="E768" s="15" t="str">
        <f>IF($B$2=StoreConfig!C1009,StoreConfig!E1009,"")</f>
        <v/>
      </c>
      <c r="F768" s="15" t="str">
        <f>IF($B$2=StoreConfig!C1009,RIGHT(StoreConfig!J1009,LEN(StoreConfig!J1009)-FIND("|",StoreConfig!J1009)),"")</f>
        <v/>
      </c>
      <c r="G768" s="15" t="str">
        <f>IFERROR(VLOOKUP(--IF($B$2=StoreConfig!C1009,LEFT(StoreConfig!J1009,FIND("|",StoreConfig!J1009)-1),""),$Q$4:$R$20,2,FALSE),"")</f>
        <v/>
      </c>
      <c r="H768" s="14" t="str">
        <f>IF($B$2=StoreConfig!C1009,LEFT(StoreConfig!G1009,FIND("#",StoreConfig!G1009)-1),"")</f>
        <v/>
      </c>
      <c r="I768" s="14" t="str">
        <f>IF($B$2=StoreConfig!C1009,RIGHT(StoreConfig!G1009,LEN(StoreConfig!G1009)-FIND("#",StoreConfig!G1009)),"")</f>
        <v/>
      </c>
      <c r="J768" s="14" t="str">
        <f>IF($B$2=StoreConfig!C1009,IF(StoreConfig!L1009=0,"不限购",StoreConfig!L1009&amp;"次"),"")</f>
        <v/>
      </c>
    </row>
    <row r="769" spans="4:10" x14ac:dyDescent="0.2">
      <c r="D769" s="15" t="str">
        <f>IF($B$2=StoreConfig!C1010,StoreConfig!O1010,"")</f>
        <v/>
      </c>
      <c r="E769" s="15" t="str">
        <f>IF($B$2=StoreConfig!C1010,StoreConfig!E1010,"")</f>
        <v/>
      </c>
      <c r="F769" s="15" t="str">
        <f>IF($B$2=StoreConfig!C1010,RIGHT(StoreConfig!J1010,LEN(StoreConfig!J1010)-FIND("|",StoreConfig!J1010)),"")</f>
        <v/>
      </c>
      <c r="G769" s="15" t="str">
        <f>IFERROR(VLOOKUP(--IF($B$2=StoreConfig!C1010,LEFT(StoreConfig!J1010,FIND("|",StoreConfig!J1010)-1),""),$Q$4:$R$20,2,FALSE),"")</f>
        <v/>
      </c>
      <c r="H769" s="14" t="str">
        <f>IF($B$2=StoreConfig!C1010,LEFT(StoreConfig!G1010,FIND("#",StoreConfig!G1010)-1),"")</f>
        <v/>
      </c>
      <c r="I769" s="14" t="str">
        <f>IF($B$2=StoreConfig!C1010,RIGHT(StoreConfig!G1010,LEN(StoreConfig!G1010)-FIND("#",StoreConfig!G1010)),"")</f>
        <v/>
      </c>
      <c r="J769" s="14" t="str">
        <f>IF($B$2=StoreConfig!C1010,IF(StoreConfig!L1010=0,"不限购",StoreConfig!L1010&amp;"次"),"")</f>
        <v/>
      </c>
    </row>
    <row r="770" spans="4:10" x14ac:dyDescent="0.2">
      <c r="D770" s="15" t="str">
        <f>IF($B$2=StoreConfig!C1011,StoreConfig!O1011,"")</f>
        <v/>
      </c>
      <c r="E770" s="15" t="str">
        <f>IF($B$2=StoreConfig!C1011,StoreConfig!E1011,"")</f>
        <v/>
      </c>
      <c r="F770" s="15" t="str">
        <f>IF($B$2=StoreConfig!C1011,RIGHT(StoreConfig!J1011,LEN(StoreConfig!J1011)-FIND("|",StoreConfig!J1011)),"")</f>
        <v/>
      </c>
      <c r="G770" s="15" t="str">
        <f>IFERROR(VLOOKUP(--IF($B$2=StoreConfig!C1011,LEFT(StoreConfig!J1011,FIND("|",StoreConfig!J1011)-1),""),$Q$4:$R$20,2,FALSE),"")</f>
        <v/>
      </c>
      <c r="H770" s="14" t="str">
        <f>IF($B$2=StoreConfig!C1011,LEFT(StoreConfig!G1011,FIND("#",StoreConfig!G1011)-1),"")</f>
        <v/>
      </c>
      <c r="I770" s="14" t="str">
        <f>IF($B$2=StoreConfig!C1011,RIGHT(StoreConfig!G1011,LEN(StoreConfig!G1011)-FIND("#",StoreConfig!G1011)),"")</f>
        <v/>
      </c>
      <c r="J770" s="14" t="str">
        <f>IF($B$2=StoreConfig!C1011,IF(StoreConfig!L1011=0,"不限购",StoreConfig!L1011&amp;"次"),"")</f>
        <v/>
      </c>
    </row>
    <row r="771" spans="4:10" x14ac:dyDescent="0.2">
      <c r="D771" s="15" t="str">
        <f>IF($B$2=StoreConfig!C1012,StoreConfig!O1012,"")</f>
        <v/>
      </c>
      <c r="E771" s="15" t="str">
        <f>IF($B$2=StoreConfig!C1012,StoreConfig!E1012,"")</f>
        <v/>
      </c>
      <c r="F771" s="15" t="str">
        <f>IF($B$2=StoreConfig!C1012,RIGHT(StoreConfig!J1012,LEN(StoreConfig!J1012)-FIND("|",StoreConfig!J1012)),"")</f>
        <v/>
      </c>
      <c r="G771" s="15" t="str">
        <f>IFERROR(VLOOKUP(--IF($B$2=StoreConfig!C1012,LEFT(StoreConfig!J1012,FIND("|",StoreConfig!J1012)-1),""),$Q$4:$R$20,2,FALSE),"")</f>
        <v/>
      </c>
      <c r="H771" s="14" t="str">
        <f>IF($B$2=StoreConfig!C1012,LEFT(StoreConfig!G1012,FIND("#",StoreConfig!G1012)-1),"")</f>
        <v/>
      </c>
      <c r="I771" s="14" t="str">
        <f>IF($B$2=StoreConfig!C1012,RIGHT(StoreConfig!G1012,LEN(StoreConfig!G1012)-FIND("#",StoreConfig!G1012)),"")</f>
        <v/>
      </c>
      <c r="J771" s="14" t="str">
        <f>IF($B$2=StoreConfig!C1012,IF(StoreConfig!L1012=0,"不限购",StoreConfig!L1012&amp;"次"),"")</f>
        <v/>
      </c>
    </row>
    <row r="772" spans="4:10" x14ac:dyDescent="0.2">
      <c r="D772" s="15" t="str">
        <f>IF($B$2=StoreConfig!C1013,StoreConfig!O1013,"")</f>
        <v/>
      </c>
      <c r="E772" s="15" t="str">
        <f>IF($B$2=StoreConfig!C1013,StoreConfig!E1013,"")</f>
        <v/>
      </c>
      <c r="F772" s="15" t="str">
        <f>IF($B$2=StoreConfig!C1013,RIGHT(StoreConfig!J1013,LEN(StoreConfig!J1013)-FIND("|",StoreConfig!J1013)),"")</f>
        <v/>
      </c>
      <c r="G772" s="15" t="str">
        <f>IFERROR(VLOOKUP(--IF($B$2=StoreConfig!C1013,LEFT(StoreConfig!J1013,FIND("|",StoreConfig!J1013)-1),""),$Q$4:$R$20,2,FALSE),"")</f>
        <v/>
      </c>
      <c r="H772" s="14" t="str">
        <f>IF($B$2=StoreConfig!C1013,LEFT(StoreConfig!G1013,FIND("#",StoreConfig!G1013)-1),"")</f>
        <v/>
      </c>
      <c r="I772" s="14" t="str">
        <f>IF($B$2=StoreConfig!C1013,RIGHT(StoreConfig!G1013,LEN(StoreConfig!G1013)-FIND("#",StoreConfig!G1013)),"")</f>
        <v/>
      </c>
      <c r="J772" s="14" t="str">
        <f>IF($B$2=StoreConfig!C1013,IF(StoreConfig!L1013=0,"不限购",StoreConfig!L1013&amp;"次"),"")</f>
        <v/>
      </c>
    </row>
    <row r="773" spans="4:10" x14ac:dyDescent="0.2">
      <c r="D773" s="15" t="str">
        <f>IF($B$2=StoreConfig!C1014,StoreConfig!O1014,"")</f>
        <v/>
      </c>
      <c r="E773" s="15" t="str">
        <f>IF($B$2=StoreConfig!C1014,StoreConfig!E1014,"")</f>
        <v/>
      </c>
      <c r="F773" s="15" t="str">
        <f>IF($B$2=StoreConfig!C1014,RIGHT(StoreConfig!J1014,LEN(StoreConfig!J1014)-FIND("|",StoreConfig!J1014)),"")</f>
        <v/>
      </c>
      <c r="G773" s="15" t="str">
        <f>IFERROR(VLOOKUP(--IF($B$2=StoreConfig!C1014,LEFT(StoreConfig!J1014,FIND("|",StoreConfig!J1014)-1),""),$Q$4:$R$20,2,FALSE),"")</f>
        <v/>
      </c>
      <c r="H773" s="14" t="str">
        <f>IF($B$2=StoreConfig!C1014,LEFT(StoreConfig!G1014,FIND("#",StoreConfig!G1014)-1),"")</f>
        <v/>
      </c>
      <c r="I773" s="14" t="str">
        <f>IF($B$2=StoreConfig!C1014,RIGHT(StoreConfig!G1014,LEN(StoreConfig!G1014)-FIND("#",StoreConfig!G1014)),"")</f>
        <v/>
      </c>
      <c r="J773" s="14" t="str">
        <f>IF($B$2=StoreConfig!C1014,IF(StoreConfig!L1014=0,"不限购",StoreConfig!L1014&amp;"次"),"")</f>
        <v/>
      </c>
    </row>
    <row r="774" spans="4:10" x14ac:dyDescent="0.2">
      <c r="D774" s="15" t="str">
        <f>IF($B$2=StoreConfig!C1015,StoreConfig!O1015,"")</f>
        <v/>
      </c>
      <c r="E774" s="15" t="str">
        <f>IF($B$2=StoreConfig!C1015,StoreConfig!E1015,"")</f>
        <v/>
      </c>
      <c r="F774" s="15" t="str">
        <f>IF($B$2=StoreConfig!C1015,RIGHT(StoreConfig!J1015,LEN(StoreConfig!J1015)-FIND("|",StoreConfig!J1015)),"")</f>
        <v/>
      </c>
      <c r="G774" s="15" t="str">
        <f>IFERROR(VLOOKUP(--IF($B$2=StoreConfig!C1015,LEFT(StoreConfig!J1015,FIND("|",StoreConfig!J1015)-1),""),$Q$4:$R$20,2,FALSE),"")</f>
        <v/>
      </c>
      <c r="H774" s="14" t="str">
        <f>IF($B$2=StoreConfig!C1015,LEFT(StoreConfig!G1015,FIND("#",StoreConfig!G1015)-1),"")</f>
        <v/>
      </c>
      <c r="I774" s="14" t="str">
        <f>IF($B$2=StoreConfig!C1015,RIGHT(StoreConfig!G1015,LEN(StoreConfig!G1015)-FIND("#",StoreConfig!G1015)),"")</f>
        <v/>
      </c>
      <c r="J774" s="14" t="str">
        <f>IF($B$2=StoreConfig!C1015,IF(StoreConfig!L1015=0,"不限购",StoreConfig!L1015&amp;"次"),"")</f>
        <v/>
      </c>
    </row>
    <row r="775" spans="4:10" x14ac:dyDescent="0.2">
      <c r="D775" s="15" t="str">
        <f>IF($B$2=StoreConfig!C1016,StoreConfig!O1016,"")</f>
        <v/>
      </c>
      <c r="E775" s="15" t="str">
        <f>IF($B$2=StoreConfig!C1016,StoreConfig!E1016,"")</f>
        <v/>
      </c>
      <c r="F775" s="15" t="str">
        <f>IF($B$2=StoreConfig!C1016,RIGHT(StoreConfig!J1016,LEN(StoreConfig!J1016)-FIND("|",StoreConfig!J1016)),"")</f>
        <v/>
      </c>
      <c r="G775" s="15" t="str">
        <f>IFERROR(VLOOKUP(--IF($B$2=StoreConfig!C1016,LEFT(StoreConfig!J1016,FIND("|",StoreConfig!J1016)-1),""),$Q$4:$R$20,2,FALSE),"")</f>
        <v/>
      </c>
      <c r="H775" s="14" t="str">
        <f>IF($B$2=StoreConfig!C1016,LEFT(StoreConfig!G1016,FIND("#",StoreConfig!G1016)-1),"")</f>
        <v/>
      </c>
      <c r="I775" s="14" t="str">
        <f>IF($B$2=StoreConfig!C1016,RIGHT(StoreConfig!G1016,LEN(StoreConfig!G1016)-FIND("#",StoreConfig!G1016)),"")</f>
        <v/>
      </c>
      <c r="J775" s="14" t="str">
        <f>IF($B$2=StoreConfig!C1016,IF(StoreConfig!L1016=0,"不限购",StoreConfig!L1016&amp;"次"),"")</f>
        <v/>
      </c>
    </row>
    <row r="776" spans="4:10" x14ac:dyDescent="0.2">
      <c r="D776" s="15" t="str">
        <f>IF($B$2=StoreConfig!C1017,StoreConfig!O1017,"")</f>
        <v/>
      </c>
      <c r="E776" s="15" t="str">
        <f>IF($B$2=StoreConfig!C1017,StoreConfig!E1017,"")</f>
        <v/>
      </c>
      <c r="F776" s="15" t="str">
        <f>IF($B$2=StoreConfig!C1017,RIGHT(StoreConfig!J1017,LEN(StoreConfig!J1017)-FIND("|",StoreConfig!J1017)),"")</f>
        <v/>
      </c>
      <c r="G776" s="15" t="str">
        <f>IFERROR(VLOOKUP(--IF($B$2=StoreConfig!C1017,LEFT(StoreConfig!J1017,FIND("|",StoreConfig!J1017)-1),""),$Q$4:$R$20,2,FALSE),"")</f>
        <v/>
      </c>
      <c r="H776" s="14" t="str">
        <f>IF($B$2=StoreConfig!C1017,LEFT(StoreConfig!G1017,FIND("#",StoreConfig!G1017)-1),"")</f>
        <v/>
      </c>
      <c r="I776" s="14" t="str">
        <f>IF($B$2=StoreConfig!C1017,RIGHT(StoreConfig!G1017,LEN(StoreConfig!G1017)-FIND("#",StoreConfig!G1017)),"")</f>
        <v/>
      </c>
      <c r="J776" s="14" t="str">
        <f>IF($B$2=StoreConfig!C1017,IF(StoreConfig!L1017=0,"不限购",StoreConfig!L1017&amp;"次"),"")</f>
        <v/>
      </c>
    </row>
    <row r="777" spans="4:10" x14ac:dyDescent="0.2">
      <c r="D777" s="15" t="str">
        <f>IF($B$2=StoreConfig!C1018,StoreConfig!O1018,"")</f>
        <v/>
      </c>
      <c r="E777" s="15" t="str">
        <f>IF($B$2=StoreConfig!C1018,StoreConfig!E1018,"")</f>
        <v/>
      </c>
      <c r="F777" s="15" t="str">
        <f>IF($B$2=StoreConfig!C1018,RIGHT(StoreConfig!J1018,LEN(StoreConfig!J1018)-FIND("|",StoreConfig!J1018)),"")</f>
        <v/>
      </c>
      <c r="G777" s="15" t="str">
        <f>IFERROR(VLOOKUP(--IF($B$2=StoreConfig!C1018,LEFT(StoreConfig!J1018,FIND("|",StoreConfig!J1018)-1),""),$Q$4:$R$20,2,FALSE),"")</f>
        <v/>
      </c>
      <c r="H777" s="14" t="str">
        <f>IF($B$2=StoreConfig!C1018,LEFT(StoreConfig!G1018,FIND("#",StoreConfig!G1018)-1),"")</f>
        <v/>
      </c>
      <c r="I777" s="14" t="str">
        <f>IF($B$2=StoreConfig!C1018,RIGHT(StoreConfig!G1018,LEN(StoreConfig!G1018)-FIND("#",StoreConfig!G1018)),"")</f>
        <v/>
      </c>
      <c r="J777" s="14" t="str">
        <f>IF($B$2=StoreConfig!C1018,IF(StoreConfig!L1018=0,"不限购",StoreConfig!L1018&amp;"次"),"")</f>
        <v/>
      </c>
    </row>
    <row r="778" spans="4:10" x14ac:dyDescent="0.2">
      <c r="D778" s="15" t="str">
        <f>IF($B$2=StoreConfig!C1019,StoreConfig!O1019,"")</f>
        <v/>
      </c>
      <c r="E778" s="15" t="str">
        <f>IF($B$2=StoreConfig!C1019,StoreConfig!E1019,"")</f>
        <v/>
      </c>
      <c r="F778" s="15" t="str">
        <f>IF($B$2=StoreConfig!C1019,RIGHT(StoreConfig!J1019,LEN(StoreConfig!J1019)-FIND("|",StoreConfig!J1019)),"")</f>
        <v/>
      </c>
      <c r="G778" s="15" t="str">
        <f>IFERROR(VLOOKUP(--IF($B$2=StoreConfig!C1019,LEFT(StoreConfig!J1019,FIND("|",StoreConfig!J1019)-1),""),$Q$4:$R$20,2,FALSE),"")</f>
        <v/>
      </c>
      <c r="H778" s="14" t="str">
        <f>IF($B$2=StoreConfig!C1019,LEFT(StoreConfig!G1019,FIND("#",StoreConfig!G1019)-1),"")</f>
        <v/>
      </c>
      <c r="I778" s="14" t="str">
        <f>IF($B$2=StoreConfig!C1019,RIGHT(StoreConfig!G1019,LEN(StoreConfig!G1019)-FIND("#",StoreConfig!G1019)),"")</f>
        <v/>
      </c>
      <c r="J778" s="14" t="str">
        <f>IF($B$2=StoreConfig!C1019,IF(StoreConfig!L1019=0,"不限购",StoreConfig!L1019&amp;"次"),"")</f>
        <v/>
      </c>
    </row>
    <row r="779" spans="4:10" x14ac:dyDescent="0.2">
      <c r="D779" s="15" t="str">
        <f>IF($B$2=StoreConfig!C1020,StoreConfig!O1020,"")</f>
        <v/>
      </c>
      <c r="E779" s="15" t="str">
        <f>IF($B$2=StoreConfig!C1020,StoreConfig!E1020,"")</f>
        <v/>
      </c>
      <c r="F779" s="15" t="str">
        <f>IF($B$2=StoreConfig!C1020,RIGHT(StoreConfig!J1020,LEN(StoreConfig!J1020)-FIND("|",StoreConfig!J1020)),"")</f>
        <v/>
      </c>
      <c r="G779" s="15" t="str">
        <f>IFERROR(VLOOKUP(--IF($B$2=StoreConfig!C1020,LEFT(StoreConfig!J1020,FIND("|",StoreConfig!J1020)-1),""),$Q$4:$R$20,2,FALSE),"")</f>
        <v/>
      </c>
      <c r="H779" s="14" t="str">
        <f>IF($B$2=StoreConfig!C1020,LEFT(StoreConfig!G1020,FIND("#",StoreConfig!G1020)-1),"")</f>
        <v/>
      </c>
      <c r="I779" s="14" t="str">
        <f>IF($B$2=StoreConfig!C1020,RIGHT(StoreConfig!G1020,LEN(StoreConfig!G1020)-FIND("#",StoreConfig!G1020)),"")</f>
        <v/>
      </c>
      <c r="J779" s="14" t="str">
        <f>IF($B$2=StoreConfig!C1020,IF(StoreConfig!L1020=0,"不限购",StoreConfig!L1020&amp;"次"),"")</f>
        <v/>
      </c>
    </row>
    <row r="780" spans="4:10" x14ac:dyDescent="0.2">
      <c r="D780" s="15" t="str">
        <f>IF($B$2=StoreConfig!C1021,StoreConfig!O1021,"")</f>
        <v/>
      </c>
      <c r="E780" s="15" t="str">
        <f>IF($B$2=StoreConfig!C1021,StoreConfig!E1021,"")</f>
        <v/>
      </c>
      <c r="F780" s="15" t="str">
        <f>IF($B$2=StoreConfig!C1021,RIGHT(StoreConfig!J1021,LEN(StoreConfig!J1021)-FIND("|",StoreConfig!J1021)),"")</f>
        <v/>
      </c>
      <c r="G780" s="15" t="str">
        <f>IFERROR(VLOOKUP(--IF($B$2=StoreConfig!C1021,LEFT(StoreConfig!J1021,FIND("|",StoreConfig!J1021)-1),""),$Q$4:$R$20,2,FALSE),"")</f>
        <v/>
      </c>
      <c r="H780" s="14" t="str">
        <f>IF($B$2=StoreConfig!C1021,LEFT(StoreConfig!G1021,FIND("#",StoreConfig!G1021)-1),"")</f>
        <v/>
      </c>
      <c r="I780" s="14" t="str">
        <f>IF($B$2=StoreConfig!C1021,RIGHT(StoreConfig!G1021,LEN(StoreConfig!G1021)-FIND("#",StoreConfig!G1021)),"")</f>
        <v/>
      </c>
      <c r="J780" s="14" t="str">
        <f>IF($B$2=StoreConfig!C1021,IF(StoreConfig!L1021=0,"不限购",StoreConfig!L1021&amp;"次"),"")</f>
        <v/>
      </c>
    </row>
    <row r="781" spans="4:10" x14ac:dyDescent="0.2">
      <c r="D781" s="15" t="str">
        <f>IF($B$2=StoreConfig!C1022,StoreConfig!O1022,"")</f>
        <v/>
      </c>
      <c r="E781" s="15" t="str">
        <f>IF($B$2=StoreConfig!C1022,StoreConfig!E1022,"")</f>
        <v/>
      </c>
      <c r="F781" s="15" t="str">
        <f>IF($B$2=StoreConfig!C1022,RIGHT(StoreConfig!J1022,LEN(StoreConfig!J1022)-FIND("|",StoreConfig!J1022)),"")</f>
        <v/>
      </c>
      <c r="G781" s="15" t="str">
        <f>IFERROR(VLOOKUP(--IF($B$2=StoreConfig!C1022,LEFT(StoreConfig!J1022,FIND("|",StoreConfig!J1022)-1),""),$Q$4:$R$20,2,FALSE),"")</f>
        <v/>
      </c>
      <c r="H781" s="14" t="str">
        <f>IF($B$2=StoreConfig!C1022,LEFT(StoreConfig!G1022,FIND("#",StoreConfig!G1022)-1),"")</f>
        <v/>
      </c>
      <c r="I781" s="14" t="str">
        <f>IF($B$2=StoreConfig!C1022,RIGHT(StoreConfig!G1022,LEN(StoreConfig!G1022)-FIND("#",StoreConfig!G1022)),"")</f>
        <v/>
      </c>
      <c r="J781" s="14" t="str">
        <f>IF($B$2=StoreConfig!C1022,IF(StoreConfig!L1022=0,"不限购",StoreConfig!L1022&amp;"次"),"")</f>
        <v/>
      </c>
    </row>
    <row r="782" spans="4:10" x14ac:dyDescent="0.2">
      <c r="D782" s="15" t="str">
        <f>IF($B$2=StoreConfig!C1023,StoreConfig!O1023,"")</f>
        <v/>
      </c>
      <c r="E782" s="15" t="str">
        <f>IF($B$2=StoreConfig!C1023,StoreConfig!E1023,"")</f>
        <v/>
      </c>
      <c r="F782" s="15" t="str">
        <f>IF($B$2=StoreConfig!C1023,RIGHT(StoreConfig!J1023,LEN(StoreConfig!J1023)-FIND("|",StoreConfig!J1023)),"")</f>
        <v/>
      </c>
      <c r="G782" s="15" t="str">
        <f>IFERROR(VLOOKUP(--IF($B$2=StoreConfig!C1023,LEFT(StoreConfig!J1023,FIND("|",StoreConfig!J1023)-1),""),$Q$4:$R$20,2,FALSE),"")</f>
        <v/>
      </c>
      <c r="H782" s="14" t="str">
        <f>IF($B$2=StoreConfig!C1023,LEFT(StoreConfig!G1023,FIND("#",StoreConfig!G1023)-1),"")</f>
        <v/>
      </c>
      <c r="I782" s="14" t="str">
        <f>IF($B$2=StoreConfig!C1023,RIGHT(StoreConfig!G1023,LEN(StoreConfig!G1023)-FIND("#",StoreConfig!G1023)),"")</f>
        <v/>
      </c>
      <c r="J782" s="14" t="str">
        <f>IF($B$2=StoreConfig!C1023,IF(StoreConfig!L1023=0,"不限购",StoreConfig!L1023&amp;"次"),"")</f>
        <v/>
      </c>
    </row>
    <row r="783" spans="4:10" x14ac:dyDescent="0.2">
      <c r="D783" s="15" t="str">
        <f>IF($B$2=StoreConfig!C1024,StoreConfig!O1024,"")</f>
        <v/>
      </c>
      <c r="E783" s="15" t="str">
        <f>IF($B$2=StoreConfig!C1024,StoreConfig!E1024,"")</f>
        <v/>
      </c>
      <c r="F783" s="15" t="str">
        <f>IF($B$2=StoreConfig!C1024,RIGHT(StoreConfig!J1024,LEN(StoreConfig!J1024)-FIND("|",StoreConfig!J1024)),"")</f>
        <v/>
      </c>
      <c r="G783" s="15" t="str">
        <f>IFERROR(VLOOKUP(--IF($B$2=StoreConfig!C1024,LEFT(StoreConfig!J1024,FIND("|",StoreConfig!J1024)-1),""),$Q$4:$R$20,2,FALSE),"")</f>
        <v/>
      </c>
      <c r="H783" s="14" t="str">
        <f>IF($B$2=StoreConfig!C1024,LEFT(StoreConfig!G1024,FIND("#",StoreConfig!G1024)-1),"")</f>
        <v/>
      </c>
      <c r="I783" s="14" t="str">
        <f>IF($B$2=StoreConfig!C1024,RIGHT(StoreConfig!G1024,LEN(StoreConfig!G1024)-FIND("#",StoreConfig!G1024)),"")</f>
        <v/>
      </c>
      <c r="J783" s="14" t="str">
        <f>IF($B$2=StoreConfig!C1024,IF(StoreConfig!L1024=0,"不限购",StoreConfig!L1024&amp;"次"),"")</f>
        <v/>
      </c>
    </row>
    <row r="784" spans="4:10" x14ac:dyDescent="0.2">
      <c r="D784" s="15" t="str">
        <f>IF($B$2=StoreConfig!C1025,StoreConfig!O1025,"")</f>
        <v/>
      </c>
      <c r="E784" s="15" t="str">
        <f>IF($B$2=StoreConfig!C1025,StoreConfig!E1025,"")</f>
        <v/>
      </c>
      <c r="F784" s="15" t="str">
        <f>IF($B$2=StoreConfig!C1025,RIGHT(StoreConfig!J1025,LEN(StoreConfig!J1025)-FIND("|",StoreConfig!J1025)),"")</f>
        <v/>
      </c>
      <c r="G784" s="15" t="str">
        <f>IFERROR(VLOOKUP(--IF($B$2=StoreConfig!C1025,LEFT(StoreConfig!J1025,FIND("|",StoreConfig!J1025)-1),""),$Q$4:$R$20,2,FALSE),"")</f>
        <v/>
      </c>
      <c r="H784" s="14" t="str">
        <f>IF($B$2=StoreConfig!C1025,LEFT(StoreConfig!G1025,FIND("#",StoreConfig!G1025)-1),"")</f>
        <v/>
      </c>
      <c r="I784" s="14" t="str">
        <f>IF($B$2=StoreConfig!C1025,RIGHT(StoreConfig!G1025,LEN(StoreConfig!G1025)-FIND("#",StoreConfig!G1025)),"")</f>
        <v/>
      </c>
      <c r="J784" s="14" t="str">
        <f>IF($B$2=StoreConfig!C1025,IF(StoreConfig!L1025=0,"不限购",StoreConfig!L1025&amp;"次"),"")</f>
        <v/>
      </c>
    </row>
    <row r="785" spans="4:10" x14ac:dyDescent="0.2">
      <c r="D785" s="15" t="str">
        <f>IF($B$2=StoreConfig!C1026,StoreConfig!O1026,"")</f>
        <v/>
      </c>
      <c r="E785" s="15" t="str">
        <f>IF($B$2=StoreConfig!C1026,StoreConfig!E1026,"")</f>
        <v/>
      </c>
      <c r="F785" s="15" t="str">
        <f>IF($B$2=StoreConfig!C1026,RIGHT(StoreConfig!J1026,LEN(StoreConfig!J1026)-FIND("|",StoreConfig!J1026)),"")</f>
        <v/>
      </c>
      <c r="G785" s="15" t="str">
        <f>IFERROR(VLOOKUP(--IF($B$2=StoreConfig!C1026,LEFT(StoreConfig!J1026,FIND("|",StoreConfig!J1026)-1),""),$Q$4:$R$20,2,FALSE),"")</f>
        <v/>
      </c>
      <c r="H785" s="14" t="str">
        <f>IF($B$2=StoreConfig!C1026,LEFT(StoreConfig!G1026,FIND("#",StoreConfig!G1026)-1),"")</f>
        <v/>
      </c>
      <c r="I785" s="14" t="str">
        <f>IF($B$2=StoreConfig!C1026,RIGHT(StoreConfig!G1026,LEN(StoreConfig!G1026)-FIND("#",StoreConfig!G1026)),"")</f>
        <v/>
      </c>
      <c r="J785" s="14" t="str">
        <f>IF($B$2=StoreConfig!C1026,IF(StoreConfig!L1026=0,"不限购",StoreConfig!L1026&amp;"次"),"")</f>
        <v/>
      </c>
    </row>
    <row r="786" spans="4:10" x14ac:dyDescent="0.2">
      <c r="D786" s="15" t="str">
        <f>IF($B$2=StoreConfig!C1027,StoreConfig!O1027,"")</f>
        <v/>
      </c>
      <c r="E786" s="15" t="str">
        <f>IF($B$2=StoreConfig!C1027,StoreConfig!E1027,"")</f>
        <v/>
      </c>
      <c r="F786" s="15" t="str">
        <f>IF($B$2=StoreConfig!C1027,RIGHT(StoreConfig!J1027,LEN(StoreConfig!J1027)-FIND("|",StoreConfig!J1027)),"")</f>
        <v/>
      </c>
      <c r="G786" s="15" t="str">
        <f>IFERROR(VLOOKUP(--IF($B$2=StoreConfig!C1027,LEFT(StoreConfig!J1027,FIND("|",StoreConfig!J1027)-1),""),$Q$4:$R$20,2,FALSE),"")</f>
        <v/>
      </c>
      <c r="H786" s="14" t="str">
        <f>IF($B$2=StoreConfig!C1027,LEFT(StoreConfig!G1027,FIND("#",StoreConfig!G1027)-1),"")</f>
        <v/>
      </c>
      <c r="I786" s="14" t="str">
        <f>IF($B$2=StoreConfig!C1027,RIGHT(StoreConfig!G1027,LEN(StoreConfig!G1027)-FIND("#",StoreConfig!G1027)),"")</f>
        <v/>
      </c>
      <c r="J786" s="14" t="str">
        <f>IF($B$2=StoreConfig!C1027,IF(StoreConfig!L1027=0,"不限购",StoreConfig!L1027&amp;"次"),"")</f>
        <v/>
      </c>
    </row>
    <row r="787" spans="4:10" x14ac:dyDescent="0.2">
      <c r="D787" s="15" t="str">
        <f>IF($B$2=StoreConfig!C1028,StoreConfig!O1028,"")</f>
        <v/>
      </c>
      <c r="E787" s="15" t="str">
        <f>IF($B$2=StoreConfig!C1028,StoreConfig!E1028,"")</f>
        <v/>
      </c>
      <c r="F787" s="15" t="str">
        <f>IF($B$2=StoreConfig!C1028,RIGHT(StoreConfig!J1028,LEN(StoreConfig!J1028)-FIND("|",StoreConfig!J1028)),"")</f>
        <v/>
      </c>
      <c r="G787" s="15" t="str">
        <f>IFERROR(VLOOKUP(--IF($B$2=StoreConfig!C1028,LEFT(StoreConfig!J1028,FIND("|",StoreConfig!J1028)-1),""),$Q$4:$R$20,2,FALSE),"")</f>
        <v/>
      </c>
      <c r="H787" s="14" t="str">
        <f>IF($B$2=StoreConfig!C1028,LEFT(StoreConfig!G1028,FIND("#",StoreConfig!G1028)-1),"")</f>
        <v/>
      </c>
      <c r="I787" s="14" t="str">
        <f>IF($B$2=StoreConfig!C1028,RIGHT(StoreConfig!G1028,LEN(StoreConfig!G1028)-FIND("#",StoreConfig!G1028)),"")</f>
        <v/>
      </c>
      <c r="J787" s="14" t="str">
        <f>IF($B$2=StoreConfig!C1028,IF(StoreConfig!L1028=0,"不限购",StoreConfig!L1028&amp;"次"),"")</f>
        <v/>
      </c>
    </row>
    <row r="788" spans="4:10" x14ac:dyDescent="0.2">
      <c r="D788" s="15" t="str">
        <f>IF($B$2=StoreConfig!C1029,StoreConfig!O1029,"")</f>
        <v/>
      </c>
      <c r="E788" s="15" t="str">
        <f>IF($B$2=StoreConfig!C1029,StoreConfig!E1029,"")</f>
        <v/>
      </c>
      <c r="F788" s="15" t="str">
        <f>IF($B$2=StoreConfig!C1029,RIGHT(StoreConfig!J1029,LEN(StoreConfig!J1029)-FIND("|",StoreConfig!J1029)),"")</f>
        <v/>
      </c>
      <c r="G788" s="15" t="str">
        <f>IFERROR(VLOOKUP(--IF($B$2=StoreConfig!C1029,LEFT(StoreConfig!J1029,FIND("|",StoreConfig!J1029)-1),""),$Q$4:$R$20,2,FALSE),"")</f>
        <v/>
      </c>
      <c r="H788" s="14" t="str">
        <f>IF($B$2=StoreConfig!C1029,LEFT(StoreConfig!G1029,FIND("#",StoreConfig!G1029)-1),"")</f>
        <v/>
      </c>
      <c r="I788" s="14" t="str">
        <f>IF($B$2=StoreConfig!C1029,RIGHT(StoreConfig!G1029,LEN(StoreConfig!G1029)-FIND("#",StoreConfig!G1029)),"")</f>
        <v/>
      </c>
      <c r="J788" s="14" t="str">
        <f>IF($B$2=StoreConfig!C1029,IF(StoreConfig!L1029=0,"不限购",StoreConfig!L1029&amp;"次"),"")</f>
        <v/>
      </c>
    </row>
    <row r="789" spans="4:10" x14ac:dyDescent="0.2">
      <c r="D789" s="15" t="str">
        <f>IF($B$2=StoreConfig!C1030,StoreConfig!O1030,"")</f>
        <v/>
      </c>
      <c r="E789" s="15" t="str">
        <f>IF($B$2=StoreConfig!C1030,StoreConfig!E1030,"")</f>
        <v/>
      </c>
      <c r="F789" s="15" t="str">
        <f>IF($B$2=StoreConfig!C1030,RIGHT(StoreConfig!J1030,LEN(StoreConfig!J1030)-FIND("|",StoreConfig!J1030)),"")</f>
        <v/>
      </c>
      <c r="G789" s="15" t="str">
        <f>IFERROR(VLOOKUP(--IF($B$2=StoreConfig!C1030,LEFT(StoreConfig!J1030,FIND("|",StoreConfig!J1030)-1),""),$Q$4:$R$20,2,FALSE),"")</f>
        <v/>
      </c>
      <c r="H789" s="14" t="str">
        <f>IF($B$2=StoreConfig!C1030,LEFT(StoreConfig!G1030,FIND("#",StoreConfig!G1030)-1),"")</f>
        <v/>
      </c>
      <c r="I789" s="14" t="str">
        <f>IF($B$2=StoreConfig!C1030,RIGHT(StoreConfig!G1030,LEN(StoreConfig!G1030)-FIND("#",StoreConfig!G1030)),"")</f>
        <v/>
      </c>
      <c r="J789" s="14" t="str">
        <f>IF($B$2=StoreConfig!C1030,IF(StoreConfig!L1030=0,"不限购",StoreConfig!L1030&amp;"次"),"")</f>
        <v/>
      </c>
    </row>
    <row r="790" spans="4:10" x14ac:dyDescent="0.2">
      <c r="D790" s="15" t="str">
        <f>IF($B$2=StoreConfig!C1031,StoreConfig!O1031,"")</f>
        <v/>
      </c>
      <c r="E790" s="15" t="str">
        <f>IF($B$2=StoreConfig!C1031,StoreConfig!E1031,"")</f>
        <v/>
      </c>
      <c r="F790" s="15" t="str">
        <f>IF($B$2=StoreConfig!C1031,RIGHT(StoreConfig!J1031,LEN(StoreConfig!J1031)-FIND("|",StoreConfig!J1031)),"")</f>
        <v/>
      </c>
      <c r="G790" s="15" t="str">
        <f>IFERROR(VLOOKUP(--IF($B$2=StoreConfig!C1031,LEFT(StoreConfig!J1031,FIND("|",StoreConfig!J1031)-1),""),$Q$4:$R$20,2,FALSE),"")</f>
        <v/>
      </c>
      <c r="H790" s="14" t="str">
        <f>IF($B$2=StoreConfig!C1031,LEFT(StoreConfig!G1031,FIND("#",StoreConfig!G1031)-1),"")</f>
        <v/>
      </c>
      <c r="I790" s="14" t="str">
        <f>IF($B$2=StoreConfig!C1031,RIGHT(StoreConfig!G1031,LEN(StoreConfig!G1031)-FIND("#",StoreConfig!G1031)),"")</f>
        <v/>
      </c>
      <c r="J790" s="14" t="str">
        <f>IF($B$2=StoreConfig!C1031,IF(StoreConfig!L1031=0,"不限购",StoreConfig!L1031&amp;"次"),"")</f>
        <v/>
      </c>
    </row>
    <row r="791" spans="4:10" x14ac:dyDescent="0.2">
      <c r="D791" s="15" t="str">
        <f>IF($B$2=StoreConfig!C1032,StoreConfig!O1032,"")</f>
        <v/>
      </c>
      <c r="E791" s="15" t="str">
        <f>IF($B$2=StoreConfig!C1032,StoreConfig!E1032,"")</f>
        <v/>
      </c>
      <c r="F791" s="15" t="str">
        <f>IF($B$2=StoreConfig!C1032,RIGHT(StoreConfig!J1032,LEN(StoreConfig!J1032)-FIND("|",StoreConfig!J1032)),"")</f>
        <v/>
      </c>
      <c r="G791" s="15" t="str">
        <f>IFERROR(VLOOKUP(--IF($B$2=StoreConfig!C1032,LEFT(StoreConfig!J1032,FIND("|",StoreConfig!J1032)-1),""),$Q$4:$R$20,2,FALSE),"")</f>
        <v/>
      </c>
      <c r="H791" s="14" t="str">
        <f>IF($B$2=StoreConfig!C1032,LEFT(StoreConfig!G1032,FIND("#",StoreConfig!G1032)-1),"")</f>
        <v/>
      </c>
      <c r="I791" s="14" t="str">
        <f>IF($B$2=StoreConfig!C1032,RIGHT(StoreConfig!G1032,LEN(StoreConfig!G1032)-FIND("#",StoreConfig!G1032)),"")</f>
        <v/>
      </c>
      <c r="J791" s="14" t="str">
        <f>IF($B$2=StoreConfig!C1032,IF(StoreConfig!L1032=0,"不限购",StoreConfig!L1032&amp;"次"),"")</f>
        <v/>
      </c>
    </row>
    <row r="792" spans="4:10" x14ac:dyDescent="0.2">
      <c r="D792" s="15" t="str">
        <f>IF($B$2=StoreConfig!C1033,StoreConfig!O1033,"")</f>
        <v/>
      </c>
      <c r="E792" s="15" t="str">
        <f>IF($B$2=StoreConfig!C1033,StoreConfig!E1033,"")</f>
        <v/>
      </c>
      <c r="F792" s="15" t="str">
        <f>IF($B$2=StoreConfig!C1033,RIGHT(StoreConfig!J1033,LEN(StoreConfig!J1033)-FIND("|",StoreConfig!J1033)),"")</f>
        <v/>
      </c>
      <c r="G792" s="15" t="str">
        <f>IFERROR(VLOOKUP(--IF($B$2=StoreConfig!C1033,LEFT(StoreConfig!J1033,FIND("|",StoreConfig!J1033)-1),""),$Q$4:$R$20,2,FALSE),"")</f>
        <v/>
      </c>
      <c r="H792" s="14" t="str">
        <f>IF($B$2=StoreConfig!C1033,LEFT(StoreConfig!G1033,FIND("#",StoreConfig!G1033)-1),"")</f>
        <v/>
      </c>
      <c r="I792" s="14" t="str">
        <f>IF($B$2=StoreConfig!C1033,RIGHT(StoreConfig!G1033,LEN(StoreConfig!G1033)-FIND("#",StoreConfig!G1033)),"")</f>
        <v/>
      </c>
      <c r="J792" s="14" t="str">
        <f>IF($B$2=StoreConfig!C1033,IF(StoreConfig!L1033=0,"不限购",StoreConfig!L1033&amp;"次"),"")</f>
        <v/>
      </c>
    </row>
    <row r="793" spans="4:10" x14ac:dyDescent="0.2">
      <c r="D793" s="15" t="str">
        <f>IF($B$2=StoreConfig!C1034,StoreConfig!O1034,"")</f>
        <v/>
      </c>
      <c r="E793" s="15" t="str">
        <f>IF($B$2=StoreConfig!C1034,StoreConfig!E1034,"")</f>
        <v/>
      </c>
      <c r="F793" s="15" t="str">
        <f>IF($B$2=StoreConfig!C1034,RIGHT(StoreConfig!J1034,LEN(StoreConfig!J1034)-FIND("|",StoreConfig!J1034)),"")</f>
        <v/>
      </c>
      <c r="G793" s="15" t="str">
        <f>IFERROR(VLOOKUP(--IF($B$2=StoreConfig!C1034,LEFT(StoreConfig!J1034,FIND("|",StoreConfig!J1034)-1),""),$Q$4:$R$20,2,FALSE),"")</f>
        <v/>
      </c>
      <c r="H793" s="14" t="str">
        <f>IF($B$2=StoreConfig!C1034,LEFT(StoreConfig!G1034,FIND("#",StoreConfig!G1034)-1),"")</f>
        <v/>
      </c>
      <c r="I793" s="14" t="str">
        <f>IF($B$2=StoreConfig!C1034,RIGHT(StoreConfig!G1034,LEN(StoreConfig!G1034)-FIND("#",StoreConfig!G1034)),"")</f>
        <v/>
      </c>
      <c r="J793" s="14" t="str">
        <f>IF($B$2=StoreConfig!C1034,IF(StoreConfig!L1034=0,"不限购",StoreConfig!L1034&amp;"次"),"")</f>
        <v/>
      </c>
    </row>
    <row r="794" spans="4:10" x14ac:dyDescent="0.2">
      <c r="D794" s="15" t="str">
        <f>IF($B$2=StoreConfig!C1035,StoreConfig!O1035,"")</f>
        <v/>
      </c>
      <c r="E794" s="15" t="str">
        <f>IF($B$2=StoreConfig!C1035,StoreConfig!E1035,"")</f>
        <v/>
      </c>
      <c r="F794" s="15" t="str">
        <f>IF($B$2=StoreConfig!C1035,RIGHT(StoreConfig!J1035,LEN(StoreConfig!J1035)-FIND("|",StoreConfig!J1035)),"")</f>
        <v/>
      </c>
      <c r="G794" s="15" t="str">
        <f>IFERROR(VLOOKUP(--IF($B$2=StoreConfig!C1035,LEFT(StoreConfig!J1035,FIND("|",StoreConfig!J1035)-1),""),$Q$4:$R$20,2,FALSE),"")</f>
        <v/>
      </c>
      <c r="H794" s="14" t="str">
        <f>IF($B$2=StoreConfig!C1035,LEFT(StoreConfig!G1035,FIND("#",StoreConfig!G1035)-1),"")</f>
        <v/>
      </c>
      <c r="I794" s="14" t="str">
        <f>IF($B$2=StoreConfig!C1035,RIGHT(StoreConfig!G1035,LEN(StoreConfig!G1035)-FIND("#",StoreConfig!G1035)),"")</f>
        <v/>
      </c>
      <c r="J794" s="14" t="str">
        <f>IF($B$2=StoreConfig!C1035,IF(StoreConfig!L1035=0,"不限购",StoreConfig!L1035&amp;"次"),"")</f>
        <v/>
      </c>
    </row>
    <row r="795" spans="4:10" x14ac:dyDescent="0.2">
      <c r="D795" s="15" t="str">
        <f>IF($B$2=StoreConfig!C1036,StoreConfig!O1036,"")</f>
        <v/>
      </c>
      <c r="E795" s="15" t="str">
        <f>IF($B$2=StoreConfig!C1036,StoreConfig!E1036,"")</f>
        <v/>
      </c>
      <c r="F795" s="15" t="str">
        <f>IF($B$2=StoreConfig!C1036,RIGHT(StoreConfig!J1036,LEN(StoreConfig!J1036)-FIND("|",StoreConfig!J1036)),"")</f>
        <v/>
      </c>
      <c r="G795" s="15" t="str">
        <f>IFERROR(VLOOKUP(--IF($B$2=StoreConfig!C1036,LEFT(StoreConfig!J1036,FIND("|",StoreConfig!J1036)-1),""),$Q$4:$R$20,2,FALSE),"")</f>
        <v/>
      </c>
      <c r="H795" s="14" t="str">
        <f>IF($B$2=StoreConfig!C1036,LEFT(StoreConfig!G1036,FIND("#",StoreConfig!G1036)-1),"")</f>
        <v/>
      </c>
      <c r="I795" s="14" t="str">
        <f>IF($B$2=StoreConfig!C1036,RIGHT(StoreConfig!G1036,LEN(StoreConfig!G1036)-FIND("#",StoreConfig!G1036)),"")</f>
        <v/>
      </c>
      <c r="J795" s="14" t="str">
        <f>IF($B$2=StoreConfig!C1036,IF(StoreConfig!L1036=0,"不限购",StoreConfig!L1036&amp;"次"),"")</f>
        <v/>
      </c>
    </row>
    <row r="796" spans="4:10" x14ac:dyDescent="0.2">
      <c r="D796" s="15" t="str">
        <f>IF($B$2=StoreConfig!C1037,StoreConfig!O1037,"")</f>
        <v/>
      </c>
      <c r="E796" s="15" t="str">
        <f>IF($B$2=StoreConfig!C1037,StoreConfig!E1037,"")</f>
        <v/>
      </c>
      <c r="F796" s="15" t="str">
        <f>IF($B$2=StoreConfig!C1037,RIGHT(StoreConfig!J1037,LEN(StoreConfig!J1037)-FIND("|",StoreConfig!J1037)),"")</f>
        <v/>
      </c>
      <c r="G796" s="15" t="str">
        <f>IFERROR(VLOOKUP(--IF($B$2=StoreConfig!C1037,LEFT(StoreConfig!J1037,FIND("|",StoreConfig!J1037)-1),""),$Q$4:$R$20,2,FALSE),"")</f>
        <v/>
      </c>
      <c r="H796" s="14" t="str">
        <f>IF($B$2=StoreConfig!C1037,LEFT(StoreConfig!G1037,FIND("#",StoreConfig!G1037)-1),"")</f>
        <v/>
      </c>
      <c r="I796" s="14" t="str">
        <f>IF($B$2=StoreConfig!C1037,RIGHT(StoreConfig!G1037,LEN(StoreConfig!G1037)-FIND("#",StoreConfig!G1037)),"")</f>
        <v/>
      </c>
      <c r="J796" s="14" t="str">
        <f>IF($B$2=StoreConfig!C1037,IF(StoreConfig!L1037=0,"不限购",StoreConfig!L1037&amp;"次"),"")</f>
        <v/>
      </c>
    </row>
    <row r="797" spans="4:10" x14ac:dyDescent="0.2">
      <c r="D797" s="15" t="str">
        <f>IF($B$2=StoreConfig!C1038,StoreConfig!O1038,"")</f>
        <v/>
      </c>
      <c r="E797" s="15" t="str">
        <f>IF($B$2=StoreConfig!C1038,StoreConfig!E1038,"")</f>
        <v/>
      </c>
      <c r="F797" s="15" t="str">
        <f>IF($B$2=StoreConfig!C1038,RIGHT(StoreConfig!J1038,LEN(StoreConfig!J1038)-FIND("|",StoreConfig!J1038)),"")</f>
        <v/>
      </c>
      <c r="G797" s="15" t="str">
        <f>IFERROR(VLOOKUP(--IF($B$2=StoreConfig!C1038,LEFT(StoreConfig!J1038,FIND("|",StoreConfig!J1038)-1),""),$Q$4:$R$20,2,FALSE),"")</f>
        <v/>
      </c>
      <c r="H797" s="14" t="str">
        <f>IF($B$2=StoreConfig!C1038,LEFT(StoreConfig!G1038,FIND("#",StoreConfig!G1038)-1),"")</f>
        <v/>
      </c>
      <c r="I797" s="14" t="str">
        <f>IF($B$2=StoreConfig!C1038,RIGHT(StoreConfig!G1038,LEN(StoreConfig!G1038)-FIND("#",StoreConfig!G1038)),"")</f>
        <v/>
      </c>
      <c r="J797" s="14" t="str">
        <f>IF($B$2=StoreConfig!C1038,IF(StoreConfig!L1038=0,"不限购",StoreConfig!L1038&amp;"次"),"")</f>
        <v/>
      </c>
    </row>
    <row r="798" spans="4:10" x14ac:dyDescent="0.2">
      <c r="D798" s="15" t="str">
        <f>IF($B$2=StoreConfig!C1039,StoreConfig!O1039,"")</f>
        <v/>
      </c>
      <c r="E798" s="15" t="str">
        <f>IF($B$2=StoreConfig!C1039,StoreConfig!E1039,"")</f>
        <v/>
      </c>
      <c r="F798" s="15" t="str">
        <f>IF($B$2=StoreConfig!C1039,RIGHT(StoreConfig!J1039,LEN(StoreConfig!J1039)-FIND("|",StoreConfig!J1039)),"")</f>
        <v/>
      </c>
      <c r="G798" s="15" t="str">
        <f>IFERROR(VLOOKUP(--IF($B$2=StoreConfig!C1039,LEFT(StoreConfig!J1039,FIND("|",StoreConfig!J1039)-1),""),$Q$4:$R$20,2,FALSE),"")</f>
        <v/>
      </c>
      <c r="H798" s="14" t="str">
        <f>IF($B$2=StoreConfig!C1039,LEFT(StoreConfig!G1039,FIND("#",StoreConfig!G1039)-1),"")</f>
        <v/>
      </c>
      <c r="I798" s="14" t="str">
        <f>IF($B$2=StoreConfig!C1039,RIGHT(StoreConfig!G1039,LEN(StoreConfig!G1039)-FIND("#",StoreConfig!G1039)),"")</f>
        <v/>
      </c>
      <c r="J798" s="14" t="str">
        <f>IF($B$2=StoreConfig!C1039,IF(StoreConfig!L1039=0,"不限购",StoreConfig!L1039&amp;"次"),"")</f>
        <v/>
      </c>
    </row>
    <row r="799" spans="4:10" x14ac:dyDescent="0.2">
      <c r="D799" s="15" t="str">
        <f>IF($B$2=StoreConfig!C1040,StoreConfig!O1040,"")</f>
        <v/>
      </c>
      <c r="E799" s="15" t="str">
        <f>IF($B$2=StoreConfig!C1040,StoreConfig!E1040,"")</f>
        <v/>
      </c>
      <c r="F799" s="15" t="str">
        <f>IF($B$2=StoreConfig!C1040,RIGHT(StoreConfig!J1040,LEN(StoreConfig!J1040)-FIND("|",StoreConfig!J1040)),"")</f>
        <v/>
      </c>
      <c r="G799" s="15" t="str">
        <f>IFERROR(VLOOKUP(--IF($B$2=StoreConfig!C1040,LEFT(StoreConfig!J1040,FIND("|",StoreConfig!J1040)-1),""),$Q$4:$R$20,2,FALSE),"")</f>
        <v/>
      </c>
      <c r="H799" s="14" t="str">
        <f>IF($B$2=StoreConfig!C1040,LEFT(StoreConfig!G1040,FIND("#",StoreConfig!G1040)-1),"")</f>
        <v/>
      </c>
      <c r="I799" s="14" t="str">
        <f>IF($B$2=StoreConfig!C1040,RIGHT(StoreConfig!G1040,LEN(StoreConfig!G1040)-FIND("#",StoreConfig!G1040)),"")</f>
        <v/>
      </c>
      <c r="J799" s="14" t="str">
        <f>IF($B$2=StoreConfig!C1040,IF(StoreConfig!L1040=0,"不限购",StoreConfig!L1040&amp;"次"),"")</f>
        <v/>
      </c>
    </row>
    <row r="800" spans="4:10" x14ac:dyDescent="0.2">
      <c r="D800" s="15" t="str">
        <f>IF($B$2=StoreConfig!C1041,StoreConfig!O1041,"")</f>
        <v/>
      </c>
      <c r="E800" s="15" t="str">
        <f>IF($B$2=StoreConfig!C1041,StoreConfig!E1041,"")</f>
        <v/>
      </c>
      <c r="F800" s="15" t="str">
        <f>IF($B$2=StoreConfig!C1041,RIGHT(StoreConfig!J1041,LEN(StoreConfig!J1041)-FIND("|",StoreConfig!J1041)),"")</f>
        <v/>
      </c>
      <c r="G800" s="15" t="str">
        <f>IFERROR(VLOOKUP(--IF($B$2=StoreConfig!C1041,LEFT(StoreConfig!J1041,FIND("|",StoreConfig!J1041)-1),""),$Q$4:$R$20,2,FALSE),"")</f>
        <v/>
      </c>
      <c r="H800" s="14" t="str">
        <f>IF($B$2=StoreConfig!C1041,LEFT(StoreConfig!G1041,FIND("#",StoreConfig!G1041)-1),"")</f>
        <v/>
      </c>
      <c r="I800" s="14" t="str">
        <f>IF($B$2=StoreConfig!C1041,RIGHT(StoreConfig!G1041,LEN(StoreConfig!G1041)-FIND("#",StoreConfig!G1041)),"")</f>
        <v/>
      </c>
      <c r="J800" s="14" t="str">
        <f>IF($B$2=StoreConfig!C1041,IF(StoreConfig!L1041=0,"不限购",StoreConfig!L1041&amp;"次"),"")</f>
        <v/>
      </c>
    </row>
    <row r="801" spans="4:10" x14ac:dyDescent="0.2">
      <c r="D801" s="15" t="str">
        <f>IF($B$2=StoreConfig!C1042,StoreConfig!O1042,"")</f>
        <v/>
      </c>
      <c r="E801" s="15" t="str">
        <f>IF($B$2=StoreConfig!C1042,StoreConfig!E1042,"")</f>
        <v/>
      </c>
      <c r="F801" s="15" t="str">
        <f>IF($B$2=StoreConfig!C1042,RIGHT(StoreConfig!J1042,LEN(StoreConfig!J1042)-FIND("|",StoreConfig!J1042)),"")</f>
        <v/>
      </c>
      <c r="G801" s="15" t="str">
        <f>IFERROR(VLOOKUP(--IF($B$2=StoreConfig!C1042,LEFT(StoreConfig!J1042,FIND("|",StoreConfig!J1042)-1),""),$Q$4:$R$20,2,FALSE),"")</f>
        <v/>
      </c>
      <c r="H801" s="14" t="str">
        <f>IF($B$2=StoreConfig!C1042,LEFT(StoreConfig!G1042,FIND("#",StoreConfig!G1042)-1),"")</f>
        <v/>
      </c>
      <c r="I801" s="14" t="str">
        <f>IF($B$2=StoreConfig!C1042,RIGHT(StoreConfig!G1042,LEN(StoreConfig!G1042)-FIND("#",StoreConfig!G1042)),"")</f>
        <v/>
      </c>
      <c r="J801" s="14" t="str">
        <f>IF($B$2=StoreConfig!C1042,IF(StoreConfig!L1042=0,"不限购",StoreConfig!L1042&amp;"次"),"")</f>
        <v/>
      </c>
    </row>
    <row r="802" spans="4:10" x14ac:dyDescent="0.2">
      <c r="D802" s="15" t="str">
        <f>IF($B$2=StoreConfig!C1043,StoreConfig!O1043,"")</f>
        <v/>
      </c>
      <c r="E802" s="15" t="str">
        <f>IF($B$2=StoreConfig!C1043,StoreConfig!E1043,"")</f>
        <v/>
      </c>
      <c r="F802" s="15" t="str">
        <f>IF($B$2=StoreConfig!C1043,RIGHT(StoreConfig!J1043,LEN(StoreConfig!J1043)-FIND("|",StoreConfig!J1043)),"")</f>
        <v/>
      </c>
      <c r="G802" s="15" t="str">
        <f>IFERROR(VLOOKUP(--IF($B$2=StoreConfig!C1043,LEFT(StoreConfig!J1043,FIND("|",StoreConfig!J1043)-1),""),$Q$4:$R$20,2,FALSE),"")</f>
        <v/>
      </c>
      <c r="H802" s="14" t="str">
        <f>IF($B$2=StoreConfig!C1043,LEFT(StoreConfig!G1043,FIND("#",StoreConfig!G1043)-1),"")</f>
        <v/>
      </c>
      <c r="I802" s="14" t="str">
        <f>IF($B$2=StoreConfig!C1043,RIGHT(StoreConfig!G1043,LEN(StoreConfig!G1043)-FIND("#",StoreConfig!G1043)),"")</f>
        <v/>
      </c>
      <c r="J802" s="14" t="str">
        <f>IF($B$2=StoreConfig!C1043,IF(StoreConfig!L1043=0,"不限购",StoreConfig!L1043&amp;"次"),"")</f>
        <v/>
      </c>
    </row>
    <row r="803" spans="4:10" x14ac:dyDescent="0.2">
      <c r="D803" s="15" t="str">
        <f>IF($B$2=StoreConfig!C1044,StoreConfig!O1044,"")</f>
        <v/>
      </c>
      <c r="E803" s="15" t="str">
        <f>IF($B$2=StoreConfig!C1044,StoreConfig!E1044,"")</f>
        <v/>
      </c>
      <c r="F803" s="15" t="str">
        <f>IF($B$2=StoreConfig!C1044,RIGHT(StoreConfig!J1044,LEN(StoreConfig!J1044)-FIND("|",StoreConfig!J1044)),"")</f>
        <v/>
      </c>
      <c r="G803" s="15" t="str">
        <f>IFERROR(VLOOKUP(--IF($B$2=StoreConfig!C1044,LEFT(StoreConfig!J1044,FIND("|",StoreConfig!J1044)-1),""),$Q$4:$R$20,2,FALSE),"")</f>
        <v/>
      </c>
      <c r="H803" s="14" t="str">
        <f>IF($B$2=StoreConfig!C1044,LEFT(StoreConfig!G1044,FIND("#",StoreConfig!G1044)-1),"")</f>
        <v/>
      </c>
      <c r="I803" s="14" t="str">
        <f>IF($B$2=StoreConfig!C1044,RIGHT(StoreConfig!G1044,LEN(StoreConfig!G1044)-FIND("#",StoreConfig!G1044)),"")</f>
        <v/>
      </c>
      <c r="J803" s="14" t="str">
        <f>IF($B$2=StoreConfig!C1044,IF(StoreConfig!L1044=0,"不限购",StoreConfig!L1044&amp;"次"),"")</f>
        <v/>
      </c>
    </row>
    <row r="804" spans="4:10" x14ac:dyDescent="0.2">
      <c r="D804" s="15" t="str">
        <f>IF($B$2=StoreConfig!C1045,StoreConfig!O1045,"")</f>
        <v/>
      </c>
      <c r="E804" s="15" t="str">
        <f>IF($B$2=StoreConfig!C1045,StoreConfig!E1045,"")</f>
        <v/>
      </c>
      <c r="F804" s="15" t="str">
        <f>IF($B$2=StoreConfig!C1045,RIGHT(StoreConfig!J1045,LEN(StoreConfig!J1045)-FIND("|",StoreConfig!J1045)),"")</f>
        <v/>
      </c>
      <c r="G804" s="15" t="str">
        <f>IFERROR(VLOOKUP(--IF($B$2=StoreConfig!C1045,LEFT(StoreConfig!J1045,FIND("|",StoreConfig!J1045)-1),""),$Q$4:$R$20,2,FALSE),"")</f>
        <v/>
      </c>
      <c r="H804" s="14" t="str">
        <f>IF($B$2=StoreConfig!C1045,LEFT(StoreConfig!G1045,FIND("#",StoreConfig!G1045)-1),"")</f>
        <v/>
      </c>
      <c r="I804" s="14" t="str">
        <f>IF($B$2=StoreConfig!C1045,RIGHT(StoreConfig!G1045,LEN(StoreConfig!G1045)-FIND("#",StoreConfig!G1045)),"")</f>
        <v/>
      </c>
      <c r="J804" s="14" t="str">
        <f>IF($B$2=StoreConfig!C1045,IF(StoreConfig!L1045=0,"不限购",StoreConfig!L1045&amp;"次"),"")</f>
        <v/>
      </c>
    </row>
    <row r="805" spans="4:10" x14ac:dyDescent="0.2">
      <c r="D805" s="15" t="str">
        <f>IF($B$2=StoreConfig!C1046,StoreConfig!O1046,"")</f>
        <v/>
      </c>
      <c r="E805" s="15" t="str">
        <f>IF($B$2=StoreConfig!C1046,StoreConfig!E1046,"")</f>
        <v/>
      </c>
      <c r="F805" s="15" t="str">
        <f>IF($B$2=StoreConfig!C1046,RIGHT(StoreConfig!J1046,LEN(StoreConfig!J1046)-FIND("|",StoreConfig!J1046)),"")</f>
        <v/>
      </c>
      <c r="G805" s="15" t="str">
        <f>IFERROR(VLOOKUP(--IF($B$2=StoreConfig!C1046,LEFT(StoreConfig!J1046,FIND("|",StoreConfig!J1046)-1),""),$Q$4:$R$20,2,FALSE),"")</f>
        <v/>
      </c>
      <c r="H805" s="14" t="str">
        <f>IF($B$2=StoreConfig!C1046,LEFT(StoreConfig!G1046,FIND("#",StoreConfig!G1046)-1),"")</f>
        <v/>
      </c>
      <c r="I805" s="14" t="str">
        <f>IF($B$2=StoreConfig!C1046,RIGHT(StoreConfig!G1046,LEN(StoreConfig!G1046)-FIND("#",StoreConfig!G1046)),"")</f>
        <v/>
      </c>
      <c r="J805" s="14" t="str">
        <f>IF($B$2=StoreConfig!C1046,IF(StoreConfig!L1046=0,"不限购",StoreConfig!L1046&amp;"次"),"")</f>
        <v/>
      </c>
    </row>
    <row r="806" spans="4:10" x14ac:dyDescent="0.2">
      <c r="D806" s="15" t="str">
        <f>IF($B$2=StoreConfig!C1047,StoreConfig!O1047,"")</f>
        <v/>
      </c>
      <c r="E806" s="15" t="str">
        <f>IF($B$2=StoreConfig!C1047,StoreConfig!E1047,"")</f>
        <v/>
      </c>
      <c r="F806" s="15" t="str">
        <f>IF($B$2=StoreConfig!C1047,RIGHT(StoreConfig!J1047,LEN(StoreConfig!J1047)-FIND("|",StoreConfig!J1047)),"")</f>
        <v/>
      </c>
      <c r="G806" s="15" t="str">
        <f>IFERROR(VLOOKUP(--IF($B$2=StoreConfig!C1047,LEFT(StoreConfig!J1047,FIND("|",StoreConfig!J1047)-1),""),$Q$4:$R$20,2,FALSE),"")</f>
        <v/>
      </c>
      <c r="H806" s="14" t="str">
        <f>IF($B$2=StoreConfig!C1047,LEFT(StoreConfig!G1047,FIND("#",StoreConfig!G1047)-1),"")</f>
        <v/>
      </c>
      <c r="I806" s="14" t="str">
        <f>IF($B$2=StoreConfig!C1047,RIGHT(StoreConfig!G1047,LEN(StoreConfig!G1047)-FIND("#",StoreConfig!G1047)),"")</f>
        <v/>
      </c>
      <c r="J806" s="14" t="str">
        <f>IF($B$2=StoreConfig!C1047,IF(StoreConfig!L1047=0,"不限购",StoreConfig!L1047&amp;"次"),"")</f>
        <v/>
      </c>
    </row>
    <row r="807" spans="4:10" x14ac:dyDescent="0.2">
      <c r="D807" s="15" t="str">
        <f>IF($B$2=StoreConfig!C1048,StoreConfig!O1048,"")</f>
        <v/>
      </c>
      <c r="E807" s="15" t="str">
        <f>IF($B$2=StoreConfig!C1048,StoreConfig!E1048,"")</f>
        <v/>
      </c>
      <c r="F807" s="15" t="str">
        <f>IF($B$2=StoreConfig!C1048,RIGHT(StoreConfig!J1048,LEN(StoreConfig!J1048)-FIND("|",StoreConfig!J1048)),"")</f>
        <v/>
      </c>
      <c r="G807" s="15" t="str">
        <f>IFERROR(VLOOKUP(--IF($B$2=StoreConfig!C1048,LEFT(StoreConfig!J1048,FIND("|",StoreConfig!J1048)-1),""),$Q$4:$R$20,2,FALSE),"")</f>
        <v/>
      </c>
      <c r="H807" s="14" t="str">
        <f>IF($B$2=StoreConfig!C1048,LEFT(StoreConfig!G1048,FIND("#",StoreConfig!G1048)-1),"")</f>
        <v/>
      </c>
      <c r="I807" s="14" t="str">
        <f>IF($B$2=StoreConfig!C1048,RIGHT(StoreConfig!G1048,LEN(StoreConfig!G1048)-FIND("#",StoreConfig!G1048)),"")</f>
        <v/>
      </c>
      <c r="J807" s="14" t="str">
        <f>IF($B$2=StoreConfig!C1048,IF(StoreConfig!L1048=0,"不限购",StoreConfig!L1048&amp;"次"),"")</f>
        <v/>
      </c>
    </row>
    <row r="808" spans="4:10" x14ac:dyDescent="0.2">
      <c r="D808" s="15" t="str">
        <f>IF($B$2=StoreConfig!C1049,StoreConfig!O1049,"")</f>
        <v/>
      </c>
      <c r="E808" s="15" t="str">
        <f>IF($B$2=StoreConfig!C1049,StoreConfig!E1049,"")</f>
        <v/>
      </c>
      <c r="F808" s="15" t="str">
        <f>IF($B$2=StoreConfig!C1049,RIGHT(StoreConfig!J1049,LEN(StoreConfig!J1049)-FIND("|",StoreConfig!J1049)),"")</f>
        <v/>
      </c>
      <c r="G808" s="15" t="str">
        <f>IFERROR(VLOOKUP(--IF($B$2=StoreConfig!C1049,LEFT(StoreConfig!J1049,FIND("|",StoreConfig!J1049)-1),""),$Q$4:$R$20,2,FALSE),"")</f>
        <v/>
      </c>
      <c r="H808" s="14" t="str">
        <f>IF($B$2=StoreConfig!C1049,LEFT(StoreConfig!G1049,FIND("#",StoreConfig!G1049)-1),"")</f>
        <v/>
      </c>
      <c r="I808" s="14" t="str">
        <f>IF($B$2=StoreConfig!C1049,RIGHT(StoreConfig!G1049,LEN(StoreConfig!G1049)-FIND("#",StoreConfig!G1049)),"")</f>
        <v/>
      </c>
      <c r="J808" s="14" t="str">
        <f>IF($B$2=StoreConfig!C1049,IF(StoreConfig!L1049=0,"不限购",StoreConfig!L1049&amp;"次"),"")</f>
        <v/>
      </c>
    </row>
    <row r="809" spans="4:10" x14ac:dyDescent="0.2">
      <c r="D809" s="15" t="str">
        <f>IF($B$2=StoreConfig!C1050,StoreConfig!O1050,"")</f>
        <v/>
      </c>
      <c r="E809" s="15" t="str">
        <f>IF($B$2=StoreConfig!C1050,StoreConfig!E1050,"")</f>
        <v/>
      </c>
      <c r="F809" s="15" t="str">
        <f>IF($B$2=StoreConfig!C1050,RIGHT(StoreConfig!J1050,LEN(StoreConfig!J1050)-FIND("|",StoreConfig!J1050)),"")</f>
        <v/>
      </c>
      <c r="G809" s="15" t="str">
        <f>IFERROR(VLOOKUP(--IF($B$2=StoreConfig!C1050,LEFT(StoreConfig!J1050,FIND("|",StoreConfig!J1050)-1),""),$Q$4:$R$20,2,FALSE),"")</f>
        <v/>
      </c>
      <c r="H809" s="14" t="str">
        <f>IF($B$2=StoreConfig!C1050,LEFT(StoreConfig!G1050,FIND("#",StoreConfig!G1050)-1),"")</f>
        <v/>
      </c>
      <c r="I809" s="14" t="str">
        <f>IF($B$2=StoreConfig!C1050,RIGHT(StoreConfig!G1050,LEN(StoreConfig!G1050)-FIND("#",StoreConfig!G1050)),"")</f>
        <v/>
      </c>
      <c r="J809" s="14" t="str">
        <f>IF($B$2=StoreConfig!C1050,IF(StoreConfig!L1050=0,"不限购",StoreConfig!L1050&amp;"次"),"")</f>
        <v/>
      </c>
    </row>
    <row r="810" spans="4:10" x14ac:dyDescent="0.2">
      <c r="D810" s="15" t="str">
        <f>IF($B$2=StoreConfig!C1051,StoreConfig!O1051,"")</f>
        <v/>
      </c>
      <c r="E810" s="15" t="str">
        <f>IF($B$2=StoreConfig!C1051,StoreConfig!E1051,"")</f>
        <v/>
      </c>
      <c r="F810" s="15" t="str">
        <f>IF($B$2=StoreConfig!C1051,RIGHT(StoreConfig!J1051,LEN(StoreConfig!J1051)-FIND("|",StoreConfig!J1051)),"")</f>
        <v/>
      </c>
      <c r="G810" s="15" t="str">
        <f>IFERROR(VLOOKUP(--IF($B$2=StoreConfig!C1051,LEFT(StoreConfig!J1051,FIND("|",StoreConfig!J1051)-1),""),$Q$4:$R$20,2,FALSE),"")</f>
        <v/>
      </c>
      <c r="H810" s="14" t="str">
        <f>IF($B$2=StoreConfig!C1051,LEFT(StoreConfig!G1051,FIND("#",StoreConfig!G1051)-1),"")</f>
        <v/>
      </c>
      <c r="I810" s="14" t="str">
        <f>IF($B$2=StoreConfig!C1051,RIGHT(StoreConfig!G1051,LEN(StoreConfig!G1051)-FIND("#",StoreConfig!G1051)),"")</f>
        <v/>
      </c>
      <c r="J810" s="14" t="str">
        <f>IF($B$2=StoreConfig!C1051,IF(StoreConfig!L1051=0,"不限购",StoreConfig!L1051&amp;"次"),"")</f>
        <v/>
      </c>
    </row>
    <row r="811" spans="4:10" x14ac:dyDescent="0.2">
      <c r="D811" s="15" t="str">
        <f>IF($B$2=StoreConfig!C1052,StoreConfig!O1052,"")</f>
        <v/>
      </c>
      <c r="E811" s="15" t="str">
        <f>IF($B$2=StoreConfig!C1052,StoreConfig!E1052,"")</f>
        <v/>
      </c>
      <c r="F811" s="15" t="str">
        <f>IF($B$2=StoreConfig!C1052,RIGHT(StoreConfig!J1052,LEN(StoreConfig!J1052)-FIND("|",StoreConfig!J1052)),"")</f>
        <v/>
      </c>
      <c r="G811" s="15" t="str">
        <f>IFERROR(VLOOKUP(--IF($B$2=StoreConfig!C1052,LEFT(StoreConfig!J1052,FIND("|",StoreConfig!J1052)-1),""),$Q$4:$R$20,2,FALSE),"")</f>
        <v/>
      </c>
      <c r="H811" s="14" t="str">
        <f>IF($B$2=StoreConfig!C1052,LEFT(StoreConfig!G1052,FIND("#",StoreConfig!G1052)-1),"")</f>
        <v/>
      </c>
      <c r="I811" s="14" t="str">
        <f>IF($B$2=StoreConfig!C1052,RIGHT(StoreConfig!G1052,LEN(StoreConfig!G1052)-FIND("#",StoreConfig!G1052)),"")</f>
        <v/>
      </c>
      <c r="J811" s="14" t="str">
        <f>IF($B$2=StoreConfig!C1052,IF(StoreConfig!L1052=0,"不限购",StoreConfig!L1052&amp;"次"),"")</f>
        <v/>
      </c>
    </row>
    <row r="812" spans="4:10" x14ac:dyDescent="0.2">
      <c r="D812" s="15" t="str">
        <f>IF($B$2=StoreConfig!C1053,StoreConfig!O1053,"")</f>
        <v/>
      </c>
      <c r="E812" s="15" t="str">
        <f>IF($B$2=StoreConfig!C1053,StoreConfig!E1053,"")</f>
        <v/>
      </c>
      <c r="F812" s="15" t="str">
        <f>IF($B$2=StoreConfig!C1053,RIGHT(StoreConfig!J1053,LEN(StoreConfig!J1053)-FIND("|",StoreConfig!J1053)),"")</f>
        <v/>
      </c>
      <c r="G812" s="15" t="str">
        <f>IFERROR(VLOOKUP(--IF($B$2=StoreConfig!C1053,LEFT(StoreConfig!J1053,FIND("|",StoreConfig!J1053)-1),""),$Q$4:$R$20,2,FALSE),"")</f>
        <v/>
      </c>
      <c r="H812" s="14" t="str">
        <f>IF($B$2=StoreConfig!C1053,LEFT(StoreConfig!G1053,FIND("#",StoreConfig!G1053)-1),"")</f>
        <v/>
      </c>
      <c r="I812" s="14" t="str">
        <f>IF($B$2=StoreConfig!C1053,RIGHT(StoreConfig!G1053,LEN(StoreConfig!G1053)-FIND("#",StoreConfig!G1053)),"")</f>
        <v/>
      </c>
      <c r="J812" s="14" t="str">
        <f>IF($B$2=StoreConfig!C1053,IF(StoreConfig!L1053=0,"不限购",StoreConfig!L1053&amp;"次"),"")</f>
        <v/>
      </c>
    </row>
    <row r="813" spans="4:10" x14ac:dyDescent="0.2">
      <c r="D813" s="15" t="str">
        <f>IF($B$2=StoreConfig!C1054,StoreConfig!O1054,"")</f>
        <v/>
      </c>
      <c r="E813" s="15" t="str">
        <f>IF($B$2=StoreConfig!C1054,StoreConfig!E1054,"")</f>
        <v/>
      </c>
      <c r="F813" s="15" t="str">
        <f>IF($B$2=StoreConfig!C1054,RIGHT(StoreConfig!J1054,LEN(StoreConfig!J1054)-FIND("|",StoreConfig!J1054)),"")</f>
        <v/>
      </c>
      <c r="G813" s="15" t="str">
        <f>IFERROR(VLOOKUP(--IF($B$2=StoreConfig!C1054,LEFT(StoreConfig!J1054,FIND("|",StoreConfig!J1054)-1),""),$Q$4:$R$20,2,FALSE),"")</f>
        <v/>
      </c>
      <c r="H813" s="14" t="str">
        <f>IF($B$2=StoreConfig!C1054,LEFT(StoreConfig!G1054,FIND("#",StoreConfig!G1054)-1),"")</f>
        <v/>
      </c>
      <c r="I813" s="14" t="str">
        <f>IF($B$2=StoreConfig!C1054,RIGHT(StoreConfig!G1054,LEN(StoreConfig!G1054)-FIND("#",StoreConfig!G1054)),"")</f>
        <v/>
      </c>
      <c r="J813" s="14" t="str">
        <f>IF($B$2=StoreConfig!C1054,IF(StoreConfig!L1054=0,"不限购",StoreConfig!L1054&amp;"次"),"")</f>
        <v/>
      </c>
    </row>
    <row r="814" spans="4:10" x14ac:dyDescent="0.2">
      <c r="D814" s="15" t="str">
        <f>IF($B$2=StoreConfig!C1055,StoreConfig!O1055,"")</f>
        <v/>
      </c>
      <c r="E814" s="15" t="str">
        <f>IF($B$2=StoreConfig!C1055,StoreConfig!E1055,"")</f>
        <v/>
      </c>
      <c r="F814" s="15" t="str">
        <f>IF($B$2=StoreConfig!C1055,RIGHT(StoreConfig!J1055,LEN(StoreConfig!J1055)-FIND("|",StoreConfig!J1055)),"")</f>
        <v/>
      </c>
      <c r="G814" s="15" t="str">
        <f>IFERROR(VLOOKUP(--IF($B$2=StoreConfig!C1055,LEFT(StoreConfig!J1055,FIND("|",StoreConfig!J1055)-1),""),$Q$4:$R$20,2,FALSE),"")</f>
        <v/>
      </c>
      <c r="H814" s="14" t="str">
        <f>IF($B$2=StoreConfig!C1055,LEFT(StoreConfig!G1055,FIND("#",StoreConfig!G1055)-1),"")</f>
        <v/>
      </c>
      <c r="I814" s="14" t="str">
        <f>IF($B$2=StoreConfig!C1055,RIGHT(StoreConfig!G1055,LEN(StoreConfig!G1055)-FIND("#",StoreConfig!G1055)),"")</f>
        <v/>
      </c>
      <c r="J814" s="14" t="str">
        <f>IF($B$2=StoreConfig!C1055,IF(StoreConfig!L1055=0,"不限购",StoreConfig!L1055&amp;"次"),"")</f>
        <v/>
      </c>
    </row>
    <row r="815" spans="4:10" x14ac:dyDescent="0.2">
      <c r="D815" s="15" t="str">
        <f>IF($B$2=StoreConfig!C1056,StoreConfig!O1056,"")</f>
        <v/>
      </c>
      <c r="E815" s="15" t="str">
        <f>IF($B$2=StoreConfig!C1056,StoreConfig!E1056,"")</f>
        <v/>
      </c>
      <c r="F815" s="15" t="str">
        <f>IF($B$2=StoreConfig!C1056,RIGHT(StoreConfig!J1056,LEN(StoreConfig!J1056)-FIND("|",StoreConfig!J1056)),"")</f>
        <v/>
      </c>
      <c r="G815" s="15" t="str">
        <f>IFERROR(VLOOKUP(--IF($B$2=StoreConfig!C1056,LEFT(StoreConfig!J1056,FIND("|",StoreConfig!J1056)-1),""),$Q$4:$R$20,2,FALSE),"")</f>
        <v/>
      </c>
      <c r="H815" s="14" t="str">
        <f>IF($B$2=StoreConfig!C1056,LEFT(StoreConfig!G1056,FIND("#",StoreConfig!G1056)-1),"")</f>
        <v/>
      </c>
      <c r="I815" s="14" t="str">
        <f>IF($B$2=StoreConfig!C1056,RIGHT(StoreConfig!G1056,LEN(StoreConfig!G1056)-FIND("#",StoreConfig!G1056)),"")</f>
        <v/>
      </c>
      <c r="J815" s="14" t="str">
        <f>IF($B$2=StoreConfig!C1056,IF(StoreConfig!L1056=0,"不限购",StoreConfig!L1056&amp;"次"),"")</f>
        <v/>
      </c>
    </row>
    <row r="816" spans="4:10" x14ac:dyDescent="0.2">
      <c r="D816" s="15" t="str">
        <f>IF($B$2=StoreConfig!C1057,StoreConfig!O1057,"")</f>
        <v/>
      </c>
      <c r="E816" s="15" t="str">
        <f>IF($B$2=StoreConfig!C1057,StoreConfig!E1057,"")</f>
        <v/>
      </c>
      <c r="F816" s="15" t="str">
        <f>IF($B$2=StoreConfig!C1057,RIGHT(StoreConfig!J1057,LEN(StoreConfig!J1057)-FIND("|",StoreConfig!J1057)),"")</f>
        <v/>
      </c>
      <c r="G816" s="15" t="str">
        <f>IFERROR(VLOOKUP(--IF($B$2=StoreConfig!C1057,LEFT(StoreConfig!J1057,FIND("|",StoreConfig!J1057)-1),""),$Q$4:$R$20,2,FALSE),"")</f>
        <v/>
      </c>
      <c r="H816" s="14" t="str">
        <f>IF($B$2=StoreConfig!C1057,LEFT(StoreConfig!G1057,FIND("#",StoreConfig!G1057)-1),"")</f>
        <v/>
      </c>
      <c r="I816" s="14" t="str">
        <f>IF($B$2=StoreConfig!C1057,RIGHT(StoreConfig!G1057,LEN(StoreConfig!G1057)-FIND("#",StoreConfig!G1057)),"")</f>
        <v/>
      </c>
      <c r="J816" s="14" t="str">
        <f>IF($B$2=StoreConfig!C1057,IF(StoreConfig!L1057=0,"不限购",StoreConfig!L1057&amp;"次"),"")</f>
        <v/>
      </c>
    </row>
    <row r="817" spans="4:10" x14ac:dyDescent="0.2">
      <c r="D817" s="15" t="str">
        <f>IF($B$2=StoreConfig!C1058,StoreConfig!O1058,"")</f>
        <v/>
      </c>
      <c r="E817" s="15" t="str">
        <f>IF($B$2=StoreConfig!C1058,StoreConfig!E1058,"")</f>
        <v/>
      </c>
      <c r="F817" s="15" t="str">
        <f>IF($B$2=StoreConfig!C1058,RIGHT(StoreConfig!J1058,LEN(StoreConfig!J1058)-FIND("|",StoreConfig!J1058)),"")</f>
        <v/>
      </c>
      <c r="G817" s="15" t="str">
        <f>IFERROR(VLOOKUP(--IF($B$2=StoreConfig!C1058,LEFT(StoreConfig!J1058,FIND("|",StoreConfig!J1058)-1),""),$Q$4:$R$20,2,FALSE),"")</f>
        <v/>
      </c>
      <c r="H817" s="14" t="str">
        <f>IF($B$2=StoreConfig!C1058,LEFT(StoreConfig!G1058,FIND("#",StoreConfig!G1058)-1),"")</f>
        <v/>
      </c>
      <c r="I817" s="14" t="str">
        <f>IF($B$2=StoreConfig!C1058,RIGHT(StoreConfig!G1058,LEN(StoreConfig!G1058)-FIND("#",StoreConfig!G1058)),"")</f>
        <v/>
      </c>
      <c r="J817" s="14" t="str">
        <f>IF($B$2=StoreConfig!C1058,IF(StoreConfig!L1058=0,"不限购",StoreConfig!L1058&amp;"次"),"")</f>
        <v/>
      </c>
    </row>
    <row r="818" spans="4:10" x14ac:dyDescent="0.2">
      <c r="D818" s="15" t="str">
        <f>IF($B$2=StoreConfig!C1059,StoreConfig!O1059,"")</f>
        <v/>
      </c>
      <c r="E818" s="15" t="str">
        <f>IF($B$2=StoreConfig!C1059,StoreConfig!E1059,"")</f>
        <v/>
      </c>
      <c r="F818" s="15" t="str">
        <f>IF($B$2=StoreConfig!C1059,RIGHT(StoreConfig!J1059,LEN(StoreConfig!J1059)-FIND("|",StoreConfig!J1059)),"")</f>
        <v/>
      </c>
      <c r="G818" s="15" t="str">
        <f>IFERROR(VLOOKUP(--IF($B$2=StoreConfig!C1059,LEFT(StoreConfig!J1059,FIND("|",StoreConfig!J1059)-1),""),$Q$4:$R$20,2,FALSE),"")</f>
        <v/>
      </c>
      <c r="H818" s="14" t="str">
        <f>IF($B$2=StoreConfig!C1059,LEFT(StoreConfig!G1059,FIND("#",StoreConfig!G1059)-1),"")</f>
        <v/>
      </c>
      <c r="I818" s="14" t="str">
        <f>IF($B$2=StoreConfig!C1059,RIGHT(StoreConfig!G1059,LEN(StoreConfig!G1059)-FIND("#",StoreConfig!G1059)),"")</f>
        <v/>
      </c>
      <c r="J818" s="14" t="str">
        <f>IF($B$2=StoreConfig!C1059,IF(StoreConfig!L1059=0,"不限购",StoreConfig!L1059&amp;"次"),"")</f>
        <v/>
      </c>
    </row>
    <row r="819" spans="4:10" x14ac:dyDescent="0.2">
      <c r="D819" s="15" t="str">
        <f>IF($B$2=StoreConfig!C1061,StoreConfig!O1061,"")</f>
        <v/>
      </c>
      <c r="E819" s="15" t="str">
        <f>IF($B$2=StoreConfig!C1061,StoreConfig!E1061,"")</f>
        <v/>
      </c>
      <c r="F819" s="15" t="str">
        <f>IF($B$2=StoreConfig!C1061,RIGHT(StoreConfig!#REF!,LEN(StoreConfig!#REF!)-FIND("|",StoreConfig!#REF!)),"")</f>
        <v/>
      </c>
      <c r="G819" s="15" t="str">
        <f>IFERROR(VLOOKUP(--IF($B$2=StoreConfig!C1061,LEFT(StoreConfig!#REF!,FIND("|",StoreConfig!#REF!)-1),""),$Q$4:$R$20,2,FALSE),"")</f>
        <v/>
      </c>
      <c r="H819" s="14" t="str">
        <f>IF($B$2=StoreConfig!C1061,LEFT(StoreConfig!G1061,FIND("#",StoreConfig!G1061)-1),"")</f>
        <v/>
      </c>
      <c r="I819" s="14" t="str">
        <f>IF($B$2=StoreConfig!C1061,RIGHT(StoreConfig!G1061,LEN(StoreConfig!G1061)-FIND("#",StoreConfig!G1061)),"")</f>
        <v/>
      </c>
      <c r="J819" s="14" t="str">
        <f>IF($B$2=StoreConfig!C1061,IF(StoreConfig!L1061=0,"不限购",StoreConfig!L1061&amp;"次"),"")</f>
        <v/>
      </c>
    </row>
    <row r="820" spans="4:10" x14ac:dyDescent="0.2">
      <c r="D820" s="15" t="str">
        <f>IF($B$2=StoreConfig!C1062,StoreConfig!O1062,"")</f>
        <v/>
      </c>
      <c r="E820" s="15" t="str">
        <f>IF($B$2=StoreConfig!C1062,StoreConfig!E1062,"")</f>
        <v/>
      </c>
      <c r="F820" s="15" t="str">
        <f>IF($B$2=StoreConfig!C1062,RIGHT(StoreConfig!#REF!,LEN(StoreConfig!#REF!)-FIND("|",StoreConfig!#REF!)),"")</f>
        <v/>
      </c>
      <c r="G820" s="15" t="str">
        <f>IFERROR(VLOOKUP(--IF($B$2=StoreConfig!C1062,LEFT(StoreConfig!#REF!,FIND("|",StoreConfig!#REF!)-1),""),$Q$4:$R$20,2,FALSE),"")</f>
        <v/>
      </c>
      <c r="H820" s="14" t="str">
        <f>IF($B$2=StoreConfig!C1062,LEFT(StoreConfig!G1062,FIND("#",StoreConfig!G1062)-1),"")</f>
        <v/>
      </c>
      <c r="I820" s="14" t="str">
        <f>IF($B$2=StoreConfig!C1062,RIGHT(StoreConfig!G1062,LEN(StoreConfig!G1062)-FIND("#",StoreConfig!G1062)),"")</f>
        <v/>
      </c>
      <c r="J820" s="14" t="str">
        <f>IF($B$2=StoreConfig!C1062,IF(StoreConfig!L1062=0,"不限购",StoreConfig!L1062&amp;"次"),"")</f>
        <v/>
      </c>
    </row>
    <row r="821" spans="4:10" x14ac:dyDescent="0.2">
      <c r="D821" s="15" t="str">
        <f>IF($B$2=StoreConfig!C1063,StoreConfig!O1063,"")</f>
        <v/>
      </c>
      <c r="E821" s="15" t="str">
        <f>IF($B$2=StoreConfig!C1063,StoreConfig!E1063,"")</f>
        <v/>
      </c>
      <c r="F821" s="15" t="str">
        <f>IF($B$2=StoreConfig!C1063,RIGHT(StoreConfig!J1063,LEN(StoreConfig!J1063)-FIND("|",StoreConfig!J1063)),"")</f>
        <v/>
      </c>
      <c r="G821" s="15" t="str">
        <f>IFERROR(VLOOKUP(--IF($B$2=StoreConfig!C1063,LEFT(StoreConfig!J1063,FIND("|",StoreConfig!J1063)-1),""),$Q$4:$R$20,2,FALSE),"")</f>
        <v/>
      </c>
      <c r="H821" s="14" t="str">
        <f>IF($B$2=StoreConfig!C1063,LEFT(StoreConfig!G1063,FIND("#",StoreConfig!G1063)-1),"")</f>
        <v/>
      </c>
      <c r="I821" s="14" t="str">
        <f>IF($B$2=StoreConfig!C1063,RIGHT(StoreConfig!G1063,LEN(StoreConfig!G1063)-FIND("#",StoreConfig!G1063)),"")</f>
        <v/>
      </c>
      <c r="J821" s="14" t="str">
        <f>IF($B$2=StoreConfig!C1063,IF(StoreConfig!L1063=0,"不限购",StoreConfig!L1063&amp;"次"),"")</f>
        <v/>
      </c>
    </row>
    <row r="822" spans="4:10" x14ac:dyDescent="0.2">
      <c r="D822" s="15" t="str">
        <f>IF($B$2=StoreConfig!C1064,StoreConfig!O1064,"")</f>
        <v/>
      </c>
      <c r="E822" s="15" t="str">
        <f>IF($B$2=StoreConfig!C1064,StoreConfig!E1064,"")</f>
        <v/>
      </c>
      <c r="F822" s="15" t="str">
        <f>IF($B$2=StoreConfig!C1064,RIGHT(StoreConfig!J1064,LEN(StoreConfig!J1064)-FIND("|",StoreConfig!J1064)),"")</f>
        <v/>
      </c>
      <c r="G822" s="15" t="str">
        <f>IFERROR(VLOOKUP(--IF($B$2=StoreConfig!C1064,LEFT(StoreConfig!J1064,FIND("|",StoreConfig!J1064)-1),""),$Q$4:$R$20,2,FALSE),"")</f>
        <v/>
      </c>
      <c r="H822" s="14" t="str">
        <f>IF($B$2=StoreConfig!C1064,LEFT(StoreConfig!G1064,FIND("#",StoreConfig!G1064)-1),"")</f>
        <v/>
      </c>
      <c r="I822" s="14" t="str">
        <f>IF($B$2=StoreConfig!C1064,RIGHT(StoreConfig!G1064,LEN(StoreConfig!G1064)-FIND("#",StoreConfig!G1064)),"")</f>
        <v/>
      </c>
      <c r="J822" s="14" t="str">
        <f>IF($B$2=StoreConfig!C1064,IF(StoreConfig!L1064=0,"不限购",StoreConfig!L1064&amp;"次"),"")</f>
        <v/>
      </c>
    </row>
    <row r="823" spans="4:10" x14ac:dyDescent="0.2">
      <c r="D823" s="15" t="str">
        <f>IF($B$2=StoreConfig!C1065,StoreConfig!O1065,"")</f>
        <v/>
      </c>
      <c r="E823" s="15" t="str">
        <f>IF($B$2=StoreConfig!C1065,StoreConfig!E1065,"")</f>
        <v/>
      </c>
      <c r="F823" s="15" t="str">
        <f>IF($B$2=StoreConfig!C1065,RIGHT(StoreConfig!#REF!,LEN(StoreConfig!#REF!)-FIND("|",StoreConfig!#REF!)),"")</f>
        <v/>
      </c>
      <c r="G823" s="15" t="str">
        <f>IFERROR(VLOOKUP(--IF($B$2=StoreConfig!C1065,LEFT(StoreConfig!#REF!,FIND("|",StoreConfig!#REF!)-1),""),$Q$4:$R$20,2,FALSE),"")</f>
        <v/>
      </c>
      <c r="H823" s="14" t="str">
        <f>IF($B$2=StoreConfig!C1065,LEFT(StoreConfig!G1065,FIND("#",StoreConfig!G1065)-1),"")</f>
        <v/>
      </c>
      <c r="I823" s="14" t="str">
        <f>IF($B$2=StoreConfig!C1065,RIGHT(StoreConfig!G1065,LEN(StoreConfig!G1065)-FIND("#",StoreConfig!G1065)),"")</f>
        <v/>
      </c>
      <c r="J823" s="14" t="str">
        <f>IF($B$2=StoreConfig!C1065,IF(StoreConfig!L1065=0,"不限购",StoreConfig!L1065&amp;"次"),"")</f>
        <v/>
      </c>
    </row>
    <row r="824" spans="4:10" x14ac:dyDescent="0.2">
      <c r="D824" s="15" t="str">
        <f>IF($B$2=StoreConfig!C1066,StoreConfig!O1066,"")</f>
        <v/>
      </c>
      <c r="E824" s="15" t="str">
        <f>IF($B$2=StoreConfig!C1066,StoreConfig!E1066,"")</f>
        <v/>
      </c>
      <c r="F824" s="15" t="str">
        <f>IF($B$2=StoreConfig!C1066,RIGHT(StoreConfig!#REF!,LEN(StoreConfig!#REF!)-FIND("|",StoreConfig!#REF!)),"")</f>
        <v/>
      </c>
      <c r="G824" s="15" t="str">
        <f>IFERROR(VLOOKUP(--IF($B$2=StoreConfig!C1066,LEFT(StoreConfig!#REF!,FIND("|",StoreConfig!#REF!)-1),""),$Q$4:$R$20,2,FALSE),"")</f>
        <v/>
      </c>
      <c r="H824" s="14" t="str">
        <f>IF($B$2=StoreConfig!C1066,LEFT(StoreConfig!G1066,FIND("#",StoreConfig!G1066)-1),"")</f>
        <v/>
      </c>
      <c r="I824" s="14" t="str">
        <f>IF($B$2=StoreConfig!C1066,RIGHT(StoreConfig!G1066,LEN(StoreConfig!G1066)-FIND("#",StoreConfig!G1066)),"")</f>
        <v/>
      </c>
      <c r="J824" s="14" t="str">
        <f>IF($B$2=StoreConfig!C1066,IF(StoreConfig!L1066=0,"不限购",StoreConfig!L1066&amp;"次"),"")</f>
        <v/>
      </c>
    </row>
    <row r="825" spans="4:10" x14ac:dyDescent="0.2">
      <c r="D825" s="15" t="str">
        <f>IF($B$2=StoreConfig!C1067,StoreConfig!O1067,"")</f>
        <v/>
      </c>
      <c r="E825" s="15" t="str">
        <f>IF($B$2=StoreConfig!C1067,StoreConfig!E1067,"")</f>
        <v/>
      </c>
      <c r="F825" s="15" t="str">
        <f>IF($B$2=StoreConfig!C1067,RIGHT(StoreConfig!J1067,LEN(StoreConfig!J1067)-FIND("|",StoreConfig!J1067)),"")</f>
        <v/>
      </c>
      <c r="G825" s="15" t="str">
        <f>IFERROR(VLOOKUP(--IF($B$2=StoreConfig!C1067,LEFT(StoreConfig!J1067,FIND("|",StoreConfig!J1067)-1),""),$Q$4:$R$20,2,FALSE),"")</f>
        <v/>
      </c>
      <c r="H825" s="14" t="str">
        <f>IF($B$2=StoreConfig!C1067,LEFT(StoreConfig!G1067,FIND("#",StoreConfig!G1067)-1),"")</f>
        <v/>
      </c>
      <c r="I825" s="14" t="str">
        <f>IF($B$2=StoreConfig!C1067,RIGHT(StoreConfig!G1067,LEN(StoreConfig!G1067)-FIND("#",StoreConfig!G1067)),"")</f>
        <v/>
      </c>
      <c r="J825" s="14" t="str">
        <f>IF($B$2=StoreConfig!C1067,IF(StoreConfig!L1067=0,"不限购",StoreConfig!L1067&amp;"次"),"")</f>
        <v/>
      </c>
    </row>
    <row r="826" spans="4:10" x14ac:dyDescent="0.2">
      <c r="D826" s="15" t="str">
        <f>IF($B$2=StoreConfig!C1068,StoreConfig!O1068,"")</f>
        <v/>
      </c>
      <c r="E826" s="15" t="str">
        <f>IF($B$2=StoreConfig!C1068,StoreConfig!E1068,"")</f>
        <v/>
      </c>
      <c r="F826" s="15" t="str">
        <f>IF($B$2=StoreConfig!C1068,RIGHT(StoreConfig!J1068,LEN(StoreConfig!J1068)-FIND("|",StoreConfig!J1068)),"")</f>
        <v/>
      </c>
      <c r="G826" s="15" t="str">
        <f>IFERROR(VLOOKUP(--IF($B$2=StoreConfig!C1068,LEFT(StoreConfig!J1068,FIND("|",StoreConfig!J1068)-1),""),$Q$4:$R$20,2,FALSE),"")</f>
        <v/>
      </c>
      <c r="H826" s="14" t="str">
        <f>IF($B$2=StoreConfig!C1068,LEFT(StoreConfig!G1068,FIND("#",StoreConfig!G1068)-1),"")</f>
        <v/>
      </c>
      <c r="I826" s="14" t="str">
        <f>IF($B$2=StoreConfig!C1068,RIGHT(StoreConfig!G1068,LEN(StoreConfig!G1068)-FIND("#",StoreConfig!G1068)),"")</f>
        <v/>
      </c>
      <c r="J826" s="14" t="str">
        <f>IF($B$2=StoreConfig!C1068,IF(StoreConfig!L1068=0,"不限购",StoreConfig!L1068&amp;"次"),"")</f>
        <v/>
      </c>
    </row>
    <row r="827" spans="4:10" x14ac:dyDescent="0.2">
      <c r="D827" s="15" t="str">
        <f>IF($B$2=StoreConfig!C1069,StoreConfig!O1069,"")</f>
        <v/>
      </c>
      <c r="E827" s="15" t="str">
        <f>IF($B$2=StoreConfig!C1069,StoreConfig!E1069,"")</f>
        <v/>
      </c>
      <c r="F827" s="15" t="str">
        <f>IF($B$2=StoreConfig!C1069,RIGHT(StoreConfig!J1069,LEN(StoreConfig!J1069)-FIND("|",StoreConfig!J1069)),"")</f>
        <v/>
      </c>
      <c r="G827" s="15" t="str">
        <f>IFERROR(VLOOKUP(--IF($B$2=StoreConfig!C1069,LEFT(StoreConfig!J1069,FIND("|",StoreConfig!J1069)-1),""),$Q$4:$R$20,2,FALSE),"")</f>
        <v/>
      </c>
      <c r="H827" s="14" t="str">
        <f>IF($B$2=StoreConfig!C1069,LEFT(StoreConfig!G1069,FIND("#",StoreConfig!G1069)-1),"")</f>
        <v/>
      </c>
      <c r="I827" s="14" t="str">
        <f>IF($B$2=StoreConfig!C1069,RIGHT(StoreConfig!G1069,LEN(StoreConfig!G1069)-FIND("#",StoreConfig!G1069)),"")</f>
        <v/>
      </c>
      <c r="J827" s="14" t="str">
        <f>IF($B$2=StoreConfig!C1069,IF(StoreConfig!L1069=0,"不限购",StoreConfig!L1069&amp;"次"),"")</f>
        <v/>
      </c>
    </row>
    <row r="828" spans="4:10" x14ac:dyDescent="0.2">
      <c r="D828" s="15" t="str">
        <f>IF($B$2=StoreConfig!C1070,StoreConfig!O1070,"")</f>
        <v/>
      </c>
      <c r="E828" s="15" t="str">
        <f>IF($B$2=StoreConfig!C1070,StoreConfig!E1070,"")</f>
        <v/>
      </c>
      <c r="F828" s="15" t="str">
        <f>IF($B$2=StoreConfig!C1070,RIGHT(StoreConfig!J1070,LEN(StoreConfig!J1070)-FIND("|",StoreConfig!J1070)),"")</f>
        <v/>
      </c>
      <c r="G828" s="15" t="str">
        <f>IFERROR(VLOOKUP(--IF($B$2=StoreConfig!C1070,LEFT(StoreConfig!J1070,FIND("|",StoreConfig!J1070)-1),""),$Q$4:$R$20,2,FALSE),"")</f>
        <v/>
      </c>
      <c r="H828" s="14" t="str">
        <f>IF($B$2=StoreConfig!C1070,LEFT(StoreConfig!G1070,FIND("#",StoreConfig!G1070)-1),"")</f>
        <v/>
      </c>
      <c r="I828" s="14" t="str">
        <f>IF($B$2=StoreConfig!C1070,RIGHT(StoreConfig!G1070,LEN(StoreConfig!G1070)-FIND("#",StoreConfig!G1070)),"")</f>
        <v/>
      </c>
      <c r="J828" s="14" t="str">
        <f>IF($B$2=StoreConfig!C1070,IF(StoreConfig!L1070=0,"不限购",StoreConfig!L1070&amp;"次"),"")</f>
        <v/>
      </c>
    </row>
    <row r="829" spans="4:10" x14ac:dyDescent="0.2">
      <c r="D829" s="15" t="str">
        <f>IF($B$2=StoreConfig!C1071,StoreConfig!O1071,"")</f>
        <v/>
      </c>
      <c r="E829" s="15" t="str">
        <f>IF($B$2=StoreConfig!C1071,StoreConfig!E1071,"")</f>
        <v/>
      </c>
      <c r="F829" s="15" t="str">
        <f>IF($B$2=StoreConfig!C1071,RIGHT(StoreConfig!J1071,LEN(StoreConfig!J1071)-FIND("|",StoreConfig!J1071)),"")</f>
        <v/>
      </c>
      <c r="G829" s="15" t="str">
        <f>IFERROR(VLOOKUP(--IF($B$2=StoreConfig!C1071,LEFT(StoreConfig!J1071,FIND("|",StoreConfig!J1071)-1),""),$Q$4:$R$20,2,FALSE),"")</f>
        <v/>
      </c>
      <c r="H829" s="14" t="str">
        <f>IF($B$2=StoreConfig!C1071,LEFT(StoreConfig!G1071,FIND("#",StoreConfig!G1071)-1),"")</f>
        <v/>
      </c>
      <c r="I829" s="14" t="str">
        <f>IF($B$2=StoreConfig!C1071,RIGHT(StoreConfig!G1071,LEN(StoreConfig!G1071)-FIND("#",StoreConfig!G1071)),"")</f>
        <v/>
      </c>
      <c r="J829" s="14" t="str">
        <f>IF($B$2=StoreConfig!C1071,IF(StoreConfig!L1071=0,"不限购",StoreConfig!L1071&amp;"次"),"")</f>
        <v/>
      </c>
    </row>
    <row r="830" spans="4:10" x14ac:dyDescent="0.2">
      <c r="D830" s="15" t="str">
        <f>IF($B$2=StoreConfig!C1072,StoreConfig!O1072,"")</f>
        <v/>
      </c>
      <c r="E830" s="15" t="str">
        <f>IF($B$2=StoreConfig!C1072,StoreConfig!E1072,"")</f>
        <v/>
      </c>
      <c r="F830" s="15" t="str">
        <f>IF($B$2=StoreConfig!C1072,RIGHT(StoreConfig!J1072,LEN(StoreConfig!J1072)-FIND("|",StoreConfig!J1072)),"")</f>
        <v/>
      </c>
      <c r="G830" s="15" t="str">
        <f>IFERROR(VLOOKUP(--IF($B$2=StoreConfig!C1072,LEFT(StoreConfig!J1072,FIND("|",StoreConfig!J1072)-1),""),$Q$4:$R$20,2,FALSE),"")</f>
        <v/>
      </c>
      <c r="H830" s="14" t="str">
        <f>IF($B$2=StoreConfig!C1072,LEFT(StoreConfig!G1072,FIND("#",StoreConfig!G1072)-1),"")</f>
        <v/>
      </c>
      <c r="I830" s="14" t="str">
        <f>IF($B$2=StoreConfig!C1072,RIGHT(StoreConfig!G1072,LEN(StoreConfig!G1072)-FIND("#",StoreConfig!G1072)),"")</f>
        <v/>
      </c>
      <c r="J830" s="14" t="str">
        <f>IF($B$2=StoreConfig!C1072,IF(StoreConfig!L1072=0,"不限购",StoreConfig!L1072&amp;"次"),"")</f>
        <v/>
      </c>
    </row>
    <row r="831" spans="4:10" x14ac:dyDescent="0.2">
      <c r="D831" s="15" t="str">
        <f>IF($B$2=StoreConfig!C1073,StoreConfig!O1073,"")</f>
        <v/>
      </c>
      <c r="E831" s="15" t="str">
        <f>IF($B$2=StoreConfig!C1073,StoreConfig!E1073,"")</f>
        <v/>
      </c>
      <c r="F831" s="15" t="str">
        <f>IF($B$2=StoreConfig!C1073,RIGHT(StoreConfig!J1073,LEN(StoreConfig!J1073)-FIND("|",StoreConfig!J1073)),"")</f>
        <v/>
      </c>
      <c r="G831" s="15" t="str">
        <f>IFERROR(VLOOKUP(--IF($B$2=StoreConfig!C1073,LEFT(StoreConfig!J1073,FIND("|",StoreConfig!J1073)-1),""),$Q$4:$R$20,2,FALSE),"")</f>
        <v/>
      </c>
      <c r="H831" s="14" t="str">
        <f>IF($B$2=StoreConfig!C1073,LEFT(StoreConfig!G1073,FIND("#",StoreConfig!G1073)-1),"")</f>
        <v/>
      </c>
      <c r="I831" s="14" t="str">
        <f>IF($B$2=StoreConfig!C1073,RIGHT(StoreConfig!G1073,LEN(StoreConfig!G1073)-FIND("#",StoreConfig!G1073)),"")</f>
        <v/>
      </c>
      <c r="J831" s="14" t="str">
        <f>IF($B$2=StoreConfig!C1073,IF(StoreConfig!L1073=0,"不限购",StoreConfig!L1073&amp;"次"),"")</f>
        <v/>
      </c>
    </row>
    <row r="832" spans="4:10" x14ac:dyDescent="0.2">
      <c r="D832" s="15" t="str">
        <f>IF($B$2=StoreConfig!C1074,StoreConfig!O1074,"")</f>
        <v/>
      </c>
      <c r="E832" s="15" t="str">
        <f>IF($B$2=StoreConfig!C1074,StoreConfig!E1074,"")</f>
        <v/>
      </c>
      <c r="F832" s="15" t="str">
        <f>IF($B$2=StoreConfig!C1074,RIGHT(StoreConfig!J1074,LEN(StoreConfig!J1074)-FIND("|",StoreConfig!J1074)),"")</f>
        <v/>
      </c>
      <c r="G832" s="15" t="str">
        <f>IFERROR(VLOOKUP(--IF($B$2=StoreConfig!C1074,LEFT(StoreConfig!J1074,FIND("|",StoreConfig!J1074)-1),""),$Q$4:$R$20,2,FALSE),"")</f>
        <v/>
      </c>
      <c r="H832" s="14" t="str">
        <f>IF($B$2=StoreConfig!C1074,LEFT(StoreConfig!G1074,FIND("#",StoreConfig!G1074)-1),"")</f>
        <v/>
      </c>
      <c r="I832" s="14" t="str">
        <f>IF($B$2=StoreConfig!C1074,RIGHT(StoreConfig!G1074,LEN(StoreConfig!G1074)-FIND("#",StoreConfig!G1074)),"")</f>
        <v/>
      </c>
      <c r="J832" s="14" t="str">
        <f>IF($B$2=StoreConfig!C1074,IF(StoreConfig!L1074=0,"不限购",StoreConfig!L1074&amp;"次"),"")</f>
        <v/>
      </c>
    </row>
    <row r="833" spans="4:10" x14ac:dyDescent="0.2">
      <c r="D833" s="15" t="str">
        <f>IF($B$2=StoreConfig!C1075,StoreConfig!O1075,"")</f>
        <v/>
      </c>
      <c r="E833" s="15" t="str">
        <f>IF($B$2=StoreConfig!C1075,StoreConfig!E1075,"")</f>
        <v/>
      </c>
      <c r="F833" s="15" t="str">
        <f>IF($B$2=StoreConfig!C1075,RIGHT(StoreConfig!J1075,LEN(StoreConfig!J1075)-FIND("|",StoreConfig!J1075)),"")</f>
        <v/>
      </c>
      <c r="G833" s="15" t="str">
        <f>IFERROR(VLOOKUP(--IF($B$2=StoreConfig!C1075,LEFT(StoreConfig!J1075,FIND("|",StoreConfig!J1075)-1),""),$Q$4:$R$20,2,FALSE),"")</f>
        <v/>
      </c>
      <c r="H833" s="14" t="str">
        <f>IF($B$2=StoreConfig!C1075,LEFT(StoreConfig!G1075,FIND("#",StoreConfig!G1075)-1),"")</f>
        <v/>
      </c>
      <c r="I833" s="14" t="str">
        <f>IF($B$2=StoreConfig!C1075,RIGHT(StoreConfig!G1075,LEN(StoreConfig!G1075)-FIND("#",StoreConfig!G1075)),"")</f>
        <v/>
      </c>
      <c r="J833" s="14" t="str">
        <f>IF($B$2=StoreConfig!C1075,IF(StoreConfig!L1075=0,"不限购",StoreConfig!L1075&amp;"次"),"")</f>
        <v/>
      </c>
    </row>
    <row r="834" spans="4:10" x14ac:dyDescent="0.2">
      <c r="D834" s="15" t="str">
        <f>IF($B$2=StoreConfig!C1076,StoreConfig!O1076,"")</f>
        <v/>
      </c>
      <c r="E834" s="15" t="str">
        <f>IF($B$2=StoreConfig!C1076,StoreConfig!E1076,"")</f>
        <v/>
      </c>
      <c r="F834" s="15" t="str">
        <f>IF($B$2=StoreConfig!C1076,RIGHT(StoreConfig!J1076,LEN(StoreConfig!J1076)-FIND("|",StoreConfig!J1076)),"")</f>
        <v/>
      </c>
      <c r="G834" s="15" t="str">
        <f>IFERROR(VLOOKUP(--IF($B$2=StoreConfig!C1076,LEFT(StoreConfig!J1076,FIND("|",StoreConfig!J1076)-1),""),$Q$4:$R$20,2,FALSE),"")</f>
        <v/>
      </c>
      <c r="H834" s="14" t="str">
        <f>IF($B$2=StoreConfig!C1076,LEFT(StoreConfig!G1076,FIND("#",StoreConfig!G1076)-1),"")</f>
        <v/>
      </c>
      <c r="I834" s="14" t="str">
        <f>IF($B$2=StoreConfig!C1076,RIGHT(StoreConfig!G1076,LEN(StoreConfig!G1076)-FIND("#",StoreConfig!G1076)),"")</f>
        <v/>
      </c>
      <c r="J834" s="14" t="str">
        <f>IF($B$2=StoreConfig!C1076,IF(StoreConfig!L1076=0,"不限购",StoreConfig!L1076&amp;"次"),"")</f>
        <v/>
      </c>
    </row>
    <row r="835" spans="4:10" x14ac:dyDescent="0.2">
      <c r="D835" s="15" t="str">
        <f>IF($B$2=StoreConfig!C1077,StoreConfig!O1077,"")</f>
        <v/>
      </c>
      <c r="E835" s="15" t="str">
        <f>IF($B$2=StoreConfig!C1077,StoreConfig!E1077,"")</f>
        <v/>
      </c>
      <c r="F835" s="15" t="str">
        <f>IF($B$2=StoreConfig!C1077,RIGHT(StoreConfig!J1077,LEN(StoreConfig!J1077)-FIND("|",StoreConfig!J1077)),"")</f>
        <v/>
      </c>
      <c r="G835" s="15" t="str">
        <f>IFERROR(VLOOKUP(--IF($B$2=StoreConfig!C1077,LEFT(StoreConfig!J1077,FIND("|",StoreConfig!J1077)-1),""),$Q$4:$R$20,2,FALSE),"")</f>
        <v/>
      </c>
      <c r="H835" s="14" t="str">
        <f>IF($B$2=StoreConfig!C1077,LEFT(StoreConfig!G1077,FIND("#",StoreConfig!G1077)-1),"")</f>
        <v/>
      </c>
      <c r="I835" s="14" t="str">
        <f>IF($B$2=StoreConfig!C1077,RIGHT(StoreConfig!G1077,LEN(StoreConfig!G1077)-FIND("#",StoreConfig!G1077)),"")</f>
        <v/>
      </c>
      <c r="J835" s="14" t="str">
        <f>IF($B$2=StoreConfig!C1077,IF(StoreConfig!L1077=0,"不限购",StoreConfig!L1077&amp;"次"),"")</f>
        <v/>
      </c>
    </row>
    <row r="836" spans="4:10" x14ac:dyDescent="0.2">
      <c r="D836" s="15" t="str">
        <f>IF($B$2=StoreConfig!C1078,StoreConfig!O1078,"")</f>
        <v/>
      </c>
      <c r="E836" s="15" t="str">
        <f>IF($B$2=StoreConfig!C1078,StoreConfig!E1078,"")</f>
        <v/>
      </c>
      <c r="F836" s="15" t="str">
        <f>IF($B$2=StoreConfig!C1078,RIGHT(StoreConfig!J1078,LEN(StoreConfig!J1078)-FIND("|",StoreConfig!J1078)),"")</f>
        <v/>
      </c>
      <c r="G836" s="15" t="str">
        <f>IFERROR(VLOOKUP(--IF($B$2=StoreConfig!C1078,LEFT(StoreConfig!J1078,FIND("|",StoreConfig!J1078)-1),""),$Q$4:$R$20,2,FALSE),"")</f>
        <v/>
      </c>
      <c r="H836" s="14" t="str">
        <f>IF($B$2=StoreConfig!C1078,LEFT(StoreConfig!G1078,FIND("#",StoreConfig!G1078)-1),"")</f>
        <v/>
      </c>
      <c r="I836" s="14" t="str">
        <f>IF($B$2=StoreConfig!C1078,RIGHT(StoreConfig!G1078,LEN(StoreConfig!G1078)-FIND("#",StoreConfig!G1078)),"")</f>
        <v/>
      </c>
      <c r="J836" s="14" t="str">
        <f>IF($B$2=StoreConfig!C1078,IF(StoreConfig!L1078=0,"不限购",StoreConfig!L1078&amp;"次"),"")</f>
        <v/>
      </c>
    </row>
    <row r="837" spans="4:10" x14ac:dyDescent="0.2">
      <c r="D837" s="15" t="str">
        <f>IF($B$2=StoreConfig!C1079,StoreConfig!O1079,"")</f>
        <v/>
      </c>
      <c r="E837" s="15" t="str">
        <f>IF($B$2=StoreConfig!C1079,StoreConfig!E1079,"")</f>
        <v/>
      </c>
      <c r="F837" s="15" t="str">
        <f>IF($B$2=StoreConfig!C1079,RIGHT(StoreConfig!J1079,LEN(StoreConfig!J1079)-FIND("|",StoreConfig!J1079)),"")</f>
        <v/>
      </c>
      <c r="G837" s="15" t="str">
        <f>IFERROR(VLOOKUP(--IF($B$2=StoreConfig!C1079,LEFT(StoreConfig!J1079,FIND("|",StoreConfig!J1079)-1),""),$Q$4:$R$20,2,FALSE),"")</f>
        <v/>
      </c>
      <c r="H837" s="14" t="str">
        <f>IF($B$2=StoreConfig!C1079,LEFT(StoreConfig!G1079,FIND("#",StoreConfig!G1079)-1),"")</f>
        <v/>
      </c>
      <c r="I837" s="14" t="str">
        <f>IF($B$2=StoreConfig!C1079,RIGHT(StoreConfig!G1079,LEN(StoreConfig!G1079)-FIND("#",StoreConfig!G1079)),"")</f>
        <v/>
      </c>
      <c r="J837" s="14" t="str">
        <f>IF($B$2=StoreConfig!C1079,IF(StoreConfig!L1079=0,"不限购",StoreConfig!L1079&amp;"次"),"")</f>
        <v/>
      </c>
    </row>
    <row r="838" spans="4:10" x14ac:dyDescent="0.2">
      <c r="D838" s="15" t="str">
        <f>IF($B$2=StoreConfig!C1080,StoreConfig!O1080,"")</f>
        <v/>
      </c>
      <c r="E838" s="15" t="str">
        <f>IF($B$2=StoreConfig!C1080,StoreConfig!E1080,"")</f>
        <v/>
      </c>
      <c r="F838" s="15" t="str">
        <f>IF($B$2=StoreConfig!C1080,RIGHT(StoreConfig!J1080,LEN(StoreConfig!J1080)-FIND("|",StoreConfig!J1080)),"")</f>
        <v/>
      </c>
      <c r="G838" s="15" t="str">
        <f>IFERROR(VLOOKUP(--IF($B$2=StoreConfig!C1080,LEFT(StoreConfig!J1080,FIND("|",StoreConfig!J1080)-1),""),$Q$4:$R$20,2,FALSE),"")</f>
        <v/>
      </c>
      <c r="H838" s="14" t="str">
        <f>IF($B$2=StoreConfig!C1080,LEFT(StoreConfig!G1080,FIND("#",StoreConfig!G1080)-1),"")</f>
        <v/>
      </c>
      <c r="I838" s="14" t="str">
        <f>IF($B$2=StoreConfig!C1080,RIGHT(StoreConfig!G1080,LEN(StoreConfig!G1080)-FIND("#",StoreConfig!G1080)),"")</f>
        <v/>
      </c>
      <c r="J838" s="14" t="str">
        <f>IF($B$2=StoreConfig!C1080,IF(StoreConfig!L1080=0,"不限购",StoreConfig!L1080&amp;"次"),"")</f>
        <v/>
      </c>
    </row>
    <row r="839" spans="4:10" x14ac:dyDescent="0.2">
      <c r="D839" s="15" t="str">
        <f>IF($B$2=StoreConfig!C1081,StoreConfig!O1081,"")</f>
        <v/>
      </c>
      <c r="E839" s="15" t="str">
        <f>IF($B$2=StoreConfig!C1081,StoreConfig!E1081,"")</f>
        <v/>
      </c>
      <c r="F839" s="15" t="str">
        <f>IF($B$2=StoreConfig!C1081,RIGHT(StoreConfig!J1081,LEN(StoreConfig!J1081)-FIND("|",StoreConfig!J1081)),"")</f>
        <v/>
      </c>
      <c r="G839" s="15" t="str">
        <f>IFERROR(VLOOKUP(--IF($B$2=StoreConfig!C1081,LEFT(StoreConfig!J1081,FIND("|",StoreConfig!J1081)-1),""),$Q$4:$R$20,2,FALSE),"")</f>
        <v/>
      </c>
      <c r="H839" s="14" t="str">
        <f>IF($B$2=StoreConfig!C1081,LEFT(StoreConfig!G1081,FIND("#",StoreConfig!G1081)-1),"")</f>
        <v/>
      </c>
      <c r="I839" s="14" t="str">
        <f>IF($B$2=StoreConfig!C1081,RIGHT(StoreConfig!G1081,LEN(StoreConfig!G1081)-FIND("#",StoreConfig!G1081)),"")</f>
        <v/>
      </c>
      <c r="J839" s="14" t="str">
        <f>IF($B$2=StoreConfig!C1081,IF(StoreConfig!L1081=0,"不限购",StoreConfig!L1081&amp;"次"),"")</f>
        <v/>
      </c>
    </row>
    <row r="840" spans="4:10" x14ac:dyDescent="0.2">
      <c r="D840" s="15" t="str">
        <f>IF($B$2=StoreConfig!C1082,StoreConfig!O1082,"")</f>
        <v/>
      </c>
      <c r="E840" s="15" t="str">
        <f>IF($B$2=StoreConfig!C1082,StoreConfig!E1082,"")</f>
        <v/>
      </c>
      <c r="F840" s="15" t="str">
        <f>IF($B$2=StoreConfig!C1082,RIGHT(StoreConfig!J1082,LEN(StoreConfig!J1082)-FIND("|",StoreConfig!J1082)),"")</f>
        <v/>
      </c>
      <c r="G840" s="15" t="str">
        <f>IFERROR(VLOOKUP(--IF($B$2=StoreConfig!C1082,LEFT(StoreConfig!J1082,FIND("|",StoreConfig!J1082)-1),""),$Q$4:$R$20,2,FALSE),"")</f>
        <v/>
      </c>
      <c r="H840" s="14" t="str">
        <f>IF($B$2=StoreConfig!C1082,LEFT(StoreConfig!G1082,FIND("#",StoreConfig!G1082)-1),"")</f>
        <v/>
      </c>
      <c r="I840" s="14" t="str">
        <f>IF($B$2=StoreConfig!C1082,RIGHT(StoreConfig!G1082,LEN(StoreConfig!G1082)-FIND("#",StoreConfig!G1082)),"")</f>
        <v/>
      </c>
      <c r="J840" s="14" t="str">
        <f>IF($B$2=StoreConfig!C1082,IF(StoreConfig!L1082=0,"不限购",StoreConfig!L1082&amp;"次"),"")</f>
        <v/>
      </c>
    </row>
    <row r="841" spans="4:10" x14ac:dyDescent="0.2">
      <c r="D841" s="15" t="str">
        <f>IF($B$2=StoreConfig!C1083,StoreConfig!O1083,"")</f>
        <v/>
      </c>
      <c r="E841" s="15" t="str">
        <f>IF($B$2=StoreConfig!C1083,StoreConfig!E1083,"")</f>
        <v/>
      </c>
      <c r="F841" s="15" t="str">
        <f>IF($B$2=StoreConfig!C1083,RIGHT(StoreConfig!J1083,LEN(StoreConfig!J1083)-FIND("|",StoreConfig!J1083)),"")</f>
        <v/>
      </c>
      <c r="G841" s="15" t="str">
        <f>IFERROR(VLOOKUP(--IF($B$2=StoreConfig!C1083,LEFT(StoreConfig!J1083,FIND("|",StoreConfig!J1083)-1),""),$Q$4:$R$20,2,FALSE),"")</f>
        <v/>
      </c>
      <c r="H841" s="14" t="str">
        <f>IF($B$2=StoreConfig!C1083,LEFT(StoreConfig!G1083,FIND("#",StoreConfig!G1083)-1),"")</f>
        <v/>
      </c>
      <c r="I841" s="14" t="str">
        <f>IF($B$2=StoreConfig!C1083,RIGHT(StoreConfig!G1083,LEN(StoreConfig!G1083)-FIND("#",StoreConfig!G1083)),"")</f>
        <v/>
      </c>
      <c r="J841" s="14" t="str">
        <f>IF($B$2=StoreConfig!C1083,IF(StoreConfig!L1083=0,"不限购",StoreConfig!L1083&amp;"次"),"")</f>
        <v/>
      </c>
    </row>
    <row r="842" spans="4:10" x14ac:dyDescent="0.2">
      <c r="D842" s="15" t="str">
        <f>IF($B$2=StoreConfig!C1084,StoreConfig!O1084,"")</f>
        <v/>
      </c>
      <c r="E842" s="15" t="str">
        <f>IF($B$2=StoreConfig!C1084,StoreConfig!E1084,"")</f>
        <v/>
      </c>
      <c r="F842" s="15" t="str">
        <f>IF($B$2=StoreConfig!C1084,RIGHT(StoreConfig!J1084,LEN(StoreConfig!J1084)-FIND("|",StoreConfig!J1084)),"")</f>
        <v/>
      </c>
      <c r="G842" s="15" t="str">
        <f>IFERROR(VLOOKUP(--IF($B$2=StoreConfig!C1084,LEFT(StoreConfig!J1084,FIND("|",StoreConfig!J1084)-1),""),$Q$4:$R$20,2,FALSE),"")</f>
        <v/>
      </c>
      <c r="H842" s="14" t="str">
        <f>IF($B$2=StoreConfig!C1084,LEFT(StoreConfig!G1084,FIND("#",StoreConfig!G1084)-1),"")</f>
        <v/>
      </c>
      <c r="I842" s="14" t="str">
        <f>IF($B$2=StoreConfig!C1084,RIGHT(StoreConfig!G1084,LEN(StoreConfig!G1084)-FIND("#",StoreConfig!G1084)),"")</f>
        <v/>
      </c>
      <c r="J842" s="14" t="str">
        <f>IF($B$2=StoreConfig!C1084,IF(StoreConfig!L1084=0,"不限购",StoreConfig!L1084&amp;"次"),"")</f>
        <v/>
      </c>
    </row>
    <row r="843" spans="4:10" x14ac:dyDescent="0.2">
      <c r="D843" s="15" t="str">
        <f>IF($B$2=StoreConfig!C1085,StoreConfig!O1085,"")</f>
        <v/>
      </c>
      <c r="E843" s="15" t="str">
        <f>IF($B$2=StoreConfig!C1085,StoreConfig!E1085,"")</f>
        <v/>
      </c>
      <c r="F843" s="15" t="str">
        <f>IF($B$2=StoreConfig!C1085,RIGHT(StoreConfig!J1085,LEN(StoreConfig!J1085)-FIND("|",StoreConfig!J1085)),"")</f>
        <v/>
      </c>
      <c r="G843" s="15" t="str">
        <f>IFERROR(VLOOKUP(--IF($B$2=StoreConfig!C1085,LEFT(StoreConfig!J1085,FIND("|",StoreConfig!J1085)-1),""),$Q$4:$R$20,2,FALSE),"")</f>
        <v/>
      </c>
      <c r="H843" s="14" t="str">
        <f>IF($B$2=StoreConfig!C1085,LEFT(StoreConfig!G1085,FIND("#",StoreConfig!G1085)-1),"")</f>
        <v/>
      </c>
      <c r="I843" s="14" t="str">
        <f>IF($B$2=StoreConfig!C1085,RIGHT(StoreConfig!G1085,LEN(StoreConfig!G1085)-FIND("#",StoreConfig!G1085)),"")</f>
        <v/>
      </c>
      <c r="J843" s="14" t="str">
        <f>IF($B$2=StoreConfig!C1085,IF(StoreConfig!L1085=0,"不限购",StoreConfig!L1085&amp;"次"),"")</f>
        <v/>
      </c>
    </row>
    <row r="844" spans="4:10" x14ac:dyDescent="0.2">
      <c r="D844" s="15" t="str">
        <f>IF($B$2=StoreConfig!C1086,StoreConfig!O1086,"")</f>
        <v/>
      </c>
      <c r="E844" s="15" t="str">
        <f>IF($B$2=StoreConfig!C1086,StoreConfig!E1086,"")</f>
        <v/>
      </c>
      <c r="F844" s="15" t="str">
        <f>IF($B$2=StoreConfig!C1086,RIGHT(StoreConfig!J1086,LEN(StoreConfig!J1086)-FIND("|",StoreConfig!J1086)),"")</f>
        <v/>
      </c>
      <c r="G844" s="15" t="str">
        <f>IFERROR(VLOOKUP(--IF($B$2=StoreConfig!C1086,LEFT(StoreConfig!J1086,FIND("|",StoreConfig!J1086)-1),""),$Q$4:$R$20,2,FALSE),"")</f>
        <v/>
      </c>
      <c r="H844" s="14" t="str">
        <f>IF($B$2=StoreConfig!C1086,LEFT(StoreConfig!G1086,FIND("#",StoreConfig!G1086)-1),"")</f>
        <v/>
      </c>
      <c r="I844" s="14" t="str">
        <f>IF($B$2=StoreConfig!C1086,RIGHT(StoreConfig!G1086,LEN(StoreConfig!G1086)-FIND("#",StoreConfig!G1086)),"")</f>
        <v/>
      </c>
      <c r="J844" s="14" t="str">
        <f>IF($B$2=StoreConfig!C1086,IF(StoreConfig!L1086=0,"不限购",StoreConfig!L1086&amp;"次"),"")</f>
        <v/>
      </c>
    </row>
    <row r="845" spans="4:10" x14ac:dyDescent="0.2">
      <c r="D845" s="15" t="str">
        <f>IF($B$2=StoreConfig!C1087,StoreConfig!O1087,"")</f>
        <v/>
      </c>
      <c r="E845" s="15" t="str">
        <f>IF($B$2=StoreConfig!C1087,StoreConfig!E1087,"")</f>
        <v/>
      </c>
      <c r="F845" s="15" t="str">
        <f>IF($B$2=StoreConfig!C1087,RIGHT(StoreConfig!J1087,LEN(StoreConfig!J1087)-FIND("|",StoreConfig!J1087)),"")</f>
        <v/>
      </c>
      <c r="G845" s="15" t="str">
        <f>IFERROR(VLOOKUP(--IF($B$2=StoreConfig!C1087,LEFT(StoreConfig!J1087,FIND("|",StoreConfig!J1087)-1),""),$Q$4:$R$20,2,FALSE),"")</f>
        <v/>
      </c>
      <c r="H845" s="14" t="str">
        <f>IF($B$2=StoreConfig!C1087,LEFT(StoreConfig!G1087,FIND("#",StoreConfig!G1087)-1),"")</f>
        <v/>
      </c>
      <c r="I845" s="14" t="str">
        <f>IF($B$2=StoreConfig!C1087,RIGHT(StoreConfig!G1087,LEN(StoreConfig!G1087)-FIND("#",StoreConfig!G1087)),"")</f>
        <v/>
      </c>
      <c r="J845" s="14" t="str">
        <f>IF($B$2=StoreConfig!C1087,IF(StoreConfig!L1087=0,"不限购",StoreConfig!L1087&amp;"次"),"")</f>
        <v/>
      </c>
    </row>
    <row r="846" spans="4:10" x14ac:dyDescent="0.2">
      <c r="D846" s="15" t="str">
        <f>IF($B$2=StoreConfig!C1088,StoreConfig!O1088,"")</f>
        <v/>
      </c>
      <c r="E846" s="15" t="str">
        <f>IF($B$2=StoreConfig!C1088,StoreConfig!E1088,"")</f>
        <v/>
      </c>
      <c r="F846" s="15" t="str">
        <f>IF($B$2=StoreConfig!C1088,RIGHT(StoreConfig!J1088,LEN(StoreConfig!J1088)-FIND("|",StoreConfig!J1088)),"")</f>
        <v/>
      </c>
      <c r="G846" s="15" t="str">
        <f>IFERROR(VLOOKUP(--IF($B$2=StoreConfig!C1088,LEFT(StoreConfig!J1088,FIND("|",StoreConfig!J1088)-1),""),$Q$4:$R$20,2,FALSE),"")</f>
        <v/>
      </c>
      <c r="H846" s="14" t="str">
        <f>IF($B$2=StoreConfig!C1088,LEFT(StoreConfig!G1088,FIND("#",StoreConfig!G1088)-1),"")</f>
        <v/>
      </c>
      <c r="I846" s="14" t="str">
        <f>IF($B$2=StoreConfig!C1088,RIGHT(StoreConfig!G1088,LEN(StoreConfig!G1088)-FIND("#",StoreConfig!G1088)),"")</f>
        <v/>
      </c>
      <c r="J846" s="14" t="str">
        <f>IF($B$2=StoreConfig!C1088,IF(StoreConfig!L1088=0,"不限购",StoreConfig!L1088&amp;"次"),"")</f>
        <v/>
      </c>
    </row>
    <row r="847" spans="4:10" x14ac:dyDescent="0.2">
      <c r="D847" s="15" t="str">
        <f>IF($B$2=StoreConfig!C1089,StoreConfig!O1089,"")</f>
        <v/>
      </c>
      <c r="E847" s="15" t="str">
        <f>IF($B$2=StoreConfig!C1089,StoreConfig!E1089,"")</f>
        <v/>
      </c>
      <c r="F847" s="15" t="str">
        <f>IF($B$2=StoreConfig!C1089,RIGHT(StoreConfig!J1089,LEN(StoreConfig!J1089)-FIND("|",StoreConfig!J1089)),"")</f>
        <v/>
      </c>
      <c r="G847" s="15" t="str">
        <f>IFERROR(VLOOKUP(--IF($B$2=StoreConfig!C1089,LEFT(StoreConfig!J1089,FIND("|",StoreConfig!J1089)-1),""),$Q$4:$R$20,2,FALSE),"")</f>
        <v/>
      </c>
      <c r="H847" s="14" t="str">
        <f>IF($B$2=StoreConfig!C1089,LEFT(StoreConfig!G1089,FIND("#",StoreConfig!G1089)-1),"")</f>
        <v/>
      </c>
      <c r="I847" s="14" t="str">
        <f>IF($B$2=StoreConfig!C1089,RIGHT(StoreConfig!G1089,LEN(StoreConfig!G1089)-FIND("#",StoreConfig!G1089)),"")</f>
        <v/>
      </c>
      <c r="J847" s="14" t="str">
        <f>IF($B$2=StoreConfig!C1089,IF(StoreConfig!L1089=0,"不限购",StoreConfig!L1089&amp;"次"),"")</f>
        <v/>
      </c>
    </row>
    <row r="848" spans="4:10" x14ac:dyDescent="0.2">
      <c r="D848" s="15" t="str">
        <f>IF($B$2=StoreConfig!C1090,StoreConfig!O1090,"")</f>
        <v/>
      </c>
      <c r="E848" s="15" t="str">
        <f>IF($B$2=StoreConfig!C1090,StoreConfig!E1090,"")</f>
        <v/>
      </c>
      <c r="F848" s="15" t="str">
        <f>IF($B$2=StoreConfig!C1090,RIGHT(StoreConfig!J1090,LEN(StoreConfig!J1090)-FIND("|",StoreConfig!J1090)),"")</f>
        <v/>
      </c>
      <c r="G848" s="15" t="str">
        <f>IFERROR(VLOOKUP(--IF($B$2=StoreConfig!C1090,LEFT(StoreConfig!J1090,FIND("|",StoreConfig!J1090)-1),""),$Q$4:$R$20,2,FALSE),"")</f>
        <v/>
      </c>
      <c r="H848" s="14" t="str">
        <f>IF($B$2=StoreConfig!C1090,LEFT(StoreConfig!G1090,FIND("#",StoreConfig!G1090)-1),"")</f>
        <v/>
      </c>
      <c r="I848" s="14" t="str">
        <f>IF($B$2=StoreConfig!C1090,RIGHT(StoreConfig!G1090,LEN(StoreConfig!G1090)-FIND("#",StoreConfig!G1090)),"")</f>
        <v/>
      </c>
      <c r="J848" s="14" t="str">
        <f>IF($B$2=StoreConfig!C1090,IF(StoreConfig!L1090=0,"不限购",StoreConfig!L1090&amp;"次"),"")</f>
        <v/>
      </c>
    </row>
    <row r="849" spans="4:10" x14ac:dyDescent="0.2">
      <c r="D849" s="15" t="str">
        <f>IF($B$2=StoreConfig!C1091,StoreConfig!O1091,"")</f>
        <v/>
      </c>
      <c r="E849" s="15" t="str">
        <f>IF($B$2=StoreConfig!C1091,StoreConfig!E1091,"")</f>
        <v/>
      </c>
      <c r="F849" s="15" t="str">
        <f>IF($B$2=StoreConfig!C1091,RIGHT(StoreConfig!J1091,LEN(StoreConfig!J1091)-FIND("|",StoreConfig!J1091)),"")</f>
        <v/>
      </c>
      <c r="G849" s="15" t="str">
        <f>IFERROR(VLOOKUP(--IF($B$2=StoreConfig!C1091,LEFT(StoreConfig!J1091,FIND("|",StoreConfig!J1091)-1),""),$Q$4:$R$20,2,FALSE),"")</f>
        <v/>
      </c>
      <c r="H849" s="14" t="str">
        <f>IF($B$2=StoreConfig!C1091,LEFT(StoreConfig!G1091,FIND("#",StoreConfig!G1091)-1),"")</f>
        <v/>
      </c>
      <c r="I849" s="14" t="str">
        <f>IF($B$2=StoreConfig!C1091,RIGHT(StoreConfig!G1091,LEN(StoreConfig!G1091)-FIND("#",StoreConfig!G1091)),"")</f>
        <v/>
      </c>
      <c r="J849" s="14" t="str">
        <f>IF($B$2=StoreConfig!C1091,IF(StoreConfig!L1091=0,"不限购",StoreConfig!L1091&amp;"次"),"")</f>
        <v/>
      </c>
    </row>
    <row r="850" spans="4:10" x14ac:dyDescent="0.2">
      <c r="D850" s="15" t="str">
        <f>IF($B$2=StoreConfig!C1092,StoreConfig!O1092,"")</f>
        <v/>
      </c>
      <c r="E850" s="15" t="str">
        <f>IF($B$2=StoreConfig!C1092,StoreConfig!E1092,"")</f>
        <v/>
      </c>
      <c r="F850" s="15" t="str">
        <f>IF($B$2=StoreConfig!C1092,RIGHT(StoreConfig!J1092,LEN(StoreConfig!J1092)-FIND("|",StoreConfig!J1092)),"")</f>
        <v/>
      </c>
      <c r="G850" s="15" t="str">
        <f>IFERROR(VLOOKUP(--IF($B$2=StoreConfig!C1092,LEFT(StoreConfig!J1092,FIND("|",StoreConfig!J1092)-1),""),$Q$4:$R$20,2,FALSE),"")</f>
        <v/>
      </c>
      <c r="H850" s="14" t="str">
        <f>IF($B$2=StoreConfig!C1092,LEFT(StoreConfig!G1092,FIND("#",StoreConfig!G1092)-1),"")</f>
        <v/>
      </c>
      <c r="I850" s="14" t="str">
        <f>IF($B$2=StoreConfig!C1092,RIGHT(StoreConfig!G1092,LEN(StoreConfig!G1092)-FIND("#",StoreConfig!G1092)),"")</f>
        <v/>
      </c>
      <c r="J850" s="14" t="str">
        <f>IF($B$2=StoreConfig!C1092,IF(StoreConfig!L1092=0,"不限购",StoreConfig!L1092&amp;"次"),"")</f>
        <v/>
      </c>
    </row>
    <row r="851" spans="4:10" x14ac:dyDescent="0.2">
      <c r="D851" s="15" t="str">
        <f>IF($B$2=StoreConfig!C1093,StoreConfig!O1093,"")</f>
        <v/>
      </c>
      <c r="E851" s="15" t="str">
        <f>IF($B$2=StoreConfig!C1093,StoreConfig!E1093,"")</f>
        <v/>
      </c>
      <c r="F851" s="15" t="str">
        <f>IF($B$2=StoreConfig!C1093,RIGHT(StoreConfig!J1093,LEN(StoreConfig!J1093)-FIND("|",StoreConfig!J1093)),"")</f>
        <v/>
      </c>
      <c r="G851" s="15" t="str">
        <f>IFERROR(VLOOKUP(--IF($B$2=StoreConfig!C1093,LEFT(StoreConfig!J1093,FIND("|",StoreConfig!J1093)-1),""),$Q$4:$R$20,2,FALSE),"")</f>
        <v/>
      </c>
      <c r="H851" s="14" t="str">
        <f>IF($B$2=StoreConfig!C1093,LEFT(StoreConfig!G1093,FIND("#",StoreConfig!G1093)-1),"")</f>
        <v/>
      </c>
      <c r="I851" s="14" t="str">
        <f>IF($B$2=StoreConfig!C1093,RIGHT(StoreConfig!G1093,LEN(StoreConfig!G1093)-FIND("#",StoreConfig!G1093)),"")</f>
        <v/>
      </c>
      <c r="J851" s="14" t="str">
        <f>IF($B$2=StoreConfig!C1093,IF(StoreConfig!L1093=0,"不限购",StoreConfig!L1093&amp;"次"),"")</f>
        <v/>
      </c>
    </row>
    <row r="852" spans="4:10" x14ac:dyDescent="0.2">
      <c r="D852" s="15" t="str">
        <f>IF($B$2=StoreConfig!C1094,StoreConfig!O1094,"")</f>
        <v/>
      </c>
      <c r="E852" s="15" t="str">
        <f>IF($B$2=StoreConfig!C1094,StoreConfig!E1094,"")</f>
        <v/>
      </c>
      <c r="F852" s="15" t="str">
        <f>IF($B$2=StoreConfig!C1094,RIGHT(StoreConfig!J1094,LEN(StoreConfig!J1094)-FIND("|",StoreConfig!J1094)),"")</f>
        <v/>
      </c>
      <c r="G852" s="15" t="str">
        <f>IFERROR(VLOOKUP(--IF($B$2=StoreConfig!C1094,LEFT(StoreConfig!J1094,FIND("|",StoreConfig!J1094)-1),""),$Q$4:$R$20,2,FALSE),"")</f>
        <v/>
      </c>
      <c r="H852" s="14" t="str">
        <f>IF($B$2=StoreConfig!C1094,LEFT(StoreConfig!G1094,FIND("#",StoreConfig!G1094)-1),"")</f>
        <v/>
      </c>
      <c r="I852" s="14" t="str">
        <f>IF($B$2=StoreConfig!C1094,RIGHT(StoreConfig!G1094,LEN(StoreConfig!G1094)-FIND("#",StoreConfig!G1094)),"")</f>
        <v/>
      </c>
      <c r="J852" s="14" t="str">
        <f>IF($B$2=StoreConfig!C1094,IF(StoreConfig!L1094=0,"不限购",StoreConfig!L1094&amp;"次"),"")</f>
        <v/>
      </c>
    </row>
    <row r="853" spans="4:10" x14ac:dyDescent="0.2">
      <c r="D853" s="15" t="str">
        <f>IF($B$2=StoreConfig!C1095,StoreConfig!O1095,"")</f>
        <v/>
      </c>
      <c r="E853" s="15" t="str">
        <f>IF($B$2=StoreConfig!C1095,StoreConfig!E1095,"")</f>
        <v/>
      </c>
      <c r="F853" s="15" t="str">
        <f>IF($B$2=StoreConfig!C1095,RIGHT(StoreConfig!J1095,LEN(StoreConfig!J1095)-FIND("|",StoreConfig!J1095)),"")</f>
        <v/>
      </c>
      <c r="G853" s="15" t="str">
        <f>IFERROR(VLOOKUP(--IF($B$2=StoreConfig!C1095,LEFT(StoreConfig!J1095,FIND("|",StoreConfig!J1095)-1),""),$Q$4:$R$20,2,FALSE),"")</f>
        <v/>
      </c>
      <c r="H853" s="14" t="str">
        <f>IF($B$2=StoreConfig!C1095,LEFT(StoreConfig!G1095,FIND("#",StoreConfig!G1095)-1),"")</f>
        <v/>
      </c>
      <c r="I853" s="14" t="str">
        <f>IF($B$2=StoreConfig!C1095,RIGHT(StoreConfig!G1095,LEN(StoreConfig!G1095)-FIND("#",StoreConfig!G1095)),"")</f>
        <v/>
      </c>
      <c r="J853" s="14" t="str">
        <f>IF($B$2=StoreConfig!C1095,IF(StoreConfig!L1095=0,"不限购",StoreConfig!L1095&amp;"次"),"")</f>
        <v/>
      </c>
    </row>
    <row r="854" spans="4:10" x14ac:dyDescent="0.2">
      <c r="D854" s="15" t="str">
        <f>IF($B$2=StoreConfig!C1096,StoreConfig!O1096,"")</f>
        <v/>
      </c>
      <c r="E854" s="15" t="str">
        <f>IF($B$2=StoreConfig!C1096,StoreConfig!E1096,"")</f>
        <v/>
      </c>
      <c r="F854" s="15" t="str">
        <f>IF($B$2=StoreConfig!C1096,RIGHT(StoreConfig!J1096,LEN(StoreConfig!J1096)-FIND("|",StoreConfig!J1096)),"")</f>
        <v/>
      </c>
      <c r="G854" s="15" t="str">
        <f>IFERROR(VLOOKUP(--IF($B$2=StoreConfig!C1096,LEFT(StoreConfig!J1096,FIND("|",StoreConfig!J1096)-1),""),$Q$4:$R$20,2,FALSE),"")</f>
        <v/>
      </c>
      <c r="H854" s="14" t="str">
        <f>IF($B$2=StoreConfig!C1096,LEFT(StoreConfig!G1096,FIND("#",StoreConfig!G1096)-1),"")</f>
        <v/>
      </c>
      <c r="I854" s="14" t="str">
        <f>IF($B$2=StoreConfig!C1096,RIGHT(StoreConfig!G1096,LEN(StoreConfig!G1096)-FIND("#",StoreConfig!G1096)),"")</f>
        <v/>
      </c>
      <c r="J854" s="14" t="str">
        <f>IF($B$2=StoreConfig!C1096,IF(StoreConfig!L1096=0,"不限购",StoreConfig!L1096&amp;"次"),"")</f>
        <v/>
      </c>
    </row>
    <row r="855" spans="4:10" x14ac:dyDescent="0.2">
      <c r="D855" s="15" t="str">
        <f>IF($B$2=StoreConfig!C1097,StoreConfig!O1097,"")</f>
        <v/>
      </c>
      <c r="E855" s="15" t="str">
        <f>IF($B$2=StoreConfig!C1097,StoreConfig!E1097,"")</f>
        <v/>
      </c>
      <c r="F855" s="15" t="str">
        <f>IF($B$2=StoreConfig!C1097,RIGHT(StoreConfig!J1097,LEN(StoreConfig!J1097)-FIND("|",StoreConfig!J1097)),"")</f>
        <v/>
      </c>
      <c r="G855" s="15" t="str">
        <f>IFERROR(VLOOKUP(--IF($B$2=StoreConfig!C1097,LEFT(StoreConfig!J1097,FIND("|",StoreConfig!J1097)-1),""),$Q$4:$R$20,2,FALSE),"")</f>
        <v/>
      </c>
      <c r="H855" s="14" t="str">
        <f>IF($B$2=StoreConfig!C1097,LEFT(StoreConfig!G1097,FIND("#",StoreConfig!G1097)-1),"")</f>
        <v/>
      </c>
      <c r="I855" s="14" t="str">
        <f>IF($B$2=StoreConfig!C1097,RIGHT(StoreConfig!G1097,LEN(StoreConfig!G1097)-FIND("#",StoreConfig!G1097)),"")</f>
        <v/>
      </c>
      <c r="J855" s="14" t="str">
        <f>IF($B$2=StoreConfig!C1097,IF(StoreConfig!L1097=0,"不限购",StoreConfig!L1097&amp;"次"),"")</f>
        <v/>
      </c>
    </row>
    <row r="856" spans="4:10" x14ac:dyDescent="0.2">
      <c r="D856" s="15" t="str">
        <f>IF($B$2=StoreConfig!C1098,StoreConfig!O1098,"")</f>
        <v/>
      </c>
      <c r="E856" s="15" t="str">
        <f>IF($B$2=StoreConfig!C1098,StoreConfig!E1098,"")</f>
        <v/>
      </c>
      <c r="F856" s="15" t="str">
        <f>IF($B$2=StoreConfig!C1098,RIGHT(StoreConfig!J1098,LEN(StoreConfig!J1098)-FIND("|",StoreConfig!J1098)),"")</f>
        <v/>
      </c>
      <c r="G856" s="15" t="str">
        <f>IFERROR(VLOOKUP(--IF($B$2=StoreConfig!C1098,LEFT(StoreConfig!J1098,FIND("|",StoreConfig!J1098)-1),""),$Q$4:$R$20,2,FALSE),"")</f>
        <v/>
      </c>
      <c r="H856" s="14" t="str">
        <f>IF($B$2=StoreConfig!C1098,LEFT(StoreConfig!G1098,FIND("#",StoreConfig!G1098)-1),"")</f>
        <v/>
      </c>
      <c r="I856" s="14" t="str">
        <f>IF($B$2=StoreConfig!C1098,RIGHT(StoreConfig!G1098,LEN(StoreConfig!G1098)-FIND("#",StoreConfig!G1098)),"")</f>
        <v/>
      </c>
      <c r="J856" s="14" t="str">
        <f>IF($B$2=StoreConfig!C1098,IF(StoreConfig!L1098=0,"不限购",StoreConfig!L1098&amp;"次"),"")</f>
        <v/>
      </c>
    </row>
    <row r="857" spans="4:10" x14ac:dyDescent="0.2">
      <c r="D857" s="15" t="str">
        <f>IF($B$2=StoreConfig!C1099,StoreConfig!O1099,"")</f>
        <v/>
      </c>
      <c r="E857" s="15" t="str">
        <f>IF($B$2=StoreConfig!C1099,StoreConfig!E1099,"")</f>
        <v/>
      </c>
      <c r="F857" s="15" t="str">
        <f>IF($B$2=StoreConfig!C1099,RIGHT(StoreConfig!J1099,LEN(StoreConfig!J1099)-FIND("|",StoreConfig!J1099)),"")</f>
        <v/>
      </c>
      <c r="G857" s="15" t="str">
        <f>IFERROR(VLOOKUP(--IF($B$2=StoreConfig!C1099,LEFT(StoreConfig!J1099,FIND("|",StoreConfig!J1099)-1),""),$Q$4:$R$20,2,FALSE),"")</f>
        <v/>
      </c>
      <c r="H857" s="14" t="str">
        <f>IF($B$2=StoreConfig!C1099,LEFT(StoreConfig!G1099,FIND("#",StoreConfig!G1099)-1),"")</f>
        <v/>
      </c>
      <c r="I857" s="14" t="str">
        <f>IF($B$2=StoreConfig!C1099,RIGHT(StoreConfig!G1099,LEN(StoreConfig!G1099)-FIND("#",StoreConfig!G1099)),"")</f>
        <v/>
      </c>
      <c r="J857" s="14" t="str">
        <f>IF($B$2=StoreConfig!C1099,IF(StoreConfig!L1099=0,"不限购",StoreConfig!L1099&amp;"次"),"")</f>
        <v/>
      </c>
    </row>
    <row r="858" spans="4:10" x14ac:dyDescent="0.2">
      <c r="D858" s="15" t="str">
        <f>IF($B$2=StoreConfig!C1100,StoreConfig!O1100,"")</f>
        <v/>
      </c>
      <c r="E858" s="15" t="str">
        <f>IF($B$2=StoreConfig!C1100,StoreConfig!E1100,"")</f>
        <v/>
      </c>
      <c r="F858" s="15" t="str">
        <f>IF($B$2=StoreConfig!C1100,RIGHT(StoreConfig!J1100,LEN(StoreConfig!J1100)-FIND("|",StoreConfig!J1100)),"")</f>
        <v/>
      </c>
      <c r="G858" s="15" t="str">
        <f>IFERROR(VLOOKUP(--IF($B$2=StoreConfig!C1100,LEFT(StoreConfig!J1100,FIND("|",StoreConfig!J1100)-1),""),$Q$4:$R$20,2,FALSE),"")</f>
        <v/>
      </c>
      <c r="H858" s="14" t="str">
        <f>IF($B$2=StoreConfig!C1100,LEFT(StoreConfig!G1100,FIND("#",StoreConfig!G1100)-1),"")</f>
        <v/>
      </c>
      <c r="I858" s="14" t="str">
        <f>IF($B$2=StoreConfig!C1100,RIGHT(StoreConfig!G1100,LEN(StoreConfig!G1100)-FIND("#",StoreConfig!G1100)),"")</f>
        <v/>
      </c>
      <c r="J858" s="14" t="str">
        <f>IF($B$2=StoreConfig!C1100,IF(StoreConfig!L1100=0,"不限购",StoreConfig!L1100&amp;"次"),"")</f>
        <v/>
      </c>
    </row>
    <row r="859" spans="4:10" x14ac:dyDescent="0.2">
      <c r="D859" s="15" t="str">
        <f>IF($B$2=StoreConfig!C1101,StoreConfig!O1101,"")</f>
        <v/>
      </c>
      <c r="E859" s="15" t="str">
        <f>IF($B$2=StoreConfig!C1101,StoreConfig!E1101,"")</f>
        <v/>
      </c>
      <c r="F859" s="15" t="str">
        <f>IF($B$2=StoreConfig!C1101,RIGHT(StoreConfig!J1101,LEN(StoreConfig!J1101)-FIND("|",StoreConfig!J1101)),"")</f>
        <v/>
      </c>
      <c r="G859" s="15" t="str">
        <f>IFERROR(VLOOKUP(--IF($B$2=StoreConfig!C1101,LEFT(StoreConfig!J1101,FIND("|",StoreConfig!J1101)-1),""),$Q$4:$R$20,2,FALSE),"")</f>
        <v/>
      </c>
      <c r="H859" s="14" t="str">
        <f>IF($B$2=StoreConfig!C1101,LEFT(StoreConfig!G1101,FIND("#",StoreConfig!G1101)-1),"")</f>
        <v/>
      </c>
      <c r="I859" s="14" t="str">
        <f>IF($B$2=StoreConfig!C1101,RIGHT(StoreConfig!G1101,LEN(StoreConfig!G1101)-FIND("#",StoreConfig!G1101)),"")</f>
        <v/>
      </c>
      <c r="J859" s="14" t="str">
        <f>IF($B$2=StoreConfig!C1101,IF(StoreConfig!L1101=0,"不限购",StoreConfig!L1101&amp;"次"),"")</f>
        <v/>
      </c>
    </row>
    <row r="860" spans="4:10" x14ac:dyDescent="0.2">
      <c r="D860" s="15" t="str">
        <f>IF($B$2=StoreConfig!C1102,StoreConfig!O1102,"")</f>
        <v/>
      </c>
      <c r="E860" s="15" t="str">
        <f>IF($B$2=StoreConfig!C1102,StoreConfig!E1102,"")</f>
        <v/>
      </c>
      <c r="F860" s="15" t="str">
        <f>IF($B$2=StoreConfig!C1102,RIGHT(StoreConfig!J1102,LEN(StoreConfig!J1102)-FIND("|",StoreConfig!J1102)),"")</f>
        <v/>
      </c>
      <c r="G860" s="15" t="str">
        <f>IFERROR(VLOOKUP(--IF($B$2=StoreConfig!C1102,LEFT(StoreConfig!J1102,FIND("|",StoreConfig!J1102)-1),""),$Q$4:$R$20,2,FALSE),"")</f>
        <v/>
      </c>
      <c r="H860" s="14" t="str">
        <f>IF($B$2=StoreConfig!C1102,LEFT(StoreConfig!G1102,FIND("#",StoreConfig!G1102)-1),"")</f>
        <v/>
      </c>
      <c r="I860" s="14" t="str">
        <f>IF($B$2=StoreConfig!C1102,RIGHT(StoreConfig!G1102,LEN(StoreConfig!G1102)-FIND("#",StoreConfig!G1102)),"")</f>
        <v/>
      </c>
      <c r="J860" s="14" t="str">
        <f>IF($B$2=StoreConfig!C1102,IF(StoreConfig!L1102=0,"不限购",StoreConfig!L1102&amp;"次"),"")</f>
        <v/>
      </c>
    </row>
    <row r="861" spans="4:10" x14ac:dyDescent="0.2">
      <c r="D861" s="15" t="str">
        <f>IF($B$2=StoreConfig!C1103,StoreConfig!O1103,"")</f>
        <v/>
      </c>
      <c r="E861" s="15" t="str">
        <f>IF($B$2=StoreConfig!C1103,StoreConfig!E1103,"")</f>
        <v/>
      </c>
      <c r="F861" s="15" t="str">
        <f>IF($B$2=StoreConfig!C1103,RIGHT(StoreConfig!J1103,LEN(StoreConfig!J1103)-FIND("|",StoreConfig!J1103)),"")</f>
        <v/>
      </c>
      <c r="G861" s="15" t="str">
        <f>IFERROR(VLOOKUP(--IF($B$2=StoreConfig!C1103,LEFT(StoreConfig!J1103,FIND("|",StoreConfig!J1103)-1),""),$Q$4:$R$20,2,FALSE),"")</f>
        <v/>
      </c>
      <c r="H861" s="14" t="str">
        <f>IF($B$2=StoreConfig!C1103,LEFT(StoreConfig!G1103,FIND("#",StoreConfig!G1103)-1),"")</f>
        <v/>
      </c>
      <c r="I861" s="14" t="str">
        <f>IF($B$2=StoreConfig!C1103,RIGHT(StoreConfig!G1103,LEN(StoreConfig!G1103)-FIND("#",StoreConfig!G1103)),"")</f>
        <v/>
      </c>
      <c r="J861" s="14" t="str">
        <f>IF($B$2=StoreConfig!C1103,IF(StoreConfig!L1103=0,"不限购",StoreConfig!L1103&amp;"次"),"")</f>
        <v/>
      </c>
    </row>
    <row r="862" spans="4:10" x14ac:dyDescent="0.2">
      <c r="D862" s="15" t="str">
        <f>IF($B$2=StoreConfig!C1104,StoreConfig!O1104,"")</f>
        <v/>
      </c>
      <c r="E862" s="15" t="str">
        <f>IF($B$2=StoreConfig!C1104,StoreConfig!E1104,"")</f>
        <v/>
      </c>
      <c r="F862" s="15" t="str">
        <f>IF($B$2=StoreConfig!C1104,RIGHT(StoreConfig!J1104,LEN(StoreConfig!J1104)-FIND("|",StoreConfig!J1104)),"")</f>
        <v/>
      </c>
      <c r="G862" s="15" t="str">
        <f>IFERROR(VLOOKUP(--IF($B$2=StoreConfig!C1104,LEFT(StoreConfig!J1104,FIND("|",StoreConfig!J1104)-1),""),$Q$4:$R$20,2,FALSE),"")</f>
        <v/>
      </c>
      <c r="H862" s="14" t="str">
        <f>IF($B$2=StoreConfig!C1104,LEFT(StoreConfig!G1104,FIND("#",StoreConfig!G1104)-1),"")</f>
        <v/>
      </c>
      <c r="I862" s="14" t="str">
        <f>IF($B$2=StoreConfig!C1104,RIGHT(StoreConfig!G1104,LEN(StoreConfig!G1104)-FIND("#",StoreConfig!G1104)),"")</f>
        <v/>
      </c>
      <c r="J862" s="14" t="str">
        <f>IF($B$2=StoreConfig!C1104,IF(StoreConfig!L1104=0,"不限购",StoreConfig!L1104&amp;"次"),"")</f>
        <v/>
      </c>
    </row>
    <row r="863" spans="4:10" x14ac:dyDescent="0.2">
      <c r="D863" s="15" t="str">
        <f>IF($B$2=StoreConfig!C1105,StoreConfig!O1105,"")</f>
        <v/>
      </c>
      <c r="E863" s="15" t="str">
        <f>IF($B$2=StoreConfig!C1105,StoreConfig!E1105,"")</f>
        <v/>
      </c>
      <c r="F863" s="15" t="str">
        <f>IF($B$2=StoreConfig!C1105,RIGHT(StoreConfig!J1105,LEN(StoreConfig!J1105)-FIND("|",StoreConfig!J1105)),"")</f>
        <v/>
      </c>
      <c r="G863" s="15" t="str">
        <f>IFERROR(VLOOKUP(--IF($B$2=StoreConfig!C1105,LEFT(StoreConfig!J1105,FIND("|",StoreConfig!J1105)-1),""),$Q$4:$R$20,2,FALSE),"")</f>
        <v/>
      </c>
      <c r="H863" s="14" t="str">
        <f>IF($B$2=StoreConfig!C1105,LEFT(StoreConfig!G1105,FIND("#",StoreConfig!G1105)-1),"")</f>
        <v/>
      </c>
      <c r="I863" s="14" t="str">
        <f>IF($B$2=StoreConfig!C1105,RIGHT(StoreConfig!G1105,LEN(StoreConfig!G1105)-FIND("#",StoreConfig!G1105)),"")</f>
        <v/>
      </c>
      <c r="J863" s="14" t="str">
        <f>IF($B$2=StoreConfig!C1105,IF(StoreConfig!L1105=0,"不限购",StoreConfig!L1105&amp;"次"),"")</f>
        <v/>
      </c>
    </row>
    <row r="864" spans="4:10" x14ac:dyDescent="0.2">
      <c r="D864" s="15" t="str">
        <f>IF($B$2=StoreConfig!C1106,StoreConfig!O1106,"")</f>
        <v/>
      </c>
      <c r="E864" s="15" t="str">
        <f>IF($B$2=StoreConfig!C1106,StoreConfig!E1106,"")</f>
        <v/>
      </c>
      <c r="F864" s="15" t="str">
        <f>IF($B$2=StoreConfig!C1106,RIGHT(StoreConfig!J1106,LEN(StoreConfig!J1106)-FIND("|",StoreConfig!J1106)),"")</f>
        <v/>
      </c>
      <c r="G864" s="15" t="str">
        <f>IFERROR(VLOOKUP(--IF($B$2=StoreConfig!C1106,LEFT(StoreConfig!J1106,FIND("|",StoreConfig!J1106)-1),""),$Q$4:$R$20,2,FALSE),"")</f>
        <v/>
      </c>
      <c r="H864" s="14" t="str">
        <f>IF($B$2=StoreConfig!C1106,LEFT(StoreConfig!G1106,FIND("#",StoreConfig!G1106)-1),"")</f>
        <v/>
      </c>
      <c r="I864" s="14" t="str">
        <f>IF($B$2=StoreConfig!C1106,RIGHT(StoreConfig!G1106,LEN(StoreConfig!G1106)-FIND("#",StoreConfig!G1106)),"")</f>
        <v/>
      </c>
      <c r="J864" s="14" t="str">
        <f>IF($B$2=StoreConfig!C1106,IF(StoreConfig!L1106=0,"不限购",StoreConfig!L1106&amp;"次"),"")</f>
        <v/>
      </c>
    </row>
    <row r="865" spans="4:10" x14ac:dyDescent="0.2">
      <c r="D865" s="15" t="str">
        <f>IF($B$2=StoreConfig!C1107,StoreConfig!O1107,"")</f>
        <v/>
      </c>
      <c r="E865" s="15" t="str">
        <f>IF($B$2=StoreConfig!C1107,StoreConfig!E1107,"")</f>
        <v/>
      </c>
      <c r="F865" s="15" t="str">
        <f>IF($B$2=StoreConfig!C1107,RIGHT(StoreConfig!J1107,LEN(StoreConfig!J1107)-FIND("|",StoreConfig!J1107)),"")</f>
        <v/>
      </c>
      <c r="G865" s="15" t="str">
        <f>IFERROR(VLOOKUP(--IF($B$2=StoreConfig!C1107,LEFT(StoreConfig!J1107,FIND("|",StoreConfig!J1107)-1),""),$Q$4:$R$20,2,FALSE),"")</f>
        <v/>
      </c>
      <c r="H865" s="14" t="str">
        <f>IF($B$2=StoreConfig!C1107,LEFT(StoreConfig!G1107,FIND("#",StoreConfig!G1107)-1),"")</f>
        <v/>
      </c>
      <c r="I865" s="14" t="str">
        <f>IF($B$2=StoreConfig!C1107,RIGHT(StoreConfig!G1107,LEN(StoreConfig!G1107)-FIND("#",StoreConfig!G1107)),"")</f>
        <v/>
      </c>
      <c r="J865" s="14" t="str">
        <f>IF($B$2=StoreConfig!C1107,IF(StoreConfig!L1107=0,"不限购",StoreConfig!L1107&amp;"次"),"")</f>
        <v/>
      </c>
    </row>
    <row r="866" spans="4:10" x14ac:dyDescent="0.2">
      <c r="D866" s="15" t="str">
        <f>IF($B$2=StoreConfig!C1108,StoreConfig!O1108,"")</f>
        <v/>
      </c>
      <c r="E866" s="15" t="str">
        <f>IF($B$2=StoreConfig!C1108,StoreConfig!E1108,"")</f>
        <v/>
      </c>
      <c r="F866" s="15" t="str">
        <f>IF($B$2=StoreConfig!C1108,RIGHT(StoreConfig!J1108,LEN(StoreConfig!J1108)-FIND("|",StoreConfig!J1108)),"")</f>
        <v/>
      </c>
      <c r="G866" s="15" t="str">
        <f>IFERROR(VLOOKUP(--IF($B$2=StoreConfig!C1108,LEFT(StoreConfig!J1108,FIND("|",StoreConfig!J1108)-1),""),$Q$4:$R$20,2,FALSE),"")</f>
        <v/>
      </c>
      <c r="H866" s="14" t="str">
        <f>IF($B$2=StoreConfig!C1108,LEFT(StoreConfig!G1108,FIND("#",StoreConfig!G1108)-1),"")</f>
        <v/>
      </c>
      <c r="I866" s="14" t="str">
        <f>IF($B$2=StoreConfig!C1108,RIGHT(StoreConfig!G1108,LEN(StoreConfig!G1108)-FIND("#",StoreConfig!G1108)),"")</f>
        <v/>
      </c>
      <c r="J866" s="14" t="str">
        <f>IF($B$2=StoreConfig!C1108,IF(StoreConfig!L1108=0,"不限购",StoreConfig!L1108&amp;"次"),"")</f>
        <v/>
      </c>
    </row>
    <row r="867" spans="4:10" x14ac:dyDescent="0.2">
      <c r="D867" s="15" t="str">
        <f>IF($B$2=StoreConfig!C1109,StoreConfig!O1109,"")</f>
        <v/>
      </c>
      <c r="E867" s="15" t="str">
        <f>IF($B$2=StoreConfig!C1109,StoreConfig!E1109,"")</f>
        <v/>
      </c>
      <c r="F867" s="15" t="str">
        <f>IF($B$2=StoreConfig!C1109,RIGHT(StoreConfig!J1109,LEN(StoreConfig!J1109)-FIND("|",StoreConfig!J1109)),"")</f>
        <v/>
      </c>
      <c r="G867" s="15" t="str">
        <f>IFERROR(VLOOKUP(--IF($B$2=StoreConfig!C1109,LEFT(StoreConfig!J1109,FIND("|",StoreConfig!J1109)-1),""),$Q$4:$R$20,2,FALSE),"")</f>
        <v/>
      </c>
      <c r="H867" s="14" t="str">
        <f>IF($B$2=StoreConfig!C1109,LEFT(StoreConfig!G1109,FIND("#",StoreConfig!G1109)-1),"")</f>
        <v/>
      </c>
      <c r="I867" s="14" t="str">
        <f>IF($B$2=StoreConfig!C1109,RIGHT(StoreConfig!G1109,LEN(StoreConfig!G1109)-FIND("#",StoreConfig!G1109)),"")</f>
        <v/>
      </c>
      <c r="J867" s="14" t="str">
        <f>IF($B$2=StoreConfig!C1109,IF(StoreConfig!L1109=0,"不限购",StoreConfig!L1109&amp;"次"),"")</f>
        <v/>
      </c>
    </row>
    <row r="868" spans="4:10" x14ac:dyDescent="0.2">
      <c r="D868" s="15" t="str">
        <f>IF($B$2=StoreConfig!C1110,StoreConfig!O1110,"")</f>
        <v/>
      </c>
      <c r="E868" s="15" t="str">
        <f>IF($B$2=StoreConfig!C1110,StoreConfig!E1110,"")</f>
        <v/>
      </c>
      <c r="F868" s="15" t="str">
        <f>IF($B$2=StoreConfig!C1110,RIGHT(StoreConfig!J1110,LEN(StoreConfig!J1110)-FIND("|",StoreConfig!J1110)),"")</f>
        <v/>
      </c>
      <c r="G868" s="15" t="str">
        <f>IFERROR(VLOOKUP(--IF($B$2=StoreConfig!C1110,LEFT(StoreConfig!J1110,FIND("|",StoreConfig!J1110)-1),""),$Q$4:$R$20,2,FALSE),"")</f>
        <v/>
      </c>
      <c r="H868" s="14" t="str">
        <f>IF($B$2=StoreConfig!C1110,LEFT(StoreConfig!G1110,FIND("#",StoreConfig!G1110)-1),"")</f>
        <v/>
      </c>
      <c r="I868" s="14" t="str">
        <f>IF($B$2=StoreConfig!C1110,RIGHT(StoreConfig!G1110,LEN(StoreConfig!G1110)-FIND("#",StoreConfig!G1110)),"")</f>
        <v/>
      </c>
      <c r="J868" s="14" t="str">
        <f>IF($B$2=StoreConfig!C1110,IF(StoreConfig!L1110=0,"不限购",StoreConfig!L1110&amp;"次"),"")</f>
        <v/>
      </c>
    </row>
    <row r="869" spans="4:10" x14ac:dyDescent="0.2">
      <c r="D869" s="15" t="str">
        <f>IF($B$2=StoreConfig!C1111,StoreConfig!O1111,"")</f>
        <v/>
      </c>
      <c r="E869" s="15" t="str">
        <f>IF($B$2=StoreConfig!C1111,StoreConfig!E1111,"")</f>
        <v/>
      </c>
      <c r="F869" s="15" t="str">
        <f>IF($B$2=StoreConfig!C1111,RIGHT(StoreConfig!J1111,LEN(StoreConfig!J1111)-FIND("|",StoreConfig!J1111)),"")</f>
        <v/>
      </c>
      <c r="G869" s="15" t="str">
        <f>IFERROR(VLOOKUP(--IF($B$2=StoreConfig!C1111,LEFT(StoreConfig!J1111,FIND("|",StoreConfig!J1111)-1),""),$Q$4:$R$20,2,FALSE),"")</f>
        <v/>
      </c>
      <c r="H869" s="14" t="str">
        <f>IF($B$2=StoreConfig!C1111,LEFT(StoreConfig!G1111,FIND("#",StoreConfig!G1111)-1),"")</f>
        <v/>
      </c>
      <c r="I869" s="14" t="str">
        <f>IF($B$2=StoreConfig!C1111,RIGHT(StoreConfig!G1111,LEN(StoreConfig!G1111)-FIND("#",StoreConfig!G1111)),"")</f>
        <v/>
      </c>
      <c r="J869" s="14" t="str">
        <f>IF($B$2=StoreConfig!C1111,IF(StoreConfig!L1111=0,"不限购",StoreConfig!L1111&amp;"次"),"")</f>
        <v/>
      </c>
    </row>
    <row r="870" spans="4:10" x14ac:dyDescent="0.2">
      <c r="D870" s="15" t="str">
        <f>IF($B$2=StoreConfig!C1112,StoreConfig!O1112,"")</f>
        <v/>
      </c>
      <c r="E870" s="15" t="str">
        <f>IF($B$2=StoreConfig!C1112,StoreConfig!E1112,"")</f>
        <v/>
      </c>
      <c r="F870" s="15" t="str">
        <f>IF($B$2=StoreConfig!C1112,RIGHT(StoreConfig!J1112,LEN(StoreConfig!J1112)-FIND("|",StoreConfig!J1112)),"")</f>
        <v/>
      </c>
      <c r="G870" s="15" t="str">
        <f>IFERROR(VLOOKUP(--IF($B$2=StoreConfig!C1112,LEFT(StoreConfig!J1112,FIND("|",StoreConfig!J1112)-1),""),$Q$4:$R$20,2,FALSE),"")</f>
        <v/>
      </c>
      <c r="H870" s="14" t="str">
        <f>IF($B$2=StoreConfig!C1112,LEFT(StoreConfig!G1112,FIND("#",StoreConfig!G1112)-1),"")</f>
        <v/>
      </c>
      <c r="I870" s="14" t="str">
        <f>IF($B$2=StoreConfig!C1112,RIGHT(StoreConfig!G1112,LEN(StoreConfig!G1112)-FIND("#",StoreConfig!G1112)),"")</f>
        <v/>
      </c>
      <c r="J870" s="14" t="str">
        <f>IF($B$2=StoreConfig!C1112,IF(StoreConfig!L1112=0,"不限购",StoreConfig!L1112&amp;"次"),"")</f>
        <v/>
      </c>
    </row>
    <row r="871" spans="4:10" x14ac:dyDescent="0.2">
      <c r="D871" s="15" t="str">
        <f>IF($B$2=StoreConfig!C1113,StoreConfig!O1113,"")</f>
        <v/>
      </c>
      <c r="E871" s="15" t="str">
        <f>IF($B$2=StoreConfig!C1113,StoreConfig!E1113,"")</f>
        <v/>
      </c>
      <c r="F871" s="15" t="str">
        <f>IF($B$2=StoreConfig!C1113,RIGHT(StoreConfig!J1113,LEN(StoreConfig!J1113)-FIND("|",StoreConfig!J1113)),"")</f>
        <v/>
      </c>
      <c r="G871" s="15" t="str">
        <f>IFERROR(VLOOKUP(--IF($B$2=StoreConfig!C1113,LEFT(StoreConfig!J1113,FIND("|",StoreConfig!J1113)-1),""),$Q$4:$R$20,2,FALSE),"")</f>
        <v/>
      </c>
      <c r="H871" s="14" t="str">
        <f>IF($B$2=StoreConfig!C1113,LEFT(StoreConfig!G1113,FIND("#",StoreConfig!G1113)-1),"")</f>
        <v/>
      </c>
      <c r="I871" s="14" t="str">
        <f>IF($B$2=StoreConfig!C1113,RIGHT(StoreConfig!G1113,LEN(StoreConfig!G1113)-FIND("#",StoreConfig!G1113)),"")</f>
        <v/>
      </c>
      <c r="J871" s="14" t="str">
        <f>IF($B$2=StoreConfig!C1113,IF(StoreConfig!L1113=0,"不限购",StoreConfig!L1113&amp;"次"),"")</f>
        <v/>
      </c>
    </row>
    <row r="872" spans="4:10" x14ac:dyDescent="0.2">
      <c r="D872" s="15" t="str">
        <f>IF($B$2=StoreConfig!C1114,StoreConfig!O1114,"")</f>
        <v/>
      </c>
      <c r="E872" s="15" t="str">
        <f>IF($B$2=StoreConfig!C1114,StoreConfig!E1114,"")</f>
        <v/>
      </c>
      <c r="F872" s="15" t="str">
        <f>IF($B$2=StoreConfig!C1114,RIGHT(StoreConfig!J1114,LEN(StoreConfig!J1114)-FIND("|",StoreConfig!J1114)),"")</f>
        <v/>
      </c>
      <c r="G872" s="15" t="str">
        <f>IFERROR(VLOOKUP(--IF($B$2=StoreConfig!C1114,LEFT(StoreConfig!J1114,FIND("|",StoreConfig!J1114)-1),""),$Q$4:$R$20,2,FALSE),"")</f>
        <v/>
      </c>
      <c r="H872" s="14" t="str">
        <f>IF($B$2=StoreConfig!C1114,LEFT(StoreConfig!G1114,FIND("#",StoreConfig!G1114)-1),"")</f>
        <v/>
      </c>
      <c r="I872" s="14" t="str">
        <f>IF($B$2=StoreConfig!C1114,RIGHT(StoreConfig!G1114,LEN(StoreConfig!G1114)-FIND("#",StoreConfig!G1114)),"")</f>
        <v/>
      </c>
      <c r="J872" s="14" t="str">
        <f>IF($B$2=StoreConfig!C1114,IF(StoreConfig!L1114=0,"不限购",StoreConfig!L1114&amp;"次"),"")</f>
        <v/>
      </c>
    </row>
    <row r="873" spans="4:10" x14ac:dyDescent="0.2">
      <c r="D873" s="15" t="str">
        <f>IF($B$2=StoreConfig!C1115,StoreConfig!O1115,"")</f>
        <v/>
      </c>
      <c r="E873" s="15" t="str">
        <f>IF($B$2=StoreConfig!C1115,StoreConfig!E1115,"")</f>
        <v/>
      </c>
      <c r="F873" s="15" t="str">
        <f>IF($B$2=StoreConfig!C1115,RIGHT(StoreConfig!J1115,LEN(StoreConfig!J1115)-FIND("|",StoreConfig!J1115)),"")</f>
        <v/>
      </c>
      <c r="G873" s="15" t="str">
        <f>IFERROR(VLOOKUP(--IF($B$2=StoreConfig!C1115,LEFT(StoreConfig!J1115,FIND("|",StoreConfig!J1115)-1),""),$Q$4:$R$20,2,FALSE),"")</f>
        <v/>
      </c>
      <c r="H873" s="14" t="str">
        <f>IF($B$2=StoreConfig!C1115,LEFT(StoreConfig!G1115,FIND("#",StoreConfig!G1115)-1),"")</f>
        <v/>
      </c>
      <c r="I873" s="14" t="str">
        <f>IF($B$2=StoreConfig!C1115,RIGHT(StoreConfig!G1115,LEN(StoreConfig!G1115)-FIND("#",StoreConfig!G1115)),"")</f>
        <v/>
      </c>
      <c r="J873" s="14" t="str">
        <f>IF($B$2=StoreConfig!C1115,IF(StoreConfig!L1115=0,"不限购",StoreConfig!L1115&amp;"次"),"")</f>
        <v/>
      </c>
    </row>
    <row r="874" spans="4:10" x14ac:dyDescent="0.2">
      <c r="D874" s="15" t="str">
        <f>IF($B$2=StoreConfig!C1116,StoreConfig!O1116,"")</f>
        <v/>
      </c>
      <c r="E874" s="15" t="str">
        <f>IF($B$2=StoreConfig!C1116,StoreConfig!E1116,"")</f>
        <v/>
      </c>
      <c r="F874" s="15" t="str">
        <f>IF($B$2=StoreConfig!C1116,RIGHT(StoreConfig!J1116,LEN(StoreConfig!J1116)-FIND("|",StoreConfig!J1116)),"")</f>
        <v/>
      </c>
      <c r="G874" s="15" t="str">
        <f>IFERROR(VLOOKUP(--IF($B$2=StoreConfig!C1116,LEFT(StoreConfig!J1116,FIND("|",StoreConfig!J1116)-1),""),$Q$4:$R$20,2,FALSE),"")</f>
        <v/>
      </c>
      <c r="H874" s="14" t="str">
        <f>IF($B$2=StoreConfig!C1116,LEFT(StoreConfig!G1116,FIND("#",StoreConfig!G1116)-1),"")</f>
        <v/>
      </c>
      <c r="I874" s="14" t="str">
        <f>IF($B$2=StoreConfig!C1116,RIGHT(StoreConfig!G1116,LEN(StoreConfig!G1116)-FIND("#",StoreConfig!G1116)),"")</f>
        <v/>
      </c>
      <c r="J874" s="14" t="str">
        <f>IF($B$2=StoreConfig!C1116,IF(StoreConfig!L1116=0,"不限购",StoreConfig!L1116&amp;"次"),"")</f>
        <v/>
      </c>
    </row>
    <row r="875" spans="4:10" x14ac:dyDescent="0.2">
      <c r="D875" s="15" t="str">
        <f>IF($B$2=StoreConfig!C1117,StoreConfig!O1117,"")</f>
        <v/>
      </c>
      <c r="E875" s="15" t="str">
        <f>IF($B$2=StoreConfig!C1117,StoreConfig!E1117,"")</f>
        <v/>
      </c>
      <c r="F875" s="15" t="str">
        <f>IF($B$2=StoreConfig!C1117,RIGHT(StoreConfig!J1117,LEN(StoreConfig!J1117)-FIND("|",StoreConfig!J1117)),"")</f>
        <v/>
      </c>
      <c r="G875" s="15" t="str">
        <f>IFERROR(VLOOKUP(--IF($B$2=StoreConfig!C1117,LEFT(StoreConfig!J1117,FIND("|",StoreConfig!J1117)-1),""),$Q$4:$R$20,2,FALSE),"")</f>
        <v/>
      </c>
      <c r="H875" s="14" t="str">
        <f>IF($B$2=StoreConfig!C1117,LEFT(StoreConfig!G1117,FIND("#",StoreConfig!G1117)-1),"")</f>
        <v/>
      </c>
      <c r="I875" s="14" t="str">
        <f>IF($B$2=StoreConfig!C1117,RIGHT(StoreConfig!G1117,LEN(StoreConfig!G1117)-FIND("#",StoreConfig!G1117)),"")</f>
        <v/>
      </c>
      <c r="J875" s="14" t="str">
        <f>IF($B$2=StoreConfig!C1117,IF(StoreConfig!L1117=0,"不限购",StoreConfig!L1117&amp;"次"),"")</f>
        <v/>
      </c>
    </row>
    <row r="876" spans="4:10" x14ac:dyDescent="0.2">
      <c r="D876" s="15" t="str">
        <f>IF($B$2=StoreConfig!C1118,StoreConfig!O1118,"")</f>
        <v/>
      </c>
      <c r="E876" s="15" t="str">
        <f>IF($B$2=StoreConfig!C1118,StoreConfig!E1118,"")</f>
        <v/>
      </c>
      <c r="F876" s="15" t="str">
        <f>IF($B$2=StoreConfig!C1118,RIGHT(StoreConfig!J1118,LEN(StoreConfig!J1118)-FIND("|",StoreConfig!J1118)),"")</f>
        <v/>
      </c>
      <c r="G876" s="15" t="str">
        <f>IFERROR(VLOOKUP(--IF($B$2=StoreConfig!C1118,LEFT(StoreConfig!J1118,FIND("|",StoreConfig!J1118)-1),""),$Q$4:$R$20,2,FALSE),"")</f>
        <v/>
      </c>
      <c r="H876" s="14" t="str">
        <f>IF($B$2=StoreConfig!C1118,LEFT(StoreConfig!G1118,FIND("#",StoreConfig!G1118)-1),"")</f>
        <v/>
      </c>
      <c r="I876" s="14" t="str">
        <f>IF($B$2=StoreConfig!C1118,RIGHT(StoreConfig!G1118,LEN(StoreConfig!G1118)-FIND("#",StoreConfig!G1118)),"")</f>
        <v/>
      </c>
      <c r="J876" s="14" t="str">
        <f>IF($B$2=StoreConfig!C1118,IF(StoreConfig!L1118=0,"不限购",StoreConfig!L1118&amp;"次"),"")</f>
        <v/>
      </c>
    </row>
    <row r="877" spans="4:10" x14ac:dyDescent="0.2">
      <c r="D877" s="15" t="str">
        <f>IF($B$2=StoreConfig!C1119,StoreConfig!O1119,"")</f>
        <v/>
      </c>
      <c r="E877" s="15" t="str">
        <f>IF($B$2=StoreConfig!C1119,StoreConfig!E1119,"")</f>
        <v/>
      </c>
      <c r="F877" s="15" t="str">
        <f>IF($B$2=StoreConfig!C1119,RIGHT(StoreConfig!J1119,LEN(StoreConfig!J1119)-FIND("|",StoreConfig!J1119)),"")</f>
        <v/>
      </c>
      <c r="G877" s="15" t="str">
        <f>IFERROR(VLOOKUP(--IF($B$2=StoreConfig!C1119,LEFT(StoreConfig!J1119,FIND("|",StoreConfig!J1119)-1),""),$Q$4:$R$20,2,FALSE),"")</f>
        <v/>
      </c>
      <c r="H877" s="14" t="str">
        <f>IF($B$2=StoreConfig!C1119,LEFT(StoreConfig!G1119,FIND("#",StoreConfig!G1119)-1),"")</f>
        <v/>
      </c>
      <c r="I877" s="14" t="str">
        <f>IF($B$2=StoreConfig!C1119,RIGHT(StoreConfig!G1119,LEN(StoreConfig!G1119)-FIND("#",StoreConfig!G1119)),"")</f>
        <v/>
      </c>
      <c r="J877" s="14" t="str">
        <f>IF($B$2=StoreConfig!C1119,IF(StoreConfig!L1119=0,"不限购",StoreConfig!L1119&amp;"次"),"")</f>
        <v/>
      </c>
    </row>
    <row r="878" spans="4:10" x14ac:dyDescent="0.2">
      <c r="D878" s="15" t="str">
        <f>IF($B$2=StoreConfig!C1120,StoreConfig!O1120,"")</f>
        <v/>
      </c>
      <c r="E878" s="15" t="str">
        <f>IF($B$2=StoreConfig!C1120,StoreConfig!E1120,"")</f>
        <v/>
      </c>
      <c r="F878" s="15" t="str">
        <f>IF($B$2=StoreConfig!C1120,RIGHT(StoreConfig!J1120,LEN(StoreConfig!J1120)-FIND("|",StoreConfig!J1120)),"")</f>
        <v/>
      </c>
      <c r="G878" s="15" t="str">
        <f>IFERROR(VLOOKUP(--IF($B$2=StoreConfig!C1120,LEFT(StoreConfig!J1120,FIND("|",StoreConfig!J1120)-1),""),$Q$4:$R$20,2,FALSE),"")</f>
        <v/>
      </c>
      <c r="H878" s="14" t="str">
        <f>IF($B$2=StoreConfig!C1120,LEFT(StoreConfig!G1120,FIND("#",StoreConfig!G1120)-1),"")</f>
        <v/>
      </c>
      <c r="I878" s="14" t="str">
        <f>IF($B$2=StoreConfig!C1120,RIGHT(StoreConfig!G1120,LEN(StoreConfig!G1120)-FIND("#",StoreConfig!G1120)),"")</f>
        <v/>
      </c>
      <c r="J878" s="14" t="str">
        <f>IF($B$2=StoreConfig!C1120,IF(StoreConfig!L1120=0,"不限购",StoreConfig!L1120&amp;"次"),"")</f>
        <v/>
      </c>
    </row>
    <row r="879" spans="4:10" x14ac:dyDescent="0.2">
      <c r="D879" s="15" t="str">
        <f>IF($B$2=StoreConfig!C1121,StoreConfig!O1121,"")</f>
        <v/>
      </c>
      <c r="E879" s="15" t="str">
        <f>IF($B$2=StoreConfig!C1121,StoreConfig!E1121,"")</f>
        <v/>
      </c>
      <c r="F879" s="15" t="str">
        <f>IF($B$2=StoreConfig!C1121,RIGHT(StoreConfig!J1121,LEN(StoreConfig!J1121)-FIND("|",StoreConfig!J1121)),"")</f>
        <v/>
      </c>
      <c r="G879" s="15" t="str">
        <f>IFERROR(VLOOKUP(--IF($B$2=StoreConfig!C1121,LEFT(StoreConfig!J1121,FIND("|",StoreConfig!J1121)-1),""),$Q$4:$R$20,2,FALSE),"")</f>
        <v/>
      </c>
      <c r="H879" s="14" t="str">
        <f>IF($B$2=StoreConfig!C1121,LEFT(StoreConfig!G1121,FIND("#",StoreConfig!G1121)-1),"")</f>
        <v/>
      </c>
      <c r="I879" s="14" t="str">
        <f>IF($B$2=StoreConfig!C1121,RIGHT(StoreConfig!G1121,LEN(StoreConfig!G1121)-FIND("#",StoreConfig!G1121)),"")</f>
        <v/>
      </c>
      <c r="J879" s="14" t="str">
        <f>IF($B$2=StoreConfig!C1121,IF(StoreConfig!L1121=0,"不限购",StoreConfig!L1121&amp;"次"),"")</f>
        <v/>
      </c>
    </row>
    <row r="880" spans="4:10" x14ac:dyDescent="0.2">
      <c r="D880" s="15" t="str">
        <f>IF($B$2=StoreConfig!C1127,StoreConfig!O1127,"")</f>
        <v/>
      </c>
      <c r="E880" s="15" t="str">
        <f>IF($B$2=StoreConfig!C1127,StoreConfig!E1127,"")</f>
        <v/>
      </c>
      <c r="F880" s="15" t="str">
        <f>IF($B$2=StoreConfig!C1127,RIGHT(StoreConfig!J1127,LEN(StoreConfig!J1127)-FIND("|",StoreConfig!J1127)),"")</f>
        <v/>
      </c>
      <c r="G880" s="15" t="str">
        <f>IFERROR(VLOOKUP(--IF($B$2=StoreConfig!C1127,LEFT(StoreConfig!J1127,FIND("|",StoreConfig!J1127)-1),""),$Q$4:$R$20,2,FALSE),"")</f>
        <v/>
      </c>
      <c r="H880" s="14" t="str">
        <f>IF($B$2=StoreConfig!C1127,LEFT(StoreConfig!G1127,FIND("#",StoreConfig!G1127)-1),"")</f>
        <v/>
      </c>
      <c r="I880" s="14" t="str">
        <f>IF($B$2=StoreConfig!C1127,RIGHT(StoreConfig!G1127,LEN(StoreConfig!G1127)-FIND("#",StoreConfig!G1127)),"")</f>
        <v/>
      </c>
      <c r="J880" s="14" t="str">
        <f>IF($B$2=StoreConfig!C1127,IF(StoreConfig!L1127=0,"不限购",StoreConfig!L1127&amp;"次"),"")</f>
        <v/>
      </c>
    </row>
    <row r="881" spans="4:10" x14ac:dyDescent="0.2">
      <c r="D881" s="15" t="str">
        <f>IF($B$2=StoreConfig!C1128,StoreConfig!O1128,"")</f>
        <v/>
      </c>
      <c r="E881" s="15" t="str">
        <f>IF($B$2=StoreConfig!C1128,StoreConfig!E1128,"")</f>
        <v/>
      </c>
      <c r="F881" s="15" t="str">
        <f>IF($B$2=StoreConfig!C1128,RIGHT(StoreConfig!J1128,LEN(StoreConfig!J1128)-FIND("|",StoreConfig!J1128)),"")</f>
        <v/>
      </c>
      <c r="G881" s="15" t="str">
        <f>IFERROR(VLOOKUP(--IF($B$2=StoreConfig!C1128,LEFT(StoreConfig!J1128,FIND("|",StoreConfig!J1128)-1),""),$Q$4:$R$20,2,FALSE),"")</f>
        <v/>
      </c>
      <c r="H881" s="14" t="str">
        <f>IF($B$2=StoreConfig!C1128,LEFT(StoreConfig!G1128,FIND("#",StoreConfig!G1128)-1),"")</f>
        <v/>
      </c>
      <c r="I881" s="14" t="str">
        <f>IF($B$2=StoreConfig!C1128,RIGHT(StoreConfig!G1128,LEN(StoreConfig!G1128)-FIND("#",StoreConfig!G1128)),"")</f>
        <v/>
      </c>
      <c r="J881" s="14" t="str">
        <f>IF($B$2=StoreConfig!C1128,IF(StoreConfig!L1128=0,"不限购",StoreConfig!L1128&amp;"次"),"")</f>
        <v/>
      </c>
    </row>
    <row r="882" spans="4:10" x14ac:dyDescent="0.2">
      <c r="D882" s="15" t="str">
        <f>IF($B$2=StoreConfig!C1129,StoreConfig!O1129,"")</f>
        <v/>
      </c>
      <c r="E882" s="15" t="str">
        <f>IF($B$2=StoreConfig!C1129,StoreConfig!E1129,"")</f>
        <v/>
      </c>
      <c r="F882" s="15" t="str">
        <f>IF($B$2=StoreConfig!C1129,RIGHT(StoreConfig!J1129,LEN(StoreConfig!J1129)-FIND("|",StoreConfig!J1129)),"")</f>
        <v/>
      </c>
      <c r="G882" s="15" t="str">
        <f>IFERROR(VLOOKUP(--IF($B$2=StoreConfig!C1129,LEFT(StoreConfig!J1129,FIND("|",StoreConfig!J1129)-1),""),$Q$4:$R$20,2,FALSE),"")</f>
        <v/>
      </c>
      <c r="H882" s="14" t="str">
        <f>IF($B$2=StoreConfig!C1129,LEFT(StoreConfig!G1129,FIND("#",StoreConfig!G1129)-1),"")</f>
        <v/>
      </c>
      <c r="I882" s="14" t="str">
        <f>IF($B$2=StoreConfig!C1129,RIGHT(StoreConfig!G1129,LEN(StoreConfig!G1129)-FIND("#",StoreConfig!G1129)),"")</f>
        <v/>
      </c>
      <c r="J882" s="14" t="str">
        <f>IF($B$2=StoreConfig!C1129,IF(StoreConfig!L1129=0,"不限购",StoreConfig!L1129&amp;"次"),"")</f>
        <v/>
      </c>
    </row>
    <row r="883" spans="4:10" x14ac:dyDescent="0.2">
      <c r="D883" s="15" t="str">
        <f>IF($B$2=StoreConfig!C1130,StoreConfig!O1130,"")</f>
        <v/>
      </c>
      <c r="E883" s="15" t="str">
        <f>IF($B$2=StoreConfig!C1130,StoreConfig!E1130,"")</f>
        <v/>
      </c>
      <c r="F883" s="15" t="str">
        <f>IF($B$2=StoreConfig!C1130,RIGHT(StoreConfig!J1130,LEN(StoreConfig!J1130)-FIND("|",StoreConfig!J1130)),"")</f>
        <v/>
      </c>
      <c r="G883" s="15" t="str">
        <f>IFERROR(VLOOKUP(--IF($B$2=StoreConfig!C1130,LEFT(StoreConfig!J1130,FIND("|",StoreConfig!J1130)-1),""),$Q$4:$R$20,2,FALSE),"")</f>
        <v/>
      </c>
      <c r="H883" s="14" t="str">
        <f>IF($B$2=StoreConfig!C1130,LEFT(StoreConfig!G1130,FIND("#",StoreConfig!G1130)-1),"")</f>
        <v/>
      </c>
      <c r="I883" s="14" t="str">
        <f>IF($B$2=StoreConfig!C1130,RIGHT(StoreConfig!G1130,LEN(StoreConfig!G1130)-FIND("#",StoreConfig!G1130)),"")</f>
        <v/>
      </c>
      <c r="J883" s="14" t="str">
        <f>IF($B$2=StoreConfig!C1130,IF(StoreConfig!L1130=0,"不限购",StoreConfig!L1130&amp;"次"),"")</f>
        <v/>
      </c>
    </row>
    <row r="884" spans="4:10" x14ac:dyDescent="0.2">
      <c r="D884" s="15" t="str">
        <f>IF($B$2=StoreConfig!C1131,StoreConfig!O1131,"")</f>
        <v/>
      </c>
      <c r="E884" s="15" t="str">
        <f>IF($B$2=StoreConfig!C1131,StoreConfig!E1131,"")</f>
        <v/>
      </c>
      <c r="F884" s="15" t="str">
        <f>IF($B$2=StoreConfig!C1131,RIGHT(StoreConfig!J1131,LEN(StoreConfig!J1131)-FIND("|",StoreConfig!J1131)),"")</f>
        <v/>
      </c>
      <c r="G884" s="15" t="str">
        <f>IFERROR(VLOOKUP(--IF($B$2=StoreConfig!C1131,LEFT(StoreConfig!J1131,FIND("|",StoreConfig!J1131)-1),""),$Q$4:$R$20,2,FALSE),"")</f>
        <v/>
      </c>
      <c r="H884" s="14" t="str">
        <f>IF($B$2=StoreConfig!C1131,LEFT(StoreConfig!G1131,FIND("#",StoreConfig!G1131)-1),"")</f>
        <v/>
      </c>
      <c r="I884" s="14" t="str">
        <f>IF($B$2=StoreConfig!C1131,RIGHT(StoreConfig!G1131,LEN(StoreConfig!G1131)-FIND("#",StoreConfig!G1131)),"")</f>
        <v/>
      </c>
      <c r="J884" s="14" t="str">
        <f>IF($B$2=StoreConfig!C1131,IF(StoreConfig!L1131=0,"不限购",StoreConfig!L1131&amp;"次"),"")</f>
        <v/>
      </c>
    </row>
    <row r="885" spans="4:10" x14ac:dyDescent="0.2">
      <c r="D885" s="15" t="str">
        <f>IF($B$2=StoreConfig!C1132,StoreConfig!O1132,"")</f>
        <v/>
      </c>
      <c r="E885" s="15" t="str">
        <f>IF($B$2=StoreConfig!C1132,StoreConfig!E1132,"")</f>
        <v/>
      </c>
      <c r="F885" s="15" t="str">
        <f>IF($B$2=StoreConfig!C1132,RIGHT(StoreConfig!J1132,LEN(StoreConfig!J1132)-FIND("|",StoreConfig!J1132)),"")</f>
        <v/>
      </c>
      <c r="G885" s="15" t="str">
        <f>IFERROR(VLOOKUP(--IF($B$2=StoreConfig!C1132,LEFT(StoreConfig!J1132,FIND("|",StoreConfig!J1132)-1),""),$Q$4:$R$20,2,FALSE),"")</f>
        <v/>
      </c>
      <c r="H885" s="14" t="str">
        <f>IF($B$2=StoreConfig!C1132,LEFT(StoreConfig!G1132,FIND("#",StoreConfig!G1132)-1),"")</f>
        <v/>
      </c>
      <c r="I885" s="14" t="str">
        <f>IF($B$2=StoreConfig!C1132,RIGHT(StoreConfig!G1132,LEN(StoreConfig!G1132)-FIND("#",StoreConfig!G1132)),"")</f>
        <v/>
      </c>
      <c r="J885" s="14" t="str">
        <f>IF($B$2=StoreConfig!C1132,IF(StoreConfig!L1132=0,"不限购",StoreConfig!L1132&amp;"次"),"")</f>
        <v/>
      </c>
    </row>
    <row r="886" spans="4:10" x14ac:dyDescent="0.2">
      <c r="D886" s="15" t="str">
        <f>IF($B$2=StoreConfig!C1133,StoreConfig!O1133,"")</f>
        <v/>
      </c>
      <c r="E886" s="15" t="str">
        <f>IF($B$2=StoreConfig!C1133,StoreConfig!E1133,"")</f>
        <v/>
      </c>
      <c r="F886" s="15" t="str">
        <f>IF($B$2=StoreConfig!C1133,RIGHT(StoreConfig!J1133,LEN(StoreConfig!J1133)-FIND("|",StoreConfig!J1133)),"")</f>
        <v/>
      </c>
      <c r="G886" s="15" t="str">
        <f>IFERROR(VLOOKUP(--IF($B$2=StoreConfig!C1133,LEFT(StoreConfig!J1133,FIND("|",StoreConfig!J1133)-1),""),$Q$4:$R$20,2,FALSE),"")</f>
        <v/>
      </c>
      <c r="H886" s="14" t="str">
        <f>IF($B$2=StoreConfig!C1133,LEFT(StoreConfig!G1133,FIND("#",StoreConfig!G1133)-1),"")</f>
        <v/>
      </c>
      <c r="I886" s="14" t="str">
        <f>IF($B$2=StoreConfig!C1133,RIGHT(StoreConfig!G1133,LEN(StoreConfig!G1133)-FIND("#",StoreConfig!G1133)),"")</f>
        <v/>
      </c>
      <c r="J886" s="14" t="str">
        <f>IF($B$2=StoreConfig!C1133,IF(StoreConfig!L1133=0,"不限购",StoreConfig!L1133&amp;"次"),"")</f>
        <v/>
      </c>
    </row>
    <row r="887" spans="4:10" x14ac:dyDescent="0.2">
      <c r="D887" s="15" t="str">
        <f>IF($B$2=StoreConfig!C1134,StoreConfig!O1134,"")</f>
        <v/>
      </c>
      <c r="E887" s="15" t="str">
        <f>IF($B$2=StoreConfig!C1134,StoreConfig!E1134,"")</f>
        <v/>
      </c>
      <c r="F887" s="15" t="str">
        <f>IF($B$2=StoreConfig!C1134,RIGHT(StoreConfig!J1134,LEN(StoreConfig!J1134)-FIND("|",StoreConfig!J1134)),"")</f>
        <v/>
      </c>
      <c r="G887" s="15" t="str">
        <f>IFERROR(VLOOKUP(--IF($B$2=StoreConfig!C1134,LEFT(StoreConfig!J1134,FIND("|",StoreConfig!J1134)-1),""),$Q$4:$R$20,2,FALSE),"")</f>
        <v/>
      </c>
      <c r="H887" s="14" t="str">
        <f>IF($B$2=StoreConfig!C1134,LEFT(StoreConfig!G1134,FIND("#",StoreConfig!G1134)-1),"")</f>
        <v/>
      </c>
      <c r="I887" s="14" t="str">
        <f>IF($B$2=StoreConfig!C1134,RIGHT(StoreConfig!G1134,LEN(StoreConfig!G1134)-FIND("#",StoreConfig!G1134)),"")</f>
        <v/>
      </c>
      <c r="J887" s="14" t="str">
        <f>IF($B$2=StoreConfig!C1134,IF(StoreConfig!L1134=0,"不限购",StoreConfig!L1134&amp;"次"),"")</f>
        <v/>
      </c>
    </row>
    <row r="888" spans="4:10" x14ac:dyDescent="0.2">
      <c r="D888" s="15" t="str">
        <f>IF($B$2=StoreConfig!C1135,StoreConfig!O1135,"")</f>
        <v/>
      </c>
      <c r="E888" s="15" t="str">
        <f>IF($B$2=StoreConfig!C1135,StoreConfig!E1135,"")</f>
        <v/>
      </c>
      <c r="F888" s="15" t="str">
        <f>IF($B$2=StoreConfig!C1135,RIGHT(StoreConfig!J1135,LEN(StoreConfig!J1135)-FIND("|",StoreConfig!J1135)),"")</f>
        <v/>
      </c>
      <c r="G888" s="15" t="str">
        <f>IFERROR(VLOOKUP(--IF($B$2=StoreConfig!C1135,LEFT(StoreConfig!J1135,FIND("|",StoreConfig!J1135)-1),""),$Q$4:$R$20,2,FALSE),"")</f>
        <v/>
      </c>
      <c r="H888" s="14" t="str">
        <f>IF($B$2=StoreConfig!C1135,LEFT(StoreConfig!G1135,FIND("#",StoreConfig!G1135)-1),"")</f>
        <v/>
      </c>
      <c r="I888" s="14" t="str">
        <f>IF($B$2=StoreConfig!C1135,RIGHT(StoreConfig!G1135,LEN(StoreConfig!G1135)-FIND("#",StoreConfig!G1135)),"")</f>
        <v/>
      </c>
      <c r="J888" s="14" t="str">
        <f>IF($B$2=StoreConfig!C1135,IF(StoreConfig!L1135=0,"不限购",StoreConfig!L1135&amp;"次"),"")</f>
        <v/>
      </c>
    </row>
    <row r="889" spans="4:10" x14ac:dyDescent="0.2">
      <c r="D889" s="15" t="str">
        <f>IF($B$2=StoreConfig!C1136,StoreConfig!O1136,"")</f>
        <v/>
      </c>
      <c r="E889" s="15" t="str">
        <f>IF($B$2=StoreConfig!C1136,StoreConfig!E1136,"")</f>
        <v/>
      </c>
      <c r="F889" s="15" t="str">
        <f>IF($B$2=StoreConfig!C1136,RIGHT(StoreConfig!J1136,LEN(StoreConfig!J1136)-FIND("|",StoreConfig!J1136)),"")</f>
        <v/>
      </c>
      <c r="G889" s="15" t="str">
        <f>IFERROR(VLOOKUP(--IF($B$2=StoreConfig!C1136,LEFT(StoreConfig!J1136,FIND("|",StoreConfig!J1136)-1),""),$Q$4:$R$20,2,FALSE),"")</f>
        <v/>
      </c>
      <c r="H889" s="14" t="str">
        <f>IF($B$2=StoreConfig!C1136,LEFT(StoreConfig!G1136,FIND("#",StoreConfig!G1136)-1),"")</f>
        <v/>
      </c>
      <c r="I889" s="14" t="str">
        <f>IF($B$2=StoreConfig!C1136,RIGHT(StoreConfig!G1136,LEN(StoreConfig!G1136)-FIND("#",StoreConfig!G1136)),"")</f>
        <v/>
      </c>
      <c r="J889" s="14" t="str">
        <f>IF($B$2=StoreConfig!C1136,IF(StoreConfig!L1136=0,"不限购",StoreConfig!L1136&amp;"次"),"")</f>
        <v/>
      </c>
    </row>
    <row r="890" spans="4:10" x14ac:dyDescent="0.2">
      <c r="D890" s="15" t="str">
        <f>IF($B$2=StoreConfig!C1137,StoreConfig!O1137,"")</f>
        <v/>
      </c>
      <c r="E890" s="15" t="str">
        <f>IF($B$2=StoreConfig!C1137,StoreConfig!E1137,"")</f>
        <v/>
      </c>
      <c r="F890" s="15" t="str">
        <f>IF($B$2=StoreConfig!C1137,RIGHT(StoreConfig!J1137,LEN(StoreConfig!J1137)-FIND("|",StoreConfig!J1137)),"")</f>
        <v/>
      </c>
      <c r="G890" s="15" t="str">
        <f>IFERROR(VLOOKUP(--IF($B$2=StoreConfig!C1137,LEFT(StoreConfig!J1137,FIND("|",StoreConfig!J1137)-1),""),$Q$4:$R$20,2,FALSE),"")</f>
        <v/>
      </c>
      <c r="H890" s="14" t="str">
        <f>IF($B$2=StoreConfig!C1137,LEFT(StoreConfig!G1137,FIND("#",StoreConfig!G1137)-1),"")</f>
        <v/>
      </c>
      <c r="I890" s="14" t="str">
        <f>IF($B$2=StoreConfig!C1137,RIGHT(StoreConfig!G1137,LEN(StoreConfig!G1137)-FIND("#",StoreConfig!G1137)),"")</f>
        <v/>
      </c>
      <c r="J890" s="14" t="str">
        <f>IF($B$2=StoreConfig!C1137,IF(StoreConfig!L1137=0,"不限购",StoreConfig!L1137&amp;"次"),"")</f>
        <v/>
      </c>
    </row>
    <row r="891" spans="4:10" x14ac:dyDescent="0.2">
      <c r="D891" s="15" t="str">
        <f>IF($B$2=StoreConfig!C1138,StoreConfig!O1138,"")</f>
        <v/>
      </c>
      <c r="E891" s="15" t="str">
        <f>IF($B$2=StoreConfig!C1138,StoreConfig!E1138,"")</f>
        <v/>
      </c>
      <c r="F891" s="15" t="str">
        <f>IF($B$2=StoreConfig!C1138,RIGHT(StoreConfig!J1138,LEN(StoreConfig!J1138)-FIND("|",StoreConfig!J1138)),"")</f>
        <v/>
      </c>
      <c r="G891" s="15" t="str">
        <f>IFERROR(VLOOKUP(--IF($B$2=StoreConfig!C1138,LEFT(StoreConfig!J1138,FIND("|",StoreConfig!J1138)-1),""),$Q$4:$R$20,2,FALSE),"")</f>
        <v/>
      </c>
      <c r="H891" s="14" t="str">
        <f>IF($B$2=StoreConfig!C1138,LEFT(StoreConfig!G1138,FIND("#",StoreConfig!G1138)-1),"")</f>
        <v/>
      </c>
      <c r="I891" s="14" t="str">
        <f>IF($B$2=StoreConfig!C1138,RIGHT(StoreConfig!G1138,LEN(StoreConfig!G1138)-FIND("#",StoreConfig!G1138)),"")</f>
        <v/>
      </c>
      <c r="J891" s="14" t="str">
        <f>IF($B$2=StoreConfig!C1138,IF(StoreConfig!L1138=0,"不限购",StoreConfig!L1138&amp;"次"),"")</f>
        <v/>
      </c>
    </row>
    <row r="892" spans="4:10" x14ac:dyDescent="0.2">
      <c r="D892" s="15" t="str">
        <f>IF($B$2=StoreConfig!C1139,StoreConfig!O1139,"")</f>
        <v/>
      </c>
      <c r="E892" s="15" t="str">
        <f>IF($B$2=StoreConfig!C1139,StoreConfig!E1139,"")</f>
        <v/>
      </c>
      <c r="F892" s="15" t="str">
        <f>IF($B$2=StoreConfig!C1139,RIGHT(StoreConfig!J1139,LEN(StoreConfig!J1139)-FIND("|",StoreConfig!J1139)),"")</f>
        <v/>
      </c>
      <c r="G892" s="15" t="str">
        <f>IFERROR(VLOOKUP(--IF($B$2=StoreConfig!C1139,LEFT(StoreConfig!J1139,FIND("|",StoreConfig!J1139)-1),""),$Q$4:$R$20,2,FALSE),"")</f>
        <v/>
      </c>
      <c r="H892" s="14" t="str">
        <f>IF($B$2=StoreConfig!C1139,LEFT(StoreConfig!G1139,FIND("#",StoreConfig!G1139)-1),"")</f>
        <v/>
      </c>
      <c r="I892" s="14" t="str">
        <f>IF($B$2=StoreConfig!C1139,RIGHT(StoreConfig!G1139,LEN(StoreConfig!G1139)-FIND("#",StoreConfig!G1139)),"")</f>
        <v/>
      </c>
      <c r="J892" s="14" t="str">
        <f>IF($B$2=StoreConfig!C1139,IF(StoreConfig!L1139=0,"不限购",StoreConfig!L1139&amp;"次"),"")</f>
        <v/>
      </c>
    </row>
    <row r="893" spans="4:10" x14ac:dyDescent="0.2">
      <c r="D893" s="15" t="str">
        <f>IF($B$2=StoreConfig!C1140,StoreConfig!O1140,"")</f>
        <v/>
      </c>
      <c r="E893" s="15" t="str">
        <f>IF($B$2=StoreConfig!C1140,StoreConfig!E1140,"")</f>
        <v/>
      </c>
      <c r="F893" s="15" t="str">
        <f>IF($B$2=StoreConfig!C1140,RIGHT(StoreConfig!J1140,LEN(StoreConfig!J1140)-FIND("|",StoreConfig!J1140)),"")</f>
        <v/>
      </c>
      <c r="G893" s="15" t="str">
        <f>IFERROR(VLOOKUP(--IF($B$2=StoreConfig!C1140,LEFT(StoreConfig!J1140,FIND("|",StoreConfig!J1140)-1),""),$Q$4:$R$20,2,FALSE),"")</f>
        <v/>
      </c>
      <c r="H893" s="14" t="str">
        <f>IF($B$2=StoreConfig!C1140,LEFT(StoreConfig!G1140,FIND("#",StoreConfig!G1140)-1),"")</f>
        <v/>
      </c>
      <c r="I893" s="14" t="str">
        <f>IF($B$2=StoreConfig!C1140,RIGHT(StoreConfig!G1140,LEN(StoreConfig!G1140)-FIND("#",StoreConfig!G1140)),"")</f>
        <v/>
      </c>
      <c r="J893" s="14" t="str">
        <f>IF($B$2=StoreConfig!C1140,IF(StoreConfig!L1140=0,"不限购",StoreConfig!L1140&amp;"次"),"")</f>
        <v/>
      </c>
    </row>
    <row r="894" spans="4:10" x14ac:dyDescent="0.2">
      <c r="D894" s="15" t="str">
        <f>IF($B$2=StoreConfig!C1141,StoreConfig!O1141,"")</f>
        <v/>
      </c>
      <c r="E894" s="15" t="str">
        <f>IF($B$2=StoreConfig!C1141,StoreConfig!E1141,"")</f>
        <v/>
      </c>
      <c r="F894" s="15" t="str">
        <f>IF($B$2=StoreConfig!C1141,RIGHT(StoreConfig!J1141,LEN(StoreConfig!J1141)-FIND("|",StoreConfig!J1141)),"")</f>
        <v/>
      </c>
      <c r="G894" s="15" t="str">
        <f>IFERROR(VLOOKUP(--IF($B$2=StoreConfig!C1141,LEFT(StoreConfig!J1141,FIND("|",StoreConfig!J1141)-1),""),$Q$4:$R$20,2,FALSE),"")</f>
        <v/>
      </c>
      <c r="H894" s="14" t="str">
        <f>IF($B$2=StoreConfig!C1141,LEFT(StoreConfig!G1141,FIND("#",StoreConfig!G1141)-1),"")</f>
        <v/>
      </c>
      <c r="I894" s="14" t="str">
        <f>IF($B$2=StoreConfig!C1141,RIGHT(StoreConfig!G1141,LEN(StoreConfig!G1141)-FIND("#",StoreConfig!G1141)),"")</f>
        <v/>
      </c>
      <c r="J894" s="14" t="str">
        <f>IF($B$2=StoreConfig!C1141,IF(StoreConfig!L1141=0,"不限购",StoreConfig!L1141&amp;"次"),"")</f>
        <v/>
      </c>
    </row>
    <row r="895" spans="4:10" x14ac:dyDescent="0.2">
      <c r="D895" s="15" t="str">
        <f>IF($B$2=StoreConfig!C1142,StoreConfig!O1142,"")</f>
        <v/>
      </c>
      <c r="E895" s="15" t="str">
        <f>IF($B$2=StoreConfig!C1142,StoreConfig!E1142,"")</f>
        <v/>
      </c>
      <c r="F895" s="15" t="str">
        <f>IF($B$2=StoreConfig!C1142,RIGHT(StoreConfig!J1142,LEN(StoreConfig!J1142)-FIND("|",StoreConfig!J1142)),"")</f>
        <v/>
      </c>
      <c r="G895" s="15" t="str">
        <f>IFERROR(VLOOKUP(--IF($B$2=StoreConfig!C1142,LEFT(StoreConfig!J1142,FIND("|",StoreConfig!J1142)-1),""),$Q$4:$R$20,2,FALSE),"")</f>
        <v/>
      </c>
      <c r="H895" s="14" t="str">
        <f>IF($B$2=StoreConfig!C1142,LEFT(StoreConfig!G1142,FIND("#",StoreConfig!G1142)-1),"")</f>
        <v/>
      </c>
      <c r="I895" s="14" t="str">
        <f>IF($B$2=StoreConfig!C1142,RIGHT(StoreConfig!G1142,LEN(StoreConfig!G1142)-FIND("#",StoreConfig!G1142)),"")</f>
        <v/>
      </c>
      <c r="J895" s="14" t="str">
        <f>IF($B$2=StoreConfig!C1142,IF(StoreConfig!L1142=0,"不限购",StoreConfig!L1142&amp;"次"),"")</f>
        <v/>
      </c>
    </row>
    <row r="896" spans="4:10" x14ac:dyDescent="0.2">
      <c r="D896" s="15" t="str">
        <f>IF($B$2=StoreConfig!C1143,StoreConfig!O1143,"")</f>
        <v/>
      </c>
      <c r="E896" s="15" t="str">
        <f>IF($B$2=StoreConfig!C1143,StoreConfig!E1143,"")</f>
        <v/>
      </c>
      <c r="F896" s="15" t="str">
        <f>IF($B$2=StoreConfig!C1143,RIGHT(StoreConfig!J1143,LEN(StoreConfig!J1143)-FIND("|",StoreConfig!J1143)),"")</f>
        <v/>
      </c>
      <c r="G896" s="15" t="str">
        <f>IFERROR(VLOOKUP(--IF($B$2=StoreConfig!C1143,LEFT(StoreConfig!J1143,FIND("|",StoreConfig!J1143)-1),""),$Q$4:$R$20,2,FALSE),"")</f>
        <v/>
      </c>
      <c r="H896" s="14" t="str">
        <f>IF($B$2=StoreConfig!C1143,LEFT(StoreConfig!G1143,FIND("#",StoreConfig!G1143)-1),"")</f>
        <v/>
      </c>
      <c r="I896" s="14" t="str">
        <f>IF($B$2=StoreConfig!C1143,RIGHT(StoreConfig!G1143,LEN(StoreConfig!G1143)-FIND("#",StoreConfig!G1143)),"")</f>
        <v/>
      </c>
      <c r="J896" s="14" t="str">
        <f>IF($B$2=StoreConfig!C1143,IF(StoreConfig!L1143=0,"不限购",StoreConfig!L1143&amp;"次"),"")</f>
        <v/>
      </c>
    </row>
    <row r="897" spans="4:10" x14ac:dyDescent="0.2">
      <c r="D897" s="15" t="str">
        <f>IF($B$2=StoreConfig!C1144,StoreConfig!O1144,"")</f>
        <v/>
      </c>
      <c r="E897" s="15" t="str">
        <f>IF($B$2=StoreConfig!C1144,StoreConfig!E1144,"")</f>
        <v/>
      </c>
      <c r="F897" s="15" t="str">
        <f>IF($B$2=StoreConfig!C1144,RIGHT(StoreConfig!J1144,LEN(StoreConfig!J1144)-FIND("|",StoreConfig!J1144)),"")</f>
        <v/>
      </c>
      <c r="G897" s="15" t="str">
        <f>IFERROR(VLOOKUP(--IF($B$2=StoreConfig!C1144,LEFT(StoreConfig!J1144,FIND("|",StoreConfig!J1144)-1),""),$Q$4:$R$20,2,FALSE),"")</f>
        <v/>
      </c>
      <c r="H897" s="14" t="str">
        <f>IF($B$2=StoreConfig!C1144,LEFT(StoreConfig!G1144,FIND("#",StoreConfig!G1144)-1),"")</f>
        <v/>
      </c>
      <c r="I897" s="14" t="str">
        <f>IF($B$2=StoreConfig!C1144,RIGHT(StoreConfig!G1144,LEN(StoreConfig!G1144)-FIND("#",StoreConfig!G1144)),"")</f>
        <v/>
      </c>
      <c r="J897" s="14" t="str">
        <f>IF($B$2=StoreConfig!C1144,IF(StoreConfig!L1144=0,"不限购",StoreConfig!L1144&amp;"次"),"")</f>
        <v/>
      </c>
    </row>
    <row r="898" spans="4:10" x14ac:dyDescent="0.2">
      <c r="D898" s="15" t="str">
        <f>IF($B$2=StoreConfig!C1145,StoreConfig!O1145,"")</f>
        <v/>
      </c>
      <c r="E898" s="15" t="str">
        <f>IF($B$2=StoreConfig!C1145,StoreConfig!E1145,"")</f>
        <v/>
      </c>
      <c r="F898" s="15" t="str">
        <f>IF($B$2=StoreConfig!C1145,RIGHT(StoreConfig!J1145,LEN(StoreConfig!J1145)-FIND("|",StoreConfig!J1145)),"")</f>
        <v/>
      </c>
      <c r="G898" s="15" t="str">
        <f>IFERROR(VLOOKUP(--IF($B$2=StoreConfig!C1145,LEFT(StoreConfig!J1145,FIND("|",StoreConfig!J1145)-1),""),$Q$4:$R$20,2,FALSE),"")</f>
        <v/>
      </c>
      <c r="H898" s="14" t="str">
        <f>IF($B$2=StoreConfig!C1145,LEFT(StoreConfig!G1145,FIND("#",StoreConfig!G1145)-1),"")</f>
        <v/>
      </c>
      <c r="I898" s="14" t="str">
        <f>IF($B$2=StoreConfig!C1145,RIGHT(StoreConfig!G1145,LEN(StoreConfig!G1145)-FIND("#",StoreConfig!G1145)),"")</f>
        <v/>
      </c>
      <c r="J898" s="14" t="str">
        <f>IF($B$2=StoreConfig!C1145,IF(StoreConfig!L1145=0,"不限购",StoreConfig!L1145&amp;"次"),"")</f>
        <v/>
      </c>
    </row>
    <row r="899" spans="4:10" x14ac:dyDescent="0.2">
      <c r="D899" s="15" t="str">
        <f>IF($B$2=StoreConfig!C1146,StoreConfig!O1146,"")</f>
        <v/>
      </c>
      <c r="E899" s="15" t="str">
        <f>IF($B$2=StoreConfig!C1146,StoreConfig!E1146,"")</f>
        <v/>
      </c>
      <c r="F899" s="15" t="str">
        <f>IF($B$2=StoreConfig!C1146,RIGHT(StoreConfig!J1146,LEN(StoreConfig!J1146)-FIND("|",StoreConfig!J1146)),"")</f>
        <v/>
      </c>
      <c r="G899" s="15" t="str">
        <f>IFERROR(VLOOKUP(--IF($B$2=StoreConfig!C1146,LEFT(StoreConfig!J1146,FIND("|",StoreConfig!J1146)-1),""),$Q$4:$R$20,2,FALSE),"")</f>
        <v/>
      </c>
      <c r="H899" s="14" t="str">
        <f>IF($B$2=StoreConfig!C1146,LEFT(StoreConfig!G1146,FIND("#",StoreConfig!G1146)-1),"")</f>
        <v/>
      </c>
      <c r="I899" s="14" t="str">
        <f>IF($B$2=StoreConfig!C1146,RIGHT(StoreConfig!G1146,LEN(StoreConfig!G1146)-FIND("#",StoreConfig!G1146)),"")</f>
        <v/>
      </c>
      <c r="J899" s="14" t="str">
        <f>IF($B$2=StoreConfig!C1146,IF(StoreConfig!L1146=0,"不限购",StoreConfig!L1146&amp;"次"),"")</f>
        <v/>
      </c>
    </row>
    <row r="900" spans="4:10" x14ac:dyDescent="0.2">
      <c r="D900" s="15" t="str">
        <f>IF($B$2=StoreConfig!C1147,StoreConfig!O1147,"")</f>
        <v/>
      </c>
      <c r="E900" s="15" t="str">
        <f>IF($B$2=StoreConfig!C1147,StoreConfig!E1147,"")</f>
        <v/>
      </c>
      <c r="F900" s="15" t="str">
        <f>IF($B$2=StoreConfig!C1147,RIGHT(StoreConfig!J1147,LEN(StoreConfig!J1147)-FIND("|",StoreConfig!J1147)),"")</f>
        <v/>
      </c>
      <c r="G900" s="15" t="str">
        <f>IFERROR(VLOOKUP(--IF($B$2=StoreConfig!C1147,LEFT(StoreConfig!J1147,FIND("|",StoreConfig!J1147)-1),""),$Q$4:$R$20,2,FALSE),"")</f>
        <v/>
      </c>
      <c r="H900" s="14" t="str">
        <f>IF($B$2=StoreConfig!C1147,LEFT(StoreConfig!G1147,FIND("#",StoreConfig!G1147)-1),"")</f>
        <v/>
      </c>
      <c r="I900" s="14" t="str">
        <f>IF($B$2=StoreConfig!C1147,RIGHT(StoreConfig!G1147,LEN(StoreConfig!G1147)-FIND("#",StoreConfig!G1147)),"")</f>
        <v/>
      </c>
      <c r="J900" s="14" t="str">
        <f>IF($B$2=StoreConfig!C1147,IF(StoreConfig!L1147=0,"不限购",StoreConfig!L1147&amp;"次"),"")</f>
        <v/>
      </c>
    </row>
    <row r="901" spans="4:10" x14ac:dyDescent="0.2">
      <c r="D901" s="15" t="str">
        <f>IF($B$2=StoreConfig!C1148,StoreConfig!O1148,"")</f>
        <v/>
      </c>
      <c r="E901" s="15" t="str">
        <f>IF($B$2=StoreConfig!C1148,StoreConfig!E1148,"")</f>
        <v/>
      </c>
      <c r="F901" s="15" t="str">
        <f>IF($B$2=StoreConfig!C1148,RIGHT(StoreConfig!J1148,LEN(StoreConfig!J1148)-FIND("|",StoreConfig!J1148)),"")</f>
        <v/>
      </c>
      <c r="G901" s="15" t="str">
        <f>IFERROR(VLOOKUP(--IF($B$2=StoreConfig!C1148,LEFT(StoreConfig!J1148,FIND("|",StoreConfig!J1148)-1),""),$Q$4:$R$20,2,FALSE),"")</f>
        <v/>
      </c>
      <c r="H901" s="14" t="str">
        <f>IF($B$2=StoreConfig!C1148,LEFT(StoreConfig!G1148,FIND("#",StoreConfig!G1148)-1),"")</f>
        <v/>
      </c>
      <c r="I901" s="14" t="str">
        <f>IF($B$2=StoreConfig!C1148,RIGHT(StoreConfig!G1148,LEN(StoreConfig!G1148)-FIND("#",StoreConfig!G1148)),"")</f>
        <v/>
      </c>
      <c r="J901" s="14" t="str">
        <f>IF($B$2=StoreConfig!C1148,IF(StoreConfig!L1148=0,"不限购",StoreConfig!L1148&amp;"次"),"")</f>
        <v/>
      </c>
    </row>
    <row r="902" spans="4:10" x14ac:dyDescent="0.2">
      <c r="D902" s="15" t="str">
        <f>IF($B$2=StoreConfig!C1149,StoreConfig!O1149,"")</f>
        <v/>
      </c>
      <c r="E902" s="15" t="str">
        <f>IF($B$2=StoreConfig!C1149,StoreConfig!E1149,"")</f>
        <v/>
      </c>
      <c r="F902" s="15" t="str">
        <f>IF($B$2=StoreConfig!C1149,RIGHT(StoreConfig!J1149,LEN(StoreConfig!J1149)-FIND("|",StoreConfig!J1149)),"")</f>
        <v/>
      </c>
      <c r="G902" s="15" t="str">
        <f>IFERROR(VLOOKUP(--IF($B$2=StoreConfig!C1149,LEFT(StoreConfig!J1149,FIND("|",StoreConfig!J1149)-1),""),$Q$4:$R$20,2,FALSE),"")</f>
        <v/>
      </c>
      <c r="H902" s="14" t="str">
        <f>IF($B$2=StoreConfig!C1149,LEFT(StoreConfig!G1149,FIND("#",StoreConfig!G1149)-1),"")</f>
        <v/>
      </c>
      <c r="I902" s="14" t="str">
        <f>IF($B$2=StoreConfig!C1149,RIGHT(StoreConfig!G1149,LEN(StoreConfig!G1149)-FIND("#",StoreConfig!G1149)),"")</f>
        <v/>
      </c>
      <c r="J902" s="14" t="str">
        <f>IF($B$2=StoreConfig!C1149,IF(StoreConfig!L1149=0,"不限购",StoreConfig!L1149&amp;"次"),"")</f>
        <v/>
      </c>
    </row>
    <row r="903" spans="4:10" x14ac:dyDescent="0.2">
      <c r="D903" s="15" t="str">
        <f>IF($B$2=StoreConfig!C1150,StoreConfig!O1150,"")</f>
        <v/>
      </c>
      <c r="E903" s="15" t="str">
        <f>IF($B$2=StoreConfig!C1150,StoreConfig!E1150,"")</f>
        <v/>
      </c>
      <c r="F903" s="15" t="str">
        <f>IF($B$2=StoreConfig!C1150,RIGHT(StoreConfig!J1150,LEN(StoreConfig!J1150)-FIND("|",StoreConfig!J1150)),"")</f>
        <v/>
      </c>
      <c r="G903" s="15" t="str">
        <f>IFERROR(VLOOKUP(--IF($B$2=StoreConfig!C1150,LEFT(StoreConfig!J1150,FIND("|",StoreConfig!J1150)-1),""),$Q$4:$R$20,2,FALSE),"")</f>
        <v/>
      </c>
      <c r="H903" s="14" t="str">
        <f>IF($B$2=StoreConfig!C1150,LEFT(StoreConfig!G1150,FIND("#",StoreConfig!G1150)-1),"")</f>
        <v/>
      </c>
      <c r="I903" s="14" t="str">
        <f>IF($B$2=StoreConfig!C1150,RIGHT(StoreConfig!G1150,LEN(StoreConfig!G1150)-FIND("#",StoreConfig!G1150)),"")</f>
        <v/>
      </c>
      <c r="J903" s="14" t="str">
        <f>IF($B$2=StoreConfig!C1150,IF(StoreConfig!L1150=0,"不限购",StoreConfig!L1150&amp;"次"),"")</f>
        <v/>
      </c>
    </row>
    <row r="904" spans="4:10" x14ac:dyDescent="0.2">
      <c r="D904" s="15" t="str">
        <f>IF($B$2=StoreConfig!C1151,StoreConfig!O1151,"")</f>
        <v/>
      </c>
      <c r="E904" s="15" t="str">
        <f>IF($B$2=StoreConfig!C1151,StoreConfig!E1151,"")</f>
        <v/>
      </c>
      <c r="F904" s="15" t="str">
        <f>IF($B$2=StoreConfig!C1151,RIGHT(StoreConfig!J1151,LEN(StoreConfig!J1151)-FIND("|",StoreConfig!J1151)),"")</f>
        <v/>
      </c>
      <c r="G904" s="15" t="str">
        <f>IFERROR(VLOOKUP(--IF($B$2=StoreConfig!C1151,LEFT(StoreConfig!J1151,FIND("|",StoreConfig!J1151)-1),""),$Q$4:$R$20,2,FALSE),"")</f>
        <v/>
      </c>
      <c r="H904" s="14" t="str">
        <f>IF($B$2=StoreConfig!C1151,LEFT(StoreConfig!G1151,FIND("#",StoreConfig!G1151)-1),"")</f>
        <v/>
      </c>
      <c r="I904" s="14" t="str">
        <f>IF($B$2=StoreConfig!C1151,RIGHT(StoreConfig!G1151,LEN(StoreConfig!G1151)-FIND("#",StoreConfig!G1151)),"")</f>
        <v/>
      </c>
      <c r="J904" s="14" t="str">
        <f>IF($B$2=StoreConfig!C1151,IF(StoreConfig!L1151=0,"不限购",StoreConfig!L1151&amp;"次"),"")</f>
        <v/>
      </c>
    </row>
    <row r="905" spans="4:10" x14ac:dyDescent="0.2">
      <c r="D905" s="15" t="str">
        <f>IF($B$2=StoreConfig!C1152,StoreConfig!O1152,"")</f>
        <v/>
      </c>
      <c r="E905" s="15" t="str">
        <f>IF($B$2=StoreConfig!C1152,StoreConfig!E1152,"")</f>
        <v/>
      </c>
      <c r="F905" s="15" t="str">
        <f>IF($B$2=StoreConfig!C1152,RIGHT(StoreConfig!J1152,LEN(StoreConfig!J1152)-FIND("|",StoreConfig!J1152)),"")</f>
        <v/>
      </c>
      <c r="G905" s="15" t="str">
        <f>IFERROR(VLOOKUP(--IF($B$2=StoreConfig!C1152,LEFT(StoreConfig!J1152,FIND("|",StoreConfig!J1152)-1),""),$Q$4:$R$20,2,FALSE),"")</f>
        <v/>
      </c>
      <c r="H905" s="14" t="str">
        <f>IF($B$2=StoreConfig!C1152,LEFT(StoreConfig!G1152,FIND("#",StoreConfig!G1152)-1),"")</f>
        <v/>
      </c>
      <c r="I905" s="14" t="str">
        <f>IF($B$2=StoreConfig!C1152,RIGHT(StoreConfig!G1152,LEN(StoreConfig!G1152)-FIND("#",StoreConfig!G1152)),"")</f>
        <v/>
      </c>
      <c r="J905" s="14" t="str">
        <f>IF($B$2=StoreConfig!C1152,IF(StoreConfig!L1152=0,"不限购",StoreConfig!L1152&amp;"次"),"")</f>
        <v/>
      </c>
    </row>
    <row r="906" spans="4:10" x14ac:dyDescent="0.2">
      <c r="D906" s="15" t="str">
        <f>IF($B$2=StoreConfig!C1153,StoreConfig!O1153,"")</f>
        <v/>
      </c>
      <c r="E906" s="15" t="str">
        <f>IF($B$2=StoreConfig!C1153,StoreConfig!E1153,"")</f>
        <v/>
      </c>
      <c r="F906" s="15" t="str">
        <f>IF($B$2=StoreConfig!C1153,RIGHT(StoreConfig!J1153,LEN(StoreConfig!J1153)-FIND("|",StoreConfig!J1153)),"")</f>
        <v/>
      </c>
      <c r="G906" s="15" t="str">
        <f>IFERROR(VLOOKUP(--IF($B$2=StoreConfig!C1153,LEFT(StoreConfig!J1153,FIND("|",StoreConfig!J1153)-1),""),$Q$4:$R$20,2,FALSE),"")</f>
        <v/>
      </c>
      <c r="H906" s="14" t="str">
        <f>IF($B$2=StoreConfig!C1153,LEFT(StoreConfig!G1153,FIND("#",StoreConfig!G1153)-1),"")</f>
        <v/>
      </c>
      <c r="I906" s="14" t="str">
        <f>IF($B$2=StoreConfig!C1153,RIGHT(StoreConfig!G1153,LEN(StoreConfig!G1153)-FIND("#",StoreConfig!G1153)),"")</f>
        <v/>
      </c>
      <c r="J906" s="14" t="str">
        <f>IF($B$2=StoreConfig!C1153,IF(StoreConfig!L1153=0,"不限购",StoreConfig!L1153&amp;"次"),"")</f>
        <v/>
      </c>
    </row>
    <row r="907" spans="4:10" x14ac:dyDescent="0.2">
      <c r="D907" s="15" t="str">
        <f>IF($B$2=StoreConfig!C1154,StoreConfig!O1154,"")</f>
        <v/>
      </c>
      <c r="E907" s="15" t="str">
        <f>IF($B$2=StoreConfig!C1154,StoreConfig!E1154,"")</f>
        <v/>
      </c>
      <c r="F907" s="15" t="str">
        <f>IF($B$2=StoreConfig!C1154,RIGHT(StoreConfig!J1154,LEN(StoreConfig!J1154)-FIND("|",StoreConfig!J1154)),"")</f>
        <v/>
      </c>
      <c r="G907" s="15" t="str">
        <f>IFERROR(VLOOKUP(--IF($B$2=StoreConfig!C1154,LEFT(StoreConfig!J1154,FIND("|",StoreConfig!J1154)-1),""),$Q$4:$R$20,2,FALSE),"")</f>
        <v/>
      </c>
      <c r="H907" s="14" t="str">
        <f>IF($B$2=StoreConfig!C1154,LEFT(StoreConfig!G1154,FIND("#",StoreConfig!G1154)-1),"")</f>
        <v/>
      </c>
      <c r="I907" s="14" t="str">
        <f>IF($B$2=StoreConfig!C1154,RIGHT(StoreConfig!G1154,LEN(StoreConfig!G1154)-FIND("#",StoreConfig!G1154)),"")</f>
        <v/>
      </c>
      <c r="J907" s="14" t="str">
        <f>IF($B$2=StoreConfig!C1154,IF(StoreConfig!L1154=0,"不限购",StoreConfig!L1154&amp;"次"),"")</f>
        <v/>
      </c>
    </row>
    <row r="908" spans="4:10" x14ac:dyDescent="0.2">
      <c r="D908" s="15" t="str">
        <f>IF($B$2=StoreConfig!C1155,StoreConfig!O1155,"")</f>
        <v/>
      </c>
      <c r="E908" s="15" t="str">
        <f>IF($B$2=StoreConfig!C1155,StoreConfig!E1155,"")</f>
        <v/>
      </c>
      <c r="F908" s="15" t="str">
        <f>IF($B$2=StoreConfig!C1155,RIGHT(StoreConfig!J1155,LEN(StoreConfig!J1155)-FIND("|",StoreConfig!J1155)),"")</f>
        <v/>
      </c>
      <c r="G908" s="15" t="str">
        <f>IFERROR(VLOOKUP(--IF($B$2=StoreConfig!C1155,LEFT(StoreConfig!J1155,FIND("|",StoreConfig!J1155)-1),""),$Q$4:$R$20,2,FALSE),"")</f>
        <v/>
      </c>
      <c r="H908" s="14" t="str">
        <f>IF($B$2=StoreConfig!C1155,LEFT(StoreConfig!G1155,FIND("#",StoreConfig!G1155)-1),"")</f>
        <v/>
      </c>
      <c r="I908" s="14" t="str">
        <f>IF($B$2=StoreConfig!C1155,RIGHT(StoreConfig!G1155,LEN(StoreConfig!G1155)-FIND("#",StoreConfig!G1155)),"")</f>
        <v/>
      </c>
      <c r="J908" s="14" t="str">
        <f>IF($B$2=StoreConfig!C1155,IF(StoreConfig!L1155=0,"不限购",StoreConfig!L1155&amp;"次"),"")</f>
        <v/>
      </c>
    </row>
    <row r="909" spans="4:10" x14ac:dyDescent="0.2">
      <c r="D909" s="15" t="str">
        <f>IF($B$2=StoreConfig!C1156,StoreConfig!O1156,"")</f>
        <v/>
      </c>
      <c r="E909" s="15" t="str">
        <f>IF($B$2=StoreConfig!C1156,StoreConfig!E1156,"")</f>
        <v/>
      </c>
      <c r="F909" s="15" t="str">
        <f>IF($B$2=StoreConfig!C1156,RIGHT(StoreConfig!J1156,LEN(StoreConfig!J1156)-FIND("|",StoreConfig!J1156)),"")</f>
        <v/>
      </c>
      <c r="G909" s="15" t="str">
        <f>IFERROR(VLOOKUP(--IF($B$2=StoreConfig!C1156,LEFT(StoreConfig!J1156,FIND("|",StoreConfig!J1156)-1),""),$Q$4:$R$20,2,FALSE),"")</f>
        <v/>
      </c>
      <c r="H909" s="14" t="str">
        <f>IF($B$2=StoreConfig!C1156,LEFT(StoreConfig!G1156,FIND("#",StoreConfig!G1156)-1),"")</f>
        <v/>
      </c>
      <c r="I909" s="14" t="str">
        <f>IF($B$2=StoreConfig!C1156,RIGHT(StoreConfig!G1156,LEN(StoreConfig!G1156)-FIND("#",StoreConfig!G1156)),"")</f>
        <v/>
      </c>
      <c r="J909" s="14" t="str">
        <f>IF($B$2=StoreConfig!C1156,IF(StoreConfig!L1156=0,"不限购",StoreConfig!L1156&amp;"次"),"")</f>
        <v/>
      </c>
    </row>
    <row r="910" spans="4:10" x14ac:dyDescent="0.2">
      <c r="D910" s="15" t="str">
        <f>IF($B$2=StoreConfig!C1157,StoreConfig!O1157,"")</f>
        <v/>
      </c>
      <c r="E910" s="15" t="str">
        <f>IF($B$2=StoreConfig!C1157,StoreConfig!E1157,"")</f>
        <v/>
      </c>
      <c r="F910" s="15" t="str">
        <f>IF($B$2=StoreConfig!C1157,RIGHT(StoreConfig!J1157,LEN(StoreConfig!J1157)-FIND("|",StoreConfig!J1157)),"")</f>
        <v/>
      </c>
      <c r="G910" s="15" t="str">
        <f>IFERROR(VLOOKUP(--IF($B$2=StoreConfig!C1157,LEFT(StoreConfig!J1157,FIND("|",StoreConfig!J1157)-1),""),$Q$4:$R$20,2,FALSE),"")</f>
        <v/>
      </c>
      <c r="H910" s="14" t="str">
        <f>IF($B$2=StoreConfig!C1157,LEFT(StoreConfig!G1157,FIND("#",StoreConfig!G1157)-1),"")</f>
        <v/>
      </c>
      <c r="I910" s="14" t="str">
        <f>IF($B$2=StoreConfig!C1157,RIGHT(StoreConfig!G1157,LEN(StoreConfig!G1157)-FIND("#",StoreConfig!G1157)),"")</f>
        <v/>
      </c>
      <c r="J910" s="14" t="str">
        <f>IF($B$2=StoreConfig!C1157,IF(StoreConfig!L1157=0,"不限购",StoreConfig!L1157&amp;"次"),"")</f>
        <v/>
      </c>
    </row>
    <row r="911" spans="4:10" x14ac:dyDescent="0.2">
      <c r="D911" s="15" t="str">
        <f>IF($B$2=StoreConfig!C1158,StoreConfig!O1158,"")</f>
        <v/>
      </c>
      <c r="E911" s="15" t="str">
        <f>IF($B$2=StoreConfig!C1158,StoreConfig!E1158,"")</f>
        <v/>
      </c>
      <c r="F911" s="15" t="str">
        <f>IF($B$2=StoreConfig!C1158,RIGHT(StoreConfig!J1158,LEN(StoreConfig!J1158)-FIND("|",StoreConfig!J1158)),"")</f>
        <v/>
      </c>
      <c r="G911" s="15" t="str">
        <f>IFERROR(VLOOKUP(--IF($B$2=StoreConfig!C1158,LEFT(StoreConfig!J1158,FIND("|",StoreConfig!J1158)-1),""),$Q$4:$R$20,2,FALSE),"")</f>
        <v/>
      </c>
      <c r="H911" s="14" t="str">
        <f>IF($B$2=StoreConfig!C1158,LEFT(StoreConfig!G1158,FIND("#",StoreConfig!G1158)-1),"")</f>
        <v/>
      </c>
      <c r="I911" s="14" t="str">
        <f>IF($B$2=StoreConfig!C1158,RIGHT(StoreConfig!G1158,LEN(StoreConfig!G1158)-FIND("#",StoreConfig!G1158)),"")</f>
        <v/>
      </c>
      <c r="J911" s="14" t="str">
        <f>IF($B$2=StoreConfig!C1158,IF(StoreConfig!L1158=0,"不限购",StoreConfig!L1158&amp;"次"),"")</f>
        <v/>
      </c>
    </row>
    <row r="912" spans="4:10" x14ac:dyDescent="0.2">
      <c r="D912" s="15" t="str">
        <f>IF($B$2=StoreConfig!C1159,StoreConfig!O1159,"")</f>
        <v/>
      </c>
      <c r="E912" s="15" t="str">
        <f>IF($B$2=StoreConfig!C1159,StoreConfig!E1159,"")</f>
        <v/>
      </c>
      <c r="F912" s="15" t="str">
        <f>IF($B$2=StoreConfig!C1159,RIGHT(StoreConfig!J1159,LEN(StoreConfig!J1159)-FIND("|",StoreConfig!J1159)),"")</f>
        <v/>
      </c>
      <c r="G912" s="15" t="str">
        <f>IFERROR(VLOOKUP(--IF($B$2=StoreConfig!C1159,LEFT(StoreConfig!J1159,FIND("|",StoreConfig!J1159)-1),""),$Q$4:$R$20,2,FALSE),"")</f>
        <v/>
      </c>
      <c r="H912" s="14" t="str">
        <f>IF($B$2=StoreConfig!C1159,LEFT(StoreConfig!G1159,FIND("#",StoreConfig!G1159)-1),"")</f>
        <v/>
      </c>
      <c r="I912" s="14" t="str">
        <f>IF($B$2=StoreConfig!C1159,RIGHT(StoreConfig!G1159,LEN(StoreConfig!G1159)-FIND("#",StoreConfig!G1159)),"")</f>
        <v/>
      </c>
      <c r="J912" s="14" t="str">
        <f>IF($B$2=StoreConfig!C1159,IF(StoreConfig!L1159=0,"不限购",StoreConfig!L1159&amp;"次"),"")</f>
        <v/>
      </c>
    </row>
    <row r="913" spans="4:10" x14ac:dyDescent="0.2">
      <c r="D913" s="15" t="str">
        <f>IF($B$2=StoreConfig!C1160,StoreConfig!O1160,"")</f>
        <v/>
      </c>
      <c r="E913" s="15" t="str">
        <f>IF($B$2=StoreConfig!C1160,StoreConfig!E1160,"")</f>
        <v/>
      </c>
      <c r="F913" s="15" t="str">
        <f>IF($B$2=StoreConfig!C1160,RIGHT(StoreConfig!J1160,LEN(StoreConfig!J1160)-FIND("|",StoreConfig!J1160)),"")</f>
        <v/>
      </c>
      <c r="G913" s="15" t="str">
        <f>IFERROR(VLOOKUP(--IF($B$2=StoreConfig!C1160,LEFT(StoreConfig!J1160,FIND("|",StoreConfig!J1160)-1),""),$Q$4:$R$20,2,FALSE),"")</f>
        <v/>
      </c>
      <c r="H913" s="14" t="str">
        <f>IF($B$2=StoreConfig!C1160,LEFT(StoreConfig!G1160,FIND("#",StoreConfig!G1160)-1),"")</f>
        <v/>
      </c>
      <c r="I913" s="14" t="str">
        <f>IF($B$2=StoreConfig!C1160,RIGHT(StoreConfig!G1160,LEN(StoreConfig!G1160)-FIND("#",StoreConfig!G1160)),"")</f>
        <v/>
      </c>
      <c r="J913" s="14" t="str">
        <f>IF($B$2=StoreConfig!C1160,IF(StoreConfig!L1160=0,"不限购",StoreConfig!L1160&amp;"次"),"")</f>
        <v/>
      </c>
    </row>
    <row r="914" spans="4:10" x14ac:dyDescent="0.2">
      <c r="D914" s="15" t="str">
        <f>IF($B$2=StoreConfig!C1161,StoreConfig!O1161,"")</f>
        <v/>
      </c>
      <c r="E914" s="15" t="str">
        <f>IF($B$2=StoreConfig!C1161,StoreConfig!E1161,"")</f>
        <v/>
      </c>
      <c r="F914" s="15" t="str">
        <f>IF($B$2=StoreConfig!C1161,RIGHT(StoreConfig!J1161,LEN(StoreConfig!J1161)-FIND("|",StoreConfig!J1161)),"")</f>
        <v/>
      </c>
      <c r="G914" s="15" t="str">
        <f>IFERROR(VLOOKUP(--IF($B$2=StoreConfig!C1161,LEFT(StoreConfig!J1161,FIND("|",StoreConfig!J1161)-1),""),$Q$4:$R$20,2,FALSE),"")</f>
        <v/>
      </c>
      <c r="H914" s="14" t="str">
        <f>IF($B$2=StoreConfig!C1161,LEFT(StoreConfig!G1161,FIND("#",StoreConfig!G1161)-1),"")</f>
        <v/>
      </c>
      <c r="I914" s="14" t="str">
        <f>IF($B$2=StoreConfig!C1161,RIGHT(StoreConfig!G1161,LEN(StoreConfig!G1161)-FIND("#",StoreConfig!G1161)),"")</f>
        <v/>
      </c>
      <c r="J914" s="14" t="str">
        <f>IF($B$2=StoreConfig!C1161,IF(StoreConfig!L1161=0,"不限购",StoreConfig!L1161&amp;"次"),"")</f>
        <v/>
      </c>
    </row>
    <row r="915" spans="4:10" x14ac:dyDescent="0.2">
      <c r="D915" s="15" t="str">
        <f>IF($B$2=StoreConfig!C1162,StoreConfig!O1162,"")</f>
        <v/>
      </c>
      <c r="E915" s="15" t="str">
        <f>IF($B$2=StoreConfig!C1162,StoreConfig!E1162,"")</f>
        <v/>
      </c>
      <c r="F915" s="15" t="str">
        <f>IF($B$2=StoreConfig!C1162,RIGHT(StoreConfig!J1162,LEN(StoreConfig!J1162)-FIND("|",StoreConfig!J1162)),"")</f>
        <v/>
      </c>
      <c r="G915" s="15" t="str">
        <f>IFERROR(VLOOKUP(--IF($B$2=StoreConfig!C1162,LEFT(StoreConfig!J1162,FIND("|",StoreConfig!J1162)-1),""),$Q$4:$R$20,2,FALSE),"")</f>
        <v/>
      </c>
      <c r="H915" s="14" t="str">
        <f>IF($B$2=StoreConfig!C1162,LEFT(StoreConfig!G1162,FIND("#",StoreConfig!G1162)-1),"")</f>
        <v/>
      </c>
      <c r="I915" s="14" t="str">
        <f>IF($B$2=StoreConfig!C1162,RIGHT(StoreConfig!G1162,LEN(StoreConfig!G1162)-FIND("#",StoreConfig!G1162)),"")</f>
        <v/>
      </c>
      <c r="J915" s="14" t="str">
        <f>IF($B$2=StoreConfig!C1162,IF(StoreConfig!L1162=0,"不限购",StoreConfig!L1162&amp;"次"),"")</f>
        <v/>
      </c>
    </row>
    <row r="916" spans="4:10" x14ac:dyDescent="0.2">
      <c r="D916" s="15" t="str">
        <f>IF($B$2=StoreConfig!C1163,StoreConfig!O1163,"")</f>
        <v/>
      </c>
      <c r="E916" s="15" t="str">
        <f>IF($B$2=StoreConfig!C1163,StoreConfig!E1163,"")</f>
        <v/>
      </c>
      <c r="F916" s="15" t="str">
        <f>IF($B$2=StoreConfig!C1163,RIGHT(StoreConfig!J1163,LEN(StoreConfig!J1163)-FIND("|",StoreConfig!J1163)),"")</f>
        <v/>
      </c>
      <c r="G916" s="15" t="str">
        <f>IFERROR(VLOOKUP(--IF($B$2=StoreConfig!C1163,LEFT(StoreConfig!J1163,FIND("|",StoreConfig!J1163)-1),""),$Q$4:$R$20,2,FALSE),"")</f>
        <v/>
      </c>
      <c r="H916" s="14" t="str">
        <f>IF($B$2=StoreConfig!C1163,LEFT(StoreConfig!G1163,FIND("#",StoreConfig!G1163)-1),"")</f>
        <v/>
      </c>
      <c r="I916" s="14" t="str">
        <f>IF($B$2=StoreConfig!C1163,RIGHT(StoreConfig!G1163,LEN(StoreConfig!G1163)-FIND("#",StoreConfig!G1163)),"")</f>
        <v/>
      </c>
      <c r="J916" s="14" t="str">
        <f>IF($B$2=StoreConfig!C1163,IF(StoreConfig!L1163=0,"不限购",StoreConfig!L1163&amp;"次"),"")</f>
        <v/>
      </c>
    </row>
    <row r="917" spans="4:10" x14ac:dyDescent="0.2">
      <c r="D917" s="15" t="str">
        <f>IF($B$2=StoreConfig!C1164,StoreConfig!O1164,"")</f>
        <v/>
      </c>
      <c r="E917" s="15" t="str">
        <f>IF($B$2=StoreConfig!C1164,StoreConfig!E1164,"")</f>
        <v/>
      </c>
      <c r="F917" s="15" t="str">
        <f>IF($B$2=StoreConfig!C1164,RIGHT(StoreConfig!J1164,LEN(StoreConfig!J1164)-FIND("|",StoreConfig!J1164)),"")</f>
        <v/>
      </c>
      <c r="G917" s="15" t="str">
        <f>IFERROR(VLOOKUP(--IF($B$2=StoreConfig!C1164,LEFT(StoreConfig!J1164,FIND("|",StoreConfig!J1164)-1),""),$Q$4:$R$20,2,FALSE),"")</f>
        <v/>
      </c>
      <c r="H917" s="14" t="str">
        <f>IF($B$2=StoreConfig!C1164,LEFT(StoreConfig!G1164,FIND("#",StoreConfig!G1164)-1),"")</f>
        <v/>
      </c>
      <c r="I917" s="14" t="str">
        <f>IF($B$2=StoreConfig!C1164,RIGHT(StoreConfig!G1164,LEN(StoreConfig!G1164)-FIND("#",StoreConfig!G1164)),"")</f>
        <v/>
      </c>
      <c r="J917" s="14" t="str">
        <f>IF($B$2=StoreConfig!C1164,IF(StoreConfig!L1164=0,"不限购",StoreConfig!L1164&amp;"次"),"")</f>
        <v/>
      </c>
    </row>
    <row r="918" spans="4:10" x14ac:dyDescent="0.2">
      <c r="D918" s="15" t="str">
        <f>IF($B$2=StoreConfig!C1165,StoreConfig!O1165,"")</f>
        <v/>
      </c>
      <c r="E918" s="15" t="str">
        <f>IF($B$2=StoreConfig!C1165,StoreConfig!E1165,"")</f>
        <v/>
      </c>
      <c r="F918" s="15" t="str">
        <f>IF($B$2=StoreConfig!C1165,RIGHT(StoreConfig!J1165,LEN(StoreConfig!J1165)-FIND("|",StoreConfig!J1165)),"")</f>
        <v/>
      </c>
      <c r="G918" s="15" t="str">
        <f>IFERROR(VLOOKUP(--IF($B$2=StoreConfig!C1165,LEFT(StoreConfig!J1165,FIND("|",StoreConfig!J1165)-1),""),$Q$4:$R$20,2,FALSE),"")</f>
        <v/>
      </c>
      <c r="H918" s="14" t="str">
        <f>IF($B$2=StoreConfig!C1165,LEFT(StoreConfig!G1165,FIND("#",StoreConfig!G1165)-1),"")</f>
        <v/>
      </c>
      <c r="I918" s="14" t="str">
        <f>IF($B$2=StoreConfig!C1165,RIGHT(StoreConfig!G1165,LEN(StoreConfig!G1165)-FIND("#",StoreConfig!G1165)),"")</f>
        <v/>
      </c>
      <c r="J918" s="14" t="str">
        <f>IF($B$2=StoreConfig!C1165,IF(StoreConfig!L1165=0,"不限购",StoreConfig!L1165&amp;"次"),"")</f>
        <v/>
      </c>
    </row>
    <row r="919" spans="4:10" x14ac:dyDescent="0.2">
      <c r="D919" s="15" t="str">
        <f>IF($B$2=StoreConfig!C1166,StoreConfig!O1166,"")</f>
        <v/>
      </c>
      <c r="E919" s="15" t="str">
        <f>IF($B$2=StoreConfig!C1166,StoreConfig!E1166,"")</f>
        <v/>
      </c>
      <c r="F919" s="15" t="str">
        <f>IF($B$2=StoreConfig!C1166,RIGHT(StoreConfig!J1166,LEN(StoreConfig!J1166)-FIND("|",StoreConfig!J1166)),"")</f>
        <v/>
      </c>
      <c r="G919" s="15" t="str">
        <f>IFERROR(VLOOKUP(--IF($B$2=StoreConfig!C1166,LEFT(StoreConfig!J1166,FIND("|",StoreConfig!J1166)-1),""),$Q$4:$R$20,2,FALSE),"")</f>
        <v/>
      </c>
      <c r="H919" s="14" t="str">
        <f>IF($B$2=StoreConfig!C1166,LEFT(StoreConfig!G1166,FIND("#",StoreConfig!G1166)-1),"")</f>
        <v/>
      </c>
      <c r="I919" s="14" t="str">
        <f>IF($B$2=StoreConfig!C1166,RIGHT(StoreConfig!G1166,LEN(StoreConfig!G1166)-FIND("#",StoreConfig!G1166)),"")</f>
        <v/>
      </c>
      <c r="J919" s="14" t="str">
        <f>IF($B$2=StoreConfig!C1166,IF(StoreConfig!L1166=0,"不限购",StoreConfig!L1166&amp;"次"),"")</f>
        <v/>
      </c>
    </row>
    <row r="920" spans="4:10" x14ac:dyDescent="0.2">
      <c r="D920" s="15" t="str">
        <f>IF($B$2=StoreConfig!C1167,StoreConfig!O1167,"")</f>
        <v/>
      </c>
      <c r="E920" s="15" t="str">
        <f>IF($B$2=StoreConfig!C1167,StoreConfig!E1167,"")</f>
        <v/>
      </c>
      <c r="F920" s="15" t="str">
        <f>IF($B$2=StoreConfig!C1167,RIGHT(StoreConfig!J1167,LEN(StoreConfig!J1167)-FIND("|",StoreConfig!J1167)),"")</f>
        <v/>
      </c>
      <c r="G920" s="15" t="str">
        <f>IFERROR(VLOOKUP(--IF($B$2=StoreConfig!C1167,LEFT(StoreConfig!J1167,FIND("|",StoreConfig!J1167)-1),""),$Q$4:$R$20,2,FALSE),"")</f>
        <v/>
      </c>
      <c r="H920" s="14" t="str">
        <f>IF($B$2=StoreConfig!C1167,LEFT(StoreConfig!G1167,FIND("#",StoreConfig!G1167)-1),"")</f>
        <v/>
      </c>
      <c r="I920" s="14" t="str">
        <f>IF($B$2=StoreConfig!C1167,RIGHT(StoreConfig!G1167,LEN(StoreConfig!G1167)-FIND("#",StoreConfig!G1167)),"")</f>
        <v/>
      </c>
      <c r="J920" s="14" t="str">
        <f>IF($B$2=StoreConfig!C1167,IF(StoreConfig!L1167=0,"不限购",StoreConfig!L1167&amp;"次"),"")</f>
        <v/>
      </c>
    </row>
    <row r="921" spans="4:10" x14ac:dyDescent="0.2">
      <c r="D921" s="15" t="str">
        <f>IF($B$2=StoreConfig!C1168,StoreConfig!O1168,"")</f>
        <v/>
      </c>
      <c r="E921" s="15" t="str">
        <f>IF($B$2=StoreConfig!C1168,StoreConfig!E1168,"")</f>
        <v/>
      </c>
      <c r="F921" s="15" t="str">
        <f>IF($B$2=StoreConfig!C1168,RIGHT(StoreConfig!J1168,LEN(StoreConfig!J1168)-FIND("|",StoreConfig!J1168)),"")</f>
        <v/>
      </c>
      <c r="G921" s="15" t="str">
        <f>IFERROR(VLOOKUP(--IF($B$2=StoreConfig!C1168,LEFT(StoreConfig!J1168,FIND("|",StoreConfig!J1168)-1),""),$Q$4:$R$20,2,FALSE),"")</f>
        <v/>
      </c>
      <c r="H921" s="14" t="str">
        <f>IF($B$2=StoreConfig!C1168,LEFT(StoreConfig!G1168,FIND("#",StoreConfig!G1168)-1),"")</f>
        <v/>
      </c>
      <c r="I921" s="14" t="str">
        <f>IF($B$2=StoreConfig!C1168,RIGHT(StoreConfig!G1168,LEN(StoreConfig!G1168)-FIND("#",StoreConfig!G1168)),"")</f>
        <v/>
      </c>
      <c r="J921" s="14" t="str">
        <f>IF($B$2=StoreConfig!C1168,IF(StoreConfig!L1168=0,"不限购",StoreConfig!L1168&amp;"次"),"")</f>
        <v/>
      </c>
    </row>
    <row r="922" spans="4:10" x14ac:dyDescent="0.2">
      <c r="D922" s="15" t="str">
        <f>IF($B$2=StoreConfig!C1169,StoreConfig!O1169,"")</f>
        <v/>
      </c>
      <c r="E922" s="15" t="str">
        <f>IF($B$2=StoreConfig!C1169,StoreConfig!E1169,"")</f>
        <v/>
      </c>
      <c r="F922" s="15" t="str">
        <f>IF($B$2=StoreConfig!C1169,RIGHT(StoreConfig!J1169,LEN(StoreConfig!J1169)-FIND("|",StoreConfig!J1169)),"")</f>
        <v/>
      </c>
      <c r="G922" s="15" t="str">
        <f>IFERROR(VLOOKUP(--IF($B$2=StoreConfig!C1169,LEFT(StoreConfig!J1169,FIND("|",StoreConfig!J1169)-1),""),$Q$4:$R$20,2,FALSE),"")</f>
        <v/>
      </c>
      <c r="H922" s="14" t="str">
        <f>IF($B$2=StoreConfig!C1169,LEFT(StoreConfig!G1169,FIND("#",StoreConfig!G1169)-1),"")</f>
        <v/>
      </c>
      <c r="I922" s="14" t="str">
        <f>IF($B$2=StoreConfig!C1169,RIGHT(StoreConfig!G1169,LEN(StoreConfig!G1169)-FIND("#",StoreConfig!G1169)),"")</f>
        <v/>
      </c>
      <c r="J922" s="14" t="str">
        <f>IF($B$2=StoreConfig!C1169,IF(StoreConfig!L1169=0,"不限购",StoreConfig!L1169&amp;"次"),"")</f>
        <v/>
      </c>
    </row>
    <row r="923" spans="4:10" x14ac:dyDescent="0.2">
      <c r="D923" s="15" t="str">
        <f>IF($B$2=StoreConfig!C1170,StoreConfig!O1170,"")</f>
        <v/>
      </c>
      <c r="E923" s="15" t="str">
        <f>IF($B$2=StoreConfig!C1170,StoreConfig!E1170,"")</f>
        <v/>
      </c>
      <c r="F923" s="15" t="str">
        <f>IF($B$2=StoreConfig!C1170,RIGHT(StoreConfig!J1170,LEN(StoreConfig!J1170)-FIND("|",StoreConfig!J1170)),"")</f>
        <v/>
      </c>
      <c r="G923" s="15" t="str">
        <f>IFERROR(VLOOKUP(--IF($B$2=StoreConfig!C1170,LEFT(StoreConfig!J1170,FIND("|",StoreConfig!J1170)-1),""),$Q$4:$R$20,2,FALSE),"")</f>
        <v/>
      </c>
      <c r="H923" s="14" t="str">
        <f>IF($B$2=StoreConfig!C1170,LEFT(StoreConfig!G1170,FIND("#",StoreConfig!G1170)-1),"")</f>
        <v/>
      </c>
      <c r="I923" s="14" t="str">
        <f>IF($B$2=StoreConfig!C1170,RIGHT(StoreConfig!G1170,LEN(StoreConfig!G1170)-FIND("#",StoreConfig!G1170)),"")</f>
        <v/>
      </c>
      <c r="J923" s="14" t="str">
        <f>IF($B$2=StoreConfig!C1170,IF(StoreConfig!L1170=0,"不限购",StoreConfig!L1170&amp;"次"),"")</f>
        <v/>
      </c>
    </row>
    <row r="924" spans="4:10" x14ac:dyDescent="0.2">
      <c r="D924" s="15" t="str">
        <f>IF($B$2=StoreConfig!C1171,StoreConfig!O1171,"")</f>
        <v/>
      </c>
      <c r="E924" s="15" t="str">
        <f>IF($B$2=StoreConfig!C1171,StoreConfig!E1171,"")</f>
        <v/>
      </c>
      <c r="F924" s="15" t="str">
        <f>IF($B$2=StoreConfig!C1171,RIGHT(StoreConfig!J1171,LEN(StoreConfig!J1171)-FIND("|",StoreConfig!J1171)),"")</f>
        <v/>
      </c>
      <c r="G924" s="15" t="str">
        <f>IFERROR(VLOOKUP(--IF($B$2=StoreConfig!C1171,LEFT(StoreConfig!J1171,FIND("|",StoreConfig!J1171)-1),""),$Q$4:$R$20,2,FALSE),"")</f>
        <v/>
      </c>
      <c r="H924" s="14" t="str">
        <f>IF($B$2=StoreConfig!C1171,LEFT(StoreConfig!G1171,FIND("#",StoreConfig!G1171)-1),"")</f>
        <v/>
      </c>
      <c r="I924" s="14" t="str">
        <f>IF($B$2=StoreConfig!C1171,RIGHT(StoreConfig!G1171,LEN(StoreConfig!G1171)-FIND("#",StoreConfig!G1171)),"")</f>
        <v/>
      </c>
      <c r="J924" s="14" t="str">
        <f>IF($B$2=StoreConfig!C1171,IF(StoreConfig!L1171=0,"不限购",StoreConfig!L1171&amp;"次"),"")</f>
        <v/>
      </c>
    </row>
    <row r="925" spans="4:10" x14ac:dyDescent="0.2">
      <c r="D925" s="15" t="str">
        <f>IF($B$2=StoreConfig!C1172,StoreConfig!O1172,"")</f>
        <v/>
      </c>
      <c r="E925" s="15" t="str">
        <f>IF($B$2=StoreConfig!C1172,StoreConfig!E1172,"")</f>
        <v/>
      </c>
      <c r="F925" s="15" t="str">
        <f>IF($B$2=StoreConfig!C1172,RIGHT(StoreConfig!J1172,LEN(StoreConfig!J1172)-FIND("|",StoreConfig!J1172)),"")</f>
        <v/>
      </c>
      <c r="G925" s="15" t="str">
        <f>IFERROR(VLOOKUP(--IF($B$2=StoreConfig!C1172,LEFT(StoreConfig!J1172,FIND("|",StoreConfig!J1172)-1),""),$Q$4:$R$20,2,FALSE),"")</f>
        <v/>
      </c>
      <c r="H925" s="14" t="str">
        <f>IF($B$2=StoreConfig!C1172,LEFT(StoreConfig!G1172,FIND("#",StoreConfig!G1172)-1),"")</f>
        <v/>
      </c>
      <c r="I925" s="14" t="str">
        <f>IF($B$2=StoreConfig!C1172,RIGHT(StoreConfig!G1172,LEN(StoreConfig!G1172)-FIND("#",StoreConfig!G1172)),"")</f>
        <v/>
      </c>
      <c r="J925" s="14" t="str">
        <f>IF($B$2=StoreConfig!C1172,IF(StoreConfig!L1172=0,"不限购",StoreConfig!L1172&amp;"次"),"")</f>
        <v/>
      </c>
    </row>
    <row r="926" spans="4:10" x14ac:dyDescent="0.2">
      <c r="D926" s="15" t="str">
        <f>IF($B$2=StoreConfig!C1173,StoreConfig!O1173,"")</f>
        <v/>
      </c>
      <c r="E926" s="15" t="str">
        <f>IF($B$2=StoreConfig!C1173,StoreConfig!E1173,"")</f>
        <v/>
      </c>
      <c r="F926" s="15" t="str">
        <f>IF($B$2=StoreConfig!C1173,RIGHT(StoreConfig!J1173,LEN(StoreConfig!J1173)-FIND("|",StoreConfig!J1173)),"")</f>
        <v/>
      </c>
      <c r="G926" s="15" t="str">
        <f>IFERROR(VLOOKUP(--IF($B$2=StoreConfig!C1173,LEFT(StoreConfig!J1173,FIND("|",StoreConfig!J1173)-1),""),$Q$4:$R$20,2,FALSE),"")</f>
        <v/>
      </c>
      <c r="H926" s="14" t="str">
        <f>IF($B$2=StoreConfig!C1173,LEFT(StoreConfig!G1173,FIND("#",StoreConfig!G1173)-1),"")</f>
        <v/>
      </c>
      <c r="I926" s="14" t="str">
        <f>IF($B$2=StoreConfig!C1173,RIGHT(StoreConfig!G1173,LEN(StoreConfig!G1173)-FIND("#",StoreConfig!G1173)),"")</f>
        <v/>
      </c>
      <c r="J926" s="14" t="str">
        <f>IF($B$2=StoreConfig!C1173,IF(StoreConfig!L1173=0,"不限购",StoreConfig!L1173&amp;"次"),"")</f>
        <v/>
      </c>
    </row>
    <row r="927" spans="4:10" x14ac:dyDescent="0.2">
      <c r="D927" s="15" t="str">
        <f>IF($B$2=StoreConfig!C1179,StoreConfig!O1179,"")</f>
        <v/>
      </c>
      <c r="E927" s="15" t="str">
        <f>IF($B$2=StoreConfig!C1179,StoreConfig!E1179,"")</f>
        <v/>
      </c>
      <c r="F927" s="15" t="str">
        <f>IF($B$2=StoreConfig!C1179,RIGHT(StoreConfig!J1179,LEN(StoreConfig!J1179)-FIND("|",StoreConfig!J1179)),"")</f>
        <v/>
      </c>
      <c r="G927" s="15" t="str">
        <f>IFERROR(VLOOKUP(--IF($B$2=StoreConfig!C1179,LEFT(StoreConfig!J1179,FIND("|",StoreConfig!J1179)-1),""),$Q$4:$R$20,2,FALSE),"")</f>
        <v/>
      </c>
      <c r="H927" s="14" t="str">
        <f>IF($B$2=StoreConfig!C1179,LEFT(StoreConfig!G1179,FIND("#",StoreConfig!G1179)-1),"")</f>
        <v/>
      </c>
      <c r="I927" s="14" t="str">
        <f>IF($B$2=StoreConfig!C1179,RIGHT(StoreConfig!G1179,LEN(StoreConfig!G1179)-FIND("#",StoreConfig!G1179)),"")</f>
        <v/>
      </c>
      <c r="J927" s="14" t="str">
        <f>IF($B$2=StoreConfig!C1179,IF(StoreConfig!L1179=0,"不限购",StoreConfig!L1179&amp;"次"),"")</f>
        <v/>
      </c>
    </row>
    <row r="928" spans="4:10" x14ac:dyDescent="0.2">
      <c r="D928" s="15" t="str">
        <f>IF($B$2=StoreConfig!C1180,StoreConfig!O1180,"")</f>
        <v/>
      </c>
      <c r="E928" s="15" t="str">
        <f>IF($B$2=StoreConfig!C1180,StoreConfig!E1180,"")</f>
        <v/>
      </c>
      <c r="F928" s="15" t="str">
        <f>IF($B$2=StoreConfig!C1180,RIGHT(StoreConfig!J1180,LEN(StoreConfig!J1180)-FIND("|",StoreConfig!J1180)),"")</f>
        <v/>
      </c>
      <c r="G928" s="15" t="str">
        <f>IFERROR(VLOOKUP(--IF($B$2=StoreConfig!C1180,LEFT(StoreConfig!J1180,FIND("|",StoreConfig!J1180)-1),""),$Q$4:$R$20,2,FALSE),"")</f>
        <v/>
      </c>
      <c r="H928" s="14" t="str">
        <f>IF($B$2=StoreConfig!C1180,LEFT(StoreConfig!G1180,FIND("#",StoreConfig!G1180)-1),"")</f>
        <v/>
      </c>
      <c r="I928" s="14" t="str">
        <f>IF($B$2=StoreConfig!C1180,RIGHT(StoreConfig!G1180,LEN(StoreConfig!G1180)-FIND("#",StoreConfig!G1180)),"")</f>
        <v/>
      </c>
      <c r="J928" s="14" t="str">
        <f>IF($B$2=StoreConfig!C1180,IF(StoreConfig!L1180=0,"不限购",StoreConfig!L1180&amp;"次"),"")</f>
        <v/>
      </c>
    </row>
    <row r="929" spans="4:10" x14ac:dyDescent="0.2">
      <c r="D929" s="15" t="str">
        <f>IF($B$2=StoreConfig!C1181,StoreConfig!O1181,"")</f>
        <v/>
      </c>
      <c r="E929" s="15" t="str">
        <f>IF($B$2=StoreConfig!C1181,StoreConfig!E1181,"")</f>
        <v/>
      </c>
      <c r="F929" s="15" t="str">
        <f>IF($B$2=StoreConfig!C1181,RIGHT(StoreConfig!J1181,LEN(StoreConfig!J1181)-FIND("|",StoreConfig!J1181)),"")</f>
        <v/>
      </c>
      <c r="G929" s="15" t="str">
        <f>IFERROR(VLOOKUP(--IF($B$2=StoreConfig!C1181,LEFT(StoreConfig!J1181,FIND("|",StoreConfig!J1181)-1),""),$Q$4:$R$20,2,FALSE),"")</f>
        <v/>
      </c>
      <c r="H929" s="14" t="str">
        <f>IF($B$2=StoreConfig!C1181,LEFT(StoreConfig!G1181,FIND("#",StoreConfig!G1181)-1),"")</f>
        <v/>
      </c>
      <c r="I929" s="14" t="str">
        <f>IF($B$2=StoreConfig!C1181,RIGHT(StoreConfig!G1181,LEN(StoreConfig!G1181)-FIND("#",StoreConfig!G1181)),"")</f>
        <v/>
      </c>
      <c r="J929" s="14" t="str">
        <f>IF($B$2=StoreConfig!C1181,IF(StoreConfig!L1181=0,"不限购",StoreConfig!L1181&amp;"次"),"")</f>
        <v/>
      </c>
    </row>
    <row r="930" spans="4:10" x14ac:dyDescent="0.2">
      <c r="D930" s="15" t="str">
        <f>IF($B$2=StoreConfig!C1182,StoreConfig!O1182,"")</f>
        <v/>
      </c>
      <c r="E930" s="15" t="str">
        <f>IF($B$2=StoreConfig!C1182,StoreConfig!E1182,"")</f>
        <v/>
      </c>
      <c r="F930" s="15" t="str">
        <f>IF($B$2=StoreConfig!C1182,RIGHT(StoreConfig!J1182,LEN(StoreConfig!J1182)-FIND("|",StoreConfig!J1182)),"")</f>
        <v/>
      </c>
      <c r="G930" s="15" t="str">
        <f>IFERROR(VLOOKUP(--IF($B$2=StoreConfig!C1182,LEFT(StoreConfig!J1182,FIND("|",StoreConfig!J1182)-1),""),$Q$4:$R$20,2,FALSE),"")</f>
        <v/>
      </c>
      <c r="H930" s="14" t="str">
        <f>IF($B$2=StoreConfig!C1182,LEFT(StoreConfig!G1182,FIND("#",StoreConfig!G1182)-1),"")</f>
        <v/>
      </c>
      <c r="I930" s="14" t="str">
        <f>IF($B$2=StoreConfig!C1182,RIGHT(StoreConfig!G1182,LEN(StoreConfig!G1182)-FIND("#",StoreConfig!G1182)),"")</f>
        <v/>
      </c>
      <c r="J930" s="14" t="str">
        <f>IF($B$2=StoreConfig!C1182,IF(StoreConfig!L1182=0,"不限购",StoreConfig!L1182&amp;"次"),"")</f>
        <v/>
      </c>
    </row>
    <row r="931" spans="4:10" x14ac:dyDescent="0.2">
      <c r="D931" s="15" t="str">
        <f>IF($B$2=StoreConfig!C1183,StoreConfig!O1183,"")</f>
        <v/>
      </c>
      <c r="E931" s="15" t="str">
        <f>IF($B$2=StoreConfig!C1183,StoreConfig!E1183,"")</f>
        <v/>
      </c>
      <c r="F931" s="15" t="str">
        <f>IF($B$2=StoreConfig!C1183,RIGHT(StoreConfig!J1183,LEN(StoreConfig!J1183)-FIND("|",StoreConfig!J1183)),"")</f>
        <v/>
      </c>
      <c r="G931" s="15" t="str">
        <f>IFERROR(VLOOKUP(--IF($B$2=StoreConfig!C1183,LEFT(StoreConfig!J1183,FIND("|",StoreConfig!J1183)-1),""),$Q$4:$R$20,2,FALSE),"")</f>
        <v/>
      </c>
      <c r="H931" s="14" t="str">
        <f>IF($B$2=StoreConfig!C1183,LEFT(StoreConfig!G1183,FIND("#",StoreConfig!G1183)-1),"")</f>
        <v/>
      </c>
      <c r="I931" s="14" t="str">
        <f>IF($B$2=StoreConfig!C1183,RIGHT(StoreConfig!G1183,LEN(StoreConfig!G1183)-FIND("#",StoreConfig!G1183)),"")</f>
        <v/>
      </c>
      <c r="J931" s="14" t="str">
        <f>IF($B$2=StoreConfig!C1183,IF(StoreConfig!L1183=0,"不限购",StoreConfig!L1183&amp;"次"),"")</f>
        <v/>
      </c>
    </row>
    <row r="932" spans="4:10" x14ac:dyDescent="0.2">
      <c r="D932" s="15" t="str">
        <f>IF($B$2=StoreConfig!C1184,StoreConfig!O1184,"")</f>
        <v/>
      </c>
      <c r="E932" s="15" t="str">
        <f>IF($B$2=StoreConfig!C1184,StoreConfig!E1184,"")</f>
        <v/>
      </c>
      <c r="F932" s="15" t="str">
        <f>IF($B$2=StoreConfig!C1184,RIGHT(StoreConfig!J1184,LEN(StoreConfig!J1184)-FIND("|",StoreConfig!J1184)),"")</f>
        <v/>
      </c>
      <c r="G932" s="15" t="str">
        <f>IFERROR(VLOOKUP(--IF($B$2=StoreConfig!C1184,LEFT(StoreConfig!J1184,FIND("|",StoreConfig!J1184)-1),""),$Q$4:$R$20,2,FALSE),"")</f>
        <v/>
      </c>
      <c r="H932" s="14" t="str">
        <f>IF($B$2=StoreConfig!C1184,LEFT(StoreConfig!G1184,FIND("#",StoreConfig!G1184)-1),"")</f>
        <v/>
      </c>
      <c r="I932" s="14" t="str">
        <f>IF($B$2=StoreConfig!C1184,RIGHT(StoreConfig!G1184,LEN(StoreConfig!G1184)-FIND("#",StoreConfig!G1184)),"")</f>
        <v/>
      </c>
      <c r="J932" s="14" t="str">
        <f>IF($B$2=StoreConfig!C1184,IF(StoreConfig!L1184=0,"不限购",StoreConfig!L1184&amp;"次"),"")</f>
        <v/>
      </c>
    </row>
    <row r="933" spans="4:10" x14ac:dyDescent="0.2">
      <c r="D933" s="15" t="str">
        <f>IF($B$2=StoreConfig!C1185,StoreConfig!O1185,"")</f>
        <v/>
      </c>
      <c r="E933" s="15" t="str">
        <f>IF($B$2=StoreConfig!C1185,StoreConfig!E1185,"")</f>
        <v/>
      </c>
      <c r="F933" s="15" t="str">
        <f>IF($B$2=StoreConfig!C1185,RIGHT(StoreConfig!J1185,LEN(StoreConfig!J1185)-FIND("|",StoreConfig!J1185)),"")</f>
        <v/>
      </c>
      <c r="G933" s="15" t="str">
        <f>IFERROR(VLOOKUP(--IF($B$2=StoreConfig!C1185,LEFT(StoreConfig!J1185,FIND("|",StoreConfig!J1185)-1),""),$Q$4:$R$20,2,FALSE),"")</f>
        <v/>
      </c>
      <c r="H933" s="14" t="str">
        <f>IF($B$2=StoreConfig!C1185,LEFT(StoreConfig!G1185,FIND("#",StoreConfig!G1185)-1),"")</f>
        <v/>
      </c>
      <c r="I933" s="14" t="str">
        <f>IF($B$2=StoreConfig!C1185,RIGHT(StoreConfig!G1185,LEN(StoreConfig!G1185)-FIND("#",StoreConfig!G1185)),"")</f>
        <v/>
      </c>
      <c r="J933" s="14" t="str">
        <f>IF($B$2=StoreConfig!C1185,IF(StoreConfig!L1185=0,"不限购",StoreConfig!L1185&amp;"次"),"")</f>
        <v/>
      </c>
    </row>
    <row r="934" spans="4:10" x14ac:dyDescent="0.2">
      <c r="D934" s="15" t="str">
        <f>IF($B$2=StoreConfig!C1186,StoreConfig!O1186,"")</f>
        <v/>
      </c>
      <c r="E934" s="15" t="str">
        <f>IF($B$2=StoreConfig!C1186,StoreConfig!E1186,"")</f>
        <v/>
      </c>
      <c r="F934" s="15" t="str">
        <f>IF($B$2=StoreConfig!C1186,RIGHT(StoreConfig!J1186,LEN(StoreConfig!J1186)-FIND("|",StoreConfig!J1186)),"")</f>
        <v/>
      </c>
      <c r="G934" s="15" t="str">
        <f>IFERROR(VLOOKUP(--IF($B$2=StoreConfig!C1186,LEFT(StoreConfig!J1186,FIND("|",StoreConfig!J1186)-1),""),$Q$4:$R$20,2,FALSE),"")</f>
        <v/>
      </c>
      <c r="H934" s="14" t="str">
        <f>IF($B$2=StoreConfig!C1186,LEFT(StoreConfig!G1186,FIND("#",StoreConfig!G1186)-1),"")</f>
        <v/>
      </c>
      <c r="I934" s="14" t="str">
        <f>IF($B$2=StoreConfig!C1186,RIGHT(StoreConfig!G1186,LEN(StoreConfig!G1186)-FIND("#",StoreConfig!G1186)),"")</f>
        <v/>
      </c>
      <c r="J934" s="14" t="str">
        <f>IF($B$2=StoreConfig!C1186,IF(StoreConfig!L1186=0,"不限购",StoreConfig!L1186&amp;"次"),"")</f>
        <v/>
      </c>
    </row>
    <row r="935" spans="4:10" x14ac:dyDescent="0.2">
      <c r="D935" s="15" t="str">
        <f>IF($B$2=StoreConfig!C1187,StoreConfig!O1187,"")</f>
        <v/>
      </c>
      <c r="E935" s="15" t="str">
        <f>IF($B$2=StoreConfig!C1187,StoreConfig!E1187,"")</f>
        <v/>
      </c>
      <c r="F935" s="15" t="str">
        <f>IF($B$2=StoreConfig!C1187,RIGHT(StoreConfig!J1187,LEN(StoreConfig!J1187)-FIND("|",StoreConfig!J1187)),"")</f>
        <v/>
      </c>
      <c r="G935" s="15" t="str">
        <f>IFERROR(VLOOKUP(--IF($B$2=StoreConfig!C1187,LEFT(StoreConfig!J1187,FIND("|",StoreConfig!J1187)-1),""),$Q$4:$R$20,2,FALSE),"")</f>
        <v/>
      </c>
      <c r="H935" s="14" t="str">
        <f>IF($B$2=StoreConfig!C1187,LEFT(StoreConfig!G1187,FIND("#",StoreConfig!G1187)-1),"")</f>
        <v/>
      </c>
      <c r="I935" s="14" t="str">
        <f>IF($B$2=StoreConfig!C1187,RIGHT(StoreConfig!G1187,LEN(StoreConfig!G1187)-FIND("#",StoreConfig!G1187)),"")</f>
        <v/>
      </c>
      <c r="J935" s="14" t="str">
        <f>IF($B$2=StoreConfig!C1187,IF(StoreConfig!L1187=0,"不限购",StoreConfig!L1187&amp;"次"),"")</f>
        <v/>
      </c>
    </row>
    <row r="936" spans="4:10" x14ac:dyDescent="0.2">
      <c r="D936" s="15" t="str">
        <f>IF($B$2=StoreConfig!C1188,StoreConfig!O1188,"")</f>
        <v/>
      </c>
      <c r="E936" s="15" t="str">
        <f>IF($B$2=StoreConfig!C1188,StoreConfig!E1188,"")</f>
        <v/>
      </c>
      <c r="F936" s="15" t="str">
        <f>IF($B$2=StoreConfig!C1188,RIGHT(StoreConfig!J1188,LEN(StoreConfig!J1188)-FIND("|",StoreConfig!J1188)),"")</f>
        <v/>
      </c>
      <c r="G936" s="15" t="str">
        <f>IFERROR(VLOOKUP(--IF($B$2=StoreConfig!C1188,LEFT(StoreConfig!J1188,FIND("|",StoreConfig!J1188)-1),""),$Q$4:$R$20,2,FALSE),"")</f>
        <v/>
      </c>
      <c r="H936" s="14" t="str">
        <f>IF($B$2=StoreConfig!C1188,LEFT(StoreConfig!G1188,FIND("#",StoreConfig!G1188)-1),"")</f>
        <v/>
      </c>
      <c r="I936" s="14" t="str">
        <f>IF($B$2=StoreConfig!C1188,RIGHT(StoreConfig!G1188,LEN(StoreConfig!G1188)-FIND("#",StoreConfig!G1188)),"")</f>
        <v/>
      </c>
      <c r="J936" s="14" t="str">
        <f>IF($B$2=StoreConfig!C1188,IF(StoreConfig!L1188=0,"不限购",StoreConfig!L1188&amp;"次"),"")</f>
        <v/>
      </c>
    </row>
    <row r="937" spans="4:10" x14ac:dyDescent="0.2">
      <c r="D937" s="15" t="str">
        <f>IF($B$2=StoreConfig!C1189,StoreConfig!O1189,"")</f>
        <v/>
      </c>
      <c r="E937" s="15" t="str">
        <f>IF($B$2=StoreConfig!C1189,StoreConfig!E1189,"")</f>
        <v/>
      </c>
      <c r="F937" s="15" t="str">
        <f>IF($B$2=StoreConfig!C1189,RIGHT(StoreConfig!J1189,LEN(StoreConfig!J1189)-FIND("|",StoreConfig!J1189)),"")</f>
        <v/>
      </c>
      <c r="G937" s="15" t="str">
        <f>IFERROR(VLOOKUP(--IF($B$2=StoreConfig!C1189,LEFT(StoreConfig!J1189,FIND("|",StoreConfig!J1189)-1),""),$Q$4:$R$20,2,FALSE),"")</f>
        <v/>
      </c>
      <c r="H937" s="14" t="str">
        <f>IF($B$2=StoreConfig!C1189,LEFT(StoreConfig!G1189,FIND("#",StoreConfig!G1189)-1),"")</f>
        <v/>
      </c>
      <c r="I937" s="14" t="str">
        <f>IF($B$2=StoreConfig!C1189,RIGHT(StoreConfig!G1189,LEN(StoreConfig!G1189)-FIND("#",StoreConfig!G1189)),"")</f>
        <v/>
      </c>
      <c r="J937" s="14" t="str">
        <f>IF($B$2=StoreConfig!C1189,IF(StoreConfig!L1189=0,"不限购",StoreConfig!L1189&amp;"次"),"")</f>
        <v/>
      </c>
    </row>
    <row r="938" spans="4:10" x14ac:dyDescent="0.2">
      <c r="D938" s="15" t="str">
        <f>IF($B$2=StoreConfig!C1190,StoreConfig!O1190,"")</f>
        <v/>
      </c>
      <c r="E938" s="15" t="str">
        <f>IF($B$2=StoreConfig!C1190,StoreConfig!E1190,"")</f>
        <v/>
      </c>
      <c r="F938" s="15" t="str">
        <f>IF($B$2=StoreConfig!C1190,RIGHT(StoreConfig!J1190,LEN(StoreConfig!J1190)-FIND("|",StoreConfig!J1190)),"")</f>
        <v/>
      </c>
      <c r="G938" s="15" t="str">
        <f>IFERROR(VLOOKUP(--IF($B$2=StoreConfig!C1190,LEFT(StoreConfig!J1190,FIND("|",StoreConfig!J1190)-1),""),$Q$4:$R$20,2,FALSE),"")</f>
        <v/>
      </c>
      <c r="H938" s="14" t="str">
        <f>IF($B$2=StoreConfig!C1190,LEFT(StoreConfig!G1190,FIND("#",StoreConfig!G1190)-1),"")</f>
        <v/>
      </c>
      <c r="I938" s="14" t="str">
        <f>IF($B$2=StoreConfig!C1190,RIGHT(StoreConfig!G1190,LEN(StoreConfig!G1190)-FIND("#",StoreConfig!G1190)),"")</f>
        <v/>
      </c>
      <c r="J938" s="14" t="str">
        <f>IF($B$2=StoreConfig!C1190,IF(StoreConfig!L1190=0,"不限购",StoreConfig!L1190&amp;"次"),"")</f>
        <v/>
      </c>
    </row>
    <row r="939" spans="4:10" x14ac:dyDescent="0.2">
      <c r="D939" s="15" t="str">
        <f>IF($B$2=StoreConfig!C1191,StoreConfig!O1191,"")</f>
        <v/>
      </c>
      <c r="E939" s="15" t="str">
        <f>IF($B$2=StoreConfig!C1191,StoreConfig!E1191,"")</f>
        <v/>
      </c>
      <c r="F939" s="15" t="str">
        <f>IF($B$2=StoreConfig!C1191,RIGHT(StoreConfig!J1191,LEN(StoreConfig!J1191)-FIND("|",StoreConfig!J1191)),"")</f>
        <v/>
      </c>
      <c r="G939" s="15" t="str">
        <f>IFERROR(VLOOKUP(--IF($B$2=StoreConfig!C1191,LEFT(StoreConfig!J1191,FIND("|",StoreConfig!J1191)-1),""),$Q$4:$R$20,2,FALSE),"")</f>
        <v/>
      </c>
      <c r="H939" s="14" t="str">
        <f>IF($B$2=StoreConfig!C1191,LEFT(StoreConfig!G1191,FIND("#",StoreConfig!G1191)-1),"")</f>
        <v/>
      </c>
      <c r="I939" s="14" t="str">
        <f>IF($B$2=StoreConfig!C1191,RIGHT(StoreConfig!G1191,LEN(StoreConfig!G1191)-FIND("#",StoreConfig!G1191)),"")</f>
        <v/>
      </c>
      <c r="J939" s="14" t="str">
        <f>IF($B$2=StoreConfig!C1191,IF(StoreConfig!L1191=0,"不限购",StoreConfig!L1191&amp;"次"),"")</f>
        <v/>
      </c>
    </row>
    <row r="940" spans="4:10" x14ac:dyDescent="0.2">
      <c r="D940" s="15" t="str">
        <f>IF($B$2=StoreConfig!C1192,StoreConfig!O1192,"")</f>
        <v/>
      </c>
      <c r="E940" s="15" t="str">
        <f>IF($B$2=StoreConfig!C1192,StoreConfig!E1192,"")</f>
        <v/>
      </c>
      <c r="F940" s="15" t="str">
        <f>IF($B$2=StoreConfig!C1192,RIGHT(StoreConfig!J1192,LEN(StoreConfig!J1192)-FIND("|",StoreConfig!J1192)),"")</f>
        <v/>
      </c>
      <c r="G940" s="15" t="str">
        <f>IFERROR(VLOOKUP(--IF($B$2=StoreConfig!C1192,LEFT(StoreConfig!J1192,FIND("|",StoreConfig!J1192)-1),""),$Q$4:$R$20,2,FALSE),"")</f>
        <v/>
      </c>
      <c r="H940" s="14" t="str">
        <f>IF($B$2=StoreConfig!C1192,LEFT(StoreConfig!G1192,FIND("#",StoreConfig!G1192)-1),"")</f>
        <v/>
      </c>
      <c r="I940" s="14" t="str">
        <f>IF($B$2=StoreConfig!C1192,RIGHT(StoreConfig!G1192,LEN(StoreConfig!G1192)-FIND("#",StoreConfig!G1192)),"")</f>
        <v/>
      </c>
      <c r="J940" s="14" t="str">
        <f>IF($B$2=StoreConfig!C1192,IF(StoreConfig!L1192=0,"不限购",StoreConfig!L1192&amp;"次"),"")</f>
        <v/>
      </c>
    </row>
    <row r="941" spans="4:10" x14ac:dyDescent="0.2">
      <c r="D941" s="15" t="str">
        <f>IF($B$2=StoreConfig!C1193,StoreConfig!O1193,"")</f>
        <v/>
      </c>
      <c r="E941" s="15" t="str">
        <f>IF($B$2=StoreConfig!C1193,StoreConfig!E1193,"")</f>
        <v/>
      </c>
      <c r="F941" s="15" t="str">
        <f>IF($B$2=StoreConfig!C1193,RIGHT(StoreConfig!J1193,LEN(StoreConfig!J1193)-FIND("|",StoreConfig!J1193)),"")</f>
        <v/>
      </c>
      <c r="G941" s="15" t="str">
        <f>IFERROR(VLOOKUP(--IF($B$2=StoreConfig!C1193,LEFT(StoreConfig!J1193,FIND("|",StoreConfig!J1193)-1),""),$Q$4:$R$20,2,FALSE),"")</f>
        <v/>
      </c>
      <c r="H941" s="14" t="str">
        <f>IF($B$2=StoreConfig!C1193,LEFT(StoreConfig!G1193,FIND("#",StoreConfig!G1193)-1),"")</f>
        <v/>
      </c>
      <c r="I941" s="14" t="str">
        <f>IF($B$2=StoreConfig!C1193,RIGHT(StoreConfig!G1193,LEN(StoreConfig!G1193)-FIND("#",StoreConfig!G1193)),"")</f>
        <v/>
      </c>
      <c r="J941" s="14" t="str">
        <f>IF($B$2=StoreConfig!C1193,IF(StoreConfig!L1193=0,"不限购",StoreConfig!L1193&amp;"次"),"")</f>
        <v/>
      </c>
    </row>
    <row r="942" spans="4:10" x14ac:dyDescent="0.2">
      <c r="D942" s="15" t="str">
        <f>IF($B$2=StoreConfig!C1194,StoreConfig!O1194,"")</f>
        <v/>
      </c>
      <c r="E942" s="15" t="str">
        <f>IF($B$2=StoreConfig!C1194,StoreConfig!E1194,"")</f>
        <v/>
      </c>
      <c r="F942" s="15" t="str">
        <f>IF($B$2=StoreConfig!C1194,RIGHT(StoreConfig!J1194,LEN(StoreConfig!J1194)-FIND("|",StoreConfig!J1194)),"")</f>
        <v/>
      </c>
      <c r="G942" s="15" t="str">
        <f>IFERROR(VLOOKUP(--IF($B$2=StoreConfig!C1194,LEFT(StoreConfig!J1194,FIND("|",StoreConfig!J1194)-1),""),$Q$4:$R$20,2,FALSE),"")</f>
        <v/>
      </c>
      <c r="H942" s="14" t="str">
        <f>IF($B$2=StoreConfig!C1194,LEFT(StoreConfig!G1194,FIND("#",StoreConfig!G1194)-1),"")</f>
        <v/>
      </c>
      <c r="I942" s="14" t="str">
        <f>IF($B$2=StoreConfig!C1194,RIGHT(StoreConfig!G1194,LEN(StoreConfig!G1194)-FIND("#",StoreConfig!G1194)),"")</f>
        <v/>
      </c>
      <c r="J942" s="14" t="str">
        <f>IF($B$2=StoreConfig!C1194,IF(StoreConfig!L1194=0,"不限购",StoreConfig!L1194&amp;"次"),"")</f>
        <v/>
      </c>
    </row>
    <row r="943" spans="4:10" x14ac:dyDescent="0.2">
      <c r="D943" s="15" t="str">
        <f>IF($B$2=StoreConfig!C1195,StoreConfig!O1195,"")</f>
        <v/>
      </c>
      <c r="E943" s="15" t="str">
        <f>IF($B$2=StoreConfig!C1195,StoreConfig!E1195,"")</f>
        <v/>
      </c>
      <c r="F943" s="15" t="str">
        <f>IF($B$2=StoreConfig!C1195,RIGHT(StoreConfig!J1195,LEN(StoreConfig!J1195)-FIND("|",StoreConfig!J1195)),"")</f>
        <v/>
      </c>
      <c r="G943" s="15" t="str">
        <f>IFERROR(VLOOKUP(--IF($B$2=StoreConfig!C1195,LEFT(StoreConfig!J1195,FIND("|",StoreConfig!J1195)-1),""),$Q$4:$R$20,2,FALSE),"")</f>
        <v/>
      </c>
      <c r="H943" s="14" t="str">
        <f>IF($B$2=StoreConfig!C1195,LEFT(StoreConfig!G1195,FIND("#",StoreConfig!G1195)-1),"")</f>
        <v/>
      </c>
      <c r="I943" s="14" t="str">
        <f>IF($B$2=StoreConfig!C1195,RIGHT(StoreConfig!G1195,LEN(StoreConfig!G1195)-FIND("#",StoreConfig!G1195)),"")</f>
        <v/>
      </c>
      <c r="J943" s="14" t="str">
        <f>IF($B$2=StoreConfig!C1195,IF(StoreConfig!L1195=0,"不限购",StoreConfig!L1195&amp;"次"),"")</f>
        <v/>
      </c>
    </row>
    <row r="944" spans="4:10" x14ac:dyDescent="0.2">
      <c r="D944" s="15" t="str">
        <f>IF($B$2=StoreConfig!C1196,StoreConfig!O1196,"")</f>
        <v/>
      </c>
      <c r="E944" s="15" t="str">
        <f>IF($B$2=StoreConfig!C1196,StoreConfig!E1196,"")</f>
        <v/>
      </c>
      <c r="F944" s="15" t="str">
        <f>IF($B$2=StoreConfig!C1196,RIGHT(StoreConfig!J1196,LEN(StoreConfig!J1196)-FIND("|",StoreConfig!J1196)),"")</f>
        <v/>
      </c>
      <c r="G944" s="15" t="str">
        <f>IFERROR(VLOOKUP(--IF($B$2=StoreConfig!C1196,LEFT(StoreConfig!J1196,FIND("|",StoreConfig!J1196)-1),""),$Q$4:$R$20,2,FALSE),"")</f>
        <v/>
      </c>
      <c r="H944" s="14" t="str">
        <f>IF($B$2=StoreConfig!C1196,LEFT(StoreConfig!G1196,FIND("#",StoreConfig!G1196)-1),"")</f>
        <v/>
      </c>
      <c r="I944" s="14" t="str">
        <f>IF($B$2=StoreConfig!C1196,RIGHT(StoreConfig!G1196,LEN(StoreConfig!G1196)-FIND("#",StoreConfig!G1196)),"")</f>
        <v/>
      </c>
      <c r="J944" s="14" t="str">
        <f>IF($B$2=StoreConfig!C1196,IF(StoreConfig!L1196=0,"不限购",StoreConfig!L1196&amp;"次"),"")</f>
        <v/>
      </c>
    </row>
    <row r="945" spans="4:10" x14ac:dyDescent="0.2">
      <c r="D945" s="15" t="str">
        <f>IF($B$2=StoreConfig!C1197,StoreConfig!O1197,"")</f>
        <v/>
      </c>
      <c r="E945" s="15" t="str">
        <f>IF($B$2=StoreConfig!C1197,StoreConfig!E1197,"")</f>
        <v/>
      </c>
      <c r="F945" s="15" t="str">
        <f>IF($B$2=StoreConfig!C1197,RIGHT(StoreConfig!J1197,LEN(StoreConfig!J1197)-FIND("|",StoreConfig!J1197)),"")</f>
        <v/>
      </c>
      <c r="G945" s="15" t="str">
        <f>IFERROR(VLOOKUP(--IF($B$2=StoreConfig!C1197,LEFT(StoreConfig!J1197,FIND("|",StoreConfig!J1197)-1),""),$Q$4:$R$20,2,FALSE),"")</f>
        <v/>
      </c>
      <c r="H945" s="14" t="str">
        <f>IF($B$2=StoreConfig!C1197,LEFT(StoreConfig!G1197,FIND("#",StoreConfig!G1197)-1),"")</f>
        <v/>
      </c>
      <c r="I945" s="14" t="str">
        <f>IF($B$2=StoreConfig!C1197,RIGHT(StoreConfig!G1197,LEN(StoreConfig!G1197)-FIND("#",StoreConfig!G1197)),"")</f>
        <v/>
      </c>
      <c r="J945" s="14" t="str">
        <f>IF($B$2=StoreConfig!C1197,IF(StoreConfig!L1197=0,"不限购",StoreConfig!L1197&amp;"次"),"")</f>
        <v/>
      </c>
    </row>
    <row r="946" spans="4:10" x14ac:dyDescent="0.2">
      <c r="D946" s="15" t="str">
        <f>IF($B$2=StoreConfig!C1198,StoreConfig!O1198,"")</f>
        <v/>
      </c>
      <c r="E946" s="15" t="str">
        <f>IF($B$2=StoreConfig!C1198,StoreConfig!E1198,"")</f>
        <v/>
      </c>
      <c r="F946" s="15" t="str">
        <f>IF($B$2=StoreConfig!C1198,RIGHT(StoreConfig!J1198,LEN(StoreConfig!J1198)-FIND("|",StoreConfig!J1198)),"")</f>
        <v/>
      </c>
      <c r="G946" s="15" t="str">
        <f>IFERROR(VLOOKUP(--IF($B$2=StoreConfig!C1198,LEFT(StoreConfig!J1198,FIND("|",StoreConfig!J1198)-1),""),$Q$4:$R$20,2,FALSE),"")</f>
        <v/>
      </c>
      <c r="H946" s="14" t="str">
        <f>IF($B$2=StoreConfig!C1198,LEFT(StoreConfig!G1198,FIND("#",StoreConfig!G1198)-1),"")</f>
        <v/>
      </c>
      <c r="I946" s="14" t="str">
        <f>IF($B$2=StoreConfig!C1198,RIGHT(StoreConfig!G1198,LEN(StoreConfig!G1198)-FIND("#",StoreConfig!G1198)),"")</f>
        <v/>
      </c>
      <c r="J946" s="14" t="str">
        <f>IF($B$2=StoreConfig!C1198,IF(StoreConfig!L1198=0,"不限购",StoreConfig!L1198&amp;"次"),"")</f>
        <v/>
      </c>
    </row>
    <row r="947" spans="4:10" x14ac:dyDescent="0.2">
      <c r="D947" s="15" t="str">
        <f>IF($B$2=StoreConfig!C1199,StoreConfig!O1199,"")</f>
        <v/>
      </c>
      <c r="E947" s="15" t="str">
        <f>IF($B$2=StoreConfig!C1199,StoreConfig!E1199,"")</f>
        <v/>
      </c>
      <c r="F947" s="15" t="str">
        <f>IF($B$2=StoreConfig!C1199,RIGHT(StoreConfig!J1199,LEN(StoreConfig!J1199)-FIND("|",StoreConfig!J1199)),"")</f>
        <v/>
      </c>
      <c r="G947" s="15" t="str">
        <f>IFERROR(VLOOKUP(--IF($B$2=StoreConfig!C1199,LEFT(StoreConfig!J1199,FIND("|",StoreConfig!J1199)-1),""),$Q$4:$R$20,2,FALSE),"")</f>
        <v/>
      </c>
      <c r="H947" s="14" t="str">
        <f>IF($B$2=StoreConfig!C1199,LEFT(StoreConfig!G1199,FIND("#",StoreConfig!G1199)-1),"")</f>
        <v/>
      </c>
      <c r="I947" s="14" t="str">
        <f>IF($B$2=StoreConfig!C1199,RIGHT(StoreConfig!G1199,LEN(StoreConfig!G1199)-FIND("#",StoreConfig!G1199)),"")</f>
        <v/>
      </c>
      <c r="J947" s="14" t="str">
        <f>IF($B$2=StoreConfig!C1199,IF(StoreConfig!L1199=0,"不限购",StoreConfig!L1199&amp;"次"),"")</f>
        <v/>
      </c>
    </row>
    <row r="948" spans="4:10" x14ac:dyDescent="0.2">
      <c r="D948" s="15" t="str">
        <f>IF($B$2=StoreConfig!C1200,StoreConfig!O1200,"")</f>
        <v/>
      </c>
      <c r="E948" s="15" t="str">
        <f>IF($B$2=StoreConfig!C1200,StoreConfig!E1200,"")</f>
        <v/>
      </c>
      <c r="F948" s="15" t="str">
        <f>IF($B$2=StoreConfig!C1200,RIGHT(StoreConfig!J1200,LEN(StoreConfig!J1200)-FIND("|",StoreConfig!J1200)),"")</f>
        <v/>
      </c>
      <c r="G948" s="15" t="str">
        <f>IFERROR(VLOOKUP(--IF($B$2=StoreConfig!C1200,LEFT(StoreConfig!J1200,FIND("|",StoreConfig!J1200)-1),""),$Q$4:$R$20,2,FALSE),"")</f>
        <v/>
      </c>
      <c r="H948" s="14" t="str">
        <f>IF($B$2=StoreConfig!C1200,LEFT(StoreConfig!G1200,FIND("#",StoreConfig!G1200)-1),"")</f>
        <v/>
      </c>
      <c r="I948" s="14" t="str">
        <f>IF($B$2=StoreConfig!C1200,RIGHT(StoreConfig!G1200,LEN(StoreConfig!G1200)-FIND("#",StoreConfig!G1200)),"")</f>
        <v/>
      </c>
      <c r="J948" s="14" t="str">
        <f>IF($B$2=StoreConfig!C1200,IF(StoreConfig!L1200=0,"不限购",StoreConfig!L1200&amp;"次"),"")</f>
        <v/>
      </c>
    </row>
    <row r="949" spans="4:10" x14ac:dyDescent="0.2">
      <c r="D949" s="15" t="str">
        <f>IF($B$2=StoreConfig!C1201,StoreConfig!O1201,"")</f>
        <v/>
      </c>
      <c r="E949" s="15" t="str">
        <f>IF($B$2=StoreConfig!C1201,StoreConfig!E1201,"")</f>
        <v/>
      </c>
      <c r="F949" s="15" t="str">
        <f>IF($B$2=StoreConfig!C1201,RIGHT(StoreConfig!J1201,LEN(StoreConfig!J1201)-FIND("|",StoreConfig!J1201)),"")</f>
        <v/>
      </c>
      <c r="G949" s="15" t="str">
        <f>IFERROR(VLOOKUP(--IF($B$2=StoreConfig!C1201,LEFT(StoreConfig!J1201,FIND("|",StoreConfig!J1201)-1),""),$Q$4:$R$20,2,FALSE),"")</f>
        <v/>
      </c>
      <c r="H949" s="14" t="str">
        <f>IF($B$2=StoreConfig!C1201,LEFT(StoreConfig!G1201,FIND("#",StoreConfig!G1201)-1),"")</f>
        <v/>
      </c>
      <c r="I949" s="14" t="str">
        <f>IF($B$2=StoreConfig!C1201,RIGHT(StoreConfig!G1201,LEN(StoreConfig!G1201)-FIND("#",StoreConfig!G1201)),"")</f>
        <v/>
      </c>
      <c r="J949" s="14" t="str">
        <f>IF($B$2=StoreConfig!C1201,IF(StoreConfig!L1201=0,"不限购",StoreConfig!L1201&amp;"次"),"")</f>
        <v/>
      </c>
    </row>
    <row r="950" spans="4:10" x14ac:dyDescent="0.2">
      <c r="D950" s="15" t="str">
        <f>IF($B$2=StoreConfig!C1202,StoreConfig!O1202,"")</f>
        <v/>
      </c>
      <c r="E950" s="15" t="str">
        <f>IF($B$2=StoreConfig!C1202,StoreConfig!E1202,"")</f>
        <v/>
      </c>
      <c r="F950" s="15" t="str">
        <f>IF($B$2=StoreConfig!C1202,RIGHT(StoreConfig!J1202,LEN(StoreConfig!J1202)-FIND("|",StoreConfig!J1202)),"")</f>
        <v/>
      </c>
      <c r="G950" s="15" t="str">
        <f>IFERROR(VLOOKUP(--IF($B$2=StoreConfig!C1202,LEFT(StoreConfig!J1202,FIND("|",StoreConfig!J1202)-1),""),$Q$4:$R$20,2,FALSE),"")</f>
        <v/>
      </c>
      <c r="H950" s="14" t="str">
        <f>IF($B$2=StoreConfig!C1202,LEFT(StoreConfig!G1202,FIND("#",StoreConfig!G1202)-1),"")</f>
        <v/>
      </c>
      <c r="I950" s="14" t="str">
        <f>IF($B$2=StoreConfig!C1202,RIGHT(StoreConfig!G1202,LEN(StoreConfig!G1202)-FIND("#",StoreConfig!G1202)),"")</f>
        <v/>
      </c>
      <c r="J950" s="14" t="str">
        <f>IF($B$2=StoreConfig!C1202,IF(StoreConfig!L1202=0,"不限购",StoreConfig!L1202&amp;"次"),"")</f>
        <v/>
      </c>
    </row>
    <row r="951" spans="4:10" x14ac:dyDescent="0.2">
      <c r="D951" s="15" t="str">
        <f>IF($B$2=StoreConfig!C1203,StoreConfig!O1203,"")</f>
        <v/>
      </c>
      <c r="E951" s="15" t="str">
        <f>IF($B$2=StoreConfig!C1203,StoreConfig!E1203,"")</f>
        <v/>
      </c>
      <c r="F951" s="15" t="str">
        <f>IF($B$2=StoreConfig!C1203,RIGHT(StoreConfig!J1203,LEN(StoreConfig!J1203)-FIND("|",StoreConfig!J1203)),"")</f>
        <v/>
      </c>
      <c r="G951" s="15" t="str">
        <f>IFERROR(VLOOKUP(--IF($B$2=StoreConfig!C1203,LEFT(StoreConfig!J1203,FIND("|",StoreConfig!J1203)-1),""),$Q$4:$R$20,2,FALSE),"")</f>
        <v/>
      </c>
      <c r="H951" s="14" t="str">
        <f>IF($B$2=StoreConfig!C1203,LEFT(StoreConfig!G1203,FIND("#",StoreConfig!G1203)-1),"")</f>
        <v/>
      </c>
      <c r="I951" s="14" t="str">
        <f>IF($B$2=StoreConfig!C1203,RIGHT(StoreConfig!G1203,LEN(StoreConfig!G1203)-FIND("#",StoreConfig!G1203)),"")</f>
        <v/>
      </c>
      <c r="J951" s="14" t="str">
        <f>IF($B$2=StoreConfig!C1203,IF(StoreConfig!L1203=0,"不限购",StoreConfig!L1203&amp;"次"),"")</f>
        <v/>
      </c>
    </row>
    <row r="952" spans="4:10" x14ac:dyDescent="0.2">
      <c r="D952" s="15" t="str">
        <f>IF($B$2=StoreConfig!C1204,StoreConfig!O1204,"")</f>
        <v/>
      </c>
      <c r="E952" s="15" t="str">
        <f>IF($B$2=StoreConfig!C1204,StoreConfig!E1204,"")</f>
        <v/>
      </c>
      <c r="F952" s="15" t="str">
        <f>IF($B$2=StoreConfig!C1204,RIGHT(StoreConfig!J1204,LEN(StoreConfig!J1204)-FIND("|",StoreConfig!J1204)),"")</f>
        <v/>
      </c>
      <c r="G952" s="15" t="str">
        <f>IFERROR(VLOOKUP(--IF($B$2=StoreConfig!C1204,LEFT(StoreConfig!J1204,FIND("|",StoreConfig!J1204)-1),""),$Q$4:$R$20,2,FALSE),"")</f>
        <v/>
      </c>
      <c r="H952" s="14" t="str">
        <f>IF($B$2=StoreConfig!C1204,LEFT(StoreConfig!G1204,FIND("#",StoreConfig!G1204)-1),"")</f>
        <v/>
      </c>
      <c r="I952" s="14" t="str">
        <f>IF($B$2=StoreConfig!C1204,RIGHT(StoreConfig!G1204,LEN(StoreConfig!G1204)-FIND("#",StoreConfig!G1204)),"")</f>
        <v/>
      </c>
      <c r="J952" s="14" t="str">
        <f>IF($B$2=StoreConfig!C1204,IF(StoreConfig!L1204=0,"不限购",StoreConfig!L1204&amp;"次"),"")</f>
        <v/>
      </c>
    </row>
    <row r="953" spans="4:10" x14ac:dyDescent="0.2">
      <c r="D953" s="15" t="str">
        <f>IF($B$2=StoreConfig!C1205,StoreConfig!O1205,"")</f>
        <v/>
      </c>
      <c r="E953" s="15" t="str">
        <f>IF($B$2=StoreConfig!C1205,StoreConfig!E1205,"")</f>
        <v/>
      </c>
      <c r="F953" s="15" t="str">
        <f>IF($B$2=StoreConfig!C1205,RIGHT(StoreConfig!J1205,LEN(StoreConfig!J1205)-FIND("|",StoreConfig!J1205)),"")</f>
        <v/>
      </c>
      <c r="G953" s="15" t="str">
        <f>IFERROR(VLOOKUP(--IF($B$2=StoreConfig!C1205,LEFT(StoreConfig!J1205,FIND("|",StoreConfig!J1205)-1),""),$Q$4:$R$20,2,FALSE),"")</f>
        <v/>
      </c>
      <c r="H953" s="14" t="str">
        <f>IF($B$2=StoreConfig!C1205,LEFT(StoreConfig!G1205,FIND("#",StoreConfig!G1205)-1),"")</f>
        <v/>
      </c>
      <c r="I953" s="14" t="str">
        <f>IF($B$2=StoreConfig!C1205,RIGHT(StoreConfig!G1205,LEN(StoreConfig!G1205)-FIND("#",StoreConfig!G1205)),"")</f>
        <v/>
      </c>
      <c r="J953" s="14" t="str">
        <f>IF($B$2=StoreConfig!C1205,IF(StoreConfig!L1205=0,"不限购",StoreConfig!L1205&amp;"次"),"")</f>
        <v/>
      </c>
    </row>
    <row r="954" spans="4:10" x14ac:dyDescent="0.2">
      <c r="D954" s="15" t="str">
        <f>IF($B$2=StoreConfig!C1206,StoreConfig!O1206,"")</f>
        <v/>
      </c>
      <c r="E954" s="15" t="str">
        <f>IF($B$2=StoreConfig!C1206,StoreConfig!E1206,"")</f>
        <v/>
      </c>
      <c r="F954" s="15" t="str">
        <f>IF($B$2=StoreConfig!C1206,RIGHT(StoreConfig!J1206,LEN(StoreConfig!J1206)-FIND("|",StoreConfig!J1206)),"")</f>
        <v/>
      </c>
      <c r="G954" s="15" t="str">
        <f>IFERROR(VLOOKUP(--IF($B$2=StoreConfig!C1206,LEFT(StoreConfig!J1206,FIND("|",StoreConfig!J1206)-1),""),$Q$4:$R$20,2,FALSE),"")</f>
        <v/>
      </c>
      <c r="H954" s="14" t="str">
        <f>IF($B$2=StoreConfig!C1206,LEFT(StoreConfig!G1206,FIND("#",StoreConfig!G1206)-1),"")</f>
        <v/>
      </c>
      <c r="I954" s="14" t="str">
        <f>IF($B$2=StoreConfig!C1206,RIGHT(StoreConfig!G1206,LEN(StoreConfig!G1206)-FIND("#",StoreConfig!G1206)),"")</f>
        <v/>
      </c>
      <c r="J954" s="14" t="str">
        <f>IF($B$2=StoreConfig!C1206,IF(StoreConfig!L1206=0,"不限购",StoreConfig!L1206&amp;"次"),"")</f>
        <v/>
      </c>
    </row>
    <row r="955" spans="4:10" x14ac:dyDescent="0.2">
      <c r="D955" s="15" t="str">
        <f>IF($B$2=StoreConfig!C1207,StoreConfig!O1207,"")</f>
        <v/>
      </c>
      <c r="E955" s="15" t="str">
        <f>IF($B$2=StoreConfig!C1207,StoreConfig!E1207,"")</f>
        <v/>
      </c>
      <c r="F955" s="15" t="str">
        <f>IF($B$2=StoreConfig!C1207,RIGHT(StoreConfig!J1207,LEN(StoreConfig!J1207)-FIND("|",StoreConfig!J1207)),"")</f>
        <v/>
      </c>
      <c r="G955" s="15" t="str">
        <f>IFERROR(VLOOKUP(--IF($B$2=StoreConfig!C1207,LEFT(StoreConfig!J1207,FIND("|",StoreConfig!J1207)-1),""),$Q$4:$R$20,2,FALSE),"")</f>
        <v/>
      </c>
      <c r="H955" s="14" t="str">
        <f>IF($B$2=StoreConfig!C1207,LEFT(StoreConfig!G1207,FIND("#",StoreConfig!G1207)-1),"")</f>
        <v/>
      </c>
      <c r="I955" s="14" t="str">
        <f>IF($B$2=StoreConfig!C1207,RIGHT(StoreConfig!G1207,LEN(StoreConfig!G1207)-FIND("#",StoreConfig!G1207)),"")</f>
        <v/>
      </c>
      <c r="J955" s="14" t="str">
        <f>IF($B$2=StoreConfig!C1207,IF(StoreConfig!L1207=0,"不限购",StoreConfig!L1207&amp;"次"),"")</f>
        <v/>
      </c>
    </row>
    <row r="956" spans="4:10" x14ac:dyDescent="0.2">
      <c r="D956" s="15" t="str">
        <f>IF($B$2=StoreConfig!C1208,StoreConfig!O1208,"")</f>
        <v/>
      </c>
      <c r="E956" s="15" t="str">
        <f>IF($B$2=StoreConfig!C1208,StoreConfig!E1208,"")</f>
        <v/>
      </c>
      <c r="F956" s="15" t="str">
        <f>IF($B$2=StoreConfig!C1208,RIGHT(StoreConfig!J1208,LEN(StoreConfig!J1208)-FIND("|",StoreConfig!J1208)),"")</f>
        <v/>
      </c>
      <c r="G956" s="15" t="str">
        <f>IFERROR(VLOOKUP(--IF($B$2=StoreConfig!C1208,LEFT(StoreConfig!J1208,FIND("|",StoreConfig!J1208)-1),""),$Q$4:$R$20,2,FALSE),"")</f>
        <v/>
      </c>
      <c r="H956" s="14" t="str">
        <f>IF($B$2=StoreConfig!C1208,LEFT(StoreConfig!G1208,FIND("#",StoreConfig!G1208)-1),"")</f>
        <v/>
      </c>
      <c r="I956" s="14" t="str">
        <f>IF($B$2=StoreConfig!C1208,RIGHT(StoreConfig!G1208,LEN(StoreConfig!G1208)-FIND("#",StoreConfig!G1208)),"")</f>
        <v/>
      </c>
      <c r="J956" s="14" t="str">
        <f>IF($B$2=StoreConfig!C1208,IF(StoreConfig!L1208=0,"不限购",StoreConfig!L1208&amp;"次"),"")</f>
        <v/>
      </c>
    </row>
    <row r="957" spans="4:10" x14ac:dyDescent="0.2">
      <c r="D957" s="15" t="str">
        <f>IF($B$2=StoreConfig!C1209,StoreConfig!O1209,"")</f>
        <v/>
      </c>
      <c r="E957" s="15" t="str">
        <f>IF($B$2=StoreConfig!C1209,StoreConfig!E1209,"")</f>
        <v/>
      </c>
      <c r="F957" s="15" t="str">
        <f>IF($B$2=StoreConfig!C1209,RIGHT(StoreConfig!J1209,LEN(StoreConfig!J1209)-FIND("|",StoreConfig!J1209)),"")</f>
        <v/>
      </c>
      <c r="G957" s="15" t="str">
        <f>IFERROR(VLOOKUP(--IF($B$2=StoreConfig!C1209,LEFT(StoreConfig!J1209,FIND("|",StoreConfig!J1209)-1),""),$Q$4:$R$20,2,FALSE),"")</f>
        <v/>
      </c>
      <c r="H957" s="14" t="str">
        <f>IF($B$2=StoreConfig!C1209,LEFT(StoreConfig!G1209,FIND("#",StoreConfig!G1209)-1),"")</f>
        <v/>
      </c>
      <c r="I957" s="14" t="str">
        <f>IF($B$2=StoreConfig!C1209,RIGHT(StoreConfig!G1209,LEN(StoreConfig!G1209)-FIND("#",StoreConfig!G1209)),"")</f>
        <v/>
      </c>
      <c r="J957" s="14" t="str">
        <f>IF($B$2=StoreConfig!C1209,IF(StoreConfig!L1209=0,"不限购",StoreConfig!L1209&amp;"次"),"")</f>
        <v/>
      </c>
    </row>
    <row r="958" spans="4:10" x14ac:dyDescent="0.2">
      <c r="D958" s="15" t="str">
        <f>IF($B$2=StoreConfig!C1210,StoreConfig!O1210,"")</f>
        <v/>
      </c>
      <c r="E958" s="15" t="str">
        <f>IF($B$2=StoreConfig!C1210,StoreConfig!E1210,"")</f>
        <v/>
      </c>
      <c r="F958" s="15" t="str">
        <f>IF($B$2=StoreConfig!C1210,RIGHT(StoreConfig!J1210,LEN(StoreConfig!J1210)-FIND("|",StoreConfig!J1210)),"")</f>
        <v/>
      </c>
      <c r="G958" s="15" t="str">
        <f>IFERROR(VLOOKUP(--IF($B$2=StoreConfig!C1210,LEFT(StoreConfig!J1210,FIND("|",StoreConfig!J1210)-1),""),$Q$4:$R$20,2,FALSE),"")</f>
        <v/>
      </c>
      <c r="H958" s="14" t="str">
        <f>IF($B$2=StoreConfig!C1210,LEFT(StoreConfig!G1210,FIND("#",StoreConfig!G1210)-1),"")</f>
        <v/>
      </c>
      <c r="I958" s="14" t="str">
        <f>IF($B$2=StoreConfig!C1210,RIGHT(StoreConfig!G1210,LEN(StoreConfig!G1210)-FIND("#",StoreConfig!G1210)),"")</f>
        <v/>
      </c>
      <c r="J958" s="14" t="str">
        <f>IF($B$2=StoreConfig!C1210,IF(StoreConfig!L1210=0,"不限购",StoreConfig!L1210&amp;"次"),"")</f>
        <v/>
      </c>
    </row>
    <row r="959" spans="4:10" x14ac:dyDescent="0.2">
      <c r="D959" s="15" t="str">
        <f>IF($B$2=StoreConfig!C1211,StoreConfig!O1211,"")</f>
        <v/>
      </c>
      <c r="E959" s="15" t="str">
        <f>IF($B$2=StoreConfig!C1211,StoreConfig!E1211,"")</f>
        <v/>
      </c>
      <c r="F959" s="15" t="str">
        <f>IF($B$2=StoreConfig!C1211,RIGHT(StoreConfig!J1211,LEN(StoreConfig!J1211)-FIND("|",StoreConfig!J1211)),"")</f>
        <v/>
      </c>
      <c r="G959" s="15" t="str">
        <f>IFERROR(VLOOKUP(--IF($B$2=StoreConfig!C1211,LEFT(StoreConfig!J1211,FIND("|",StoreConfig!J1211)-1),""),$Q$4:$R$20,2,FALSE),"")</f>
        <v/>
      </c>
      <c r="H959" s="14" t="str">
        <f>IF($B$2=StoreConfig!C1211,LEFT(StoreConfig!G1211,FIND("#",StoreConfig!G1211)-1),"")</f>
        <v/>
      </c>
      <c r="I959" s="14" t="str">
        <f>IF($B$2=StoreConfig!C1211,RIGHT(StoreConfig!G1211,LEN(StoreConfig!G1211)-FIND("#",StoreConfig!G1211)),"")</f>
        <v/>
      </c>
      <c r="J959" s="14" t="str">
        <f>IF($B$2=StoreConfig!C1211,IF(StoreConfig!L1211=0,"不限购",StoreConfig!L1211&amp;"次"),"")</f>
        <v/>
      </c>
    </row>
    <row r="960" spans="4:10" x14ac:dyDescent="0.2">
      <c r="D960" s="15" t="str">
        <f>IF($B$2=StoreConfig!C1212,StoreConfig!O1212,"")</f>
        <v/>
      </c>
      <c r="E960" s="15" t="str">
        <f>IF($B$2=StoreConfig!C1212,StoreConfig!E1212,"")</f>
        <v/>
      </c>
      <c r="F960" s="15" t="str">
        <f>IF($B$2=StoreConfig!C1212,RIGHT(StoreConfig!J1212,LEN(StoreConfig!J1212)-FIND("|",StoreConfig!J1212)),"")</f>
        <v/>
      </c>
      <c r="G960" s="15" t="str">
        <f>IFERROR(VLOOKUP(--IF($B$2=StoreConfig!C1212,LEFT(StoreConfig!J1212,FIND("|",StoreConfig!J1212)-1),""),$Q$4:$R$20,2,FALSE),"")</f>
        <v/>
      </c>
      <c r="H960" s="14" t="str">
        <f>IF($B$2=StoreConfig!C1212,LEFT(StoreConfig!G1212,FIND("#",StoreConfig!G1212)-1),"")</f>
        <v/>
      </c>
      <c r="I960" s="14" t="str">
        <f>IF($B$2=StoreConfig!C1212,RIGHT(StoreConfig!G1212,LEN(StoreConfig!G1212)-FIND("#",StoreConfig!G1212)),"")</f>
        <v/>
      </c>
      <c r="J960" s="14" t="str">
        <f>IF($B$2=StoreConfig!C1212,IF(StoreConfig!L1212=0,"不限购",StoreConfig!L1212&amp;"次"),"")</f>
        <v/>
      </c>
    </row>
    <row r="961" spans="4:10" x14ac:dyDescent="0.2">
      <c r="D961" s="15" t="str">
        <f>IF($B$2=StoreConfig!C1213,StoreConfig!O1213,"")</f>
        <v/>
      </c>
      <c r="E961" s="15" t="str">
        <f>IF($B$2=StoreConfig!C1213,StoreConfig!E1213,"")</f>
        <v/>
      </c>
      <c r="F961" s="15" t="str">
        <f>IF($B$2=StoreConfig!C1213,RIGHT(StoreConfig!J1213,LEN(StoreConfig!J1213)-FIND("|",StoreConfig!J1213)),"")</f>
        <v/>
      </c>
      <c r="G961" s="15" t="str">
        <f>IFERROR(VLOOKUP(--IF($B$2=StoreConfig!C1213,LEFT(StoreConfig!J1213,FIND("|",StoreConfig!J1213)-1),""),$Q$4:$R$20,2,FALSE),"")</f>
        <v/>
      </c>
      <c r="H961" s="14" t="str">
        <f>IF($B$2=StoreConfig!C1213,LEFT(StoreConfig!G1213,FIND("#",StoreConfig!G1213)-1),"")</f>
        <v/>
      </c>
      <c r="I961" s="14" t="str">
        <f>IF($B$2=StoreConfig!C1213,RIGHT(StoreConfig!G1213,LEN(StoreConfig!G1213)-FIND("#",StoreConfig!G1213)),"")</f>
        <v/>
      </c>
      <c r="J961" s="14" t="str">
        <f>IF($B$2=StoreConfig!C1213,IF(StoreConfig!L1213=0,"不限购",StoreConfig!L1213&amp;"次"),"")</f>
        <v/>
      </c>
    </row>
    <row r="962" spans="4:10" x14ac:dyDescent="0.2">
      <c r="D962" s="15" t="str">
        <f>IF($B$2=StoreConfig!C1214,StoreConfig!O1214,"")</f>
        <v/>
      </c>
      <c r="E962" s="15" t="str">
        <f>IF($B$2=StoreConfig!C1214,StoreConfig!E1214,"")</f>
        <v/>
      </c>
      <c r="F962" s="15" t="str">
        <f>IF($B$2=StoreConfig!C1214,RIGHT(StoreConfig!J1214,LEN(StoreConfig!J1214)-FIND("|",StoreConfig!J1214)),"")</f>
        <v/>
      </c>
      <c r="G962" s="15" t="str">
        <f>IFERROR(VLOOKUP(--IF($B$2=StoreConfig!C1214,LEFT(StoreConfig!J1214,FIND("|",StoreConfig!J1214)-1),""),$Q$4:$R$20,2,FALSE),"")</f>
        <v/>
      </c>
      <c r="H962" s="14" t="str">
        <f>IF($B$2=StoreConfig!C1214,LEFT(StoreConfig!G1214,FIND("#",StoreConfig!G1214)-1),"")</f>
        <v/>
      </c>
      <c r="I962" s="14" t="str">
        <f>IF($B$2=StoreConfig!C1214,RIGHT(StoreConfig!G1214,LEN(StoreConfig!G1214)-FIND("#",StoreConfig!G1214)),"")</f>
        <v/>
      </c>
      <c r="J962" s="14" t="str">
        <f>IF($B$2=StoreConfig!C1214,IF(StoreConfig!L1214=0,"不限购",StoreConfig!L1214&amp;"次"),"")</f>
        <v/>
      </c>
    </row>
    <row r="963" spans="4:10" x14ac:dyDescent="0.2">
      <c r="D963" s="15" t="str">
        <f>IF($B$2=StoreConfig!C1215,StoreConfig!O1215,"")</f>
        <v/>
      </c>
      <c r="E963" s="15" t="str">
        <f>IF($B$2=StoreConfig!C1215,StoreConfig!E1215,"")</f>
        <v/>
      </c>
      <c r="F963" s="15" t="str">
        <f>IF($B$2=StoreConfig!C1215,RIGHT(StoreConfig!J1215,LEN(StoreConfig!J1215)-FIND("|",StoreConfig!J1215)),"")</f>
        <v/>
      </c>
      <c r="G963" s="15" t="str">
        <f>IFERROR(VLOOKUP(--IF($B$2=StoreConfig!C1215,LEFT(StoreConfig!J1215,FIND("|",StoreConfig!J1215)-1),""),$Q$4:$R$20,2,FALSE),"")</f>
        <v/>
      </c>
      <c r="H963" s="14" t="str">
        <f>IF($B$2=StoreConfig!C1215,LEFT(StoreConfig!G1215,FIND("#",StoreConfig!G1215)-1),"")</f>
        <v/>
      </c>
      <c r="I963" s="14" t="str">
        <f>IF($B$2=StoreConfig!C1215,RIGHT(StoreConfig!G1215,LEN(StoreConfig!G1215)-FIND("#",StoreConfig!G1215)),"")</f>
        <v/>
      </c>
      <c r="J963" s="14" t="str">
        <f>IF($B$2=StoreConfig!C1215,IF(StoreConfig!L1215=0,"不限购",StoreConfig!L1215&amp;"次"),"")</f>
        <v/>
      </c>
    </row>
    <row r="964" spans="4:10" x14ac:dyDescent="0.2">
      <c r="D964" s="15" t="str">
        <f>IF($B$2=StoreConfig!C1216,StoreConfig!O1216,"")</f>
        <v/>
      </c>
      <c r="E964" s="15" t="str">
        <f>IF($B$2=StoreConfig!C1216,StoreConfig!E1216,"")</f>
        <v/>
      </c>
      <c r="F964" s="15" t="str">
        <f>IF($B$2=StoreConfig!C1216,RIGHT(StoreConfig!J1216,LEN(StoreConfig!J1216)-FIND("|",StoreConfig!J1216)),"")</f>
        <v/>
      </c>
      <c r="G964" s="15" t="str">
        <f>IFERROR(VLOOKUP(--IF($B$2=StoreConfig!C1216,LEFT(StoreConfig!J1216,FIND("|",StoreConfig!J1216)-1),""),$Q$4:$R$20,2,FALSE),"")</f>
        <v/>
      </c>
      <c r="H964" s="14" t="str">
        <f>IF($B$2=StoreConfig!C1216,LEFT(StoreConfig!G1216,FIND("#",StoreConfig!G1216)-1),"")</f>
        <v/>
      </c>
      <c r="I964" s="14" t="str">
        <f>IF($B$2=StoreConfig!C1216,RIGHT(StoreConfig!G1216,LEN(StoreConfig!G1216)-FIND("#",StoreConfig!G1216)),"")</f>
        <v/>
      </c>
      <c r="J964" s="14" t="str">
        <f>IF($B$2=StoreConfig!C1216,IF(StoreConfig!L1216=0,"不限购",StoreConfig!L1216&amp;"次"),"")</f>
        <v/>
      </c>
    </row>
    <row r="965" spans="4:10" x14ac:dyDescent="0.2">
      <c r="D965" s="15" t="str">
        <f>IF($B$2=StoreConfig!C1217,StoreConfig!O1217,"")</f>
        <v/>
      </c>
      <c r="E965" s="15" t="str">
        <f>IF($B$2=StoreConfig!C1217,StoreConfig!E1217,"")</f>
        <v/>
      </c>
      <c r="F965" s="15" t="str">
        <f>IF($B$2=StoreConfig!C1217,RIGHT(StoreConfig!J1217,LEN(StoreConfig!J1217)-FIND("|",StoreConfig!J1217)),"")</f>
        <v/>
      </c>
      <c r="G965" s="15" t="str">
        <f>IFERROR(VLOOKUP(--IF($B$2=StoreConfig!C1217,LEFT(StoreConfig!J1217,FIND("|",StoreConfig!J1217)-1),""),$Q$4:$R$20,2,FALSE),"")</f>
        <v/>
      </c>
      <c r="H965" s="14" t="str">
        <f>IF($B$2=StoreConfig!C1217,LEFT(StoreConfig!G1217,FIND("#",StoreConfig!G1217)-1),"")</f>
        <v/>
      </c>
      <c r="I965" s="14" t="str">
        <f>IF($B$2=StoreConfig!C1217,RIGHT(StoreConfig!G1217,LEN(StoreConfig!G1217)-FIND("#",StoreConfig!G1217)),"")</f>
        <v/>
      </c>
      <c r="J965" s="14" t="str">
        <f>IF($B$2=StoreConfig!C1217,IF(StoreConfig!L1217=0,"不限购",StoreConfig!L1217&amp;"次"),"")</f>
        <v/>
      </c>
    </row>
    <row r="966" spans="4:10" x14ac:dyDescent="0.2">
      <c r="D966" s="15" t="str">
        <f>IF($B$2=StoreConfig!C1218,StoreConfig!O1218,"")</f>
        <v/>
      </c>
      <c r="E966" s="15" t="str">
        <f>IF($B$2=StoreConfig!C1218,StoreConfig!E1218,"")</f>
        <v/>
      </c>
      <c r="F966" s="15" t="str">
        <f>IF($B$2=StoreConfig!C1218,RIGHT(StoreConfig!J1218,LEN(StoreConfig!J1218)-FIND("|",StoreConfig!J1218)),"")</f>
        <v/>
      </c>
      <c r="G966" s="15" t="str">
        <f>IFERROR(VLOOKUP(--IF($B$2=StoreConfig!C1218,LEFT(StoreConfig!J1218,FIND("|",StoreConfig!J1218)-1),""),$Q$4:$R$20,2,FALSE),"")</f>
        <v/>
      </c>
      <c r="H966" s="14" t="str">
        <f>IF($B$2=StoreConfig!C1218,LEFT(StoreConfig!G1218,FIND("#",StoreConfig!G1218)-1),"")</f>
        <v/>
      </c>
      <c r="I966" s="14" t="str">
        <f>IF($B$2=StoreConfig!C1218,RIGHT(StoreConfig!G1218,LEN(StoreConfig!G1218)-FIND("#",StoreConfig!G1218)),"")</f>
        <v/>
      </c>
      <c r="J966" s="14" t="str">
        <f>IF($B$2=StoreConfig!C1218,IF(StoreConfig!L1218=0,"不限购",StoreConfig!L1218&amp;"次"),"")</f>
        <v/>
      </c>
    </row>
    <row r="967" spans="4:10" x14ac:dyDescent="0.2">
      <c r="D967" s="15" t="str">
        <f>IF($B$2=StoreConfig!C1219,StoreConfig!O1219,"")</f>
        <v/>
      </c>
      <c r="E967" s="15" t="str">
        <f>IF($B$2=StoreConfig!C1219,StoreConfig!E1219,"")</f>
        <v/>
      </c>
      <c r="F967" s="15" t="str">
        <f>IF($B$2=StoreConfig!C1219,RIGHT(StoreConfig!J1219,LEN(StoreConfig!J1219)-FIND("|",StoreConfig!J1219)),"")</f>
        <v/>
      </c>
      <c r="G967" s="15" t="str">
        <f>IFERROR(VLOOKUP(--IF($B$2=StoreConfig!C1219,LEFT(StoreConfig!J1219,FIND("|",StoreConfig!J1219)-1),""),$Q$4:$R$20,2,FALSE),"")</f>
        <v/>
      </c>
      <c r="H967" s="14" t="str">
        <f>IF($B$2=StoreConfig!C1219,LEFT(StoreConfig!G1219,FIND("#",StoreConfig!G1219)-1),"")</f>
        <v/>
      </c>
      <c r="I967" s="14" t="str">
        <f>IF($B$2=StoreConfig!C1219,RIGHT(StoreConfig!G1219,LEN(StoreConfig!G1219)-FIND("#",StoreConfig!G1219)),"")</f>
        <v/>
      </c>
      <c r="J967" s="14" t="str">
        <f>IF($B$2=StoreConfig!C1219,IF(StoreConfig!L1219=0,"不限购",StoreConfig!L1219&amp;"次"),"")</f>
        <v/>
      </c>
    </row>
    <row r="968" spans="4:10" x14ac:dyDescent="0.2">
      <c r="D968" s="15" t="str">
        <f>IF($B$2=StoreConfig!C1220,StoreConfig!O1220,"")</f>
        <v/>
      </c>
      <c r="E968" s="15" t="str">
        <f>IF($B$2=StoreConfig!C1220,StoreConfig!E1220,"")</f>
        <v/>
      </c>
      <c r="F968" s="15" t="str">
        <f>IF($B$2=StoreConfig!C1220,RIGHT(StoreConfig!J1220,LEN(StoreConfig!J1220)-FIND("|",StoreConfig!J1220)),"")</f>
        <v/>
      </c>
      <c r="G968" s="15" t="str">
        <f>IFERROR(VLOOKUP(--IF($B$2=StoreConfig!C1220,LEFT(StoreConfig!J1220,FIND("|",StoreConfig!J1220)-1),""),$Q$4:$R$20,2,FALSE),"")</f>
        <v/>
      </c>
      <c r="H968" s="14" t="str">
        <f>IF($B$2=StoreConfig!C1220,LEFT(StoreConfig!G1220,FIND("#",StoreConfig!G1220)-1),"")</f>
        <v/>
      </c>
      <c r="I968" s="14" t="str">
        <f>IF($B$2=StoreConfig!C1220,RIGHT(StoreConfig!G1220,LEN(StoreConfig!G1220)-FIND("#",StoreConfig!G1220)),"")</f>
        <v/>
      </c>
      <c r="J968" s="14" t="str">
        <f>IF($B$2=StoreConfig!C1220,IF(StoreConfig!L1220=0,"不限购",StoreConfig!L1220&amp;"次"),"")</f>
        <v/>
      </c>
    </row>
    <row r="969" spans="4:10" x14ac:dyDescent="0.2">
      <c r="D969" s="15" t="str">
        <f>IF($B$2=StoreConfig!C1221,StoreConfig!O1221,"")</f>
        <v/>
      </c>
      <c r="E969" s="15" t="str">
        <f>IF($B$2=StoreConfig!C1221,StoreConfig!E1221,"")</f>
        <v/>
      </c>
      <c r="F969" s="15" t="str">
        <f>IF($B$2=StoreConfig!C1221,RIGHT(StoreConfig!J1221,LEN(StoreConfig!J1221)-FIND("|",StoreConfig!J1221)),"")</f>
        <v/>
      </c>
      <c r="G969" s="15" t="str">
        <f>IFERROR(VLOOKUP(--IF($B$2=StoreConfig!C1221,LEFT(StoreConfig!J1221,FIND("|",StoreConfig!J1221)-1),""),$Q$4:$R$20,2,FALSE),"")</f>
        <v/>
      </c>
      <c r="H969" s="14" t="str">
        <f>IF($B$2=StoreConfig!C1221,LEFT(StoreConfig!G1221,FIND("#",StoreConfig!G1221)-1),"")</f>
        <v/>
      </c>
      <c r="I969" s="14" t="str">
        <f>IF($B$2=StoreConfig!C1221,RIGHT(StoreConfig!G1221,LEN(StoreConfig!G1221)-FIND("#",StoreConfig!G1221)),"")</f>
        <v/>
      </c>
      <c r="J969" s="14" t="str">
        <f>IF($B$2=StoreConfig!C1221,IF(StoreConfig!L1221=0,"不限购",StoreConfig!L1221&amp;"次"),"")</f>
        <v/>
      </c>
    </row>
    <row r="970" spans="4:10" x14ac:dyDescent="0.2">
      <c r="D970" s="15" t="str">
        <f>IF($B$2=StoreConfig!C1222,StoreConfig!O1222,"")</f>
        <v/>
      </c>
      <c r="E970" s="15" t="str">
        <f>IF($B$2=StoreConfig!C1222,StoreConfig!E1222,"")</f>
        <v/>
      </c>
      <c r="F970" s="15" t="str">
        <f>IF($B$2=StoreConfig!C1222,RIGHT(StoreConfig!J1222,LEN(StoreConfig!J1222)-FIND("|",StoreConfig!J1222)),"")</f>
        <v/>
      </c>
      <c r="G970" s="15" t="str">
        <f>IFERROR(VLOOKUP(--IF($B$2=StoreConfig!C1222,LEFT(StoreConfig!J1222,FIND("|",StoreConfig!J1222)-1),""),$Q$4:$R$20,2,FALSE),"")</f>
        <v/>
      </c>
      <c r="H970" s="14" t="str">
        <f>IF($B$2=StoreConfig!C1222,LEFT(StoreConfig!G1222,FIND("#",StoreConfig!G1222)-1),"")</f>
        <v/>
      </c>
      <c r="I970" s="14" t="str">
        <f>IF($B$2=StoreConfig!C1222,RIGHT(StoreConfig!G1222,LEN(StoreConfig!G1222)-FIND("#",StoreConfig!G1222)),"")</f>
        <v/>
      </c>
      <c r="J970" s="14" t="str">
        <f>IF($B$2=StoreConfig!C1222,IF(StoreConfig!L1222=0,"不限购",StoreConfig!L1222&amp;"次"),"")</f>
        <v/>
      </c>
    </row>
    <row r="971" spans="4:10" x14ac:dyDescent="0.2">
      <c r="D971" s="15" t="str">
        <f>IF($B$2=StoreConfig!C1223,StoreConfig!O1223,"")</f>
        <v/>
      </c>
      <c r="E971" s="15" t="str">
        <f>IF($B$2=StoreConfig!C1223,StoreConfig!E1223,"")</f>
        <v/>
      </c>
      <c r="F971" s="15" t="str">
        <f>IF($B$2=StoreConfig!C1223,RIGHT(StoreConfig!J1223,LEN(StoreConfig!J1223)-FIND("|",StoreConfig!J1223)),"")</f>
        <v/>
      </c>
      <c r="G971" s="15" t="str">
        <f>IFERROR(VLOOKUP(--IF($B$2=StoreConfig!C1223,LEFT(StoreConfig!J1223,FIND("|",StoreConfig!J1223)-1),""),$Q$4:$R$20,2,FALSE),"")</f>
        <v/>
      </c>
      <c r="H971" s="14" t="str">
        <f>IF($B$2=StoreConfig!C1223,LEFT(StoreConfig!G1223,FIND("#",StoreConfig!G1223)-1),"")</f>
        <v/>
      </c>
      <c r="I971" s="14" t="str">
        <f>IF($B$2=StoreConfig!C1223,RIGHT(StoreConfig!G1223,LEN(StoreConfig!G1223)-FIND("#",StoreConfig!G1223)),"")</f>
        <v/>
      </c>
      <c r="J971" s="14" t="str">
        <f>IF($B$2=StoreConfig!C1223,IF(StoreConfig!L1223=0,"不限购",StoreConfig!L1223&amp;"次"),"")</f>
        <v/>
      </c>
    </row>
    <row r="972" spans="4:10" x14ac:dyDescent="0.2">
      <c r="D972" s="15" t="str">
        <f>IF($B$2=StoreConfig!C1224,StoreConfig!O1224,"")</f>
        <v/>
      </c>
      <c r="E972" s="15" t="str">
        <f>IF($B$2=StoreConfig!C1224,StoreConfig!E1224,"")</f>
        <v/>
      </c>
      <c r="F972" s="15" t="str">
        <f>IF($B$2=StoreConfig!C1224,RIGHT(StoreConfig!J1224,LEN(StoreConfig!J1224)-FIND("|",StoreConfig!J1224)),"")</f>
        <v/>
      </c>
      <c r="G972" s="15" t="str">
        <f>IFERROR(VLOOKUP(--IF($B$2=StoreConfig!C1224,LEFT(StoreConfig!J1224,FIND("|",StoreConfig!J1224)-1),""),$Q$4:$R$20,2,FALSE),"")</f>
        <v/>
      </c>
      <c r="H972" s="14" t="str">
        <f>IF($B$2=StoreConfig!C1224,LEFT(StoreConfig!G1224,FIND("#",StoreConfig!G1224)-1),"")</f>
        <v/>
      </c>
      <c r="I972" s="14" t="str">
        <f>IF($B$2=StoreConfig!C1224,RIGHT(StoreConfig!G1224,LEN(StoreConfig!G1224)-FIND("#",StoreConfig!G1224)),"")</f>
        <v/>
      </c>
      <c r="J972" s="14" t="str">
        <f>IF($B$2=StoreConfig!C1224,IF(StoreConfig!L1224=0,"不限购",StoreConfig!L1224&amp;"次"),"")</f>
        <v/>
      </c>
    </row>
    <row r="973" spans="4:10" x14ac:dyDescent="0.2">
      <c r="D973" s="15" t="str">
        <f>IF($B$2=StoreConfig!C1225,StoreConfig!O1225,"")</f>
        <v/>
      </c>
      <c r="E973" s="15" t="str">
        <f>IF($B$2=StoreConfig!C1225,StoreConfig!E1225,"")</f>
        <v/>
      </c>
      <c r="F973" s="15" t="str">
        <f>IF($B$2=StoreConfig!C1225,RIGHT(StoreConfig!J1225,LEN(StoreConfig!J1225)-FIND("|",StoreConfig!J1225)),"")</f>
        <v/>
      </c>
      <c r="G973" s="15" t="str">
        <f>IFERROR(VLOOKUP(--IF($B$2=StoreConfig!C1225,LEFT(StoreConfig!J1225,FIND("|",StoreConfig!J1225)-1),""),$Q$4:$R$20,2,FALSE),"")</f>
        <v/>
      </c>
      <c r="H973" s="14" t="str">
        <f>IF($B$2=StoreConfig!C1225,LEFT(StoreConfig!G1225,FIND("#",StoreConfig!G1225)-1),"")</f>
        <v/>
      </c>
      <c r="I973" s="14" t="str">
        <f>IF($B$2=StoreConfig!C1225,RIGHT(StoreConfig!G1225,LEN(StoreConfig!G1225)-FIND("#",StoreConfig!G1225)),"")</f>
        <v/>
      </c>
      <c r="J973" s="14" t="str">
        <f>IF($B$2=StoreConfig!C1225,IF(StoreConfig!L1225=0,"不限购",StoreConfig!L1225&amp;"次"),"")</f>
        <v/>
      </c>
    </row>
    <row r="974" spans="4:10" x14ac:dyDescent="0.2">
      <c r="D974" s="15" t="str">
        <f>IF($B$2=StoreConfig!C1231,StoreConfig!O1231,"")</f>
        <v/>
      </c>
      <c r="E974" s="15" t="str">
        <f>IF($B$2=StoreConfig!C1231,StoreConfig!E1231,"")</f>
        <v/>
      </c>
      <c r="F974" s="15" t="str">
        <f>IF($B$2=StoreConfig!C1231,RIGHT(StoreConfig!J1231,LEN(StoreConfig!J1231)-FIND("|",StoreConfig!J1231)),"")</f>
        <v/>
      </c>
      <c r="G974" s="15" t="str">
        <f>IFERROR(VLOOKUP(--IF($B$2=StoreConfig!C1231,LEFT(StoreConfig!J1231,FIND("|",StoreConfig!J1231)-1),""),$Q$4:$R$20,2,FALSE),"")</f>
        <v/>
      </c>
      <c r="H974" s="14" t="str">
        <f>IF($B$2=StoreConfig!C1231,LEFT(StoreConfig!G1231,FIND("#",StoreConfig!G1231)-1),"")</f>
        <v/>
      </c>
      <c r="I974" s="14" t="str">
        <f>IF($B$2=StoreConfig!C1231,RIGHT(StoreConfig!G1231,LEN(StoreConfig!G1231)-FIND("#",StoreConfig!G1231)),"")</f>
        <v/>
      </c>
      <c r="J974" s="14" t="str">
        <f>IF($B$2=StoreConfig!C1231,IF(StoreConfig!L1231=0,"不限购",StoreConfig!L1231&amp;"次"),"")</f>
        <v/>
      </c>
    </row>
    <row r="975" spans="4:10" x14ac:dyDescent="0.2">
      <c r="D975" s="15" t="str">
        <f>IF($B$2=StoreConfig!C1232,StoreConfig!O1232,"")</f>
        <v/>
      </c>
      <c r="E975" s="15" t="str">
        <f>IF($B$2=StoreConfig!C1232,StoreConfig!E1232,"")</f>
        <v/>
      </c>
      <c r="F975" s="15" t="str">
        <f>IF($B$2=StoreConfig!C1232,RIGHT(StoreConfig!J1232,LEN(StoreConfig!J1232)-FIND("|",StoreConfig!J1232)),"")</f>
        <v/>
      </c>
      <c r="G975" s="15" t="str">
        <f>IFERROR(VLOOKUP(--IF($B$2=StoreConfig!C1232,LEFT(StoreConfig!J1232,FIND("|",StoreConfig!J1232)-1),""),$Q$4:$R$20,2,FALSE),"")</f>
        <v/>
      </c>
      <c r="H975" s="14" t="str">
        <f>IF($B$2=StoreConfig!C1232,LEFT(StoreConfig!G1232,FIND("#",StoreConfig!G1232)-1),"")</f>
        <v/>
      </c>
      <c r="I975" s="14" t="str">
        <f>IF($B$2=StoreConfig!C1232,RIGHT(StoreConfig!G1232,LEN(StoreConfig!G1232)-FIND("#",StoreConfig!G1232)),"")</f>
        <v/>
      </c>
      <c r="J975" s="14" t="str">
        <f>IF($B$2=StoreConfig!C1232,IF(StoreConfig!L1232=0,"不限购",StoreConfig!L1232&amp;"次"),"")</f>
        <v/>
      </c>
    </row>
    <row r="976" spans="4:10" x14ac:dyDescent="0.2">
      <c r="D976" s="15" t="str">
        <f>IF($B$2=StoreConfig!C1233,StoreConfig!O1233,"")</f>
        <v/>
      </c>
      <c r="E976" s="15" t="str">
        <f>IF($B$2=StoreConfig!C1233,StoreConfig!E1233,"")</f>
        <v/>
      </c>
      <c r="F976" s="15" t="str">
        <f>IF($B$2=StoreConfig!C1233,RIGHT(StoreConfig!J1233,LEN(StoreConfig!J1233)-FIND("|",StoreConfig!J1233)),"")</f>
        <v/>
      </c>
      <c r="G976" s="15" t="str">
        <f>IFERROR(VLOOKUP(--IF($B$2=StoreConfig!C1233,LEFT(StoreConfig!J1233,FIND("|",StoreConfig!J1233)-1),""),$Q$4:$R$20,2,FALSE),"")</f>
        <v/>
      </c>
      <c r="H976" s="14" t="str">
        <f>IF($B$2=StoreConfig!C1233,LEFT(StoreConfig!G1233,FIND("#",StoreConfig!G1233)-1),"")</f>
        <v/>
      </c>
      <c r="I976" s="14" t="str">
        <f>IF($B$2=StoreConfig!C1233,RIGHT(StoreConfig!G1233,LEN(StoreConfig!G1233)-FIND("#",StoreConfig!G1233)),"")</f>
        <v/>
      </c>
      <c r="J976" s="14" t="str">
        <f>IF($B$2=StoreConfig!C1233,IF(StoreConfig!L1233=0,"不限购",StoreConfig!L1233&amp;"次"),"")</f>
        <v/>
      </c>
    </row>
    <row r="977" spans="4:10" x14ac:dyDescent="0.2">
      <c r="D977" s="15" t="str">
        <f>IF($B$2=StoreConfig!C1234,StoreConfig!O1234,"")</f>
        <v/>
      </c>
      <c r="E977" s="15" t="str">
        <f>IF($B$2=StoreConfig!C1234,StoreConfig!E1234,"")</f>
        <v/>
      </c>
      <c r="F977" s="15" t="str">
        <f>IF($B$2=StoreConfig!C1234,RIGHT(StoreConfig!J1234,LEN(StoreConfig!J1234)-FIND("|",StoreConfig!J1234)),"")</f>
        <v/>
      </c>
      <c r="G977" s="15" t="str">
        <f>IFERROR(VLOOKUP(--IF($B$2=StoreConfig!C1234,LEFT(StoreConfig!J1234,FIND("|",StoreConfig!J1234)-1),""),$Q$4:$R$20,2,FALSE),"")</f>
        <v/>
      </c>
      <c r="H977" s="14" t="str">
        <f>IF($B$2=StoreConfig!C1234,LEFT(StoreConfig!G1234,FIND("#",StoreConfig!G1234)-1),"")</f>
        <v/>
      </c>
      <c r="I977" s="14" t="str">
        <f>IF($B$2=StoreConfig!C1234,RIGHT(StoreConfig!G1234,LEN(StoreConfig!G1234)-FIND("#",StoreConfig!G1234)),"")</f>
        <v/>
      </c>
      <c r="J977" s="14" t="str">
        <f>IF($B$2=StoreConfig!C1234,IF(StoreConfig!L1234=0,"不限购",StoreConfig!L1234&amp;"次"),"")</f>
        <v/>
      </c>
    </row>
    <row r="978" spans="4:10" x14ac:dyDescent="0.2">
      <c r="D978" s="15" t="str">
        <f>IF($B$2=StoreConfig!C1235,StoreConfig!O1235,"")</f>
        <v/>
      </c>
      <c r="E978" s="15" t="str">
        <f>IF($B$2=StoreConfig!C1235,StoreConfig!E1235,"")</f>
        <v/>
      </c>
      <c r="F978" s="15" t="str">
        <f>IF($B$2=StoreConfig!C1235,RIGHT(StoreConfig!J1235,LEN(StoreConfig!J1235)-FIND("|",StoreConfig!J1235)),"")</f>
        <v/>
      </c>
      <c r="G978" s="15" t="str">
        <f>IFERROR(VLOOKUP(--IF($B$2=StoreConfig!C1235,LEFT(StoreConfig!J1235,FIND("|",StoreConfig!J1235)-1),""),$Q$4:$R$20,2,FALSE),"")</f>
        <v/>
      </c>
      <c r="H978" s="14" t="str">
        <f>IF($B$2=StoreConfig!C1235,LEFT(StoreConfig!G1235,FIND("#",StoreConfig!G1235)-1),"")</f>
        <v/>
      </c>
      <c r="I978" s="14" t="str">
        <f>IF($B$2=StoreConfig!C1235,RIGHT(StoreConfig!G1235,LEN(StoreConfig!G1235)-FIND("#",StoreConfig!G1235)),"")</f>
        <v/>
      </c>
      <c r="J978" s="14" t="str">
        <f>IF($B$2=StoreConfig!C1235,IF(StoreConfig!L1235=0,"不限购",StoreConfig!L1235&amp;"次"),"")</f>
        <v/>
      </c>
    </row>
    <row r="979" spans="4:10" x14ac:dyDescent="0.2">
      <c r="D979" s="15" t="str">
        <f>IF($B$2=StoreConfig!C1236,StoreConfig!O1236,"")</f>
        <v/>
      </c>
      <c r="E979" s="15" t="str">
        <f>IF($B$2=StoreConfig!C1236,StoreConfig!E1236,"")</f>
        <v/>
      </c>
      <c r="F979" s="15" t="str">
        <f>IF($B$2=StoreConfig!C1236,RIGHT(StoreConfig!J1236,LEN(StoreConfig!J1236)-FIND("|",StoreConfig!J1236)),"")</f>
        <v/>
      </c>
      <c r="G979" s="15" t="str">
        <f>IFERROR(VLOOKUP(--IF($B$2=StoreConfig!C1236,LEFT(StoreConfig!J1236,FIND("|",StoreConfig!J1236)-1),""),$Q$4:$R$20,2,FALSE),"")</f>
        <v/>
      </c>
      <c r="H979" s="14" t="str">
        <f>IF($B$2=StoreConfig!C1236,LEFT(StoreConfig!G1236,FIND("#",StoreConfig!G1236)-1),"")</f>
        <v/>
      </c>
      <c r="I979" s="14" t="str">
        <f>IF($B$2=StoreConfig!C1236,RIGHT(StoreConfig!G1236,LEN(StoreConfig!G1236)-FIND("#",StoreConfig!G1236)),"")</f>
        <v/>
      </c>
      <c r="J979" s="14" t="str">
        <f>IF($B$2=StoreConfig!C1236,IF(StoreConfig!L1236=0,"不限购",StoreConfig!L1236&amp;"次"),"")</f>
        <v/>
      </c>
    </row>
    <row r="980" spans="4:10" x14ac:dyDescent="0.2">
      <c r="D980" s="15" t="str">
        <f>IF($B$2=StoreConfig!C1237,StoreConfig!O1237,"")</f>
        <v/>
      </c>
      <c r="E980" s="15" t="str">
        <f>IF($B$2=StoreConfig!C1237,StoreConfig!E1237,"")</f>
        <v/>
      </c>
      <c r="F980" s="15" t="str">
        <f>IF($B$2=StoreConfig!C1237,RIGHT(StoreConfig!J1237,LEN(StoreConfig!J1237)-FIND("|",StoreConfig!J1237)),"")</f>
        <v/>
      </c>
      <c r="G980" s="15" t="str">
        <f>IFERROR(VLOOKUP(--IF($B$2=StoreConfig!C1237,LEFT(StoreConfig!J1237,FIND("|",StoreConfig!J1237)-1),""),$Q$4:$R$20,2,FALSE),"")</f>
        <v/>
      </c>
      <c r="H980" s="14" t="str">
        <f>IF($B$2=StoreConfig!C1237,LEFT(StoreConfig!G1237,FIND("#",StoreConfig!G1237)-1),"")</f>
        <v/>
      </c>
      <c r="I980" s="14" t="str">
        <f>IF($B$2=StoreConfig!C1237,RIGHT(StoreConfig!G1237,LEN(StoreConfig!G1237)-FIND("#",StoreConfig!G1237)),"")</f>
        <v/>
      </c>
      <c r="J980" s="14" t="str">
        <f>IF($B$2=StoreConfig!C1237,IF(StoreConfig!L1237=0,"不限购",StoreConfig!L1237&amp;"次"),"")</f>
        <v/>
      </c>
    </row>
    <row r="981" spans="4:10" x14ac:dyDescent="0.2">
      <c r="D981" s="15" t="str">
        <f>IF($B$2=StoreConfig!C1238,StoreConfig!O1238,"")</f>
        <v/>
      </c>
      <c r="E981" s="15" t="str">
        <f>IF($B$2=StoreConfig!C1238,StoreConfig!E1238,"")</f>
        <v/>
      </c>
      <c r="F981" s="15" t="str">
        <f>IF($B$2=StoreConfig!C1238,RIGHT(StoreConfig!J1238,LEN(StoreConfig!J1238)-FIND("|",StoreConfig!J1238)),"")</f>
        <v/>
      </c>
      <c r="G981" s="15" t="str">
        <f>IFERROR(VLOOKUP(--IF($B$2=StoreConfig!C1238,LEFT(StoreConfig!J1238,FIND("|",StoreConfig!J1238)-1),""),$Q$4:$R$20,2,FALSE),"")</f>
        <v/>
      </c>
      <c r="H981" s="14" t="str">
        <f>IF($B$2=StoreConfig!C1238,LEFT(StoreConfig!G1238,FIND("#",StoreConfig!G1238)-1),"")</f>
        <v/>
      </c>
      <c r="I981" s="14" t="str">
        <f>IF($B$2=StoreConfig!C1238,RIGHT(StoreConfig!G1238,LEN(StoreConfig!G1238)-FIND("#",StoreConfig!G1238)),"")</f>
        <v/>
      </c>
      <c r="J981" s="14" t="str">
        <f>IF($B$2=StoreConfig!C1238,IF(StoreConfig!L1238=0,"不限购",StoreConfig!L1238&amp;"次"),"")</f>
        <v/>
      </c>
    </row>
    <row r="982" spans="4:10" x14ac:dyDescent="0.2">
      <c r="D982" s="15" t="str">
        <f>IF($B$2=StoreConfig!C1239,StoreConfig!O1239,"")</f>
        <v/>
      </c>
      <c r="E982" s="15" t="str">
        <f>IF($B$2=StoreConfig!C1239,StoreConfig!E1239,"")</f>
        <v/>
      </c>
      <c r="F982" s="15" t="str">
        <f>IF($B$2=StoreConfig!C1239,RIGHT(StoreConfig!J1239,LEN(StoreConfig!J1239)-FIND("|",StoreConfig!J1239)),"")</f>
        <v/>
      </c>
      <c r="G982" s="15" t="str">
        <f>IFERROR(VLOOKUP(--IF($B$2=StoreConfig!C1239,LEFT(StoreConfig!J1239,FIND("|",StoreConfig!J1239)-1),""),$Q$4:$R$20,2,FALSE),"")</f>
        <v/>
      </c>
      <c r="H982" s="14" t="str">
        <f>IF($B$2=StoreConfig!C1239,LEFT(StoreConfig!G1239,FIND("#",StoreConfig!G1239)-1),"")</f>
        <v/>
      </c>
      <c r="I982" s="14" t="str">
        <f>IF($B$2=StoreConfig!C1239,RIGHT(StoreConfig!G1239,LEN(StoreConfig!G1239)-FIND("#",StoreConfig!G1239)),"")</f>
        <v/>
      </c>
      <c r="J982" s="14" t="str">
        <f>IF($B$2=StoreConfig!C1239,IF(StoreConfig!L1239=0,"不限购",StoreConfig!L1239&amp;"次"),"")</f>
        <v/>
      </c>
    </row>
    <row r="983" spans="4:10" x14ac:dyDescent="0.2">
      <c r="D983" s="15" t="str">
        <f>IF($B$2=StoreConfig!C1240,StoreConfig!O1240,"")</f>
        <v/>
      </c>
      <c r="E983" s="15" t="str">
        <f>IF($B$2=StoreConfig!C1240,StoreConfig!E1240,"")</f>
        <v/>
      </c>
      <c r="F983" s="15" t="str">
        <f>IF($B$2=StoreConfig!C1240,RIGHT(StoreConfig!J1240,LEN(StoreConfig!J1240)-FIND("|",StoreConfig!J1240)),"")</f>
        <v/>
      </c>
      <c r="G983" s="15" t="str">
        <f>IFERROR(VLOOKUP(--IF($B$2=StoreConfig!C1240,LEFT(StoreConfig!J1240,FIND("|",StoreConfig!J1240)-1),""),$Q$4:$R$20,2,FALSE),"")</f>
        <v/>
      </c>
      <c r="H983" s="14" t="str">
        <f>IF($B$2=StoreConfig!C1240,LEFT(StoreConfig!G1240,FIND("#",StoreConfig!G1240)-1),"")</f>
        <v/>
      </c>
      <c r="I983" s="14" t="str">
        <f>IF($B$2=StoreConfig!C1240,RIGHT(StoreConfig!G1240,LEN(StoreConfig!G1240)-FIND("#",StoreConfig!G1240)),"")</f>
        <v/>
      </c>
      <c r="J983" s="14" t="str">
        <f>IF($B$2=StoreConfig!C1240,IF(StoreConfig!L1240=0,"不限购",StoreConfig!L1240&amp;"次"),"")</f>
        <v/>
      </c>
    </row>
    <row r="984" spans="4:10" x14ac:dyDescent="0.2">
      <c r="D984" s="15" t="str">
        <f>IF($B$2=StoreConfig!C1241,StoreConfig!O1241,"")</f>
        <v/>
      </c>
      <c r="E984" s="15" t="str">
        <f>IF($B$2=StoreConfig!C1241,StoreConfig!E1241,"")</f>
        <v/>
      </c>
      <c r="F984" s="15" t="str">
        <f>IF($B$2=StoreConfig!C1241,RIGHT(StoreConfig!J1241,LEN(StoreConfig!J1241)-FIND("|",StoreConfig!J1241)),"")</f>
        <v/>
      </c>
      <c r="G984" s="15" t="str">
        <f>IFERROR(VLOOKUP(--IF($B$2=StoreConfig!C1241,LEFT(StoreConfig!J1241,FIND("|",StoreConfig!J1241)-1),""),$Q$4:$R$20,2,FALSE),"")</f>
        <v/>
      </c>
      <c r="H984" s="14" t="str">
        <f>IF($B$2=StoreConfig!C1241,LEFT(StoreConfig!G1241,FIND("#",StoreConfig!G1241)-1),"")</f>
        <v/>
      </c>
      <c r="I984" s="14" t="str">
        <f>IF($B$2=StoreConfig!C1241,RIGHT(StoreConfig!G1241,LEN(StoreConfig!G1241)-FIND("#",StoreConfig!G1241)),"")</f>
        <v/>
      </c>
      <c r="J984" s="14" t="str">
        <f>IF($B$2=StoreConfig!C1241,IF(StoreConfig!L1241=0,"不限购",StoreConfig!L1241&amp;"次"),"")</f>
        <v/>
      </c>
    </row>
    <row r="985" spans="4:10" x14ac:dyDescent="0.2">
      <c r="D985" s="15" t="str">
        <f>IF($B$2=StoreConfig!C1242,StoreConfig!O1242,"")</f>
        <v/>
      </c>
      <c r="E985" s="15" t="str">
        <f>IF($B$2=StoreConfig!C1242,StoreConfig!E1242,"")</f>
        <v/>
      </c>
      <c r="F985" s="15" t="str">
        <f>IF($B$2=StoreConfig!C1242,RIGHT(StoreConfig!J1242,LEN(StoreConfig!J1242)-FIND("|",StoreConfig!J1242)),"")</f>
        <v/>
      </c>
      <c r="G985" s="15" t="str">
        <f>IFERROR(VLOOKUP(--IF($B$2=StoreConfig!C1242,LEFT(StoreConfig!J1242,FIND("|",StoreConfig!J1242)-1),""),$Q$4:$R$20,2,FALSE),"")</f>
        <v/>
      </c>
      <c r="H985" s="14" t="str">
        <f>IF($B$2=StoreConfig!C1242,LEFT(StoreConfig!G1242,FIND("#",StoreConfig!G1242)-1),"")</f>
        <v/>
      </c>
      <c r="I985" s="14" t="str">
        <f>IF($B$2=StoreConfig!C1242,RIGHT(StoreConfig!G1242,LEN(StoreConfig!G1242)-FIND("#",StoreConfig!G1242)),"")</f>
        <v/>
      </c>
      <c r="J985" s="14" t="str">
        <f>IF($B$2=StoreConfig!C1242,IF(StoreConfig!L1242=0,"不限购",StoreConfig!L1242&amp;"次"),"")</f>
        <v/>
      </c>
    </row>
    <row r="986" spans="4:10" x14ac:dyDescent="0.2">
      <c r="D986" s="15" t="str">
        <f>IF($B$2=StoreConfig!C1243,StoreConfig!O1243,"")</f>
        <v/>
      </c>
      <c r="E986" s="15" t="str">
        <f>IF($B$2=StoreConfig!C1243,StoreConfig!E1243,"")</f>
        <v/>
      </c>
      <c r="F986" s="15" t="str">
        <f>IF($B$2=StoreConfig!C1243,RIGHT(StoreConfig!J1243,LEN(StoreConfig!J1243)-FIND("|",StoreConfig!J1243)),"")</f>
        <v/>
      </c>
      <c r="G986" s="15" t="str">
        <f>IFERROR(VLOOKUP(--IF($B$2=StoreConfig!C1243,LEFT(StoreConfig!J1243,FIND("|",StoreConfig!J1243)-1),""),$Q$4:$R$20,2,FALSE),"")</f>
        <v/>
      </c>
      <c r="H986" s="14" t="str">
        <f>IF($B$2=StoreConfig!C1243,LEFT(StoreConfig!G1243,FIND("#",StoreConfig!G1243)-1),"")</f>
        <v/>
      </c>
      <c r="I986" s="14" t="str">
        <f>IF($B$2=StoreConfig!C1243,RIGHT(StoreConfig!G1243,LEN(StoreConfig!G1243)-FIND("#",StoreConfig!G1243)),"")</f>
        <v/>
      </c>
      <c r="J986" s="14" t="str">
        <f>IF($B$2=StoreConfig!C1243,IF(StoreConfig!L1243=0,"不限购",StoreConfig!L1243&amp;"次"),"")</f>
        <v/>
      </c>
    </row>
    <row r="987" spans="4:10" x14ac:dyDescent="0.2">
      <c r="D987" s="15" t="str">
        <f>IF($B$2=StoreConfig!C1244,StoreConfig!O1244,"")</f>
        <v/>
      </c>
      <c r="E987" s="15" t="str">
        <f>IF($B$2=StoreConfig!C1244,StoreConfig!E1244,"")</f>
        <v/>
      </c>
      <c r="F987" s="15" t="str">
        <f>IF($B$2=StoreConfig!C1244,RIGHT(StoreConfig!J1244,LEN(StoreConfig!J1244)-FIND("|",StoreConfig!J1244)),"")</f>
        <v/>
      </c>
      <c r="G987" s="15" t="str">
        <f>IFERROR(VLOOKUP(--IF($B$2=StoreConfig!C1244,LEFT(StoreConfig!J1244,FIND("|",StoreConfig!J1244)-1),""),$Q$4:$R$20,2,FALSE),"")</f>
        <v/>
      </c>
      <c r="H987" s="14" t="str">
        <f>IF($B$2=StoreConfig!C1244,LEFT(StoreConfig!G1244,FIND("#",StoreConfig!G1244)-1),"")</f>
        <v/>
      </c>
      <c r="I987" s="14" t="str">
        <f>IF($B$2=StoreConfig!C1244,RIGHT(StoreConfig!G1244,LEN(StoreConfig!G1244)-FIND("#",StoreConfig!G1244)),"")</f>
        <v/>
      </c>
      <c r="J987" s="14" t="str">
        <f>IF($B$2=StoreConfig!C1244,IF(StoreConfig!L1244=0,"不限购",StoreConfig!L1244&amp;"次"),"")</f>
        <v/>
      </c>
    </row>
    <row r="988" spans="4:10" x14ac:dyDescent="0.2">
      <c r="D988" s="15" t="str">
        <f>IF($B$2=StoreConfig!C1245,StoreConfig!O1245,"")</f>
        <v/>
      </c>
      <c r="E988" s="15" t="str">
        <f>IF($B$2=StoreConfig!C1245,StoreConfig!E1245,"")</f>
        <v/>
      </c>
      <c r="F988" s="15" t="str">
        <f>IF($B$2=StoreConfig!C1245,RIGHT(StoreConfig!J1245,LEN(StoreConfig!J1245)-FIND("|",StoreConfig!J1245)),"")</f>
        <v/>
      </c>
      <c r="G988" s="15" t="str">
        <f>IFERROR(VLOOKUP(--IF($B$2=StoreConfig!C1245,LEFT(StoreConfig!J1245,FIND("|",StoreConfig!J1245)-1),""),$Q$4:$R$20,2,FALSE),"")</f>
        <v/>
      </c>
      <c r="H988" s="14" t="str">
        <f>IF($B$2=StoreConfig!C1245,LEFT(StoreConfig!G1245,FIND("#",StoreConfig!G1245)-1),"")</f>
        <v/>
      </c>
      <c r="I988" s="14" t="str">
        <f>IF($B$2=StoreConfig!C1245,RIGHT(StoreConfig!G1245,LEN(StoreConfig!G1245)-FIND("#",StoreConfig!G1245)),"")</f>
        <v/>
      </c>
      <c r="J988" s="14" t="str">
        <f>IF($B$2=StoreConfig!C1245,IF(StoreConfig!L1245=0,"不限购",StoreConfig!L1245&amp;"次"),"")</f>
        <v/>
      </c>
    </row>
    <row r="989" spans="4:10" x14ac:dyDescent="0.2">
      <c r="D989" s="15" t="str">
        <f>IF($B$2=StoreConfig!C1246,StoreConfig!O1246,"")</f>
        <v/>
      </c>
      <c r="E989" s="15" t="str">
        <f>IF($B$2=StoreConfig!C1246,StoreConfig!E1246,"")</f>
        <v/>
      </c>
      <c r="F989" s="15" t="str">
        <f>IF($B$2=StoreConfig!C1246,RIGHT(StoreConfig!J1246,LEN(StoreConfig!J1246)-FIND("|",StoreConfig!J1246)),"")</f>
        <v/>
      </c>
      <c r="G989" s="15" t="str">
        <f>IFERROR(VLOOKUP(--IF($B$2=StoreConfig!C1246,LEFT(StoreConfig!J1246,FIND("|",StoreConfig!J1246)-1),""),$Q$4:$R$20,2,FALSE),"")</f>
        <v/>
      </c>
      <c r="H989" s="14" t="str">
        <f>IF($B$2=StoreConfig!C1246,LEFT(StoreConfig!G1246,FIND("#",StoreConfig!G1246)-1),"")</f>
        <v/>
      </c>
      <c r="I989" s="14" t="str">
        <f>IF($B$2=StoreConfig!C1246,RIGHT(StoreConfig!G1246,LEN(StoreConfig!G1246)-FIND("#",StoreConfig!G1246)),"")</f>
        <v/>
      </c>
      <c r="J989" s="14" t="str">
        <f>IF($B$2=StoreConfig!C1246,IF(StoreConfig!L1246=0,"不限购",StoreConfig!L1246&amp;"次"),"")</f>
        <v/>
      </c>
    </row>
    <row r="990" spans="4:10" x14ac:dyDescent="0.2">
      <c r="D990" s="15" t="str">
        <f>IF($B$2=StoreConfig!C1247,StoreConfig!O1247,"")</f>
        <v/>
      </c>
      <c r="E990" s="15" t="str">
        <f>IF($B$2=StoreConfig!C1247,StoreConfig!E1247,"")</f>
        <v/>
      </c>
      <c r="F990" s="15" t="str">
        <f>IF($B$2=StoreConfig!C1247,RIGHT(StoreConfig!J1247,LEN(StoreConfig!J1247)-FIND("|",StoreConfig!J1247)),"")</f>
        <v/>
      </c>
      <c r="G990" s="15" t="str">
        <f>IFERROR(VLOOKUP(--IF($B$2=StoreConfig!C1247,LEFT(StoreConfig!J1247,FIND("|",StoreConfig!J1247)-1),""),$Q$4:$R$20,2,FALSE),"")</f>
        <v/>
      </c>
      <c r="H990" s="14" t="str">
        <f>IF($B$2=StoreConfig!C1247,LEFT(StoreConfig!G1247,FIND("#",StoreConfig!G1247)-1),"")</f>
        <v/>
      </c>
      <c r="I990" s="14" t="str">
        <f>IF($B$2=StoreConfig!C1247,RIGHT(StoreConfig!G1247,LEN(StoreConfig!G1247)-FIND("#",StoreConfig!G1247)),"")</f>
        <v/>
      </c>
      <c r="J990" s="14" t="str">
        <f>IF($B$2=StoreConfig!C1247,IF(StoreConfig!L1247=0,"不限购",StoreConfig!L1247&amp;"次"),"")</f>
        <v/>
      </c>
    </row>
    <row r="991" spans="4:10" x14ac:dyDescent="0.2">
      <c r="D991" s="15" t="str">
        <f>IF($B$2=StoreConfig!C1248,StoreConfig!O1248,"")</f>
        <v/>
      </c>
      <c r="E991" s="15" t="str">
        <f>IF($B$2=StoreConfig!C1248,StoreConfig!E1248,"")</f>
        <v/>
      </c>
      <c r="F991" s="15" t="str">
        <f>IF($B$2=StoreConfig!C1248,RIGHT(StoreConfig!J1248,LEN(StoreConfig!J1248)-FIND("|",StoreConfig!J1248)),"")</f>
        <v/>
      </c>
      <c r="G991" s="15" t="str">
        <f>IFERROR(VLOOKUP(--IF($B$2=StoreConfig!C1248,LEFT(StoreConfig!J1248,FIND("|",StoreConfig!J1248)-1),""),$Q$4:$R$20,2,FALSE),"")</f>
        <v/>
      </c>
      <c r="H991" s="14" t="str">
        <f>IF($B$2=StoreConfig!C1248,LEFT(StoreConfig!G1248,FIND("#",StoreConfig!G1248)-1),"")</f>
        <v/>
      </c>
      <c r="I991" s="14" t="str">
        <f>IF($B$2=StoreConfig!C1248,RIGHT(StoreConfig!G1248,LEN(StoreConfig!G1248)-FIND("#",StoreConfig!G1248)),"")</f>
        <v/>
      </c>
      <c r="J991" s="14" t="str">
        <f>IF($B$2=StoreConfig!C1248,IF(StoreConfig!L1248=0,"不限购",StoreConfig!L1248&amp;"次"),"")</f>
        <v/>
      </c>
    </row>
    <row r="992" spans="4:10" x14ac:dyDescent="0.2">
      <c r="D992" s="15" t="str">
        <f>IF($B$2=StoreConfig!C1249,StoreConfig!O1249,"")</f>
        <v/>
      </c>
      <c r="E992" s="15" t="str">
        <f>IF($B$2=StoreConfig!C1249,StoreConfig!E1249,"")</f>
        <v/>
      </c>
      <c r="F992" s="15" t="str">
        <f>IF($B$2=StoreConfig!C1249,RIGHT(StoreConfig!J1249,LEN(StoreConfig!J1249)-FIND("|",StoreConfig!J1249)),"")</f>
        <v/>
      </c>
      <c r="G992" s="15" t="str">
        <f>IFERROR(VLOOKUP(--IF($B$2=StoreConfig!C1249,LEFT(StoreConfig!J1249,FIND("|",StoreConfig!J1249)-1),""),$Q$4:$R$20,2,FALSE),"")</f>
        <v/>
      </c>
      <c r="H992" s="14" t="str">
        <f>IF($B$2=StoreConfig!C1249,LEFT(StoreConfig!G1249,FIND("#",StoreConfig!G1249)-1),"")</f>
        <v/>
      </c>
      <c r="I992" s="14" t="str">
        <f>IF($B$2=StoreConfig!C1249,RIGHT(StoreConfig!G1249,LEN(StoreConfig!G1249)-FIND("#",StoreConfig!G1249)),"")</f>
        <v/>
      </c>
      <c r="J992" s="14" t="str">
        <f>IF($B$2=StoreConfig!C1249,IF(StoreConfig!L1249=0,"不限购",StoreConfig!L1249&amp;"次"),"")</f>
        <v/>
      </c>
    </row>
    <row r="993" spans="4:10" x14ac:dyDescent="0.2">
      <c r="D993" s="15" t="str">
        <f>IF($B$2=StoreConfig!C1250,StoreConfig!O1250,"")</f>
        <v/>
      </c>
      <c r="E993" s="15" t="str">
        <f>IF($B$2=StoreConfig!C1250,StoreConfig!E1250,"")</f>
        <v/>
      </c>
      <c r="F993" s="15" t="str">
        <f>IF($B$2=StoreConfig!C1250,RIGHT(StoreConfig!J1250,LEN(StoreConfig!J1250)-FIND("|",StoreConfig!J1250)),"")</f>
        <v/>
      </c>
      <c r="G993" s="15" t="str">
        <f>IFERROR(VLOOKUP(--IF($B$2=StoreConfig!C1250,LEFT(StoreConfig!J1250,FIND("|",StoreConfig!J1250)-1),""),$Q$4:$R$20,2,FALSE),"")</f>
        <v/>
      </c>
      <c r="H993" s="14" t="str">
        <f>IF($B$2=StoreConfig!C1250,LEFT(StoreConfig!G1250,FIND("#",StoreConfig!G1250)-1),"")</f>
        <v/>
      </c>
      <c r="I993" s="14" t="str">
        <f>IF($B$2=StoreConfig!C1250,RIGHT(StoreConfig!G1250,LEN(StoreConfig!G1250)-FIND("#",StoreConfig!G1250)),"")</f>
        <v/>
      </c>
      <c r="J993" s="14" t="str">
        <f>IF($B$2=StoreConfig!C1250,IF(StoreConfig!L1250=0,"不限购",StoreConfig!L1250&amp;"次"),"")</f>
        <v/>
      </c>
    </row>
    <row r="994" spans="4:10" x14ac:dyDescent="0.2">
      <c r="D994" s="15" t="str">
        <f>IF($B$2=StoreConfig!C1251,StoreConfig!O1251,"")</f>
        <v/>
      </c>
      <c r="E994" s="15" t="str">
        <f>IF($B$2=StoreConfig!C1251,StoreConfig!E1251,"")</f>
        <v/>
      </c>
      <c r="F994" s="15" t="str">
        <f>IF($B$2=StoreConfig!C1251,RIGHT(StoreConfig!J1251,LEN(StoreConfig!J1251)-FIND("|",StoreConfig!J1251)),"")</f>
        <v/>
      </c>
      <c r="G994" s="15" t="str">
        <f>IFERROR(VLOOKUP(--IF($B$2=StoreConfig!C1251,LEFT(StoreConfig!J1251,FIND("|",StoreConfig!J1251)-1),""),$Q$4:$R$20,2,FALSE),"")</f>
        <v/>
      </c>
      <c r="H994" s="14" t="str">
        <f>IF($B$2=StoreConfig!C1251,LEFT(StoreConfig!G1251,FIND("#",StoreConfig!G1251)-1),"")</f>
        <v/>
      </c>
      <c r="I994" s="14" t="str">
        <f>IF($B$2=StoreConfig!C1251,RIGHT(StoreConfig!G1251,LEN(StoreConfig!G1251)-FIND("#",StoreConfig!G1251)),"")</f>
        <v/>
      </c>
      <c r="J994" s="14" t="str">
        <f>IF($B$2=StoreConfig!C1251,IF(StoreConfig!L1251=0,"不限购",StoreConfig!L1251&amp;"次"),"")</f>
        <v/>
      </c>
    </row>
    <row r="995" spans="4:10" x14ac:dyDescent="0.2">
      <c r="D995" s="15" t="str">
        <f>IF($B$2=StoreConfig!C1252,StoreConfig!O1252,"")</f>
        <v/>
      </c>
      <c r="E995" s="15" t="str">
        <f>IF($B$2=StoreConfig!C1252,StoreConfig!E1252,"")</f>
        <v/>
      </c>
      <c r="F995" s="15" t="str">
        <f>IF($B$2=StoreConfig!C1252,RIGHT(StoreConfig!J1252,LEN(StoreConfig!J1252)-FIND("|",StoreConfig!J1252)),"")</f>
        <v/>
      </c>
      <c r="G995" s="15" t="str">
        <f>IFERROR(VLOOKUP(--IF($B$2=StoreConfig!C1252,LEFT(StoreConfig!J1252,FIND("|",StoreConfig!J1252)-1),""),$Q$4:$R$20,2,FALSE),"")</f>
        <v/>
      </c>
      <c r="H995" s="14" t="str">
        <f>IF($B$2=StoreConfig!C1252,LEFT(StoreConfig!G1252,FIND("#",StoreConfig!G1252)-1),"")</f>
        <v/>
      </c>
      <c r="I995" s="14" t="str">
        <f>IF($B$2=StoreConfig!C1252,RIGHT(StoreConfig!G1252,LEN(StoreConfig!G1252)-FIND("#",StoreConfig!G1252)),"")</f>
        <v/>
      </c>
      <c r="J995" s="14" t="str">
        <f>IF($B$2=StoreConfig!C1252,IF(StoreConfig!L1252=0,"不限购",StoreConfig!L1252&amp;"次"),"")</f>
        <v/>
      </c>
    </row>
    <row r="996" spans="4:10" x14ac:dyDescent="0.2">
      <c r="D996" s="15" t="str">
        <f>IF($B$2=StoreConfig!C1253,StoreConfig!O1253,"")</f>
        <v/>
      </c>
      <c r="E996" s="15" t="str">
        <f>IF($B$2=StoreConfig!C1253,StoreConfig!E1253,"")</f>
        <v/>
      </c>
      <c r="F996" s="15" t="str">
        <f>IF($B$2=StoreConfig!C1253,RIGHT(StoreConfig!J1253,LEN(StoreConfig!J1253)-FIND("|",StoreConfig!J1253)),"")</f>
        <v/>
      </c>
      <c r="G996" s="15" t="str">
        <f>IFERROR(VLOOKUP(--IF($B$2=StoreConfig!C1253,LEFT(StoreConfig!J1253,FIND("|",StoreConfig!J1253)-1),""),$Q$4:$R$20,2,FALSE),"")</f>
        <v/>
      </c>
      <c r="H996" s="14" t="str">
        <f>IF($B$2=StoreConfig!C1253,LEFT(StoreConfig!G1253,FIND("#",StoreConfig!G1253)-1),"")</f>
        <v/>
      </c>
      <c r="I996" s="14" t="str">
        <f>IF($B$2=StoreConfig!C1253,RIGHT(StoreConfig!G1253,LEN(StoreConfig!G1253)-FIND("#",StoreConfig!G1253)),"")</f>
        <v/>
      </c>
      <c r="J996" s="14" t="str">
        <f>IF($B$2=StoreConfig!C1253,IF(StoreConfig!L1253=0,"不限购",StoreConfig!L1253&amp;"次"),"")</f>
        <v/>
      </c>
    </row>
    <row r="997" spans="4:10" x14ac:dyDescent="0.2">
      <c r="D997" s="15" t="str">
        <f>IF($B$2=StoreConfig!C1254,StoreConfig!O1254,"")</f>
        <v/>
      </c>
      <c r="E997" s="15" t="str">
        <f>IF($B$2=StoreConfig!C1254,StoreConfig!E1254,"")</f>
        <v/>
      </c>
      <c r="F997" s="15" t="str">
        <f>IF($B$2=StoreConfig!C1254,RIGHT(StoreConfig!J1254,LEN(StoreConfig!J1254)-FIND("|",StoreConfig!J1254)),"")</f>
        <v/>
      </c>
      <c r="G997" s="15" t="str">
        <f>IFERROR(VLOOKUP(--IF($B$2=StoreConfig!C1254,LEFT(StoreConfig!J1254,FIND("|",StoreConfig!J1254)-1),""),$Q$4:$R$20,2,FALSE),"")</f>
        <v/>
      </c>
      <c r="H997" s="14" t="str">
        <f>IF($B$2=StoreConfig!C1254,LEFT(StoreConfig!G1254,FIND("#",StoreConfig!G1254)-1),"")</f>
        <v/>
      </c>
      <c r="I997" s="14" t="str">
        <f>IF($B$2=StoreConfig!C1254,RIGHT(StoreConfig!G1254,LEN(StoreConfig!G1254)-FIND("#",StoreConfig!G1254)),"")</f>
        <v/>
      </c>
      <c r="J997" s="14" t="str">
        <f>IF($B$2=StoreConfig!C1254,IF(StoreConfig!L1254=0,"不限购",StoreConfig!L1254&amp;"次"),"")</f>
        <v/>
      </c>
    </row>
    <row r="998" spans="4:10" x14ac:dyDescent="0.2">
      <c r="D998" s="15" t="str">
        <f>IF($B$2=StoreConfig!C1255,StoreConfig!O1255,"")</f>
        <v/>
      </c>
      <c r="E998" s="15" t="str">
        <f>IF($B$2=StoreConfig!C1255,StoreConfig!E1255,"")</f>
        <v/>
      </c>
      <c r="F998" s="15" t="str">
        <f>IF($B$2=StoreConfig!C1255,RIGHT(StoreConfig!J1255,LEN(StoreConfig!J1255)-FIND("|",StoreConfig!J1255)),"")</f>
        <v/>
      </c>
      <c r="G998" s="15" t="str">
        <f>IFERROR(VLOOKUP(--IF($B$2=StoreConfig!C1255,LEFT(StoreConfig!J1255,FIND("|",StoreConfig!J1255)-1),""),$Q$4:$R$20,2,FALSE),"")</f>
        <v/>
      </c>
      <c r="H998" s="14" t="str">
        <f>IF($B$2=StoreConfig!C1255,LEFT(StoreConfig!G1255,FIND("#",StoreConfig!G1255)-1),"")</f>
        <v/>
      </c>
      <c r="I998" s="14" t="str">
        <f>IF($B$2=StoreConfig!C1255,RIGHT(StoreConfig!G1255,LEN(StoreConfig!G1255)-FIND("#",StoreConfig!G1255)),"")</f>
        <v/>
      </c>
      <c r="J998" s="14" t="str">
        <f>IF($B$2=StoreConfig!C1255,IF(StoreConfig!L1255=0,"不限购",StoreConfig!L1255&amp;"次"),"")</f>
        <v/>
      </c>
    </row>
    <row r="999" spans="4:10" x14ac:dyDescent="0.2">
      <c r="D999" s="15" t="str">
        <f>IF($B$2=StoreConfig!C1256,StoreConfig!O1256,"")</f>
        <v/>
      </c>
      <c r="E999" s="15" t="str">
        <f>IF($B$2=StoreConfig!C1256,StoreConfig!E1256,"")</f>
        <v/>
      </c>
      <c r="F999" s="15" t="str">
        <f>IF($B$2=StoreConfig!C1256,RIGHT(StoreConfig!J1256,LEN(StoreConfig!J1256)-FIND("|",StoreConfig!J1256)),"")</f>
        <v/>
      </c>
      <c r="G999" s="15" t="str">
        <f>IFERROR(VLOOKUP(--IF($B$2=StoreConfig!C1256,LEFT(StoreConfig!J1256,FIND("|",StoreConfig!J1256)-1),""),$Q$4:$R$20,2,FALSE),"")</f>
        <v/>
      </c>
      <c r="H999" s="14" t="str">
        <f>IF($B$2=StoreConfig!C1256,LEFT(StoreConfig!G1256,FIND("#",StoreConfig!G1256)-1),"")</f>
        <v/>
      </c>
      <c r="I999" s="14" t="str">
        <f>IF($B$2=StoreConfig!C1256,RIGHT(StoreConfig!G1256,LEN(StoreConfig!G1256)-FIND("#",StoreConfig!G1256)),"")</f>
        <v/>
      </c>
      <c r="J999" s="14" t="str">
        <f>IF($B$2=StoreConfig!C1256,IF(StoreConfig!L1256=0,"不限购",StoreConfig!L1256&amp;"次"),"")</f>
        <v/>
      </c>
    </row>
    <row r="1000" spans="4:10" x14ac:dyDescent="0.2">
      <c r="D1000" s="15" t="str">
        <f>IF($B$2=StoreConfig!C1257,StoreConfig!O1257,"")</f>
        <v/>
      </c>
      <c r="E1000" s="15" t="str">
        <f>IF($B$2=StoreConfig!C1257,StoreConfig!E1257,"")</f>
        <v/>
      </c>
      <c r="F1000" s="15" t="str">
        <f>IF($B$2=StoreConfig!C1257,RIGHT(StoreConfig!J1257,LEN(StoreConfig!J1257)-FIND("|",StoreConfig!J1257)),"")</f>
        <v/>
      </c>
      <c r="G1000" s="15" t="str">
        <f>IFERROR(VLOOKUP(--IF($B$2=StoreConfig!C1257,LEFT(StoreConfig!J1257,FIND("|",StoreConfig!J1257)-1),""),$Q$4:$R$20,2,FALSE),"")</f>
        <v/>
      </c>
      <c r="H1000" s="14" t="str">
        <f>IF($B$2=StoreConfig!C1257,LEFT(StoreConfig!G1257,FIND("#",StoreConfig!G1257)-1),"")</f>
        <v/>
      </c>
      <c r="I1000" s="14" t="str">
        <f>IF($B$2=StoreConfig!C1257,RIGHT(StoreConfig!G1257,LEN(StoreConfig!G1257)-FIND("#",StoreConfig!G1257)),"")</f>
        <v/>
      </c>
      <c r="J1000" s="14" t="str">
        <f>IF($B$2=StoreConfig!C1257,IF(StoreConfig!L1257=0,"不限购",StoreConfig!L1257&amp;"次"),"")</f>
        <v/>
      </c>
    </row>
    <row r="1001" spans="4:10" x14ac:dyDescent="0.2">
      <c r="D1001" s="15" t="str">
        <f>IF($B$2=StoreConfig!C1258,StoreConfig!O1258,"")</f>
        <v/>
      </c>
      <c r="E1001" s="15" t="str">
        <f>IF($B$2=StoreConfig!C1258,StoreConfig!E1258,"")</f>
        <v/>
      </c>
      <c r="F1001" s="15" t="str">
        <f>IF($B$2=StoreConfig!C1258,RIGHT(StoreConfig!J1258,LEN(StoreConfig!J1258)-FIND("|",StoreConfig!J1258)),"")</f>
        <v/>
      </c>
      <c r="G1001" s="15" t="str">
        <f>IFERROR(VLOOKUP(--IF($B$2=StoreConfig!C1258,LEFT(StoreConfig!J1258,FIND("|",StoreConfig!J1258)-1),""),$Q$4:$R$20,2,FALSE),"")</f>
        <v/>
      </c>
      <c r="H1001" s="14" t="str">
        <f>IF($B$2=StoreConfig!C1258,LEFT(StoreConfig!G1258,FIND("#",StoreConfig!G1258)-1),"")</f>
        <v/>
      </c>
      <c r="I1001" s="14" t="str">
        <f>IF($B$2=StoreConfig!C1258,RIGHT(StoreConfig!G1258,LEN(StoreConfig!G1258)-FIND("#",StoreConfig!G1258)),"")</f>
        <v/>
      </c>
      <c r="J1001" s="14" t="str">
        <f>IF($B$2=StoreConfig!C1258,IF(StoreConfig!L1258=0,"不限购",StoreConfig!L1258&amp;"次"),"")</f>
        <v/>
      </c>
    </row>
    <row r="1002" spans="4:10" x14ac:dyDescent="0.2">
      <c r="D1002" s="15" t="str">
        <f>IF($B$2=StoreConfig!C1259,StoreConfig!O1259,"")</f>
        <v/>
      </c>
      <c r="E1002" s="15" t="str">
        <f>IF($B$2=StoreConfig!C1259,StoreConfig!E1259,"")</f>
        <v/>
      </c>
      <c r="F1002" s="15" t="str">
        <f>IF($B$2=StoreConfig!C1259,RIGHT(StoreConfig!J1259,LEN(StoreConfig!J1259)-FIND("|",StoreConfig!J1259)),"")</f>
        <v/>
      </c>
      <c r="G1002" s="15" t="str">
        <f>IFERROR(VLOOKUP(--IF($B$2=StoreConfig!C1259,LEFT(StoreConfig!J1259,FIND("|",StoreConfig!J1259)-1),""),$Q$4:$R$20,2,FALSE),"")</f>
        <v/>
      </c>
      <c r="H1002" s="14" t="str">
        <f>IF($B$2=StoreConfig!C1259,LEFT(StoreConfig!G1259,FIND("#",StoreConfig!G1259)-1),"")</f>
        <v/>
      </c>
      <c r="I1002" s="14" t="str">
        <f>IF($B$2=StoreConfig!C1259,RIGHT(StoreConfig!G1259,LEN(StoreConfig!G1259)-FIND("#",StoreConfig!G1259)),"")</f>
        <v/>
      </c>
      <c r="J1002" s="14" t="str">
        <f>IF($B$2=StoreConfig!C1259,IF(StoreConfig!L1259=0,"不限购",StoreConfig!L1259&amp;"次"),"")</f>
        <v/>
      </c>
    </row>
    <row r="1003" spans="4:10" x14ac:dyDescent="0.2">
      <c r="D1003" s="15" t="str">
        <f>IF($B$2=StoreConfig!C1260,StoreConfig!O1260,"")</f>
        <v/>
      </c>
      <c r="E1003" s="15" t="str">
        <f>IF($B$2=StoreConfig!C1260,StoreConfig!E1260,"")</f>
        <v/>
      </c>
      <c r="F1003" s="15" t="str">
        <f>IF($B$2=StoreConfig!C1260,RIGHT(StoreConfig!J1260,LEN(StoreConfig!J1260)-FIND("|",StoreConfig!J1260)),"")</f>
        <v/>
      </c>
      <c r="G1003" s="15" t="str">
        <f>IFERROR(VLOOKUP(--IF($B$2=StoreConfig!C1260,LEFT(StoreConfig!J1260,FIND("|",StoreConfig!J1260)-1),""),$Q$4:$R$20,2,FALSE),"")</f>
        <v/>
      </c>
      <c r="H1003" s="14" t="str">
        <f>IF($B$2=StoreConfig!C1260,LEFT(StoreConfig!G1260,FIND("#",StoreConfig!G1260)-1),"")</f>
        <v/>
      </c>
      <c r="I1003" s="14" t="str">
        <f>IF($B$2=StoreConfig!C1260,RIGHT(StoreConfig!G1260,LEN(StoreConfig!G1260)-FIND("#",StoreConfig!G1260)),"")</f>
        <v/>
      </c>
      <c r="J1003" s="14" t="str">
        <f>IF($B$2=StoreConfig!C1260,IF(StoreConfig!L1260=0,"不限购",StoreConfig!L1260&amp;"次"),"")</f>
        <v/>
      </c>
    </row>
    <row r="1004" spans="4:10" x14ac:dyDescent="0.2">
      <c r="D1004" s="15" t="str">
        <f>IF($B$2=StoreConfig!C1261,StoreConfig!O1261,"")</f>
        <v/>
      </c>
      <c r="E1004" s="15" t="str">
        <f>IF($B$2=StoreConfig!C1261,StoreConfig!E1261,"")</f>
        <v/>
      </c>
      <c r="F1004" s="15" t="str">
        <f>IF($B$2=StoreConfig!C1261,RIGHT(StoreConfig!J1261,LEN(StoreConfig!J1261)-FIND("|",StoreConfig!J1261)),"")</f>
        <v/>
      </c>
      <c r="G1004" s="15" t="str">
        <f>IFERROR(VLOOKUP(--IF($B$2=StoreConfig!C1261,LEFT(StoreConfig!J1261,FIND("|",StoreConfig!J1261)-1),""),$Q$4:$R$20,2,FALSE),"")</f>
        <v/>
      </c>
      <c r="H1004" s="14" t="str">
        <f>IF($B$2=StoreConfig!C1261,LEFT(StoreConfig!G1261,FIND("#",StoreConfig!G1261)-1),"")</f>
        <v/>
      </c>
      <c r="I1004" s="14" t="str">
        <f>IF($B$2=StoreConfig!C1261,RIGHT(StoreConfig!G1261,LEN(StoreConfig!G1261)-FIND("#",StoreConfig!G1261)),"")</f>
        <v/>
      </c>
      <c r="J1004" s="14" t="str">
        <f>IF($B$2=StoreConfig!C1261,IF(StoreConfig!L1261=0,"不限购",StoreConfig!L1261&amp;"次"),"")</f>
        <v/>
      </c>
    </row>
    <row r="1005" spans="4:10" x14ac:dyDescent="0.2">
      <c r="D1005" s="15" t="str">
        <f>IF($B$2=StoreConfig!C1262,StoreConfig!O1262,"")</f>
        <v/>
      </c>
      <c r="E1005" s="15" t="str">
        <f>IF($B$2=StoreConfig!C1262,StoreConfig!E1262,"")</f>
        <v/>
      </c>
      <c r="F1005" s="15" t="str">
        <f>IF($B$2=StoreConfig!C1262,RIGHT(StoreConfig!J1262,LEN(StoreConfig!J1262)-FIND("|",StoreConfig!J1262)),"")</f>
        <v/>
      </c>
      <c r="G1005" s="15" t="str">
        <f>IFERROR(VLOOKUP(--IF($B$2=StoreConfig!C1262,LEFT(StoreConfig!J1262,FIND("|",StoreConfig!J1262)-1),""),$Q$4:$R$20,2,FALSE),"")</f>
        <v/>
      </c>
      <c r="H1005" s="14" t="str">
        <f>IF($B$2=StoreConfig!C1262,LEFT(StoreConfig!G1262,FIND("#",StoreConfig!G1262)-1),"")</f>
        <v/>
      </c>
      <c r="I1005" s="14" t="str">
        <f>IF($B$2=StoreConfig!C1262,RIGHT(StoreConfig!G1262,LEN(StoreConfig!G1262)-FIND("#",StoreConfig!G1262)),"")</f>
        <v/>
      </c>
      <c r="J1005" s="14" t="str">
        <f>IF($B$2=StoreConfig!C1262,IF(StoreConfig!L1262=0,"不限购",StoreConfig!L1262&amp;"次"),"")</f>
        <v/>
      </c>
    </row>
    <row r="1006" spans="4:10" x14ac:dyDescent="0.2">
      <c r="D1006" s="15" t="str">
        <f>IF($B$2=StoreConfig!C1263,StoreConfig!O1263,"")</f>
        <v/>
      </c>
      <c r="E1006" s="15" t="str">
        <f>IF($B$2=StoreConfig!C1263,StoreConfig!E1263,"")</f>
        <v/>
      </c>
      <c r="F1006" s="15" t="str">
        <f>IF($B$2=StoreConfig!C1263,RIGHT(StoreConfig!J1263,LEN(StoreConfig!J1263)-FIND("|",StoreConfig!J1263)),"")</f>
        <v/>
      </c>
      <c r="G1006" s="15" t="str">
        <f>IFERROR(VLOOKUP(--IF($B$2=StoreConfig!C1263,LEFT(StoreConfig!J1263,FIND("|",StoreConfig!J1263)-1),""),$Q$4:$R$20,2,FALSE),"")</f>
        <v/>
      </c>
      <c r="H1006" s="14" t="str">
        <f>IF($B$2=StoreConfig!C1263,LEFT(StoreConfig!G1263,FIND("#",StoreConfig!G1263)-1),"")</f>
        <v/>
      </c>
      <c r="I1006" s="14" t="str">
        <f>IF($B$2=StoreConfig!C1263,RIGHT(StoreConfig!G1263,LEN(StoreConfig!G1263)-FIND("#",StoreConfig!G1263)),"")</f>
        <v/>
      </c>
      <c r="J1006" s="14" t="str">
        <f>IF($B$2=StoreConfig!C1263,IF(StoreConfig!L1263=0,"不限购",StoreConfig!L1263&amp;"次"),"")</f>
        <v/>
      </c>
    </row>
    <row r="1007" spans="4:10" x14ac:dyDescent="0.2">
      <c r="D1007" s="15" t="str">
        <f>IF($B$2=StoreConfig!C1264,StoreConfig!O1264,"")</f>
        <v/>
      </c>
      <c r="E1007" s="15" t="str">
        <f>IF($B$2=StoreConfig!C1264,StoreConfig!E1264,"")</f>
        <v/>
      </c>
      <c r="F1007" s="15" t="str">
        <f>IF($B$2=StoreConfig!C1264,RIGHT(StoreConfig!J1264,LEN(StoreConfig!J1264)-FIND("|",StoreConfig!J1264)),"")</f>
        <v/>
      </c>
      <c r="G1007" s="15" t="str">
        <f>IFERROR(VLOOKUP(--IF($B$2=StoreConfig!C1264,LEFT(StoreConfig!J1264,FIND("|",StoreConfig!J1264)-1),""),$Q$4:$R$20,2,FALSE),"")</f>
        <v/>
      </c>
      <c r="H1007" s="14" t="str">
        <f>IF($B$2=StoreConfig!C1264,LEFT(StoreConfig!G1264,FIND("#",StoreConfig!G1264)-1),"")</f>
        <v/>
      </c>
      <c r="I1007" s="14" t="str">
        <f>IF($B$2=StoreConfig!C1264,RIGHT(StoreConfig!G1264,LEN(StoreConfig!G1264)-FIND("#",StoreConfig!G1264)),"")</f>
        <v/>
      </c>
      <c r="J1007" s="14" t="str">
        <f>IF($B$2=StoreConfig!C1264,IF(StoreConfig!L1264=0,"不限购",StoreConfig!L1264&amp;"次"),"")</f>
        <v/>
      </c>
    </row>
    <row r="1008" spans="4:10" x14ac:dyDescent="0.2">
      <c r="D1008" s="15" t="str">
        <f>IF($B$2=StoreConfig!C1265,StoreConfig!O1265,"")</f>
        <v/>
      </c>
      <c r="E1008" s="15" t="str">
        <f>IF($B$2=StoreConfig!C1265,StoreConfig!E1265,"")</f>
        <v/>
      </c>
      <c r="F1008" s="15" t="str">
        <f>IF($B$2=StoreConfig!C1265,RIGHT(StoreConfig!J1265,LEN(StoreConfig!J1265)-FIND("|",StoreConfig!J1265)),"")</f>
        <v/>
      </c>
      <c r="G1008" s="15" t="str">
        <f>IFERROR(VLOOKUP(--IF($B$2=StoreConfig!C1265,LEFT(StoreConfig!J1265,FIND("|",StoreConfig!J1265)-1),""),$Q$4:$R$20,2,FALSE),"")</f>
        <v/>
      </c>
      <c r="H1008" s="14" t="str">
        <f>IF($B$2=StoreConfig!C1265,LEFT(StoreConfig!G1265,FIND("#",StoreConfig!G1265)-1),"")</f>
        <v/>
      </c>
      <c r="I1008" s="14" t="str">
        <f>IF($B$2=StoreConfig!C1265,RIGHT(StoreConfig!G1265,LEN(StoreConfig!G1265)-FIND("#",StoreConfig!G1265)),"")</f>
        <v/>
      </c>
      <c r="J1008" s="14" t="str">
        <f>IF($B$2=StoreConfig!C1265,IF(StoreConfig!L1265=0,"不限购",StoreConfig!L1265&amp;"次"),"")</f>
        <v/>
      </c>
    </row>
    <row r="1009" spans="4:10" x14ac:dyDescent="0.2">
      <c r="D1009" s="15" t="str">
        <f>IF($B$2=StoreConfig!C1266,StoreConfig!O1266,"")</f>
        <v/>
      </c>
      <c r="E1009" s="15" t="str">
        <f>IF($B$2=StoreConfig!C1266,StoreConfig!E1266,"")</f>
        <v/>
      </c>
      <c r="F1009" s="15" t="str">
        <f>IF($B$2=StoreConfig!C1266,RIGHT(StoreConfig!J1266,LEN(StoreConfig!J1266)-FIND("|",StoreConfig!J1266)),"")</f>
        <v/>
      </c>
      <c r="G1009" s="15" t="str">
        <f>IFERROR(VLOOKUP(--IF($B$2=StoreConfig!C1266,LEFT(StoreConfig!J1266,FIND("|",StoreConfig!J1266)-1),""),$Q$4:$R$20,2,FALSE),"")</f>
        <v/>
      </c>
      <c r="H1009" s="14" t="str">
        <f>IF($B$2=StoreConfig!C1266,LEFT(StoreConfig!G1266,FIND("#",StoreConfig!G1266)-1),"")</f>
        <v/>
      </c>
      <c r="I1009" s="14" t="str">
        <f>IF($B$2=StoreConfig!C1266,RIGHT(StoreConfig!G1266,LEN(StoreConfig!G1266)-FIND("#",StoreConfig!G1266)),"")</f>
        <v/>
      </c>
      <c r="J1009" s="14" t="str">
        <f>IF($B$2=StoreConfig!C1266,IF(StoreConfig!L1266=0,"不限购",StoreConfig!L1266&amp;"次"),"")</f>
        <v/>
      </c>
    </row>
    <row r="1010" spans="4:10" x14ac:dyDescent="0.2">
      <c r="D1010" s="15" t="str">
        <f>IF($B$2=StoreConfig!C1267,StoreConfig!O1267,"")</f>
        <v/>
      </c>
      <c r="E1010" s="15" t="str">
        <f>IF($B$2=StoreConfig!C1267,StoreConfig!E1267,"")</f>
        <v/>
      </c>
      <c r="F1010" s="15" t="str">
        <f>IF($B$2=StoreConfig!C1267,RIGHT(StoreConfig!J1267,LEN(StoreConfig!J1267)-FIND("|",StoreConfig!J1267)),"")</f>
        <v/>
      </c>
      <c r="G1010" s="15" t="str">
        <f>IFERROR(VLOOKUP(--IF($B$2=StoreConfig!C1267,LEFT(StoreConfig!J1267,FIND("|",StoreConfig!J1267)-1),""),$Q$4:$R$20,2,FALSE),"")</f>
        <v/>
      </c>
      <c r="H1010" s="14" t="str">
        <f>IF($B$2=StoreConfig!C1267,LEFT(StoreConfig!G1267,FIND("#",StoreConfig!G1267)-1),"")</f>
        <v/>
      </c>
      <c r="I1010" s="14" t="str">
        <f>IF($B$2=StoreConfig!C1267,RIGHT(StoreConfig!G1267,LEN(StoreConfig!G1267)-FIND("#",StoreConfig!G1267)),"")</f>
        <v/>
      </c>
      <c r="J1010" s="14" t="str">
        <f>IF($B$2=StoreConfig!C1267,IF(StoreConfig!L1267=0,"不限购",StoreConfig!L1267&amp;"次"),"")</f>
        <v/>
      </c>
    </row>
    <row r="1011" spans="4:10" x14ac:dyDescent="0.2">
      <c r="D1011" s="15" t="str">
        <f>IF($B$2=StoreConfig!C1268,StoreConfig!O1268,"")</f>
        <v/>
      </c>
      <c r="E1011" s="15" t="str">
        <f>IF($B$2=StoreConfig!C1268,StoreConfig!E1268,"")</f>
        <v/>
      </c>
      <c r="F1011" s="15" t="str">
        <f>IF($B$2=StoreConfig!C1268,RIGHT(StoreConfig!J1268,LEN(StoreConfig!J1268)-FIND("|",StoreConfig!J1268)),"")</f>
        <v/>
      </c>
      <c r="G1011" s="15" t="str">
        <f>IFERROR(VLOOKUP(--IF($B$2=StoreConfig!C1268,LEFT(StoreConfig!J1268,FIND("|",StoreConfig!J1268)-1),""),$Q$4:$R$20,2,FALSE),"")</f>
        <v/>
      </c>
      <c r="H1011" s="14" t="str">
        <f>IF($B$2=StoreConfig!C1268,LEFT(StoreConfig!G1268,FIND("#",StoreConfig!G1268)-1),"")</f>
        <v/>
      </c>
      <c r="I1011" s="14" t="str">
        <f>IF($B$2=StoreConfig!C1268,RIGHT(StoreConfig!G1268,LEN(StoreConfig!G1268)-FIND("#",StoreConfig!G1268)),"")</f>
        <v/>
      </c>
      <c r="J1011" s="14" t="str">
        <f>IF($B$2=StoreConfig!C1268,IF(StoreConfig!L1268=0,"不限购",StoreConfig!L1268&amp;"次"),"")</f>
        <v/>
      </c>
    </row>
    <row r="1012" spans="4:10" x14ac:dyDescent="0.2">
      <c r="D1012" s="15" t="str">
        <f>IF($B$2=StoreConfig!C1269,StoreConfig!O1269,"")</f>
        <v/>
      </c>
      <c r="E1012" s="15" t="str">
        <f>IF($B$2=StoreConfig!C1269,StoreConfig!E1269,"")</f>
        <v/>
      </c>
      <c r="F1012" s="15" t="str">
        <f>IF($B$2=StoreConfig!C1269,RIGHT(StoreConfig!J1269,LEN(StoreConfig!J1269)-FIND("|",StoreConfig!J1269)),"")</f>
        <v/>
      </c>
      <c r="G1012" s="15" t="str">
        <f>IFERROR(VLOOKUP(--IF($B$2=StoreConfig!C1269,LEFT(StoreConfig!J1269,FIND("|",StoreConfig!J1269)-1),""),$Q$4:$R$20,2,FALSE),"")</f>
        <v/>
      </c>
      <c r="H1012" s="14" t="str">
        <f>IF($B$2=StoreConfig!C1269,LEFT(StoreConfig!G1269,FIND("#",StoreConfig!G1269)-1),"")</f>
        <v/>
      </c>
      <c r="I1012" s="14" t="str">
        <f>IF($B$2=StoreConfig!C1269,RIGHT(StoreConfig!G1269,LEN(StoreConfig!G1269)-FIND("#",StoreConfig!G1269)),"")</f>
        <v/>
      </c>
      <c r="J1012" s="14" t="str">
        <f>IF($B$2=StoreConfig!C1269,IF(StoreConfig!L1269=0,"不限购",StoreConfig!L1269&amp;"次"),"")</f>
        <v/>
      </c>
    </row>
    <row r="1013" spans="4:10" x14ac:dyDescent="0.2">
      <c r="D1013" s="15" t="str">
        <f>IF($B$2=StoreConfig!C1270,StoreConfig!O1270,"")</f>
        <v/>
      </c>
      <c r="E1013" s="15" t="str">
        <f>IF($B$2=StoreConfig!C1270,StoreConfig!E1270,"")</f>
        <v/>
      </c>
      <c r="F1013" s="15" t="str">
        <f>IF($B$2=StoreConfig!C1270,RIGHT(StoreConfig!J1270,LEN(StoreConfig!J1270)-FIND("|",StoreConfig!J1270)),"")</f>
        <v/>
      </c>
      <c r="G1013" s="15" t="str">
        <f>IFERROR(VLOOKUP(--IF($B$2=StoreConfig!C1270,LEFT(StoreConfig!J1270,FIND("|",StoreConfig!J1270)-1),""),$Q$4:$R$20,2,FALSE),"")</f>
        <v/>
      </c>
      <c r="H1013" s="14" t="str">
        <f>IF($B$2=StoreConfig!C1270,LEFT(StoreConfig!G1270,FIND("#",StoreConfig!G1270)-1),"")</f>
        <v/>
      </c>
      <c r="I1013" s="14" t="str">
        <f>IF($B$2=StoreConfig!C1270,RIGHT(StoreConfig!G1270,LEN(StoreConfig!G1270)-FIND("#",StoreConfig!G1270)),"")</f>
        <v/>
      </c>
      <c r="J1013" s="14" t="str">
        <f>IF($B$2=StoreConfig!C1270,IF(StoreConfig!L1270=0,"不限购",StoreConfig!L1270&amp;"次"),"")</f>
        <v/>
      </c>
    </row>
    <row r="1014" spans="4:10" x14ac:dyDescent="0.2">
      <c r="D1014" s="15" t="str">
        <f>IF($B$2=StoreConfig!C1271,StoreConfig!O1271,"")</f>
        <v/>
      </c>
      <c r="E1014" s="15" t="str">
        <f>IF($B$2=StoreConfig!C1271,StoreConfig!E1271,"")</f>
        <v/>
      </c>
      <c r="F1014" s="15" t="str">
        <f>IF($B$2=StoreConfig!C1271,RIGHT(StoreConfig!J1271,LEN(StoreConfig!J1271)-FIND("|",StoreConfig!J1271)),"")</f>
        <v/>
      </c>
      <c r="G1014" s="15" t="str">
        <f>IFERROR(VLOOKUP(--IF($B$2=StoreConfig!C1271,LEFT(StoreConfig!J1271,FIND("|",StoreConfig!J1271)-1),""),$Q$4:$R$20,2,FALSE),"")</f>
        <v/>
      </c>
      <c r="H1014" s="14" t="str">
        <f>IF($B$2=StoreConfig!C1271,LEFT(StoreConfig!G1271,FIND("#",StoreConfig!G1271)-1),"")</f>
        <v/>
      </c>
      <c r="I1014" s="14" t="str">
        <f>IF($B$2=StoreConfig!C1271,RIGHT(StoreConfig!G1271,LEN(StoreConfig!G1271)-FIND("#",StoreConfig!G1271)),"")</f>
        <v/>
      </c>
      <c r="J1014" s="14" t="str">
        <f>IF($B$2=StoreConfig!C1271,IF(StoreConfig!L1271=0,"不限购",StoreConfig!L1271&amp;"次"),"")</f>
        <v/>
      </c>
    </row>
    <row r="1015" spans="4:10" x14ac:dyDescent="0.2">
      <c r="D1015" s="15" t="str">
        <f>IF($B$2=StoreConfig!C1272,StoreConfig!O1272,"")</f>
        <v/>
      </c>
      <c r="E1015" s="15" t="str">
        <f>IF($B$2=StoreConfig!C1272,StoreConfig!E1272,"")</f>
        <v/>
      </c>
      <c r="F1015" s="15" t="str">
        <f>IF($B$2=StoreConfig!C1272,RIGHT(StoreConfig!J1272,LEN(StoreConfig!J1272)-FIND("|",StoreConfig!J1272)),"")</f>
        <v/>
      </c>
      <c r="G1015" s="15" t="str">
        <f>IFERROR(VLOOKUP(--IF($B$2=StoreConfig!C1272,LEFT(StoreConfig!J1272,FIND("|",StoreConfig!J1272)-1),""),$Q$4:$R$20,2,FALSE),"")</f>
        <v/>
      </c>
      <c r="H1015" s="14" t="str">
        <f>IF($B$2=StoreConfig!C1272,LEFT(StoreConfig!G1272,FIND("#",StoreConfig!G1272)-1),"")</f>
        <v/>
      </c>
      <c r="I1015" s="14" t="str">
        <f>IF($B$2=StoreConfig!C1272,RIGHT(StoreConfig!G1272,LEN(StoreConfig!G1272)-FIND("#",StoreConfig!G1272)),"")</f>
        <v/>
      </c>
      <c r="J1015" s="14" t="str">
        <f>IF($B$2=StoreConfig!C1272,IF(StoreConfig!L1272=0,"不限购",StoreConfig!L1272&amp;"次"),"")</f>
        <v/>
      </c>
    </row>
    <row r="1016" spans="4:10" x14ac:dyDescent="0.2">
      <c r="D1016" s="15" t="str">
        <f>IF($B$2=StoreConfig!C1273,StoreConfig!O1273,"")</f>
        <v/>
      </c>
      <c r="E1016" s="15" t="str">
        <f>IF($B$2=StoreConfig!C1273,StoreConfig!E1273,"")</f>
        <v/>
      </c>
      <c r="F1016" s="15" t="str">
        <f>IF($B$2=StoreConfig!C1273,RIGHT(StoreConfig!J1273,LEN(StoreConfig!J1273)-FIND("|",StoreConfig!J1273)),"")</f>
        <v/>
      </c>
      <c r="G1016" s="15" t="str">
        <f>IFERROR(VLOOKUP(--IF($B$2=StoreConfig!C1273,LEFT(StoreConfig!J1273,FIND("|",StoreConfig!J1273)-1),""),$Q$4:$R$20,2,FALSE),"")</f>
        <v/>
      </c>
      <c r="H1016" s="14" t="str">
        <f>IF($B$2=StoreConfig!C1273,LEFT(StoreConfig!G1273,FIND("#",StoreConfig!G1273)-1),"")</f>
        <v/>
      </c>
      <c r="I1016" s="14" t="str">
        <f>IF($B$2=StoreConfig!C1273,RIGHT(StoreConfig!G1273,LEN(StoreConfig!G1273)-FIND("#",StoreConfig!G1273)),"")</f>
        <v/>
      </c>
      <c r="J1016" s="14" t="str">
        <f>IF($B$2=StoreConfig!C1273,IF(StoreConfig!L1273=0,"不限购",StoreConfig!L1273&amp;"次"),"")</f>
        <v/>
      </c>
    </row>
    <row r="1017" spans="4:10" x14ac:dyDescent="0.2">
      <c r="D1017" s="15" t="str">
        <f>IF($B$2=StoreConfig!C1274,StoreConfig!O1274,"")</f>
        <v/>
      </c>
      <c r="E1017" s="15" t="str">
        <f>IF($B$2=StoreConfig!C1274,StoreConfig!E1274,"")</f>
        <v/>
      </c>
      <c r="F1017" s="15" t="str">
        <f>IF($B$2=StoreConfig!C1274,RIGHT(StoreConfig!J1274,LEN(StoreConfig!J1274)-FIND("|",StoreConfig!J1274)),"")</f>
        <v/>
      </c>
      <c r="G1017" s="15" t="str">
        <f>IFERROR(VLOOKUP(--IF($B$2=StoreConfig!C1274,LEFT(StoreConfig!J1274,FIND("|",StoreConfig!J1274)-1),""),$Q$4:$R$20,2,FALSE),"")</f>
        <v/>
      </c>
      <c r="H1017" s="14" t="str">
        <f>IF($B$2=StoreConfig!C1274,LEFT(StoreConfig!G1274,FIND("#",StoreConfig!G1274)-1),"")</f>
        <v/>
      </c>
      <c r="I1017" s="14" t="str">
        <f>IF($B$2=StoreConfig!C1274,RIGHT(StoreConfig!G1274,LEN(StoreConfig!G1274)-FIND("#",StoreConfig!G1274)),"")</f>
        <v/>
      </c>
      <c r="J1017" s="14" t="str">
        <f>IF($B$2=StoreConfig!C1274,IF(StoreConfig!L1274=0,"不限购",StoreConfig!L1274&amp;"次"),"")</f>
        <v/>
      </c>
    </row>
    <row r="1018" spans="4:10" x14ac:dyDescent="0.2">
      <c r="D1018" s="15" t="str">
        <f>IF($B$2=StoreConfig!C1275,StoreConfig!O1275,"")</f>
        <v/>
      </c>
      <c r="E1018" s="15" t="str">
        <f>IF($B$2=StoreConfig!C1275,StoreConfig!E1275,"")</f>
        <v/>
      </c>
      <c r="F1018" s="15" t="str">
        <f>IF($B$2=StoreConfig!C1275,RIGHT(StoreConfig!J1275,LEN(StoreConfig!J1275)-FIND("|",StoreConfig!J1275)),"")</f>
        <v/>
      </c>
      <c r="G1018" s="15" t="str">
        <f>IFERROR(VLOOKUP(--IF($B$2=StoreConfig!C1275,LEFT(StoreConfig!J1275,FIND("|",StoreConfig!J1275)-1),""),$Q$4:$R$20,2,FALSE),"")</f>
        <v/>
      </c>
      <c r="H1018" s="14" t="str">
        <f>IF($B$2=StoreConfig!C1275,LEFT(StoreConfig!G1275,FIND("#",StoreConfig!G1275)-1),"")</f>
        <v/>
      </c>
      <c r="I1018" s="14" t="str">
        <f>IF($B$2=StoreConfig!C1275,RIGHT(StoreConfig!G1275,LEN(StoreConfig!G1275)-FIND("#",StoreConfig!G1275)),"")</f>
        <v/>
      </c>
      <c r="J1018" s="14" t="str">
        <f>IF($B$2=StoreConfig!C1275,IF(StoreConfig!L1275=0,"不限购",StoreConfig!L1275&amp;"次"),"")</f>
        <v/>
      </c>
    </row>
    <row r="1019" spans="4:10" x14ac:dyDescent="0.2">
      <c r="D1019" s="15" t="str">
        <f>IF($B$2=StoreConfig!C1276,StoreConfig!O1276,"")</f>
        <v/>
      </c>
      <c r="E1019" s="15" t="str">
        <f>IF($B$2=StoreConfig!C1276,StoreConfig!E1276,"")</f>
        <v/>
      </c>
      <c r="F1019" s="15" t="str">
        <f>IF($B$2=StoreConfig!C1276,RIGHT(StoreConfig!J1276,LEN(StoreConfig!J1276)-FIND("|",StoreConfig!J1276)),"")</f>
        <v/>
      </c>
      <c r="G1019" s="15" t="str">
        <f>IFERROR(VLOOKUP(--IF($B$2=StoreConfig!C1276,LEFT(StoreConfig!J1276,FIND("|",StoreConfig!J1276)-1),""),$Q$4:$R$20,2,FALSE),"")</f>
        <v/>
      </c>
      <c r="H1019" s="14" t="str">
        <f>IF($B$2=StoreConfig!C1276,LEFT(StoreConfig!G1276,FIND("#",StoreConfig!G1276)-1),"")</f>
        <v/>
      </c>
      <c r="I1019" s="14" t="str">
        <f>IF($B$2=StoreConfig!C1276,RIGHT(StoreConfig!G1276,LEN(StoreConfig!G1276)-FIND("#",StoreConfig!G1276)),"")</f>
        <v/>
      </c>
      <c r="J1019" s="14" t="str">
        <f>IF($B$2=StoreConfig!C1276,IF(StoreConfig!L1276=0,"不限购",StoreConfig!L1276&amp;"次"),"")</f>
        <v/>
      </c>
    </row>
    <row r="1020" spans="4:10" x14ac:dyDescent="0.2">
      <c r="D1020" s="15" t="str">
        <f>IF($B$2=StoreConfig!C1277,StoreConfig!O1277,"")</f>
        <v/>
      </c>
      <c r="E1020" s="15" t="str">
        <f>IF($B$2=StoreConfig!C1277,StoreConfig!E1277,"")</f>
        <v/>
      </c>
      <c r="F1020" s="15" t="str">
        <f>IF($B$2=StoreConfig!C1277,RIGHT(StoreConfig!J1277,LEN(StoreConfig!J1277)-FIND("|",StoreConfig!J1277)),"")</f>
        <v/>
      </c>
      <c r="G1020" s="15" t="str">
        <f>IFERROR(VLOOKUP(--IF($B$2=StoreConfig!C1277,LEFT(StoreConfig!J1277,FIND("|",StoreConfig!J1277)-1),""),$Q$4:$R$20,2,FALSE),"")</f>
        <v/>
      </c>
      <c r="H1020" s="14" t="str">
        <f>IF($B$2=StoreConfig!C1277,LEFT(StoreConfig!G1277,FIND("#",StoreConfig!G1277)-1),"")</f>
        <v/>
      </c>
      <c r="I1020" s="14" t="str">
        <f>IF($B$2=StoreConfig!C1277,RIGHT(StoreConfig!G1277,LEN(StoreConfig!G1277)-FIND("#",StoreConfig!G1277)),"")</f>
        <v/>
      </c>
      <c r="J1020" s="14" t="str">
        <f>IF($B$2=StoreConfig!C1277,IF(StoreConfig!L1277=0,"不限购",StoreConfig!L1277&amp;"次"),"")</f>
        <v/>
      </c>
    </row>
    <row r="1021" spans="4:10" x14ac:dyDescent="0.2">
      <c r="D1021" s="15" t="str">
        <f>IF($B$2=StoreConfig!C1283,StoreConfig!O1283,"")</f>
        <v/>
      </c>
      <c r="E1021" s="15" t="str">
        <f>IF($B$2=StoreConfig!C1283,StoreConfig!E1283,"")</f>
        <v/>
      </c>
      <c r="F1021" s="15" t="str">
        <f>IF($B$2=StoreConfig!C1283,RIGHT(StoreConfig!J1283,LEN(StoreConfig!J1283)-FIND("|",StoreConfig!J1283)),"")</f>
        <v/>
      </c>
      <c r="G1021" s="15" t="str">
        <f>IFERROR(VLOOKUP(--IF($B$2=StoreConfig!C1283,LEFT(StoreConfig!J1283,FIND("|",StoreConfig!J1283)-1),""),$Q$4:$R$20,2,FALSE),"")</f>
        <v/>
      </c>
      <c r="H1021" s="14" t="str">
        <f>IF($B$2=StoreConfig!C1283,LEFT(StoreConfig!G1283,FIND("#",StoreConfig!G1283)-1),"")</f>
        <v/>
      </c>
      <c r="I1021" s="14" t="str">
        <f>IF($B$2=StoreConfig!C1283,RIGHT(StoreConfig!G1283,LEN(StoreConfig!G1283)-FIND("#",StoreConfig!G1283)),"")</f>
        <v/>
      </c>
      <c r="J1021" s="14" t="str">
        <f>IF($B$2=StoreConfig!C1283,IF(StoreConfig!L1283=0,"不限购",StoreConfig!L1283&amp;"次"),"")</f>
        <v/>
      </c>
    </row>
    <row r="1022" spans="4:10" x14ac:dyDescent="0.2">
      <c r="D1022" s="15" t="str">
        <f>IF($B$2=StoreConfig!C1284,StoreConfig!O1284,"")</f>
        <v/>
      </c>
      <c r="E1022" s="15" t="str">
        <f>IF($B$2=StoreConfig!C1284,StoreConfig!E1284,"")</f>
        <v/>
      </c>
      <c r="F1022" s="15" t="str">
        <f>IF($B$2=StoreConfig!C1284,RIGHT(StoreConfig!J1284,LEN(StoreConfig!J1284)-FIND("|",StoreConfig!J1284)),"")</f>
        <v/>
      </c>
      <c r="G1022" s="15" t="str">
        <f>IFERROR(VLOOKUP(--IF($B$2=StoreConfig!C1284,LEFT(StoreConfig!J1284,FIND("|",StoreConfig!J1284)-1),""),$Q$4:$R$20,2,FALSE),"")</f>
        <v/>
      </c>
      <c r="H1022" s="14" t="str">
        <f>IF($B$2=StoreConfig!C1284,LEFT(StoreConfig!G1284,FIND("#",StoreConfig!G1284)-1),"")</f>
        <v/>
      </c>
      <c r="I1022" s="14" t="str">
        <f>IF($B$2=StoreConfig!C1284,RIGHT(StoreConfig!G1284,LEN(StoreConfig!G1284)-FIND("#",StoreConfig!G1284)),"")</f>
        <v/>
      </c>
      <c r="J1022" s="14" t="str">
        <f>IF($B$2=StoreConfig!C1284,IF(StoreConfig!L1284=0,"不限购",StoreConfig!L1284&amp;"次"),"")</f>
        <v/>
      </c>
    </row>
    <row r="1023" spans="4:10" x14ac:dyDescent="0.2">
      <c r="D1023" s="15" t="str">
        <f>IF($B$2=StoreConfig!C1285,StoreConfig!O1285,"")</f>
        <v/>
      </c>
      <c r="E1023" s="15" t="str">
        <f>IF($B$2=StoreConfig!C1285,StoreConfig!E1285,"")</f>
        <v/>
      </c>
      <c r="F1023" s="15" t="str">
        <f>IF($B$2=StoreConfig!C1285,RIGHT(StoreConfig!J1285,LEN(StoreConfig!J1285)-FIND("|",StoreConfig!J1285)),"")</f>
        <v/>
      </c>
      <c r="G1023" s="15" t="str">
        <f>IFERROR(VLOOKUP(--IF($B$2=StoreConfig!C1285,LEFT(StoreConfig!J1285,FIND("|",StoreConfig!J1285)-1),""),$Q$4:$R$20,2,FALSE),"")</f>
        <v/>
      </c>
      <c r="H1023" s="14" t="str">
        <f>IF($B$2=StoreConfig!C1285,LEFT(StoreConfig!G1285,FIND("#",StoreConfig!G1285)-1),"")</f>
        <v/>
      </c>
      <c r="I1023" s="14" t="str">
        <f>IF($B$2=StoreConfig!C1285,RIGHT(StoreConfig!G1285,LEN(StoreConfig!G1285)-FIND("#",StoreConfig!G1285)),"")</f>
        <v/>
      </c>
      <c r="J1023" s="14" t="str">
        <f>IF($B$2=StoreConfig!C1285,IF(StoreConfig!L1285=0,"不限购",StoreConfig!L1285&amp;"次"),"")</f>
        <v/>
      </c>
    </row>
    <row r="1024" spans="4:10" x14ac:dyDescent="0.2">
      <c r="D1024" s="15" t="str">
        <f>IF($B$2=StoreConfig!C1286,StoreConfig!O1286,"")</f>
        <v/>
      </c>
      <c r="E1024" s="15" t="str">
        <f>IF($B$2=StoreConfig!C1286,StoreConfig!E1286,"")</f>
        <v/>
      </c>
      <c r="F1024" s="15" t="str">
        <f>IF($B$2=StoreConfig!C1286,RIGHT(StoreConfig!J1286,LEN(StoreConfig!J1286)-FIND("|",StoreConfig!J1286)),"")</f>
        <v/>
      </c>
      <c r="G1024" s="15" t="str">
        <f>IFERROR(VLOOKUP(--IF($B$2=StoreConfig!C1286,LEFT(StoreConfig!J1286,FIND("|",StoreConfig!J1286)-1),""),$Q$4:$R$20,2,FALSE),"")</f>
        <v/>
      </c>
      <c r="H1024" s="14" t="str">
        <f>IF($B$2=StoreConfig!C1286,LEFT(StoreConfig!G1286,FIND("#",StoreConfig!G1286)-1),"")</f>
        <v/>
      </c>
      <c r="I1024" s="14" t="str">
        <f>IF($B$2=StoreConfig!C1286,RIGHT(StoreConfig!G1286,LEN(StoreConfig!G1286)-FIND("#",StoreConfig!G1286)),"")</f>
        <v/>
      </c>
      <c r="J1024" s="14" t="str">
        <f>IF($B$2=StoreConfig!C1286,IF(StoreConfig!L1286=0,"不限购",StoreConfig!L1286&amp;"次"),"")</f>
        <v/>
      </c>
    </row>
    <row r="1025" spans="4:10" x14ac:dyDescent="0.2">
      <c r="D1025" s="15" t="str">
        <f>IF($B$2=StoreConfig!C1287,StoreConfig!O1287,"")</f>
        <v/>
      </c>
      <c r="E1025" s="15" t="str">
        <f>IF($B$2=StoreConfig!C1287,StoreConfig!E1287,"")</f>
        <v/>
      </c>
      <c r="F1025" s="15" t="str">
        <f>IF($B$2=StoreConfig!C1287,RIGHT(StoreConfig!J1287,LEN(StoreConfig!J1287)-FIND("|",StoreConfig!J1287)),"")</f>
        <v/>
      </c>
      <c r="G1025" s="15" t="str">
        <f>IFERROR(VLOOKUP(--IF($B$2=StoreConfig!C1287,LEFT(StoreConfig!J1287,FIND("|",StoreConfig!J1287)-1),""),$Q$4:$R$20,2,FALSE),"")</f>
        <v/>
      </c>
      <c r="H1025" s="14" t="str">
        <f>IF($B$2=StoreConfig!C1287,LEFT(StoreConfig!G1287,FIND("#",StoreConfig!G1287)-1),"")</f>
        <v/>
      </c>
      <c r="I1025" s="14" t="str">
        <f>IF($B$2=StoreConfig!C1287,RIGHT(StoreConfig!G1287,LEN(StoreConfig!G1287)-FIND("#",StoreConfig!G1287)),"")</f>
        <v/>
      </c>
      <c r="J1025" s="14" t="str">
        <f>IF($B$2=StoreConfig!C1287,IF(StoreConfig!L1287=0,"不限购",StoreConfig!L1287&amp;"次"),"")</f>
        <v/>
      </c>
    </row>
    <row r="1026" spans="4:10" x14ac:dyDescent="0.2">
      <c r="D1026" s="15" t="str">
        <f>IF($B$2=StoreConfig!C1288,StoreConfig!O1288,"")</f>
        <v/>
      </c>
      <c r="E1026" s="15" t="str">
        <f>IF($B$2=StoreConfig!C1288,StoreConfig!E1288,"")</f>
        <v/>
      </c>
      <c r="F1026" s="15" t="str">
        <f>IF($B$2=StoreConfig!C1288,RIGHT(StoreConfig!J1288,LEN(StoreConfig!J1288)-FIND("|",StoreConfig!J1288)),"")</f>
        <v/>
      </c>
      <c r="G1026" s="15" t="str">
        <f>IFERROR(VLOOKUP(--IF($B$2=StoreConfig!C1288,LEFT(StoreConfig!J1288,FIND("|",StoreConfig!J1288)-1),""),$Q$4:$R$20,2,FALSE),"")</f>
        <v/>
      </c>
      <c r="H1026" s="14" t="str">
        <f>IF($B$2=StoreConfig!C1288,LEFT(StoreConfig!G1288,FIND("#",StoreConfig!G1288)-1),"")</f>
        <v/>
      </c>
      <c r="I1026" s="14" t="str">
        <f>IF($B$2=StoreConfig!C1288,RIGHT(StoreConfig!G1288,LEN(StoreConfig!G1288)-FIND("#",StoreConfig!G1288)),"")</f>
        <v/>
      </c>
      <c r="J1026" s="14" t="str">
        <f>IF($B$2=StoreConfig!C1288,IF(StoreConfig!L1288=0,"不限购",StoreConfig!L1288&amp;"次"),"")</f>
        <v/>
      </c>
    </row>
    <row r="1027" spans="4:10" x14ac:dyDescent="0.2">
      <c r="D1027" s="15" t="str">
        <f>IF($B$2=StoreConfig!C1289,StoreConfig!O1289,"")</f>
        <v/>
      </c>
      <c r="E1027" s="15" t="str">
        <f>IF($B$2=StoreConfig!C1289,StoreConfig!E1289,"")</f>
        <v/>
      </c>
      <c r="F1027" s="15" t="str">
        <f>IF($B$2=StoreConfig!C1289,RIGHT(StoreConfig!J1289,LEN(StoreConfig!J1289)-FIND("|",StoreConfig!J1289)),"")</f>
        <v/>
      </c>
      <c r="G1027" s="15" t="str">
        <f>IFERROR(VLOOKUP(--IF($B$2=StoreConfig!C1289,LEFT(StoreConfig!J1289,FIND("|",StoreConfig!J1289)-1),""),$Q$4:$R$20,2,FALSE),"")</f>
        <v/>
      </c>
      <c r="H1027" s="14" t="str">
        <f>IF($B$2=StoreConfig!C1289,LEFT(StoreConfig!G1289,FIND("#",StoreConfig!G1289)-1),"")</f>
        <v/>
      </c>
      <c r="I1027" s="14" t="str">
        <f>IF($B$2=StoreConfig!C1289,RIGHT(StoreConfig!G1289,LEN(StoreConfig!G1289)-FIND("#",StoreConfig!G1289)),"")</f>
        <v/>
      </c>
      <c r="J1027" s="14" t="str">
        <f>IF($B$2=StoreConfig!C1289,IF(StoreConfig!L1289=0,"不限购",StoreConfig!L1289&amp;"次"),"")</f>
        <v/>
      </c>
    </row>
    <row r="1028" spans="4:10" x14ac:dyDescent="0.2">
      <c r="D1028" s="15" t="str">
        <f>IF($B$2=StoreConfig!C1290,StoreConfig!O1290,"")</f>
        <v/>
      </c>
      <c r="E1028" s="15" t="str">
        <f>IF($B$2=StoreConfig!C1290,StoreConfig!E1290,"")</f>
        <v/>
      </c>
      <c r="F1028" s="15" t="str">
        <f>IF($B$2=StoreConfig!C1290,RIGHT(StoreConfig!J1290,LEN(StoreConfig!J1290)-FIND("|",StoreConfig!J1290)),"")</f>
        <v/>
      </c>
      <c r="G1028" s="15" t="str">
        <f>IFERROR(VLOOKUP(--IF($B$2=StoreConfig!C1290,LEFT(StoreConfig!J1290,FIND("|",StoreConfig!J1290)-1),""),$Q$4:$R$20,2,FALSE),"")</f>
        <v/>
      </c>
      <c r="H1028" s="14" t="str">
        <f>IF($B$2=StoreConfig!C1290,LEFT(StoreConfig!G1290,FIND("#",StoreConfig!G1290)-1),"")</f>
        <v/>
      </c>
      <c r="I1028" s="14" t="str">
        <f>IF($B$2=StoreConfig!C1290,RIGHT(StoreConfig!G1290,LEN(StoreConfig!G1290)-FIND("#",StoreConfig!G1290)),"")</f>
        <v/>
      </c>
      <c r="J1028" s="14" t="str">
        <f>IF($B$2=StoreConfig!C1290,IF(StoreConfig!L1290=0,"不限购",StoreConfig!L1290&amp;"次"),"")</f>
        <v/>
      </c>
    </row>
    <row r="1029" spans="4:10" x14ac:dyDescent="0.2">
      <c r="D1029" s="15" t="str">
        <f>IF($B$2=StoreConfig!C1291,StoreConfig!O1291,"")</f>
        <v/>
      </c>
      <c r="E1029" s="15" t="str">
        <f>IF($B$2=StoreConfig!C1291,StoreConfig!E1291,"")</f>
        <v/>
      </c>
      <c r="F1029" s="15" t="str">
        <f>IF($B$2=StoreConfig!C1291,RIGHT(StoreConfig!J1291,LEN(StoreConfig!J1291)-FIND("|",StoreConfig!J1291)),"")</f>
        <v/>
      </c>
      <c r="G1029" s="15" t="str">
        <f>IFERROR(VLOOKUP(--IF($B$2=StoreConfig!C1291,LEFT(StoreConfig!J1291,FIND("|",StoreConfig!J1291)-1),""),$Q$4:$R$20,2,FALSE),"")</f>
        <v/>
      </c>
      <c r="H1029" s="14" t="str">
        <f>IF($B$2=StoreConfig!C1291,LEFT(StoreConfig!G1291,FIND("#",StoreConfig!G1291)-1),"")</f>
        <v/>
      </c>
      <c r="I1029" s="14" t="str">
        <f>IF($B$2=StoreConfig!C1291,RIGHT(StoreConfig!G1291,LEN(StoreConfig!G1291)-FIND("#",StoreConfig!G1291)),"")</f>
        <v/>
      </c>
      <c r="J1029" s="14" t="str">
        <f>IF($B$2=StoreConfig!C1291,IF(StoreConfig!L1291=0,"不限购",StoreConfig!L1291&amp;"次"),"")</f>
        <v/>
      </c>
    </row>
    <row r="1030" spans="4:10" x14ac:dyDescent="0.2">
      <c r="D1030" s="15" t="str">
        <f>IF($B$2=StoreConfig!C1292,StoreConfig!O1292,"")</f>
        <v/>
      </c>
      <c r="E1030" s="15" t="str">
        <f>IF($B$2=StoreConfig!C1292,StoreConfig!E1292,"")</f>
        <v/>
      </c>
      <c r="F1030" s="15" t="str">
        <f>IF($B$2=StoreConfig!C1292,RIGHT(StoreConfig!J1292,LEN(StoreConfig!J1292)-FIND("|",StoreConfig!J1292)),"")</f>
        <v/>
      </c>
      <c r="G1030" s="15" t="str">
        <f>IFERROR(VLOOKUP(--IF($B$2=StoreConfig!C1292,LEFT(StoreConfig!J1292,FIND("|",StoreConfig!J1292)-1),""),$Q$4:$R$20,2,FALSE),"")</f>
        <v/>
      </c>
      <c r="H1030" s="14" t="str">
        <f>IF($B$2=StoreConfig!C1292,LEFT(StoreConfig!G1292,FIND("#",StoreConfig!G1292)-1),"")</f>
        <v/>
      </c>
      <c r="I1030" s="14" t="str">
        <f>IF($B$2=StoreConfig!C1292,RIGHT(StoreConfig!G1292,LEN(StoreConfig!G1292)-FIND("#",StoreConfig!G1292)),"")</f>
        <v/>
      </c>
      <c r="J1030" s="14" t="str">
        <f>IF($B$2=StoreConfig!C1292,IF(StoreConfig!L1292=0,"不限购",StoreConfig!L1292&amp;"次"),"")</f>
        <v/>
      </c>
    </row>
    <row r="1031" spans="4:10" x14ac:dyDescent="0.2">
      <c r="D1031" s="15" t="str">
        <f>IF($B$2=StoreConfig!C1293,StoreConfig!O1293,"")</f>
        <v/>
      </c>
      <c r="E1031" s="15" t="str">
        <f>IF($B$2=StoreConfig!C1293,StoreConfig!E1293,"")</f>
        <v/>
      </c>
      <c r="F1031" s="15" t="str">
        <f>IF($B$2=StoreConfig!C1293,RIGHT(StoreConfig!J1293,LEN(StoreConfig!J1293)-FIND("|",StoreConfig!J1293)),"")</f>
        <v/>
      </c>
      <c r="G1031" s="15" t="str">
        <f>IFERROR(VLOOKUP(--IF($B$2=StoreConfig!C1293,LEFT(StoreConfig!J1293,FIND("|",StoreConfig!J1293)-1),""),$Q$4:$R$20,2,FALSE),"")</f>
        <v/>
      </c>
      <c r="H1031" s="14" t="str">
        <f>IF($B$2=StoreConfig!C1293,LEFT(StoreConfig!G1293,FIND("#",StoreConfig!G1293)-1),"")</f>
        <v/>
      </c>
      <c r="I1031" s="14" t="str">
        <f>IF($B$2=StoreConfig!C1293,RIGHT(StoreConfig!G1293,LEN(StoreConfig!G1293)-FIND("#",StoreConfig!G1293)),"")</f>
        <v/>
      </c>
      <c r="J1031" s="14" t="str">
        <f>IF($B$2=StoreConfig!C1293,IF(StoreConfig!L1293=0,"不限购",StoreConfig!L1293&amp;"次"),"")</f>
        <v/>
      </c>
    </row>
    <row r="1032" spans="4:10" x14ac:dyDescent="0.2">
      <c r="D1032" s="15" t="str">
        <f>IF($B$2=StoreConfig!C1294,StoreConfig!O1294,"")</f>
        <v/>
      </c>
      <c r="E1032" s="15" t="str">
        <f>IF($B$2=StoreConfig!C1294,StoreConfig!E1294,"")</f>
        <v/>
      </c>
      <c r="F1032" s="15" t="str">
        <f>IF($B$2=StoreConfig!C1294,RIGHT(StoreConfig!J1294,LEN(StoreConfig!J1294)-FIND("|",StoreConfig!J1294)),"")</f>
        <v/>
      </c>
      <c r="G1032" s="15" t="str">
        <f>IFERROR(VLOOKUP(--IF($B$2=StoreConfig!C1294,LEFT(StoreConfig!J1294,FIND("|",StoreConfig!J1294)-1),""),$Q$4:$R$20,2,FALSE),"")</f>
        <v/>
      </c>
      <c r="H1032" s="14" t="str">
        <f>IF($B$2=StoreConfig!C1294,LEFT(StoreConfig!G1294,FIND("#",StoreConfig!G1294)-1),"")</f>
        <v/>
      </c>
      <c r="I1032" s="14" t="str">
        <f>IF($B$2=StoreConfig!C1294,RIGHT(StoreConfig!G1294,LEN(StoreConfig!G1294)-FIND("#",StoreConfig!G1294)),"")</f>
        <v/>
      </c>
      <c r="J1032" s="14" t="str">
        <f>IF($B$2=StoreConfig!C1294,IF(StoreConfig!L1294=0,"不限购",StoreConfig!L1294&amp;"次"),"")</f>
        <v/>
      </c>
    </row>
    <row r="1033" spans="4:10" x14ac:dyDescent="0.2">
      <c r="D1033" s="15" t="str">
        <f>IF($B$2=StoreConfig!C1295,StoreConfig!O1295,"")</f>
        <v/>
      </c>
      <c r="E1033" s="15" t="str">
        <f>IF($B$2=StoreConfig!C1295,StoreConfig!E1295,"")</f>
        <v/>
      </c>
      <c r="F1033" s="15" t="str">
        <f>IF($B$2=StoreConfig!C1295,RIGHT(StoreConfig!J1295,LEN(StoreConfig!J1295)-FIND("|",StoreConfig!J1295)),"")</f>
        <v/>
      </c>
      <c r="G1033" s="15" t="str">
        <f>IFERROR(VLOOKUP(--IF($B$2=StoreConfig!C1295,LEFT(StoreConfig!J1295,FIND("|",StoreConfig!J1295)-1),""),$Q$4:$R$20,2,FALSE),"")</f>
        <v/>
      </c>
      <c r="H1033" s="14" t="str">
        <f>IF($B$2=StoreConfig!C1295,LEFT(StoreConfig!G1295,FIND("#",StoreConfig!G1295)-1),"")</f>
        <v/>
      </c>
      <c r="I1033" s="14" t="str">
        <f>IF($B$2=StoreConfig!C1295,RIGHT(StoreConfig!G1295,LEN(StoreConfig!G1295)-FIND("#",StoreConfig!G1295)),"")</f>
        <v/>
      </c>
      <c r="J1033" s="14" t="str">
        <f>IF($B$2=StoreConfig!C1295,IF(StoreConfig!L1295=0,"不限购",StoreConfig!L1295&amp;"次"),"")</f>
        <v/>
      </c>
    </row>
    <row r="1034" spans="4:10" x14ac:dyDescent="0.2">
      <c r="D1034" s="15" t="str">
        <f>IF($B$2=StoreConfig!C1296,StoreConfig!O1296,"")</f>
        <v/>
      </c>
      <c r="E1034" s="15" t="str">
        <f>IF($B$2=StoreConfig!C1296,StoreConfig!E1296,"")</f>
        <v/>
      </c>
      <c r="F1034" s="15" t="str">
        <f>IF($B$2=StoreConfig!C1296,RIGHT(StoreConfig!J1296,LEN(StoreConfig!J1296)-FIND("|",StoreConfig!J1296)),"")</f>
        <v/>
      </c>
      <c r="G1034" s="15" t="str">
        <f>IFERROR(VLOOKUP(--IF($B$2=StoreConfig!C1296,LEFT(StoreConfig!J1296,FIND("|",StoreConfig!J1296)-1),""),$Q$4:$R$20,2,FALSE),"")</f>
        <v/>
      </c>
      <c r="H1034" s="14" t="str">
        <f>IF($B$2=StoreConfig!C1296,LEFT(StoreConfig!G1296,FIND("#",StoreConfig!G1296)-1),"")</f>
        <v/>
      </c>
      <c r="I1034" s="14" t="str">
        <f>IF($B$2=StoreConfig!C1296,RIGHT(StoreConfig!G1296,LEN(StoreConfig!G1296)-FIND("#",StoreConfig!G1296)),"")</f>
        <v/>
      </c>
      <c r="J1034" s="14" t="str">
        <f>IF($B$2=StoreConfig!C1296,IF(StoreConfig!L1296=0,"不限购",StoreConfig!L1296&amp;"次"),"")</f>
        <v/>
      </c>
    </row>
    <row r="1035" spans="4:10" x14ac:dyDescent="0.2">
      <c r="D1035" s="15" t="str">
        <f>IF($B$2=StoreConfig!C1297,StoreConfig!O1297,"")</f>
        <v/>
      </c>
      <c r="E1035" s="15" t="str">
        <f>IF($B$2=StoreConfig!C1297,StoreConfig!E1297,"")</f>
        <v/>
      </c>
      <c r="F1035" s="15" t="str">
        <f>IF($B$2=StoreConfig!C1297,RIGHT(StoreConfig!J1297,LEN(StoreConfig!J1297)-FIND("|",StoreConfig!J1297)),"")</f>
        <v/>
      </c>
      <c r="G1035" s="15" t="str">
        <f>IFERROR(VLOOKUP(--IF($B$2=StoreConfig!C1297,LEFT(StoreConfig!J1297,FIND("|",StoreConfig!J1297)-1),""),$Q$4:$R$20,2,FALSE),"")</f>
        <v/>
      </c>
      <c r="H1035" s="14" t="str">
        <f>IF($B$2=StoreConfig!C1297,LEFT(StoreConfig!G1297,FIND("#",StoreConfig!G1297)-1),"")</f>
        <v/>
      </c>
      <c r="I1035" s="14" t="str">
        <f>IF($B$2=StoreConfig!C1297,RIGHT(StoreConfig!G1297,LEN(StoreConfig!G1297)-FIND("#",StoreConfig!G1297)),"")</f>
        <v/>
      </c>
      <c r="J1035" s="14" t="str">
        <f>IF($B$2=StoreConfig!C1297,IF(StoreConfig!L1297=0,"不限购",StoreConfig!L1297&amp;"次"),"")</f>
        <v/>
      </c>
    </row>
    <row r="1036" spans="4:10" x14ac:dyDescent="0.2">
      <c r="D1036" s="15" t="str">
        <f>IF($B$2=StoreConfig!C1298,StoreConfig!O1298,"")</f>
        <v/>
      </c>
      <c r="E1036" s="15" t="str">
        <f>IF($B$2=StoreConfig!C1298,StoreConfig!E1298,"")</f>
        <v/>
      </c>
      <c r="F1036" s="15" t="str">
        <f>IF($B$2=StoreConfig!C1298,RIGHT(StoreConfig!J1298,LEN(StoreConfig!J1298)-FIND("|",StoreConfig!J1298)),"")</f>
        <v/>
      </c>
      <c r="G1036" s="15" t="str">
        <f>IFERROR(VLOOKUP(--IF($B$2=StoreConfig!C1298,LEFT(StoreConfig!J1298,FIND("|",StoreConfig!J1298)-1),""),$Q$4:$R$20,2,FALSE),"")</f>
        <v/>
      </c>
      <c r="H1036" s="14" t="str">
        <f>IF($B$2=StoreConfig!C1298,LEFT(StoreConfig!G1298,FIND("#",StoreConfig!G1298)-1),"")</f>
        <v/>
      </c>
      <c r="I1036" s="14" t="str">
        <f>IF($B$2=StoreConfig!C1298,RIGHT(StoreConfig!G1298,LEN(StoreConfig!G1298)-FIND("#",StoreConfig!G1298)),"")</f>
        <v/>
      </c>
      <c r="J1036" s="14" t="str">
        <f>IF($B$2=StoreConfig!C1298,IF(StoreConfig!L1298=0,"不限购",StoreConfig!L1298&amp;"次"),"")</f>
        <v/>
      </c>
    </row>
    <row r="1037" spans="4:10" x14ac:dyDescent="0.2">
      <c r="D1037" s="15" t="str">
        <f>IF($B$2=StoreConfig!C1299,StoreConfig!O1299,"")</f>
        <v/>
      </c>
      <c r="E1037" s="15" t="str">
        <f>IF($B$2=StoreConfig!C1299,StoreConfig!E1299,"")</f>
        <v/>
      </c>
      <c r="F1037" s="15" t="str">
        <f>IF($B$2=StoreConfig!C1299,RIGHT(StoreConfig!J1299,LEN(StoreConfig!J1299)-FIND("|",StoreConfig!J1299)),"")</f>
        <v/>
      </c>
      <c r="G1037" s="15" t="str">
        <f>IFERROR(VLOOKUP(--IF($B$2=StoreConfig!C1299,LEFT(StoreConfig!J1299,FIND("|",StoreConfig!J1299)-1),""),$Q$4:$R$20,2,FALSE),"")</f>
        <v/>
      </c>
      <c r="H1037" s="14" t="str">
        <f>IF($B$2=StoreConfig!C1299,LEFT(StoreConfig!G1299,FIND("#",StoreConfig!G1299)-1),"")</f>
        <v/>
      </c>
      <c r="I1037" s="14" t="str">
        <f>IF($B$2=StoreConfig!C1299,RIGHT(StoreConfig!G1299,LEN(StoreConfig!G1299)-FIND("#",StoreConfig!G1299)),"")</f>
        <v/>
      </c>
      <c r="J1037" s="14" t="str">
        <f>IF($B$2=StoreConfig!C1299,IF(StoreConfig!L1299=0,"不限购",StoreConfig!L1299&amp;"次"),"")</f>
        <v/>
      </c>
    </row>
    <row r="1038" spans="4:10" x14ac:dyDescent="0.2">
      <c r="D1038" s="15" t="str">
        <f>IF($B$2=StoreConfig!C1300,StoreConfig!O1300,"")</f>
        <v/>
      </c>
      <c r="E1038" s="15" t="str">
        <f>IF($B$2=StoreConfig!C1300,StoreConfig!E1300,"")</f>
        <v/>
      </c>
      <c r="F1038" s="15" t="str">
        <f>IF($B$2=StoreConfig!C1300,RIGHT(StoreConfig!J1300,LEN(StoreConfig!J1300)-FIND("|",StoreConfig!J1300)),"")</f>
        <v/>
      </c>
      <c r="G1038" s="15" t="str">
        <f>IFERROR(VLOOKUP(--IF($B$2=StoreConfig!C1300,LEFT(StoreConfig!J1300,FIND("|",StoreConfig!J1300)-1),""),$Q$4:$R$20,2,FALSE),"")</f>
        <v/>
      </c>
      <c r="H1038" s="14" t="str">
        <f>IF($B$2=StoreConfig!C1300,LEFT(StoreConfig!G1300,FIND("#",StoreConfig!G1300)-1),"")</f>
        <v/>
      </c>
      <c r="I1038" s="14" t="str">
        <f>IF($B$2=StoreConfig!C1300,RIGHT(StoreConfig!G1300,LEN(StoreConfig!G1300)-FIND("#",StoreConfig!G1300)),"")</f>
        <v/>
      </c>
      <c r="J1038" s="14" t="str">
        <f>IF($B$2=StoreConfig!C1300,IF(StoreConfig!L1300=0,"不限购",StoreConfig!L1300&amp;"次"),"")</f>
        <v/>
      </c>
    </row>
    <row r="1039" spans="4:10" x14ac:dyDescent="0.2">
      <c r="D1039" s="15" t="str">
        <f>IF($B$2=StoreConfig!C1301,StoreConfig!O1301,"")</f>
        <v/>
      </c>
      <c r="E1039" s="15" t="str">
        <f>IF($B$2=StoreConfig!C1301,StoreConfig!E1301,"")</f>
        <v/>
      </c>
      <c r="F1039" s="15" t="str">
        <f>IF($B$2=StoreConfig!C1301,RIGHT(StoreConfig!J1301,LEN(StoreConfig!J1301)-FIND("|",StoreConfig!J1301)),"")</f>
        <v/>
      </c>
      <c r="G1039" s="15" t="str">
        <f>IFERROR(VLOOKUP(--IF($B$2=StoreConfig!C1301,LEFT(StoreConfig!J1301,FIND("|",StoreConfig!J1301)-1),""),$Q$4:$R$20,2,FALSE),"")</f>
        <v/>
      </c>
      <c r="H1039" s="14" t="str">
        <f>IF($B$2=StoreConfig!C1301,LEFT(StoreConfig!G1301,FIND("#",StoreConfig!G1301)-1),"")</f>
        <v/>
      </c>
      <c r="I1039" s="14" t="str">
        <f>IF($B$2=StoreConfig!C1301,RIGHT(StoreConfig!G1301,LEN(StoreConfig!G1301)-FIND("#",StoreConfig!G1301)),"")</f>
        <v/>
      </c>
      <c r="J1039" s="14" t="str">
        <f>IF($B$2=StoreConfig!C1301,IF(StoreConfig!L1301=0,"不限购",StoreConfig!L1301&amp;"次"),"")</f>
        <v/>
      </c>
    </row>
    <row r="1040" spans="4:10" x14ac:dyDescent="0.2">
      <c r="D1040" s="15" t="str">
        <f>IF($B$2=StoreConfig!C1302,StoreConfig!O1302,"")</f>
        <v/>
      </c>
      <c r="E1040" s="15" t="str">
        <f>IF($B$2=StoreConfig!C1302,StoreConfig!E1302,"")</f>
        <v/>
      </c>
      <c r="F1040" s="15" t="str">
        <f>IF($B$2=StoreConfig!C1302,RIGHT(StoreConfig!J1302,LEN(StoreConfig!J1302)-FIND("|",StoreConfig!J1302)),"")</f>
        <v/>
      </c>
      <c r="G1040" s="15" t="str">
        <f>IFERROR(VLOOKUP(--IF($B$2=StoreConfig!C1302,LEFT(StoreConfig!J1302,FIND("|",StoreConfig!J1302)-1),""),$Q$4:$R$20,2,FALSE),"")</f>
        <v/>
      </c>
      <c r="H1040" s="14" t="str">
        <f>IF($B$2=StoreConfig!C1302,LEFT(StoreConfig!G1302,FIND("#",StoreConfig!G1302)-1),"")</f>
        <v/>
      </c>
      <c r="I1040" s="14" t="str">
        <f>IF($B$2=StoreConfig!C1302,RIGHT(StoreConfig!G1302,LEN(StoreConfig!G1302)-FIND("#",StoreConfig!G1302)),"")</f>
        <v/>
      </c>
      <c r="J1040" s="14" t="str">
        <f>IF($B$2=StoreConfig!C1302,IF(StoreConfig!L1302=0,"不限购",StoreConfig!L1302&amp;"次"),"")</f>
        <v/>
      </c>
    </row>
    <row r="1041" spans="4:10" x14ac:dyDescent="0.2">
      <c r="D1041" s="15" t="str">
        <f>IF($B$2=StoreConfig!C1303,StoreConfig!O1303,"")</f>
        <v/>
      </c>
      <c r="E1041" s="15" t="str">
        <f>IF($B$2=StoreConfig!C1303,StoreConfig!E1303,"")</f>
        <v/>
      </c>
      <c r="F1041" s="15" t="str">
        <f>IF($B$2=StoreConfig!C1303,RIGHT(StoreConfig!J1303,LEN(StoreConfig!J1303)-FIND("|",StoreConfig!J1303)),"")</f>
        <v/>
      </c>
      <c r="G1041" s="15" t="str">
        <f>IFERROR(VLOOKUP(--IF($B$2=StoreConfig!C1303,LEFT(StoreConfig!J1303,FIND("|",StoreConfig!J1303)-1),""),$Q$4:$R$20,2,FALSE),"")</f>
        <v/>
      </c>
      <c r="H1041" s="14" t="str">
        <f>IF($B$2=StoreConfig!C1303,LEFT(StoreConfig!G1303,FIND("#",StoreConfig!G1303)-1),"")</f>
        <v/>
      </c>
      <c r="I1041" s="14" t="str">
        <f>IF($B$2=StoreConfig!C1303,RIGHT(StoreConfig!G1303,LEN(StoreConfig!G1303)-FIND("#",StoreConfig!G1303)),"")</f>
        <v/>
      </c>
      <c r="J1041" s="14" t="str">
        <f>IF($B$2=StoreConfig!C1303,IF(StoreConfig!L1303=0,"不限购",StoreConfig!L1303&amp;"次"),"")</f>
        <v/>
      </c>
    </row>
    <row r="1042" spans="4:10" x14ac:dyDescent="0.2">
      <c r="D1042" s="15" t="str">
        <f>IF($B$2=StoreConfig!C1304,StoreConfig!O1304,"")</f>
        <v/>
      </c>
      <c r="E1042" s="15" t="str">
        <f>IF($B$2=StoreConfig!C1304,StoreConfig!E1304,"")</f>
        <v/>
      </c>
      <c r="F1042" s="15" t="str">
        <f>IF($B$2=StoreConfig!C1304,RIGHT(StoreConfig!J1304,LEN(StoreConfig!J1304)-FIND("|",StoreConfig!J1304)),"")</f>
        <v/>
      </c>
      <c r="G1042" s="15" t="str">
        <f>IFERROR(VLOOKUP(--IF($B$2=StoreConfig!C1304,LEFT(StoreConfig!J1304,FIND("|",StoreConfig!J1304)-1),""),$Q$4:$R$20,2,FALSE),"")</f>
        <v/>
      </c>
      <c r="H1042" s="14" t="str">
        <f>IF($B$2=StoreConfig!C1304,LEFT(StoreConfig!G1304,FIND("#",StoreConfig!G1304)-1),"")</f>
        <v/>
      </c>
      <c r="I1042" s="14" t="str">
        <f>IF($B$2=StoreConfig!C1304,RIGHT(StoreConfig!G1304,LEN(StoreConfig!G1304)-FIND("#",StoreConfig!G1304)),"")</f>
        <v/>
      </c>
      <c r="J1042" s="14" t="str">
        <f>IF($B$2=StoreConfig!C1304,IF(StoreConfig!L1304=0,"不限购",StoreConfig!L1304&amp;"次"),"")</f>
        <v/>
      </c>
    </row>
    <row r="1043" spans="4:10" x14ac:dyDescent="0.2">
      <c r="D1043" s="15" t="str">
        <f>IF($B$2=StoreConfig!C1305,StoreConfig!O1305,"")</f>
        <v/>
      </c>
      <c r="E1043" s="15" t="str">
        <f>IF($B$2=StoreConfig!C1305,StoreConfig!E1305,"")</f>
        <v/>
      </c>
      <c r="F1043" s="15" t="str">
        <f>IF($B$2=StoreConfig!C1305,RIGHT(StoreConfig!J1305,LEN(StoreConfig!J1305)-FIND("|",StoreConfig!J1305)),"")</f>
        <v/>
      </c>
      <c r="G1043" s="15" t="str">
        <f>IFERROR(VLOOKUP(--IF($B$2=StoreConfig!C1305,LEFT(StoreConfig!J1305,FIND("|",StoreConfig!J1305)-1),""),$Q$4:$R$20,2,FALSE),"")</f>
        <v/>
      </c>
      <c r="H1043" s="14" t="str">
        <f>IF($B$2=StoreConfig!C1305,LEFT(StoreConfig!G1305,FIND("#",StoreConfig!G1305)-1),"")</f>
        <v/>
      </c>
      <c r="I1043" s="14" t="str">
        <f>IF($B$2=StoreConfig!C1305,RIGHT(StoreConfig!G1305,LEN(StoreConfig!G1305)-FIND("#",StoreConfig!G1305)),"")</f>
        <v/>
      </c>
      <c r="J1043" s="14" t="str">
        <f>IF($B$2=StoreConfig!C1305,IF(StoreConfig!L1305=0,"不限购",StoreConfig!L1305&amp;"次"),"")</f>
        <v/>
      </c>
    </row>
    <row r="1044" spans="4:10" x14ac:dyDescent="0.2">
      <c r="D1044" s="15" t="str">
        <f>IF($B$2=StoreConfig!C1306,StoreConfig!O1306,"")</f>
        <v/>
      </c>
      <c r="E1044" s="15" t="str">
        <f>IF($B$2=StoreConfig!C1306,StoreConfig!E1306,"")</f>
        <v/>
      </c>
      <c r="F1044" s="15" t="str">
        <f>IF($B$2=StoreConfig!C1306,RIGHT(StoreConfig!J1306,LEN(StoreConfig!J1306)-FIND("|",StoreConfig!J1306)),"")</f>
        <v/>
      </c>
      <c r="G1044" s="15" t="str">
        <f>IFERROR(VLOOKUP(--IF($B$2=StoreConfig!C1306,LEFT(StoreConfig!J1306,FIND("|",StoreConfig!J1306)-1),""),$Q$4:$R$20,2,FALSE),"")</f>
        <v/>
      </c>
      <c r="H1044" s="14" t="str">
        <f>IF($B$2=StoreConfig!C1306,LEFT(StoreConfig!G1306,FIND("#",StoreConfig!G1306)-1),"")</f>
        <v/>
      </c>
      <c r="I1044" s="14" t="str">
        <f>IF($B$2=StoreConfig!C1306,RIGHT(StoreConfig!G1306,LEN(StoreConfig!G1306)-FIND("#",StoreConfig!G1306)),"")</f>
        <v/>
      </c>
      <c r="J1044" s="14" t="str">
        <f>IF($B$2=StoreConfig!C1306,IF(StoreConfig!L1306=0,"不限购",StoreConfig!L1306&amp;"次"),"")</f>
        <v/>
      </c>
    </row>
    <row r="1045" spans="4:10" x14ac:dyDescent="0.2">
      <c r="D1045" s="15" t="str">
        <f>IF($B$2=StoreConfig!C1307,StoreConfig!O1307,"")</f>
        <v/>
      </c>
      <c r="E1045" s="15" t="str">
        <f>IF($B$2=StoreConfig!C1307,StoreConfig!E1307,"")</f>
        <v/>
      </c>
      <c r="F1045" s="15" t="str">
        <f>IF($B$2=StoreConfig!C1307,RIGHT(StoreConfig!J1307,LEN(StoreConfig!J1307)-FIND("|",StoreConfig!J1307)),"")</f>
        <v/>
      </c>
      <c r="G1045" s="15" t="str">
        <f>IFERROR(VLOOKUP(--IF($B$2=StoreConfig!C1307,LEFT(StoreConfig!J1307,FIND("|",StoreConfig!J1307)-1),""),$Q$4:$R$20,2,FALSE),"")</f>
        <v/>
      </c>
      <c r="H1045" s="14" t="str">
        <f>IF($B$2=StoreConfig!C1307,LEFT(StoreConfig!G1307,FIND("#",StoreConfig!G1307)-1),"")</f>
        <v/>
      </c>
      <c r="I1045" s="14" t="str">
        <f>IF($B$2=StoreConfig!C1307,RIGHT(StoreConfig!G1307,LEN(StoreConfig!G1307)-FIND("#",StoreConfig!G1307)),"")</f>
        <v/>
      </c>
      <c r="J1045" s="14" t="str">
        <f>IF($B$2=StoreConfig!C1307,IF(StoreConfig!L1307=0,"不限购",StoreConfig!L1307&amp;"次"),"")</f>
        <v/>
      </c>
    </row>
    <row r="1046" spans="4:10" x14ac:dyDescent="0.2">
      <c r="D1046" s="15" t="str">
        <f>IF($B$2=StoreConfig!C1308,StoreConfig!O1308,"")</f>
        <v/>
      </c>
      <c r="E1046" s="15" t="str">
        <f>IF($B$2=StoreConfig!C1308,StoreConfig!E1308,"")</f>
        <v/>
      </c>
      <c r="F1046" s="15" t="str">
        <f>IF($B$2=StoreConfig!C1308,RIGHT(StoreConfig!J1308,LEN(StoreConfig!J1308)-FIND("|",StoreConfig!J1308)),"")</f>
        <v/>
      </c>
      <c r="G1046" s="15" t="str">
        <f>IFERROR(VLOOKUP(--IF($B$2=StoreConfig!C1308,LEFT(StoreConfig!J1308,FIND("|",StoreConfig!J1308)-1),""),$Q$4:$R$20,2,FALSE),"")</f>
        <v/>
      </c>
      <c r="H1046" s="14" t="str">
        <f>IF($B$2=StoreConfig!C1308,LEFT(StoreConfig!G1308,FIND("#",StoreConfig!G1308)-1),"")</f>
        <v/>
      </c>
      <c r="I1046" s="14" t="str">
        <f>IF($B$2=StoreConfig!C1308,RIGHT(StoreConfig!G1308,LEN(StoreConfig!G1308)-FIND("#",StoreConfig!G1308)),"")</f>
        <v/>
      </c>
      <c r="J1046" s="14" t="str">
        <f>IF($B$2=StoreConfig!C1308,IF(StoreConfig!L1308=0,"不限购",StoreConfig!L1308&amp;"次"),"")</f>
        <v/>
      </c>
    </row>
    <row r="1047" spans="4:10" x14ac:dyDescent="0.2">
      <c r="D1047" s="15" t="str">
        <f>IF($B$2=StoreConfig!C1309,StoreConfig!O1309,"")</f>
        <v/>
      </c>
      <c r="E1047" s="15" t="str">
        <f>IF($B$2=StoreConfig!C1309,StoreConfig!E1309,"")</f>
        <v/>
      </c>
      <c r="F1047" s="15" t="str">
        <f>IF($B$2=StoreConfig!C1309,RIGHT(StoreConfig!J1309,LEN(StoreConfig!J1309)-FIND("|",StoreConfig!J1309)),"")</f>
        <v/>
      </c>
      <c r="G1047" s="15" t="str">
        <f>IFERROR(VLOOKUP(--IF($B$2=StoreConfig!C1309,LEFT(StoreConfig!J1309,FIND("|",StoreConfig!J1309)-1),""),$Q$4:$R$20,2,FALSE),"")</f>
        <v/>
      </c>
      <c r="H1047" s="14" t="str">
        <f>IF($B$2=StoreConfig!C1309,LEFT(StoreConfig!G1309,FIND("#",StoreConfig!G1309)-1),"")</f>
        <v/>
      </c>
      <c r="I1047" s="14" t="str">
        <f>IF($B$2=StoreConfig!C1309,RIGHT(StoreConfig!G1309,LEN(StoreConfig!G1309)-FIND("#",StoreConfig!G1309)),"")</f>
        <v/>
      </c>
      <c r="J1047" s="14" t="str">
        <f>IF($B$2=StoreConfig!C1309,IF(StoreConfig!L1309=0,"不限购",StoreConfig!L1309&amp;"次"),"")</f>
        <v/>
      </c>
    </row>
    <row r="1048" spans="4:10" x14ac:dyDescent="0.2">
      <c r="D1048" s="15" t="str">
        <f>IF($B$2=StoreConfig!C1310,StoreConfig!O1310,"")</f>
        <v/>
      </c>
      <c r="E1048" s="15" t="str">
        <f>IF($B$2=StoreConfig!C1310,StoreConfig!E1310,"")</f>
        <v/>
      </c>
      <c r="F1048" s="15" t="str">
        <f>IF($B$2=StoreConfig!C1310,RIGHT(StoreConfig!J1310,LEN(StoreConfig!J1310)-FIND("|",StoreConfig!J1310)),"")</f>
        <v/>
      </c>
      <c r="G1048" s="15" t="str">
        <f>IFERROR(VLOOKUP(--IF($B$2=StoreConfig!C1310,LEFT(StoreConfig!J1310,FIND("|",StoreConfig!J1310)-1),""),$Q$4:$R$20,2,FALSE),"")</f>
        <v/>
      </c>
      <c r="H1048" s="14" t="str">
        <f>IF($B$2=StoreConfig!C1310,LEFT(StoreConfig!G1310,FIND("#",StoreConfig!G1310)-1),"")</f>
        <v/>
      </c>
      <c r="I1048" s="14" t="str">
        <f>IF($B$2=StoreConfig!C1310,RIGHT(StoreConfig!G1310,LEN(StoreConfig!G1310)-FIND("#",StoreConfig!G1310)),"")</f>
        <v/>
      </c>
      <c r="J1048" s="14" t="str">
        <f>IF($B$2=StoreConfig!C1310,IF(StoreConfig!L1310=0,"不限购",StoreConfig!L1310&amp;"次"),"")</f>
        <v/>
      </c>
    </row>
    <row r="1049" spans="4:10" x14ac:dyDescent="0.2">
      <c r="D1049" s="15" t="str">
        <f>IF($B$2=StoreConfig!C1311,StoreConfig!O1311,"")</f>
        <v/>
      </c>
      <c r="E1049" s="15" t="str">
        <f>IF($B$2=StoreConfig!C1311,StoreConfig!E1311,"")</f>
        <v/>
      </c>
      <c r="F1049" s="15" t="str">
        <f>IF($B$2=StoreConfig!C1311,RIGHT(StoreConfig!J1311,LEN(StoreConfig!J1311)-FIND("|",StoreConfig!J1311)),"")</f>
        <v/>
      </c>
      <c r="G1049" s="15" t="str">
        <f>IFERROR(VLOOKUP(--IF($B$2=StoreConfig!C1311,LEFT(StoreConfig!J1311,FIND("|",StoreConfig!J1311)-1),""),$Q$4:$R$20,2,FALSE),"")</f>
        <v/>
      </c>
      <c r="H1049" s="14" t="str">
        <f>IF($B$2=StoreConfig!C1311,LEFT(StoreConfig!G1311,FIND("#",StoreConfig!G1311)-1),"")</f>
        <v/>
      </c>
      <c r="I1049" s="14" t="str">
        <f>IF($B$2=StoreConfig!C1311,RIGHT(StoreConfig!G1311,LEN(StoreConfig!G1311)-FIND("#",StoreConfig!G1311)),"")</f>
        <v/>
      </c>
      <c r="J1049" s="14" t="str">
        <f>IF($B$2=StoreConfig!C1311,IF(StoreConfig!L1311=0,"不限购",StoreConfig!L1311&amp;"次"),"")</f>
        <v/>
      </c>
    </row>
    <row r="1050" spans="4:10" x14ac:dyDescent="0.2">
      <c r="D1050" s="15" t="str">
        <f>IF($B$2=StoreConfig!C1312,StoreConfig!O1312,"")</f>
        <v/>
      </c>
      <c r="E1050" s="15" t="str">
        <f>IF($B$2=StoreConfig!C1312,StoreConfig!E1312,"")</f>
        <v/>
      </c>
      <c r="F1050" s="15" t="str">
        <f>IF($B$2=StoreConfig!C1312,RIGHT(StoreConfig!J1312,LEN(StoreConfig!J1312)-FIND("|",StoreConfig!J1312)),"")</f>
        <v/>
      </c>
      <c r="G1050" s="15" t="str">
        <f>IFERROR(VLOOKUP(--IF($B$2=StoreConfig!C1312,LEFT(StoreConfig!J1312,FIND("|",StoreConfig!J1312)-1),""),$Q$4:$R$20,2,FALSE),"")</f>
        <v/>
      </c>
      <c r="H1050" s="14" t="str">
        <f>IF($B$2=StoreConfig!C1312,LEFT(StoreConfig!G1312,FIND("#",StoreConfig!G1312)-1),"")</f>
        <v/>
      </c>
      <c r="I1050" s="14" t="str">
        <f>IF($B$2=StoreConfig!C1312,RIGHT(StoreConfig!G1312,LEN(StoreConfig!G1312)-FIND("#",StoreConfig!G1312)),"")</f>
        <v/>
      </c>
      <c r="J1050" s="14" t="str">
        <f>IF($B$2=StoreConfig!C1312,IF(StoreConfig!L1312=0,"不限购",StoreConfig!L1312&amp;"次"),"")</f>
        <v/>
      </c>
    </row>
    <row r="1051" spans="4:10" x14ac:dyDescent="0.2">
      <c r="D1051" s="15" t="str">
        <f>IF($B$2=StoreConfig!C1313,StoreConfig!O1313,"")</f>
        <v/>
      </c>
      <c r="E1051" s="15" t="str">
        <f>IF($B$2=StoreConfig!C1313,StoreConfig!E1313,"")</f>
        <v/>
      </c>
      <c r="F1051" s="15" t="str">
        <f>IF($B$2=StoreConfig!C1313,RIGHT(StoreConfig!J1313,LEN(StoreConfig!J1313)-FIND("|",StoreConfig!J1313)),"")</f>
        <v/>
      </c>
      <c r="G1051" s="15" t="str">
        <f>IFERROR(VLOOKUP(--IF($B$2=StoreConfig!C1313,LEFT(StoreConfig!J1313,FIND("|",StoreConfig!J1313)-1),""),$Q$4:$R$20,2,FALSE),"")</f>
        <v/>
      </c>
      <c r="H1051" s="14" t="str">
        <f>IF($B$2=StoreConfig!C1313,LEFT(StoreConfig!G1313,FIND("#",StoreConfig!G1313)-1),"")</f>
        <v/>
      </c>
      <c r="I1051" s="14" t="str">
        <f>IF($B$2=StoreConfig!C1313,RIGHT(StoreConfig!G1313,LEN(StoreConfig!G1313)-FIND("#",StoreConfig!G1313)),"")</f>
        <v/>
      </c>
      <c r="J1051" s="14" t="str">
        <f>IF($B$2=StoreConfig!C1313,IF(StoreConfig!L1313=0,"不限购",StoreConfig!L1313&amp;"次"),"")</f>
        <v/>
      </c>
    </row>
    <row r="1052" spans="4:10" x14ac:dyDescent="0.2">
      <c r="D1052" s="15" t="str">
        <f>IF($B$2=StoreConfig!C1314,StoreConfig!O1314,"")</f>
        <v/>
      </c>
      <c r="E1052" s="15" t="str">
        <f>IF($B$2=StoreConfig!C1314,StoreConfig!E1314,"")</f>
        <v/>
      </c>
      <c r="F1052" s="15" t="str">
        <f>IF($B$2=StoreConfig!C1314,RIGHT(StoreConfig!J1314,LEN(StoreConfig!J1314)-FIND("|",StoreConfig!J1314)),"")</f>
        <v/>
      </c>
      <c r="G1052" s="15" t="str">
        <f>IFERROR(VLOOKUP(--IF($B$2=StoreConfig!C1314,LEFT(StoreConfig!J1314,FIND("|",StoreConfig!J1314)-1),""),$Q$4:$R$20,2,FALSE),"")</f>
        <v/>
      </c>
      <c r="H1052" s="14" t="str">
        <f>IF($B$2=StoreConfig!C1314,LEFT(StoreConfig!G1314,FIND("#",StoreConfig!G1314)-1),"")</f>
        <v/>
      </c>
      <c r="I1052" s="14" t="str">
        <f>IF($B$2=StoreConfig!C1314,RIGHT(StoreConfig!G1314,LEN(StoreConfig!G1314)-FIND("#",StoreConfig!G1314)),"")</f>
        <v/>
      </c>
      <c r="J1052" s="14" t="str">
        <f>IF($B$2=StoreConfig!C1314,IF(StoreConfig!L1314=0,"不限购",StoreConfig!L1314&amp;"次"),"")</f>
        <v/>
      </c>
    </row>
    <row r="1053" spans="4:10" x14ac:dyDescent="0.2">
      <c r="D1053" s="15" t="str">
        <f>IF($B$2=StoreConfig!C1315,StoreConfig!O1315,"")</f>
        <v/>
      </c>
      <c r="E1053" s="15" t="str">
        <f>IF($B$2=StoreConfig!C1315,StoreConfig!E1315,"")</f>
        <v/>
      </c>
      <c r="F1053" s="15" t="str">
        <f>IF($B$2=StoreConfig!C1315,RIGHT(StoreConfig!J1315,LEN(StoreConfig!J1315)-FIND("|",StoreConfig!J1315)),"")</f>
        <v/>
      </c>
      <c r="G1053" s="15" t="str">
        <f>IFERROR(VLOOKUP(--IF($B$2=StoreConfig!C1315,LEFT(StoreConfig!J1315,FIND("|",StoreConfig!J1315)-1),""),$Q$4:$R$20,2,FALSE),"")</f>
        <v/>
      </c>
      <c r="H1053" s="14" t="str">
        <f>IF($B$2=StoreConfig!C1315,LEFT(StoreConfig!G1315,FIND("#",StoreConfig!G1315)-1),"")</f>
        <v/>
      </c>
      <c r="I1053" s="14" t="str">
        <f>IF($B$2=StoreConfig!C1315,RIGHT(StoreConfig!G1315,LEN(StoreConfig!G1315)-FIND("#",StoreConfig!G1315)),"")</f>
        <v/>
      </c>
      <c r="J1053" s="14" t="str">
        <f>IF($B$2=StoreConfig!C1315,IF(StoreConfig!L1315=0,"不限购",StoreConfig!L1315&amp;"次"),"")</f>
        <v/>
      </c>
    </row>
    <row r="1054" spans="4:10" x14ac:dyDescent="0.2">
      <c r="D1054" s="15" t="str">
        <f>IF($B$2=StoreConfig!C1316,StoreConfig!O1316,"")</f>
        <v/>
      </c>
      <c r="E1054" s="15" t="str">
        <f>IF($B$2=StoreConfig!C1316,StoreConfig!E1316,"")</f>
        <v/>
      </c>
      <c r="F1054" s="15" t="str">
        <f>IF($B$2=StoreConfig!C1316,RIGHT(StoreConfig!J1316,LEN(StoreConfig!J1316)-FIND("|",StoreConfig!J1316)),"")</f>
        <v/>
      </c>
      <c r="G1054" s="15" t="str">
        <f>IFERROR(VLOOKUP(--IF($B$2=StoreConfig!C1316,LEFT(StoreConfig!J1316,FIND("|",StoreConfig!J1316)-1),""),$Q$4:$R$20,2,FALSE),"")</f>
        <v/>
      </c>
      <c r="H1054" s="14" t="str">
        <f>IF($B$2=StoreConfig!C1316,LEFT(StoreConfig!G1316,FIND("#",StoreConfig!G1316)-1),"")</f>
        <v/>
      </c>
      <c r="I1054" s="14" t="str">
        <f>IF($B$2=StoreConfig!C1316,RIGHT(StoreConfig!G1316,LEN(StoreConfig!G1316)-FIND("#",StoreConfig!G1316)),"")</f>
        <v/>
      </c>
      <c r="J1054" s="14" t="str">
        <f>IF($B$2=StoreConfig!C1316,IF(StoreConfig!L1316=0,"不限购",StoreConfig!L1316&amp;"次"),"")</f>
        <v/>
      </c>
    </row>
    <row r="1055" spans="4:10" x14ac:dyDescent="0.2">
      <c r="D1055" s="15" t="str">
        <f>IF($B$2=StoreConfig!C1317,StoreConfig!O1317,"")</f>
        <v/>
      </c>
      <c r="E1055" s="15" t="str">
        <f>IF($B$2=StoreConfig!C1317,StoreConfig!E1317,"")</f>
        <v/>
      </c>
      <c r="F1055" s="15" t="str">
        <f>IF($B$2=StoreConfig!C1317,RIGHT(StoreConfig!J1317,LEN(StoreConfig!J1317)-FIND("|",StoreConfig!J1317)),"")</f>
        <v/>
      </c>
      <c r="G1055" s="15" t="str">
        <f>IFERROR(VLOOKUP(--IF($B$2=StoreConfig!C1317,LEFT(StoreConfig!J1317,FIND("|",StoreConfig!J1317)-1),""),$Q$4:$R$20,2,FALSE),"")</f>
        <v/>
      </c>
      <c r="H1055" s="14" t="str">
        <f>IF($B$2=StoreConfig!C1317,LEFT(StoreConfig!G1317,FIND("#",StoreConfig!G1317)-1),"")</f>
        <v/>
      </c>
      <c r="I1055" s="14" t="str">
        <f>IF($B$2=StoreConfig!C1317,RIGHT(StoreConfig!G1317,LEN(StoreConfig!G1317)-FIND("#",StoreConfig!G1317)),"")</f>
        <v/>
      </c>
      <c r="J1055" s="14" t="str">
        <f>IF($B$2=StoreConfig!C1317,IF(StoreConfig!L1317=0,"不限购",StoreConfig!L1317&amp;"次"),"")</f>
        <v/>
      </c>
    </row>
    <row r="1056" spans="4:10" x14ac:dyDescent="0.2">
      <c r="D1056" s="15" t="str">
        <f>IF($B$2=StoreConfig!C1318,StoreConfig!O1318,"")</f>
        <v/>
      </c>
      <c r="E1056" s="15" t="str">
        <f>IF($B$2=StoreConfig!C1318,StoreConfig!E1318,"")</f>
        <v/>
      </c>
      <c r="F1056" s="15" t="str">
        <f>IF($B$2=StoreConfig!C1318,RIGHT(StoreConfig!J1318,LEN(StoreConfig!J1318)-FIND("|",StoreConfig!J1318)),"")</f>
        <v/>
      </c>
      <c r="G1056" s="15" t="str">
        <f>IFERROR(VLOOKUP(--IF($B$2=StoreConfig!C1318,LEFT(StoreConfig!J1318,FIND("|",StoreConfig!J1318)-1),""),$Q$4:$R$20,2,FALSE),"")</f>
        <v/>
      </c>
      <c r="H1056" s="14" t="str">
        <f>IF($B$2=StoreConfig!C1318,LEFT(StoreConfig!G1318,FIND("#",StoreConfig!G1318)-1),"")</f>
        <v/>
      </c>
      <c r="I1056" s="14" t="str">
        <f>IF($B$2=StoreConfig!C1318,RIGHT(StoreConfig!G1318,LEN(StoreConfig!G1318)-FIND("#",StoreConfig!G1318)),"")</f>
        <v/>
      </c>
      <c r="J1056" s="14" t="str">
        <f>IF($B$2=StoreConfig!C1318,IF(StoreConfig!L1318=0,"不限购",StoreConfig!L1318&amp;"次"),"")</f>
        <v/>
      </c>
    </row>
    <row r="1057" spans="4:10" x14ac:dyDescent="0.2">
      <c r="D1057" s="15" t="str">
        <f>IF($B$2=StoreConfig!C1319,StoreConfig!O1319,"")</f>
        <v/>
      </c>
      <c r="E1057" s="15" t="str">
        <f>IF($B$2=StoreConfig!C1319,StoreConfig!E1319,"")</f>
        <v/>
      </c>
      <c r="F1057" s="15" t="str">
        <f>IF($B$2=StoreConfig!C1319,RIGHT(StoreConfig!J1319,LEN(StoreConfig!J1319)-FIND("|",StoreConfig!J1319)),"")</f>
        <v/>
      </c>
      <c r="G1057" s="15" t="str">
        <f>IFERROR(VLOOKUP(--IF($B$2=StoreConfig!C1319,LEFT(StoreConfig!J1319,FIND("|",StoreConfig!J1319)-1),""),$Q$4:$R$20,2,FALSE),"")</f>
        <v/>
      </c>
      <c r="H1057" s="14" t="str">
        <f>IF($B$2=StoreConfig!C1319,LEFT(StoreConfig!G1319,FIND("#",StoreConfig!G1319)-1),"")</f>
        <v/>
      </c>
      <c r="I1057" s="14" t="str">
        <f>IF($B$2=StoreConfig!C1319,RIGHT(StoreConfig!G1319,LEN(StoreConfig!G1319)-FIND("#",StoreConfig!G1319)),"")</f>
        <v/>
      </c>
      <c r="J1057" s="14" t="str">
        <f>IF($B$2=StoreConfig!C1319,IF(StoreConfig!L1319=0,"不限购",StoreConfig!L1319&amp;"次"),"")</f>
        <v/>
      </c>
    </row>
    <row r="1058" spans="4:10" x14ac:dyDescent="0.2">
      <c r="D1058" s="15" t="str">
        <f>IF($B$2=StoreConfig!C1320,StoreConfig!O1320,"")</f>
        <v/>
      </c>
      <c r="E1058" s="15" t="str">
        <f>IF($B$2=StoreConfig!C1320,StoreConfig!E1320,"")</f>
        <v/>
      </c>
      <c r="F1058" s="15" t="str">
        <f>IF($B$2=StoreConfig!C1320,RIGHT(StoreConfig!J1320,LEN(StoreConfig!J1320)-FIND("|",StoreConfig!J1320)),"")</f>
        <v/>
      </c>
      <c r="G1058" s="15" t="str">
        <f>IFERROR(VLOOKUP(--IF($B$2=StoreConfig!C1320,LEFT(StoreConfig!J1320,FIND("|",StoreConfig!J1320)-1),""),$Q$4:$R$20,2,FALSE),"")</f>
        <v/>
      </c>
      <c r="H1058" s="14" t="str">
        <f>IF($B$2=StoreConfig!C1320,LEFT(StoreConfig!G1320,FIND("#",StoreConfig!G1320)-1),"")</f>
        <v/>
      </c>
      <c r="I1058" s="14" t="str">
        <f>IF($B$2=StoreConfig!C1320,RIGHT(StoreConfig!G1320,LEN(StoreConfig!G1320)-FIND("#",StoreConfig!G1320)),"")</f>
        <v/>
      </c>
      <c r="J1058" s="14" t="str">
        <f>IF($B$2=StoreConfig!C1320,IF(StoreConfig!L1320=0,"不限购",StoreConfig!L1320&amp;"次"),"")</f>
        <v/>
      </c>
    </row>
    <row r="1059" spans="4:10" x14ac:dyDescent="0.2">
      <c r="D1059" s="15" t="str">
        <f>IF($B$2=StoreConfig!C1321,StoreConfig!O1321,"")</f>
        <v/>
      </c>
      <c r="E1059" s="15" t="str">
        <f>IF($B$2=StoreConfig!C1321,StoreConfig!E1321,"")</f>
        <v/>
      </c>
      <c r="F1059" s="15" t="str">
        <f>IF($B$2=StoreConfig!C1321,RIGHT(StoreConfig!J1321,LEN(StoreConfig!J1321)-FIND("|",StoreConfig!J1321)),"")</f>
        <v/>
      </c>
      <c r="G1059" s="15" t="str">
        <f>IFERROR(VLOOKUP(--IF($B$2=StoreConfig!C1321,LEFT(StoreConfig!J1321,FIND("|",StoreConfig!J1321)-1),""),$Q$4:$R$20,2,FALSE),"")</f>
        <v/>
      </c>
      <c r="H1059" s="14" t="str">
        <f>IF($B$2=StoreConfig!C1321,LEFT(StoreConfig!G1321,FIND("#",StoreConfig!G1321)-1),"")</f>
        <v/>
      </c>
      <c r="I1059" s="14" t="str">
        <f>IF($B$2=StoreConfig!C1321,RIGHT(StoreConfig!G1321,LEN(StoreConfig!G1321)-FIND("#",StoreConfig!G1321)),"")</f>
        <v/>
      </c>
      <c r="J1059" s="14" t="str">
        <f>IF($B$2=StoreConfig!C1321,IF(StoreConfig!L1321=0,"不限购",StoreConfig!L1321&amp;"次"),"")</f>
        <v/>
      </c>
    </row>
    <row r="1060" spans="4:10" x14ac:dyDescent="0.2">
      <c r="D1060" s="15" t="str">
        <f>IF($B$2=StoreConfig!C1322,StoreConfig!O1322,"")</f>
        <v/>
      </c>
      <c r="E1060" s="15" t="str">
        <f>IF($B$2=StoreConfig!C1322,StoreConfig!E1322,"")</f>
        <v/>
      </c>
      <c r="F1060" s="15" t="str">
        <f>IF($B$2=StoreConfig!C1322,RIGHT(StoreConfig!J1322,LEN(StoreConfig!J1322)-FIND("|",StoreConfig!J1322)),"")</f>
        <v/>
      </c>
      <c r="G1060" s="15" t="str">
        <f>IFERROR(VLOOKUP(--IF($B$2=StoreConfig!C1322,LEFT(StoreConfig!J1322,FIND("|",StoreConfig!J1322)-1),""),$Q$4:$R$20,2,FALSE),"")</f>
        <v/>
      </c>
      <c r="H1060" s="14" t="str">
        <f>IF($B$2=StoreConfig!C1322,LEFT(StoreConfig!G1322,FIND("#",StoreConfig!G1322)-1),"")</f>
        <v/>
      </c>
      <c r="I1060" s="14" t="str">
        <f>IF($B$2=StoreConfig!C1322,RIGHT(StoreConfig!G1322,LEN(StoreConfig!G1322)-FIND("#",StoreConfig!G1322)),"")</f>
        <v/>
      </c>
      <c r="J1060" s="14" t="str">
        <f>IF($B$2=StoreConfig!C1322,IF(StoreConfig!L1322=0,"不限购",StoreConfig!L1322&amp;"次"),"")</f>
        <v/>
      </c>
    </row>
    <row r="1061" spans="4:10" x14ac:dyDescent="0.2">
      <c r="D1061" s="15" t="str">
        <f>IF($B$2=StoreConfig!C1323,StoreConfig!O1323,"")</f>
        <v/>
      </c>
      <c r="E1061" s="15" t="str">
        <f>IF($B$2=StoreConfig!C1323,StoreConfig!E1323,"")</f>
        <v/>
      </c>
      <c r="F1061" s="15" t="str">
        <f>IF($B$2=StoreConfig!C1323,RIGHT(StoreConfig!J1323,LEN(StoreConfig!J1323)-FIND("|",StoreConfig!J1323)),"")</f>
        <v/>
      </c>
      <c r="G1061" s="15" t="str">
        <f>IFERROR(VLOOKUP(--IF($B$2=StoreConfig!C1323,LEFT(StoreConfig!J1323,FIND("|",StoreConfig!J1323)-1),""),$Q$4:$R$20,2,FALSE),"")</f>
        <v/>
      </c>
      <c r="H1061" s="14" t="str">
        <f>IF($B$2=StoreConfig!C1323,LEFT(StoreConfig!G1323,FIND("#",StoreConfig!G1323)-1),"")</f>
        <v/>
      </c>
      <c r="I1061" s="14" t="str">
        <f>IF($B$2=StoreConfig!C1323,RIGHT(StoreConfig!G1323,LEN(StoreConfig!G1323)-FIND("#",StoreConfig!G1323)),"")</f>
        <v/>
      </c>
      <c r="J1061" s="14" t="str">
        <f>IF($B$2=StoreConfig!C1323,IF(StoreConfig!L1323=0,"不限购",StoreConfig!L1323&amp;"次"),"")</f>
        <v/>
      </c>
    </row>
    <row r="1062" spans="4:10" x14ac:dyDescent="0.2">
      <c r="D1062" s="15" t="str">
        <f>IF($B$2=StoreConfig!C1324,StoreConfig!O1324,"")</f>
        <v/>
      </c>
      <c r="E1062" s="15" t="str">
        <f>IF($B$2=StoreConfig!C1324,StoreConfig!E1324,"")</f>
        <v/>
      </c>
      <c r="F1062" s="15" t="str">
        <f>IF($B$2=StoreConfig!C1324,RIGHT(StoreConfig!J1324,LEN(StoreConfig!J1324)-FIND("|",StoreConfig!J1324)),"")</f>
        <v/>
      </c>
      <c r="G1062" s="15" t="str">
        <f>IFERROR(VLOOKUP(--IF($B$2=StoreConfig!C1324,LEFT(StoreConfig!J1324,FIND("|",StoreConfig!J1324)-1),""),$Q$4:$R$20,2,FALSE),"")</f>
        <v/>
      </c>
      <c r="H1062" s="14" t="str">
        <f>IF($B$2=StoreConfig!C1324,LEFT(StoreConfig!G1324,FIND("#",StoreConfig!G1324)-1),"")</f>
        <v/>
      </c>
      <c r="I1062" s="14" t="str">
        <f>IF($B$2=StoreConfig!C1324,RIGHT(StoreConfig!G1324,LEN(StoreConfig!G1324)-FIND("#",StoreConfig!G1324)),"")</f>
        <v/>
      </c>
      <c r="J1062" s="14" t="str">
        <f>IF($B$2=StoreConfig!C1324,IF(StoreConfig!L1324=0,"不限购",StoreConfig!L1324&amp;"次"),"")</f>
        <v/>
      </c>
    </row>
    <row r="1063" spans="4:10" x14ac:dyDescent="0.2">
      <c r="D1063" s="15" t="str">
        <f>IF($B$2=StoreConfig!C1325,StoreConfig!O1325,"")</f>
        <v/>
      </c>
      <c r="E1063" s="15" t="str">
        <f>IF($B$2=StoreConfig!C1325,StoreConfig!E1325,"")</f>
        <v/>
      </c>
      <c r="F1063" s="15" t="str">
        <f>IF($B$2=StoreConfig!C1325,RIGHT(StoreConfig!J1325,LEN(StoreConfig!J1325)-FIND("|",StoreConfig!J1325)),"")</f>
        <v/>
      </c>
      <c r="G1063" s="15" t="str">
        <f>IFERROR(VLOOKUP(--IF($B$2=StoreConfig!C1325,LEFT(StoreConfig!J1325,FIND("|",StoreConfig!J1325)-1),""),$Q$4:$R$20,2,FALSE),"")</f>
        <v/>
      </c>
      <c r="H1063" s="14" t="str">
        <f>IF($B$2=StoreConfig!C1325,LEFT(StoreConfig!G1325,FIND("#",StoreConfig!G1325)-1),"")</f>
        <v/>
      </c>
      <c r="I1063" s="14" t="str">
        <f>IF($B$2=StoreConfig!C1325,RIGHT(StoreConfig!G1325,LEN(StoreConfig!G1325)-FIND("#",StoreConfig!G1325)),"")</f>
        <v/>
      </c>
      <c r="J1063" s="14" t="str">
        <f>IF($B$2=StoreConfig!C1325,IF(StoreConfig!L1325=0,"不限购",StoreConfig!L1325&amp;"次"),"")</f>
        <v/>
      </c>
    </row>
    <row r="1064" spans="4:10" x14ac:dyDescent="0.2">
      <c r="D1064" s="15" t="str">
        <f>IF($B$2=StoreConfig!C1326,StoreConfig!O1326,"")</f>
        <v/>
      </c>
      <c r="E1064" s="15" t="str">
        <f>IF($B$2=StoreConfig!C1326,StoreConfig!E1326,"")</f>
        <v/>
      </c>
      <c r="F1064" s="15" t="str">
        <f>IF($B$2=StoreConfig!C1326,RIGHT(StoreConfig!J1326,LEN(StoreConfig!J1326)-FIND("|",StoreConfig!J1326)),"")</f>
        <v/>
      </c>
      <c r="G1064" s="15" t="str">
        <f>IFERROR(VLOOKUP(--IF($B$2=StoreConfig!C1326,LEFT(StoreConfig!J1326,FIND("|",StoreConfig!J1326)-1),""),$Q$4:$R$20,2,FALSE),"")</f>
        <v/>
      </c>
      <c r="H1064" s="14" t="str">
        <f>IF($B$2=StoreConfig!C1326,LEFT(StoreConfig!G1326,FIND("#",StoreConfig!G1326)-1),"")</f>
        <v/>
      </c>
      <c r="I1064" s="14" t="str">
        <f>IF($B$2=StoreConfig!C1326,RIGHT(StoreConfig!G1326,LEN(StoreConfig!G1326)-FIND("#",StoreConfig!G1326)),"")</f>
        <v/>
      </c>
      <c r="J1064" s="14" t="str">
        <f>IF($B$2=StoreConfig!C1326,IF(StoreConfig!L1326=0,"不限购",StoreConfig!L1326&amp;"次"),"")</f>
        <v/>
      </c>
    </row>
    <row r="1065" spans="4:10" x14ac:dyDescent="0.2">
      <c r="D1065" s="15" t="str">
        <f>IF($B$2=StoreConfig!C1327,StoreConfig!O1327,"")</f>
        <v/>
      </c>
      <c r="E1065" s="15" t="str">
        <f>IF($B$2=StoreConfig!C1327,StoreConfig!E1327,"")</f>
        <v/>
      </c>
      <c r="F1065" s="15" t="str">
        <f>IF($B$2=StoreConfig!C1327,RIGHT(StoreConfig!J1327,LEN(StoreConfig!J1327)-FIND("|",StoreConfig!J1327)),"")</f>
        <v/>
      </c>
      <c r="G1065" s="15" t="str">
        <f>IFERROR(VLOOKUP(--IF($B$2=StoreConfig!C1327,LEFT(StoreConfig!J1327,FIND("|",StoreConfig!J1327)-1),""),$Q$4:$R$20,2,FALSE),"")</f>
        <v/>
      </c>
      <c r="H1065" s="14" t="str">
        <f>IF($B$2=StoreConfig!C1327,LEFT(StoreConfig!G1327,FIND("#",StoreConfig!G1327)-1),"")</f>
        <v/>
      </c>
      <c r="I1065" s="14" t="str">
        <f>IF($B$2=StoreConfig!C1327,RIGHT(StoreConfig!G1327,LEN(StoreConfig!G1327)-FIND("#",StoreConfig!G1327)),"")</f>
        <v/>
      </c>
      <c r="J1065" s="14" t="str">
        <f>IF($B$2=StoreConfig!C1327,IF(StoreConfig!L1327=0,"不限购",StoreConfig!L1327&amp;"次"),"")</f>
        <v/>
      </c>
    </row>
    <row r="1066" spans="4:10" x14ac:dyDescent="0.2">
      <c r="D1066" s="15" t="str">
        <f>IF($B$2=StoreConfig!C1328,StoreConfig!O1328,"")</f>
        <v/>
      </c>
      <c r="E1066" s="15" t="str">
        <f>IF($B$2=StoreConfig!C1328,StoreConfig!E1328,"")</f>
        <v/>
      </c>
      <c r="F1066" s="15" t="str">
        <f>IF($B$2=StoreConfig!C1328,RIGHT(StoreConfig!J1328,LEN(StoreConfig!J1328)-FIND("|",StoreConfig!J1328)),"")</f>
        <v/>
      </c>
      <c r="G1066" s="15" t="str">
        <f>IFERROR(VLOOKUP(--IF($B$2=StoreConfig!C1328,LEFT(StoreConfig!J1328,FIND("|",StoreConfig!J1328)-1),""),$Q$4:$R$20,2,FALSE),"")</f>
        <v/>
      </c>
      <c r="H1066" s="14" t="str">
        <f>IF($B$2=StoreConfig!C1328,LEFT(StoreConfig!G1328,FIND("#",StoreConfig!G1328)-1),"")</f>
        <v/>
      </c>
      <c r="I1066" s="14" t="str">
        <f>IF($B$2=StoreConfig!C1328,RIGHT(StoreConfig!G1328,LEN(StoreConfig!G1328)-FIND("#",StoreConfig!G1328)),"")</f>
        <v/>
      </c>
      <c r="J1066" s="14" t="str">
        <f>IF($B$2=StoreConfig!C1328,IF(StoreConfig!L1328=0,"不限购",StoreConfig!L1328&amp;"次"),"")</f>
        <v/>
      </c>
    </row>
    <row r="1067" spans="4:10" x14ac:dyDescent="0.2">
      <c r="D1067" s="15" t="str">
        <f>IF($B$2=StoreConfig!C1329,StoreConfig!O1329,"")</f>
        <v/>
      </c>
      <c r="E1067" s="15" t="str">
        <f>IF($B$2=StoreConfig!C1329,StoreConfig!E1329,"")</f>
        <v/>
      </c>
      <c r="F1067" s="15" t="str">
        <f>IF($B$2=StoreConfig!C1329,RIGHT(StoreConfig!J1329,LEN(StoreConfig!J1329)-FIND("|",StoreConfig!J1329)),"")</f>
        <v/>
      </c>
      <c r="G1067" s="15" t="str">
        <f>IFERROR(VLOOKUP(--IF($B$2=StoreConfig!C1329,LEFT(StoreConfig!J1329,FIND("|",StoreConfig!J1329)-1),""),$Q$4:$R$20,2,FALSE),"")</f>
        <v/>
      </c>
      <c r="H1067" s="14" t="str">
        <f>IF($B$2=StoreConfig!C1329,LEFT(StoreConfig!G1329,FIND("#",StoreConfig!G1329)-1),"")</f>
        <v/>
      </c>
      <c r="I1067" s="14" t="str">
        <f>IF($B$2=StoreConfig!C1329,RIGHT(StoreConfig!G1329,LEN(StoreConfig!G1329)-FIND("#",StoreConfig!G1329)),"")</f>
        <v/>
      </c>
      <c r="J1067" s="14" t="str">
        <f>IF($B$2=StoreConfig!C1329,IF(StoreConfig!L1329=0,"不限购",StoreConfig!L1329&amp;"次"),"")</f>
        <v/>
      </c>
    </row>
    <row r="1068" spans="4:10" x14ac:dyDescent="0.2">
      <c r="D1068" s="15" t="str">
        <f>IF($B$2=StoreConfig!C1335,StoreConfig!O1335,"")</f>
        <v/>
      </c>
      <c r="E1068" s="15" t="str">
        <f>IF($B$2=StoreConfig!C1335,StoreConfig!E1335,"")</f>
        <v/>
      </c>
      <c r="F1068" s="15" t="str">
        <f>IF($B$2=StoreConfig!C1335,RIGHT(StoreConfig!J1335,LEN(StoreConfig!J1335)-FIND("|",StoreConfig!J1335)),"")</f>
        <v/>
      </c>
      <c r="G1068" s="15" t="str">
        <f>IFERROR(VLOOKUP(--IF($B$2=StoreConfig!C1335,LEFT(StoreConfig!J1335,FIND("|",StoreConfig!J1335)-1),""),$Q$4:$R$20,2,FALSE),"")</f>
        <v/>
      </c>
      <c r="H1068" s="14" t="str">
        <f>IF($B$2=StoreConfig!C1335,LEFT(StoreConfig!G1335,FIND("#",StoreConfig!G1335)-1),"")</f>
        <v/>
      </c>
      <c r="I1068" s="14" t="str">
        <f>IF($B$2=StoreConfig!C1335,RIGHT(StoreConfig!G1335,LEN(StoreConfig!G1335)-FIND("#",StoreConfig!G1335)),"")</f>
        <v/>
      </c>
      <c r="J1068" s="14" t="str">
        <f>IF($B$2=StoreConfig!C1335,IF(StoreConfig!L1335=0,"不限购",StoreConfig!L1335&amp;"次"),"")</f>
        <v/>
      </c>
    </row>
    <row r="1069" spans="4:10" x14ac:dyDescent="0.2">
      <c r="D1069" s="15" t="str">
        <f>IF($B$2=StoreConfig!C1336,StoreConfig!O1336,"")</f>
        <v/>
      </c>
      <c r="E1069" s="15" t="str">
        <f>IF($B$2=StoreConfig!C1336,StoreConfig!E1336,"")</f>
        <v/>
      </c>
      <c r="F1069" s="15" t="str">
        <f>IF($B$2=StoreConfig!C1336,RIGHT(StoreConfig!J1336,LEN(StoreConfig!J1336)-FIND("|",StoreConfig!J1336)),"")</f>
        <v/>
      </c>
      <c r="G1069" s="15" t="str">
        <f>IFERROR(VLOOKUP(--IF($B$2=StoreConfig!C1336,LEFT(StoreConfig!J1336,FIND("|",StoreConfig!J1336)-1),""),$Q$4:$R$20,2,FALSE),"")</f>
        <v/>
      </c>
      <c r="H1069" s="14" t="str">
        <f>IF($B$2=StoreConfig!C1336,LEFT(StoreConfig!G1336,FIND("#",StoreConfig!G1336)-1),"")</f>
        <v/>
      </c>
      <c r="I1069" s="14" t="str">
        <f>IF($B$2=StoreConfig!C1336,RIGHT(StoreConfig!G1336,LEN(StoreConfig!G1336)-FIND("#",StoreConfig!G1336)),"")</f>
        <v/>
      </c>
      <c r="J1069" s="14" t="str">
        <f>IF($B$2=StoreConfig!C1336,IF(StoreConfig!L1336=0,"不限购",StoreConfig!L1336&amp;"次"),"")</f>
        <v/>
      </c>
    </row>
    <row r="1070" spans="4:10" x14ac:dyDescent="0.2">
      <c r="D1070" s="15" t="str">
        <f>IF($B$2=StoreConfig!C1337,StoreConfig!O1337,"")</f>
        <v/>
      </c>
      <c r="E1070" s="15" t="str">
        <f>IF($B$2=StoreConfig!C1337,StoreConfig!E1337,"")</f>
        <v/>
      </c>
      <c r="F1070" s="15" t="str">
        <f>IF($B$2=StoreConfig!C1337,RIGHT(StoreConfig!J1337,LEN(StoreConfig!J1337)-FIND("|",StoreConfig!J1337)),"")</f>
        <v/>
      </c>
      <c r="G1070" s="15" t="str">
        <f>IFERROR(VLOOKUP(--IF($B$2=StoreConfig!C1337,LEFT(StoreConfig!J1337,FIND("|",StoreConfig!J1337)-1),""),$Q$4:$R$20,2,FALSE),"")</f>
        <v/>
      </c>
      <c r="H1070" s="14" t="str">
        <f>IF($B$2=StoreConfig!C1337,LEFT(StoreConfig!G1337,FIND("#",StoreConfig!G1337)-1),"")</f>
        <v/>
      </c>
      <c r="I1070" s="14" t="str">
        <f>IF($B$2=StoreConfig!C1337,RIGHT(StoreConfig!G1337,LEN(StoreConfig!G1337)-FIND("#",StoreConfig!G1337)),"")</f>
        <v/>
      </c>
      <c r="J1070" s="14" t="str">
        <f>IF($B$2=StoreConfig!C1337,IF(StoreConfig!L1337=0,"不限购",StoreConfig!L1337&amp;"次"),"")</f>
        <v/>
      </c>
    </row>
    <row r="1071" spans="4:10" x14ac:dyDescent="0.2">
      <c r="D1071" s="15" t="str">
        <f>IF($B$2=StoreConfig!C1338,StoreConfig!O1338,"")</f>
        <v/>
      </c>
      <c r="E1071" s="15" t="str">
        <f>IF($B$2=StoreConfig!C1338,StoreConfig!E1338,"")</f>
        <v/>
      </c>
      <c r="F1071" s="15" t="str">
        <f>IF($B$2=StoreConfig!C1338,RIGHT(StoreConfig!J1338,LEN(StoreConfig!J1338)-FIND("|",StoreConfig!J1338)),"")</f>
        <v/>
      </c>
      <c r="G1071" s="15" t="str">
        <f>IFERROR(VLOOKUP(--IF($B$2=StoreConfig!C1338,LEFT(StoreConfig!J1338,FIND("|",StoreConfig!J1338)-1),""),$Q$4:$R$20,2,FALSE),"")</f>
        <v/>
      </c>
      <c r="H1071" s="14" t="str">
        <f>IF($B$2=StoreConfig!C1338,LEFT(StoreConfig!G1338,FIND("#",StoreConfig!G1338)-1),"")</f>
        <v/>
      </c>
      <c r="I1071" s="14" t="str">
        <f>IF($B$2=StoreConfig!C1338,RIGHT(StoreConfig!G1338,LEN(StoreConfig!G1338)-FIND("#",StoreConfig!G1338)),"")</f>
        <v/>
      </c>
      <c r="J1071" s="14" t="str">
        <f>IF($B$2=StoreConfig!C1338,IF(StoreConfig!L1338=0,"不限购",StoreConfig!L1338&amp;"次"),"")</f>
        <v/>
      </c>
    </row>
    <row r="1072" spans="4:10" x14ac:dyDescent="0.2">
      <c r="D1072" s="15" t="str">
        <f>IF($B$2=StoreConfig!C1339,StoreConfig!O1339,"")</f>
        <v/>
      </c>
      <c r="E1072" s="15" t="str">
        <f>IF($B$2=StoreConfig!C1339,StoreConfig!E1339,"")</f>
        <v/>
      </c>
      <c r="F1072" s="15" t="str">
        <f>IF($B$2=StoreConfig!C1339,RIGHT(StoreConfig!J1339,LEN(StoreConfig!J1339)-FIND("|",StoreConfig!J1339)),"")</f>
        <v/>
      </c>
      <c r="G1072" s="15" t="str">
        <f>IFERROR(VLOOKUP(--IF($B$2=StoreConfig!C1339,LEFT(StoreConfig!J1339,FIND("|",StoreConfig!J1339)-1),""),$Q$4:$R$20,2,FALSE),"")</f>
        <v/>
      </c>
      <c r="H1072" s="14" t="str">
        <f>IF($B$2=StoreConfig!C1339,LEFT(StoreConfig!G1339,FIND("#",StoreConfig!G1339)-1),"")</f>
        <v/>
      </c>
      <c r="I1072" s="14" t="str">
        <f>IF($B$2=StoreConfig!C1339,RIGHT(StoreConfig!G1339,LEN(StoreConfig!G1339)-FIND("#",StoreConfig!G1339)),"")</f>
        <v/>
      </c>
      <c r="J1072" s="14" t="str">
        <f>IF($B$2=StoreConfig!C1339,IF(StoreConfig!L1339=0,"不限购",StoreConfig!L1339&amp;"次"),"")</f>
        <v/>
      </c>
    </row>
    <row r="1073" spans="4:10" x14ac:dyDescent="0.2">
      <c r="D1073" s="15" t="str">
        <f>IF($B$2=StoreConfig!C1340,StoreConfig!O1340,"")</f>
        <v/>
      </c>
      <c r="E1073" s="15" t="str">
        <f>IF($B$2=StoreConfig!C1340,StoreConfig!E1340,"")</f>
        <v/>
      </c>
      <c r="F1073" s="15" t="str">
        <f>IF($B$2=StoreConfig!C1340,RIGHT(StoreConfig!J1340,LEN(StoreConfig!J1340)-FIND("|",StoreConfig!J1340)),"")</f>
        <v/>
      </c>
      <c r="G1073" s="15" t="str">
        <f>IFERROR(VLOOKUP(--IF($B$2=StoreConfig!C1340,LEFT(StoreConfig!J1340,FIND("|",StoreConfig!J1340)-1),""),$Q$4:$R$20,2,FALSE),"")</f>
        <v/>
      </c>
      <c r="H1073" s="14" t="str">
        <f>IF($B$2=StoreConfig!C1340,LEFT(StoreConfig!G1340,FIND("#",StoreConfig!G1340)-1),"")</f>
        <v/>
      </c>
      <c r="I1073" s="14" t="str">
        <f>IF($B$2=StoreConfig!C1340,RIGHT(StoreConfig!G1340,LEN(StoreConfig!G1340)-FIND("#",StoreConfig!G1340)),"")</f>
        <v/>
      </c>
      <c r="J1073" s="14" t="str">
        <f>IF($B$2=StoreConfig!C1340,IF(StoreConfig!L1340=0,"不限购",StoreConfig!L1340&amp;"次"),"")</f>
        <v/>
      </c>
    </row>
    <row r="1074" spans="4:10" x14ac:dyDescent="0.2">
      <c r="D1074" s="15" t="str">
        <f>IF($B$2=StoreConfig!C1341,StoreConfig!O1341,"")</f>
        <v/>
      </c>
      <c r="E1074" s="15" t="str">
        <f>IF($B$2=StoreConfig!C1341,StoreConfig!E1341,"")</f>
        <v/>
      </c>
      <c r="F1074" s="15" t="str">
        <f>IF($B$2=StoreConfig!C1341,RIGHT(StoreConfig!J1341,LEN(StoreConfig!J1341)-FIND("|",StoreConfig!J1341)),"")</f>
        <v/>
      </c>
      <c r="G1074" s="15" t="str">
        <f>IFERROR(VLOOKUP(--IF($B$2=StoreConfig!C1341,LEFT(StoreConfig!J1341,FIND("|",StoreConfig!J1341)-1),""),$Q$4:$R$20,2,FALSE),"")</f>
        <v/>
      </c>
      <c r="H1074" s="14" t="str">
        <f>IF($B$2=StoreConfig!C1341,LEFT(StoreConfig!G1341,FIND("#",StoreConfig!G1341)-1),"")</f>
        <v/>
      </c>
      <c r="I1074" s="14" t="str">
        <f>IF($B$2=StoreConfig!C1341,RIGHT(StoreConfig!G1341,LEN(StoreConfig!G1341)-FIND("#",StoreConfig!G1341)),"")</f>
        <v/>
      </c>
      <c r="J1074" s="14" t="str">
        <f>IF($B$2=StoreConfig!C1341,IF(StoreConfig!L1341=0,"不限购",StoreConfig!L1341&amp;"次"),"")</f>
        <v/>
      </c>
    </row>
    <row r="1075" spans="4:10" x14ac:dyDescent="0.2">
      <c r="D1075" s="15" t="str">
        <f>IF($B$2=StoreConfig!C1342,StoreConfig!O1342,"")</f>
        <v/>
      </c>
      <c r="E1075" s="15" t="str">
        <f>IF($B$2=StoreConfig!C1342,StoreConfig!E1342,"")</f>
        <v/>
      </c>
      <c r="F1075" s="15" t="str">
        <f>IF($B$2=StoreConfig!C1342,RIGHT(StoreConfig!J1342,LEN(StoreConfig!J1342)-FIND("|",StoreConfig!J1342)),"")</f>
        <v/>
      </c>
      <c r="G1075" s="15" t="str">
        <f>IFERROR(VLOOKUP(--IF($B$2=StoreConfig!C1342,LEFT(StoreConfig!J1342,FIND("|",StoreConfig!J1342)-1),""),$Q$4:$R$20,2,FALSE),"")</f>
        <v/>
      </c>
      <c r="H1075" s="14" t="str">
        <f>IF($B$2=StoreConfig!C1342,LEFT(StoreConfig!G1342,FIND("#",StoreConfig!G1342)-1),"")</f>
        <v/>
      </c>
      <c r="I1075" s="14" t="str">
        <f>IF($B$2=StoreConfig!C1342,RIGHT(StoreConfig!G1342,LEN(StoreConfig!G1342)-FIND("#",StoreConfig!G1342)),"")</f>
        <v/>
      </c>
      <c r="J1075" s="14" t="str">
        <f>IF($B$2=StoreConfig!C1342,IF(StoreConfig!L1342=0,"不限购",StoreConfig!L1342&amp;"次"),"")</f>
        <v/>
      </c>
    </row>
    <row r="1076" spans="4:10" x14ac:dyDescent="0.2">
      <c r="D1076" s="15" t="str">
        <f>IF($B$2=StoreConfig!C1343,StoreConfig!O1343,"")</f>
        <v/>
      </c>
      <c r="E1076" s="15" t="str">
        <f>IF($B$2=StoreConfig!C1343,StoreConfig!E1343,"")</f>
        <v/>
      </c>
      <c r="F1076" s="15" t="str">
        <f>IF($B$2=StoreConfig!C1343,RIGHT(StoreConfig!J1343,LEN(StoreConfig!J1343)-FIND("|",StoreConfig!J1343)),"")</f>
        <v/>
      </c>
      <c r="G1076" s="15" t="str">
        <f>IFERROR(VLOOKUP(--IF($B$2=StoreConfig!C1343,LEFT(StoreConfig!J1343,FIND("|",StoreConfig!J1343)-1),""),$Q$4:$R$20,2,FALSE),"")</f>
        <v/>
      </c>
      <c r="H1076" s="14" t="str">
        <f>IF($B$2=StoreConfig!C1343,LEFT(StoreConfig!G1343,FIND("#",StoreConfig!G1343)-1),"")</f>
        <v/>
      </c>
      <c r="I1076" s="14" t="str">
        <f>IF($B$2=StoreConfig!C1343,RIGHT(StoreConfig!G1343,LEN(StoreConfig!G1343)-FIND("#",StoreConfig!G1343)),"")</f>
        <v/>
      </c>
      <c r="J1076" s="14" t="str">
        <f>IF($B$2=StoreConfig!C1343,IF(StoreConfig!L1343=0,"不限购",StoreConfig!L1343&amp;"次"),"")</f>
        <v/>
      </c>
    </row>
    <row r="1077" spans="4:10" x14ac:dyDescent="0.2">
      <c r="D1077" s="15" t="str">
        <f>IF($B$2=StoreConfig!C1344,StoreConfig!O1344,"")</f>
        <v/>
      </c>
      <c r="E1077" s="15" t="str">
        <f>IF($B$2=StoreConfig!C1344,StoreConfig!E1344,"")</f>
        <v/>
      </c>
      <c r="F1077" s="15" t="str">
        <f>IF($B$2=StoreConfig!C1344,RIGHT(StoreConfig!J1344,LEN(StoreConfig!J1344)-FIND("|",StoreConfig!J1344)),"")</f>
        <v/>
      </c>
      <c r="G1077" s="15" t="str">
        <f>IFERROR(VLOOKUP(--IF($B$2=StoreConfig!C1344,LEFT(StoreConfig!J1344,FIND("|",StoreConfig!J1344)-1),""),$Q$4:$R$20,2,FALSE),"")</f>
        <v/>
      </c>
      <c r="H1077" s="14" t="str">
        <f>IF($B$2=StoreConfig!C1344,LEFT(StoreConfig!G1344,FIND("#",StoreConfig!G1344)-1),"")</f>
        <v/>
      </c>
      <c r="I1077" s="14" t="str">
        <f>IF($B$2=StoreConfig!C1344,RIGHT(StoreConfig!G1344,LEN(StoreConfig!G1344)-FIND("#",StoreConfig!G1344)),"")</f>
        <v/>
      </c>
      <c r="J1077" s="14" t="str">
        <f>IF($B$2=StoreConfig!C1344,IF(StoreConfig!L1344=0,"不限购",StoreConfig!L1344&amp;"次"),"")</f>
        <v/>
      </c>
    </row>
    <row r="1078" spans="4:10" x14ac:dyDescent="0.2">
      <c r="D1078" s="15" t="str">
        <f>IF($B$2=StoreConfig!C1345,StoreConfig!O1345,"")</f>
        <v/>
      </c>
      <c r="E1078" s="15" t="str">
        <f>IF($B$2=StoreConfig!C1345,StoreConfig!E1345,"")</f>
        <v/>
      </c>
      <c r="F1078" s="15" t="str">
        <f>IF($B$2=StoreConfig!C1345,RIGHT(StoreConfig!J1345,LEN(StoreConfig!J1345)-FIND("|",StoreConfig!J1345)),"")</f>
        <v/>
      </c>
      <c r="G1078" s="15" t="str">
        <f>IFERROR(VLOOKUP(--IF($B$2=StoreConfig!C1345,LEFT(StoreConfig!J1345,FIND("|",StoreConfig!J1345)-1),""),$Q$4:$R$20,2,FALSE),"")</f>
        <v/>
      </c>
      <c r="H1078" s="14" t="str">
        <f>IF($B$2=StoreConfig!C1345,LEFT(StoreConfig!G1345,FIND("#",StoreConfig!G1345)-1),"")</f>
        <v/>
      </c>
      <c r="I1078" s="14" t="str">
        <f>IF($B$2=StoreConfig!C1345,RIGHT(StoreConfig!G1345,LEN(StoreConfig!G1345)-FIND("#",StoreConfig!G1345)),"")</f>
        <v/>
      </c>
      <c r="J1078" s="14" t="str">
        <f>IF($B$2=StoreConfig!C1345,IF(StoreConfig!L1345=0,"不限购",StoreConfig!L1345&amp;"次"),"")</f>
        <v/>
      </c>
    </row>
    <row r="1079" spans="4:10" x14ac:dyDescent="0.2">
      <c r="D1079" s="15" t="str">
        <f>IF($B$2=StoreConfig!C1346,StoreConfig!O1346,"")</f>
        <v/>
      </c>
      <c r="E1079" s="15" t="str">
        <f>IF($B$2=StoreConfig!C1346,StoreConfig!E1346,"")</f>
        <v/>
      </c>
      <c r="F1079" s="15" t="str">
        <f>IF($B$2=StoreConfig!C1346,RIGHT(StoreConfig!J1346,LEN(StoreConfig!J1346)-FIND("|",StoreConfig!J1346)),"")</f>
        <v/>
      </c>
      <c r="G1079" s="15" t="str">
        <f>IFERROR(VLOOKUP(--IF($B$2=StoreConfig!C1346,LEFT(StoreConfig!J1346,FIND("|",StoreConfig!J1346)-1),""),$Q$4:$R$20,2,FALSE),"")</f>
        <v/>
      </c>
      <c r="H1079" s="14" t="str">
        <f>IF($B$2=StoreConfig!C1346,LEFT(StoreConfig!G1346,FIND("#",StoreConfig!G1346)-1),"")</f>
        <v/>
      </c>
      <c r="I1079" s="14" t="str">
        <f>IF($B$2=StoreConfig!C1346,RIGHT(StoreConfig!G1346,LEN(StoreConfig!G1346)-FIND("#",StoreConfig!G1346)),"")</f>
        <v/>
      </c>
      <c r="J1079" s="14" t="str">
        <f>IF($B$2=StoreConfig!C1346,IF(StoreConfig!L1346=0,"不限购",StoreConfig!L1346&amp;"次"),"")</f>
        <v/>
      </c>
    </row>
    <row r="1080" spans="4:10" x14ac:dyDescent="0.2">
      <c r="D1080" s="15" t="str">
        <f>IF($B$2=StoreConfig!C1347,StoreConfig!O1347,"")</f>
        <v/>
      </c>
      <c r="E1080" s="15" t="str">
        <f>IF($B$2=StoreConfig!C1347,StoreConfig!E1347,"")</f>
        <v/>
      </c>
      <c r="F1080" s="15" t="str">
        <f>IF($B$2=StoreConfig!C1347,RIGHT(StoreConfig!J1347,LEN(StoreConfig!J1347)-FIND("|",StoreConfig!J1347)),"")</f>
        <v/>
      </c>
      <c r="G1080" s="15" t="str">
        <f>IFERROR(VLOOKUP(--IF($B$2=StoreConfig!C1347,LEFT(StoreConfig!J1347,FIND("|",StoreConfig!J1347)-1),""),$Q$4:$R$20,2,FALSE),"")</f>
        <v/>
      </c>
      <c r="H1080" s="14" t="str">
        <f>IF($B$2=StoreConfig!C1347,LEFT(StoreConfig!G1347,FIND("#",StoreConfig!G1347)-1),"")</f>
        <v/>
      </c>
      <c r="I1080" s="14" t="str">
        <f>IF($B$2=StoreConfig!C1347,RIGHT(StoreConfig!G1347,LEN(StoreConfig!G1347)-FIND("#",StoreConfig!G1347)),"")</f>
        <v/>
      </c>
      <c r="J1080" s="14" t="str">
        <f>IF($B$2=StoreConfig!C1347,IF(StoreConfig!L1347=0,"不限购",StoreConfig!L1347&amp;"次"),"")</f>
        <v/>
      </c>
    </row>
    <row r="1081" spans="4:10" x14ac:dyDescent="0.2">
      <c r="D1081" s="15" t="str">
        <f>IF($B$2=StoreConfig!C1348,StoreConfig!O1348,"")</f>
        <v/>
      </c>
      <c r="E1081" s="15" t="str">
        <f>IF($B$2=StoreConfig!C1348,StoreConfig!E1348,"")</f>
        <v/>
      </c>
      <c r="F1081" s="15" t="str">
        <f>IF($B$2=StoreConfig!C1348,RIGHT(StoreConfig!J1348,LEN(StoreConfig!J1348)-FIND("|",StoreConfig!J1348)),"")</f>
        <v/>
      </c>
      <c r="G1081" s="15" t="str">
        <f>IFERROR(VLOOKUP(--IF($B$2=StoreConfig!C1348,LEFT(StoreConfig!J1348,FIND("|",StoreConfig!J1348)-1),""),$Q$4:$R$20,2,FALSE),"")</f>
        <v/>
      </c>
      <c r="H1081" s="14" t="str">
        <f>IF($B$2=StoreConfig!C1348,LEFT(StoreConfig!G1348,FIND("#",StoreConfig!G1348)-1),"")</f>
        <v/>
      </c>
      <c r="I1081" s="14" t="str">
        <f>IF($B$2=StoreConfig!C1348,RIGHT(StoreConfig!G1348,LEN(StoreConfig!G1348)-FIND("#",StoreConfig!G1348)),"")</f>
        <v/>
      </c>
      <c r="J1081" s="14" t="str">
        <f>IF($B$2=StoreConfig!C1348,IF(StoreConfig!L1348=0,"不限购",StoreConfig!L1348&amp;"次"),"")</f>
        <v/>
      </c>
    </row>
    <row r="1082" spans="4:10" x14ac:dyDescent="0.2">
      <c r="D1082" s="15" t="str">
        <f>IF($B$2=StoreConfig!C1349,StoreConfig!O1349,"")</f>
        <v/>
      </c>
      <c r="E1082" s="15" t="str">
        <f>IF($B$2=StoreConfig!C1349,StoreConfig!E1349,"")</f>
        <v/>
      </c>
      <c r="F1082" s="15" t="str">
        <f>IF($B$2=StoreConfig!C1349,RIGHT(StoreConfig!J1349,LEN(StoreConfig!J1349)-FIND("|",StoreConfig!J1349)),"")</f>
        <v/>
      </c>
      <c r="G1082" s="15" t="str">
        <f>IFERROR(VLOOKUP(--IF($B$2=StoreConfig!C1349,LEFT(StoreConfig!J1349,FIND("|",StoreConfig!J1349)-1),""),$Q$4:$R$20,2,FALSE),"")</f>
        <v/>
      </c>
      <c r="H1082" s="14" t="str">
        <f>IF($B$2=StoreConfig!C1349,LEFT(StoreConfig!G1349,FIND("#",StoreConfig!G1349)-1),"")</f>
        <v/>
      </c>
      <c r="I1082" s="14" t="str">
        <f>IF($B$2=StoreConfig!C1349,RIGHT(StoreConfig!G1349,LEN(StoreConfig!G1349)-FIND("#",StoreConfig!G1349)),"")</f>
        <v/>
      </c>
      <c r="J1082" s="14" t="str">
        <f>IF($B$2=StoreConfig!C1349,IF(StoreConfig!L1349=0,"不限购",StoreConfig!L1349&amp;"次"),"")</f>
        <v/>
      </c>
    </row>
    <row r="1083" spans="4:10" x14ac:dyDescent="0.2">
      <c r="D1083" s="15" t="str">
        <f>IF($B$2=StoreConfig!C1350,StoreConfig!O1350,"")</f>
        <v/>
      </c>
      <c r="E1083" s="15" t="str">
        <f>IF($B$2=StoreConfig!C1350,StoreConfig!E1350,"")</f>
        <v/>
      </c>
      <c r="F1083" s="15" t="str">
        <f>IF($B$2=StoreConfig!C1350,RIGHT(StoreConfig!J1350,LEN(StoreConfig!J1350)-FIND("|",StoreConfig!J1350)),"")</f>
        <v/>
      </c>
      <c r="G1083" s="15" t="str">
        <f>IFERROR(VLOOKUP(--IF($B$2=StoreConfig!C1350,LEFT(StoreConfig!J1350,FIND("|",StoreConfig!J1350)-1),""),$Q$4:$R$20,2,FALSE),"")</f>
        <v/>
      </c>
      <c r="H1083" s="14" t="str">
        <f>IF($B$2=StoreConfig!C1350,LEFT(StoreConfig!G1350,FIND("#",StoreConfig!G1350)-1),"")</f>
        <v/>
      </c>
      <c r="I1083" s="14" t="str">
        <f>IF($B$2=StoreConfig!C1350,RIGHT(StoreConfig!G1350,LEN(StoreConfig!G1350)-FIND("#",StoreConfig!G1350)),"")</f>
        <v/>
      </c>
      <c r="J1083" s="14" t="str">
        <f>IF($B$2=StoreConfig!C1350,IF(StoreConfig!L1350=0,"不限购",StoreConfig!L1350&amp;"次"),"")</f>
        <v/>
      </c>
    </row>
    <row r="1084" spans="4:10" x14ac:dyDescent="0.2">
      <c r="D1084" s="15" t="str">
        <f>IF($B$2=StoreConfig!C1351,StoreConfig!O1351,"")</f>
        <v/>
      </c>
      <c r="E1084" s="15" t="str">
        <f>IF($B$2=StoreConfig!C1351,StoreConfig!E1351,"")</f>
        <v/>
      </c>
      <c r="F1084" s="15" t="str">
        <f>IF($B$2=StoreConfig!C1351,RIGHT(StoreConfig!J1351,LEN(StoreConfig!J1351)-FIND("|",StoreConfig!J1351)),"")</f>
        <v/>
      </c>
      <c r="G1084" s="15" t="str">
        <f>IFERROR(VLOOKUP(--IF($B$2=StoreConfig!C1351,LEFT(StoreConfig!J1351,FIND("|",StoreConfig!J1351)-1),""),$Q$4:$R$20,2,FALSE),"")</f>
        <v/>
      </c>
      <c r="H1084" s="14" t="str">
        <f>IF($B$2=StoreConfig!C1351,LEFT(StoreConfig!G1351,FIND("#",StoreConfig!G1351)-1),"")</f>
        <v/>
      </c>
      <c r="I1084" s="14" t="str">
        <f>IF($B$2=StoreConfig!C1351,RIGHT(StoreConfig!G1351,LEN(StoreConfig!G1351)-FIND("#",StoreConfig!G1351)),"")</f>
        <v/>
      </c>
      <c r="J1084" s="14" t="str">
        <f>IF($B$2=StoreConfig!C1351,IF(StoreConfig!L1351=0,"不限购",StoreConfig!L1351&amp;"次"),"")</f>
        <v/>
      </c>
    </row>
    <row r="1085" spans="4:10" x14ac:dyDescent="0.2">
      <c r="D1085" s="15" t="str">
        <f>IF($B$2=StoreConfig!C1352,StoreConfig!O1352,"")</f>
        <v/>
      </c>
      <c r="E1085" s="15" t="str">
        <f>IF($B$2=StoreConfig!C1352,StoreConfig!E1352,"")</f>
        <v/>
      </c>
      <c r="F1085" s="15" t="str">
        <f>IF($B$2=StoreConfig!C1352,RIGHT(StoreConfig!J1352,LEN(StoreConfig!J1352)-FIND("|",StoreConfig!J1352)),"")</f>
        <v/>
      </c>
      <c r="G1085" s="15" t="str">
        <f>IFERROR(VLOOKUP(--IF($B$2=StoreConfig!C1352,LEFT(StoreConfig!J1352,FIND("|",StoreConfig!J1352)-1),""),$Q$4:$R$20,2,FALSE),"")</f>
        <v/>
      </c>
      <c r="H1085" s="14" t="str">
        <f>IF($B$2=StoreConfig!C1352,LEFT(StoreConfig!G1352,FIND("#",StoreConfig!G1352)-1),"")</f>
        <v/>
      </c>
      <c r="I1085" s="14" t="str">
        <f>IF($B$2=StoreConfig!C1352,RIGHT(StoreConfig!G1352,LEN(StoreConfig!G1352)-FIND("#",StoreConfig!G1352)),"")</f>
        <v/>
      </c>
      <c r="J1085" s="14" t="str">
        <f>IF($B$2=StoreConfig!C1352,IF(StoreConfig!L1352=0,"不限购",StoreConfig!L1352&amp;"次"),"")</f>
        <v/>
      </c>
    </row>
    <row r="1086" spans="4:10" x14ac:dyDescent="0.2">
      <c r="D1086" s="15" t="str">
        <f>IF($B$2=StoreConfig!C1353,StoreConfig!O1353,"")</f>
        <v/>
      </c>
      <c r="E1086" s="15" t="str">
        <f>IF($B$2=StoreConfig!C1353,StoreConfig!E1353,"")</f>
        <v/>
      </c>
      <c r="F1086" s="15" t="str">
        <f>IF($B$2=StoreConfig!C1353,RIGHT(StoreConfig!J1353,LEN(StoreConfig!J1353)-FIND("|",StoreConfig!J1353)),"")</f>
        <v/>
      </c>
      <c r="G1086" s="15" t="str">
        <f>IFERROR(VLOOKUP(--IF($B$2=StoreConfig!C1353,LEFT(StoreConfig!J1353,FIND("|",StoreConfig!J1353)-1),""),$Q$4:$R$20,2,FALSE),"")</f>
        <v/>
      </c>
      <c r="H1086" s="14" t="str">
        <f>IF($B$2=StoreConfig!C1353,LEFT(StoreConfig!G1353,FIND("#",StoreConfig!G1353)-1),"")</f>
        <v/>
      </c>
      <c r="I1086" s="14" t="str">
        <f>IF($B$2=StoreConfig!C1353,RIGHT(StoreConfig!G1353,LEN(StoreConfig!G1353)-FIND("#",StoreConfig!G1353)),"")</f>
        <v/>
      </c>
      <c r="J1086" s="14" t="str">
        <f>IF($B$2=StoreConfig!C1353,IF(StoreConfig!L1353=0,"不限购",StoreConfig!L1353&amp;"次"),"")</f>
        <v/>
      </c>
    </row>
    <row r="1087" spans="4:10" x14ac:dyDescent="0.2">
      <c r="D1087" s="15" t="str">
        <f>IF($B$2=StoreConfig!C1354,StoreConfig!O1354,"")</f>
        <v/>
      </c>
      <c r="E1087" s="15" t="str">
        <f>IF($B$2=StoreConfig!C1354,StoreConfig!E1354,"")</f>
        <v/>
      </c>
      <c r="F1087" s="15" t="str">
        <f>IF($B$2=StoreConfig!C1354,RIGHT(StoreConfig!J1354,LEN(StoreConfig!J1354)-FIND("|",StoreConfig!J1354)),"")</f>
        <v/>
      </c>
      <c r="G1087" s="15" t="str">
        <f>IFERROR(VLOOKUP(--IF($B$2=StoreConfig!C1354,LEFT(StoreConfig!J1354,FIND("|",StoreConfig!J1354)-1),""),$Q$4:$R$20,2,FALSE),"")</f>
        <v/>
      </c>
      <c r="H1087" s="14" t="str">
        <f>IF($B$2=StoreConfig!C1354,LEFT(StoreConfig!G1354,FIND("#",StoreConfig!G1354)-1),"")</f>
        <v/>
      </c>
      <c r="I1087" s="14" t="str">
        <f>IF($B$2=StoreConfig!C1354,RIGHT(StoreConfig!G1354,LEN(StoreConfig!G1354)-FIND("#",StoreConfig!G1354)),"")</f>
        <v/>
      </c>
      <c r="J1087" s="14" t="str">
        <f>IF($B$2=StoreConfig!C1354,IF(StoreConfig!L1354=0,"不限购",StoreConfig!L1354&amp;"次"),"")</f>
        <v/>
      </c>
    </row>
    <row r="1088" spans="4:10" x14ac:dyDescent="0.2">
      <c r="D1088" s="15" t="str">
        <f>IF($B$2=StoreConfig!C1355,StoreConfig!O1355,"")</f>
        <v/>
      </c>
      <c r="E1088" s="15" t="str">
        <f>IF($B$2=StoreConfig!C1355,StoreConfig!E1355,"")</f>
        <v/>
      </c>
      <c r="F1088" s="15" t="str">
        <f>IF($B$2=StoreConfig!C1355,RIGHT(StoreConfig!J1355,LEN(StoreConfig!J1355)-FIND("|",StoreConfig!J1355)),"")</f>
        <v/>
      </c>
      <c r="G1088" s="15" t="str">
        <f>IFERROR(VLOOKUP(--IF($B$2=StoreConfig!C1355,LEFT(StoreConfig!J1355,FIND("|",StoreConfig!J1355)-1),""),$Q$4:$R$20,2,FALSE),"")</f>
        <v/>
      </c>
      <c r="H1088" s="14" t="str">
        <f>IF($B$2=StoreConfig!C1355,LEFT(StoreConfig!G1355,FIND("#",StoreConfig!G1355)-1),"")</f>
        <v/>
      </c>
      <c r="I1088" s="14" t="str">
        <f>IF($B$2=StoreConfig!C1355,RIGHT(StoreConfig!G1355,LEN(StoreConfig!G1355)-FIND("#",StoreConfig!G1355)),"")</f>
        <v/>
      </c>
      <c r="J1088" s="14" t="str">
        <f>IF($B$2=StoreConfig!C1355,IF(StoreConfig!L1355=0,"不限购",StoreConfig!L1355&amp;"次"),"")</f>
        <v/>
      </c>
    </row>
    <row r="1089" spans="4:10" x14ac:dyDescent="0.2">
      <c r="D1089" s="15" t="str">
        <f>IF($B$2=StoreConfig!C1356,StoreConfig!O1356,"")</f>
        <v/>
      </c>
      <c r="E1089" s="15" t="str">
        <f>IF($B$2=StoreConfig!C1356,StoreConfig!E1356,"")</f>
        <v/>
      </c>
      <c r="F1089" s="15" t="str">
        <f>IF($B$2=StoreConfig!C1356,RIGHT(StoreConfig!J1356,LEN(StoreConfig!J1356)-FIND("|",StoreConfig!J1356)),"")</f>
        <v/>
      </c>
      <c r="G1089" s="15" t="str">
        <f>IFERROR(VLOOKUP(--IF($B$2=StoreConfig!C1356,LEFT(StoreConfig!J1356,FIND("|",StoreConfig!J1356)-1),""),$Q$4:$R$20,2,FALSE),"")</f>
        <v/>
      </c>
      <c r="H1089" s="14" t="str">
        <f>IF($B$2=StoreConfig!C1356,LEFT(StoreConfig!G1356,FIND("#",StoreConfig!G1356)-1),"")</f>
        <v/>
      </c>
      <c r="I1089" s="14" t="str">
        <f>IF($B$2=StoreConfig!C1356,RIGHT(StoreConfig!G1356,LEN(StoreConfig!G1356)-FIND("#",StoreConfig!G1356)),"")</f>
        <v/>
      </c>
      <c r="J1089" s="14" t="str">
        <f>IF($B$2=StoreConfig!C1356,IF(StoreConfig!L1356=0,"不限购",StoreConfig!L1356&amp;"次"),"")</f>
        <v/>
      </c>
    </row>
    <row r="1090" spans="4:10" x14ac:dyDescent="0.2">
      <c r="D1090" s="15" t="str">
        <f>IF($B$2=StoreConfig!C1357,StoreConfig!O1357,"")</f>
        <v/>
      </c>
      <c r="E1090" s="15" t="str">
        <f>IF($B$2=StoreConfig!C1357,StoreConfig!E1357,"")</f>
        <v/>
      </c>
      <c r="F1090" s="15" t="str">
        <f>IF($B$2=StoreConfig!C1357,RIGHT(StoreConfig!J1357,LEN(StoreConfig!J1357)-FIND("|",StoreConfig!J1357)),"")</f>
        <v/>
      </c>
      <c r="G1090" s="15" t="str">
        <f>IFERROR(VLOOKUP(--IF($B$2=StoreConfig!C1357,LEFT(StoreConfig!J1357,FIND("|",StoreConfig!J1357)-1),""),$Q$4:$R$20,2,FALSE),"")</f>
        <v/>
      </c>
      <c r="H1090" s="14" t="str">
        <f>IF($B$2=StoreConfig!C1357,LEFT(StoreConfig!G1357,FIND("#",StoreConfig!G1357)-1),"")</f>
        <v/>
      </c>
      <c r="I1090" s="14" t="str">
        <f>IF($B$2=StoreConfig!C1357,RIGHT(StoreConfig!G1357,LEN(StoreConfig!G1357)-FIND("#",StoreConfig!G1357)),"")</f>
        <v/>
      </c>
      <c r="J1090" s="14" t="str">
        <f>IF($B$2=StoreConfig!C1357,IF(StoreConfig!L1357=0,"不限购",StoreConfig!L1357&amp;"次"),"")</f>
        <v/>
      </c>
    </row>
    <row r="1091" spans="4:10" x14ac:dyDescent="0.2">
      <c r="D1091" s="15" t="str">
        <f>IF($B$2=StoreConfig!C1358,StoreConfig!O1358,"")</f>
        <v/>
      </c>
      <c r="E1091" s="15" t="str">
        <f>IF($B$2=StoreConfig!C1358,StoreConfig!E1358,"")</f>
        <v/>
      </c>
      <c r="F1091" s="15" t="str">
        <f>IF($B$2=StoreConfig!C1358,RIGHT(StoreConfig!J1358,LEN(StoreConfig!J1358)-FIND("|",StoreConfig!J1358)),"")</f>
        <v/>
      </c>
      <c r="G1091" s="15" t="str">
        <f>IFERROR(VLOOKUP(--IF($B$2=StoreConfig!C1358,LEFT(StoreConfig!J1358,FIND("|",StoreConfig!J1358)-1),""),$Q$4:$R$20,2,FALSE),"")</f>
        <v/>
      </c>
      <c r="H1091" s="14" t="str">
        <f>IF($B$2=StoreConfig!C1358,LEFT(StoreConfig!G1358,FIND("#",StoreConfig!G1358)-1),"")</f>
        <v/>
      </c>
      <c r="I1091" s="14" t="str">
        <f>IF($B$2=StoreConfig!C1358,RIGHT(StoreConfig!G1358,LEN(StoreConfig!G1358)-FIND("#",StoreConfig!G1358)),"")</f>
        <v/>
      </c>
      <c r="J1091" s="14" t="str">
        <f>IF($B$2=StoreConfig!C1358,IF(StoreConfig!L1358=0,"不限购",StoreConfig!L1358&amp;"次"),"")</f>
        <v/>
      </c>
    </row>
    <row r="1092" spans="4:10" x14ac:dyDescent="0.2">
      <c r="D1092" s="15" t="str">
        <f>IF($B$2=StoreConfig!C1359,StoreConfig!O1359,"")</f>
        <v/>
      </c>
      <c r="E1092" s="15" t="str">
        <f>IF($B$2=StoreConfig!C1359,StoreConfig!E1359,"")</f>
        <v/>
      </c>
      <c r="F1092" s="15" t="str">
        <f>IF($B$2=StoreConfig!C1359,RIGHT(StoreConfig!J1359,LEN(StoreConfig!J1359)-FIND("|",StoreConfig!J1359)),"")</f>
        <v/>
      </c>
      <c r="G1092" s="15" t="str">
        <f>IFERROR(VLOOKUP(--IF($B$2=StoreConfig!C1359,LEFT(StoreConfig!J1359,FIND("|",StoreConfig!J1359)-1),""),$Q$4:$R$20,2,FALSE),"")</f>
        <v/>
      </c>
      <c r="H1092" s="14" t="str">
        <f>IF($B$2=StoreConfig!C1359,LEFT(StoreConfig!G1359,FIND("#",StoreConfig!G1359)-1),"")</f>
        <v/>
      </c>
      <c r="I1092" s="14" t="str">
        <f>IF($B$2=StoreConfig!C1359,RIGHT(StoreConfig!G1359,LEN(StoreConfig!G1359)-FIND("#",StoreConfig!G1359)),"")</f>
        <v/>
      </c>
      <c r="J1092" s="14" t="str">
        <f>IF($B$2=StoreConfig!C1359,IF(StoreConfig!L1359=0,"不限购",StoreConfig!L1359&amp;"次"),"")</f>
        <v/>
      </c>
    </row>
    <row r="1093" spans="4:10" x14ac:dyDescent="0.2">
      <c r="D1093" s="15" t="str">
        <f>IF($B$2=StoreConfig!C1360,StoreConfig!O1360,"")</f>
        <v/>
      </c>
      <c r="E1093" s="15" t="str">
        <f>IF($B$2=StoreConfig!C1360,StoreConfig!E1360,"")</f>
        <v/>
      </c>
      <c r="F1093" s="15" t="str">
        <f>IF($B$2=StoreConfig!C1360,RIGHT(StoreConfig!J1360,LEN(StoreConfig!J1360)-FIND("|",StoreConfig!J1360)),"")</f>
        <v/>
      </c>
      <c r="G1093" s="15" t="str">
        <f>IFERROR(VLOOKUP(--IF($B$2=StoreConfig!C1360,LEFT(StoreConfig!J1360,FIND("|",StoreConfig!J1360)-1),""),$Q$4:$R$20,2,FALSE),"")</f>
        <v/>
      </c>
      <c r="H1093" s="14" t="str">
        <f>IF($B$2=StoreConfig!C1360,LEFT(StoreConfig!G1360,FIND("#",StoreConfig!G1360)-1),"")</f>
        <v/>
      </c>
      <c r="I1093" s="14" t="str">
        <f>IF($B$2=StoreConfig!C1360,RIGHT(StoreConfig!G1360,LEN(StoreConfig!G1360)-FIND("#",StoreConfig!G1360)),"")</f>
        <v/>
      </c>
      <c r="J1093" s="14" t="str">
        <f>IF($B$2=StoreConfig!C1360,IF(StoreConfig!L1360=0,"不限购",StoreConfig!L1360&amp;"次"),"")</f>
        <v/>
      </c>
    </row>
    <row r="1094" spans="4:10" x14ac:dyDescent="0.2">
      <c r="D1094" s="15" t="str">
        <f>IF($B$2=StoreConfig!C1361,StoreConfig!O1361,"")</f>
        <v/>
      </c>
      <c r="E1094" s="15" t="str">
        <f>IF($B$2=StoreConfig!C1361,StoreConfig!E1361,"")</f>
        <v/>
      </c>
      <c r="F1094" s="15" t="str">
        <f>IF($B$2=StoreConfig!C1361,RIGHT(StoreConfig!J1361,LEN(StoreConfig!J1361)-FIND("|",StoreConfig!J1361)),"")</f>
        <v/>
      </c>
      <c r="G1094" s="15" t="str">
        <f>IFERROR(VLOOKUP(--IF($B$2=StoreConfig!C1361,LEFT(StoreConfig!J1361,FIND("|",StoreConfig!J1361)-1),""),$Q$4:$R$20,2,FALSE),"")</f>
        <v/>
      </c>
      <c r="H1094" s="14" t="str">
        <f>IF($B$2=StoreConfig!C1361,LEFT(StoreConfig!G1361,FIND("#",StoreConfig!G1361)-1),"")</f>
        <v/>
      </c>
      <c r="I1094" s="14" t="str">
        <f>IF($B$2=StoreConfig!C1361,RIGHT(StoreConfig!G1361,LEN(StoreConfig!G1361)-FIND("#",StoreConfig!G1361)),"")</f>
        <v/>
      </c>
      <c r="J1094" s="14" t="str">
        <f>IF($B$2=StoreConfig!C1361,IF(StoreConfig!L1361=0,"不限购",StoreConfig!L1361&amp;"次"),"")</f>
        <v/>
      </c>
    </row>
    <row r="1095" spans="4:10" x14ac:dyDescent="0.2">
      <c r="D1095" s="15" t="str">
        <f>IF($B$2=StoreConfig!C1362,StoreConfig!O1362,"")</f>
        <v/>
      </c>
      <c r="E1095" s="15" t="str">
        <f>IF($B$2=StoreConfig!C1362,StoreConfig!E1362,"")</f>
        <v/>
      </c>
      <c r="F1095" s="15" t="str">
        <f>IF($B$2=StoreConfig!C1362,RIGHT(StoreConfig!J1362,LEN(StoreConfig!J1362)-FIND("|",StoreConfig!J1362)),"")</f>
        <v/>
      </c>
      <c r="G1095" s="15" t="str">
        <f>IFERROR(VLOOKUP(--IF($B$2=StoreConfig!C1362,LEFT(StoreConfig!J1362,FIND("|",StoreConfig!J1362)-1),""),$Q$4:$R$20,2,FALSE),"")</f>
        <v/>
      </c>
      <c r="H1095" s="14" t="str">
        <f>IF($B$2=StoreConfig!C1362,LEFT(StoreConfig!G1362,FIND("#",StoreConfig!G1362)-1),"")</f>
        <v/>
      </c>
      <c r="I1095" s="14" t="str">
        <f>IF($B$2=StoreConfig!C1362,RIGHT(StoreConfig!G1362,LEN(StoreConfig!G1362)-FIND("#",StoreConfig!G1362)),"")</f>
        <v/>
      </c>
      <c r="J1095" s="14" t="str">
        <f>IF($B$2=StoreConfig!C1362,IF(StoreConfig!L1362=0,"不限购",StoreConfig!L1362&amp;"次"),"")</f>
        <v/>
      </c>
    </row>
    <row r="1096" spans="4:10" x14ac:dyDescent="0.2">
      <c r="D1096" s="15" t="str">
        <f>IF($B$2=StoreConfig!C1363,StoreConfig!O1363,"")</f>
        <v/>
      </c>
      <c r="E1096" s="15" t="str">
        <f>IF($B$2=StoreConfig!C1363,StoreConfig!E1363,"")</f>
        <v/>
      </c>
      <c r="F1096" s="15" t="str">
        <f>IF($B$2=StoreConfig!C1363,RIGHT(StoreConfig!J1363,LEN(StoreConfig!J1363)-FIND("|",StoreConfig!J1363)),"")</f>
        <v/>
      </c>
      <c r="G1096" s="15" t="str">
        <f>IFERROR(VLOOKUP(--IF($B$2=StoreConfig!C1363,LEFT(StoreConfig!J1363,FIND("|",StoreConfig!J1363)-1),""),$Q$4:$R$20,2,FALSE),"")</f>
        <v/>
      </c>
      <c r="H1096" s="14" t="str">
        <f>IF($B$2=StoreConfig!C1363,LEFT(StoreConfig!G1363,FIND("#",StoreConfig!G1363)-1),"")</f>
        <v/>
      </c>
      <c r="I1096" s="14" t="str">
        <f>IF($B$2=StoreConfig!C1363,RIGHT(StoreConfig!G1363,LEN(StoreConfig!G1363)-FIND("#",StoreConfig!G1363)),"")</f>
        <v/>
      </c>
      <c r="J1096" s="14" t="str">
        <f>IF($B$2=StoreConfig!C1363,IF(StoreConfig!L1363=0,"不限购",StoreConfig!L1363&amp;"次"),"")</f>
        <v/>
      </c>
    </row>
    <row r="1097" spans="4:10" x14ac:dyDescent="0.2">
      <c r="D1097" s="15" t="str">
        <f>IF($B$2=StoreConfig!C1364,StoreConfig!O1364,"")</f>
        <v/>
      </c>
      <c r="E1097" s="15" t="str">
        <f>IF($B$2=StoreConfig!C1364,StoreConfig!E1364,"")</f>
        <v/>
      </c>
      <c r="F1097" s="15" t="str">
        <f>IF($B$2=StoreConfig!C1364,RIGHT(StoreConfig!J1364,LEN(StoreConfig!J1364)-FIND("|",StoreConfig!J1364)),"")</f>
        <v/>
      </c>
      <c r="G1097" s="15" t="str">
        <f>IFERROR(VLOOKUP(--IF($B$2=StoreConfig!C1364,LEFT(StoreConfig!J1364,FIND("|",StoreConfig!J1364)-1),""),$Q$4:$R$20,2,FALSE),"")</f>
        <v/>
      </c>
      <c r="H1097" s="14" t="str">
        <f>IF($B$2=StoreConfig!C1364,LEFT(StoreConfig!G1364,FIND("#",StoreConfig!G1364)-1),"")</f>
        <v/>
      </c>
      <c r="I1097" s="14" t="str">
        <f>IF($B$2=StoreConfig!C1364,RIGHT(StoreConfig!G1364,LEN(StoreConfig!G1364)-FIND("#",StoreConfig!G1364)),"")</f>
        <v/>
      </c>
      <c r="J1097" s="14" t="str">
        <f>IF($B$2=StoreConfig!C1364,IF(StoreConfig!L1364=0,"不限购",StoreConfig!L1364&amp;"次"),"")</f>
        <v/>
      </c>
    </row>
    <row r="1098" spans="4:10" x14ac:dyDescent="0.2">
      <c r="D1098" s="15" t="str">
        <f>IF($B$2=StoreConfig!C1365,StoreConfig!O1365,"")</f>
        <v/>
      </c>
      <c r="E1098" s="15" t="str">
        <f>IF($B$2=StoreConfig!C1365,StoreConfig!E1365,"")</f>
        <v/>
      </c>
      <c r="F1098" s="15" t="str">
        <f>IF($B$2=StoreConfig!C1365,RIGHT(StoreConfig!J1365,LEN(StoreConfig!J1365)-FIND("|",StoreConfig!J1365)),"")</f>
        <v/>
      </c>
      <c r="G1098" s="15" t="str">
        <f>IFERROR(VLOOKUP(--IF($B$2=StoreConfig!C1365,LEFT(StoreConfig!J1365,FIND("|",StoreConfig!J1365)-1),""),$Q$4:$R$20,2,FALSE),"")</f>
        <v/>
      </c>
      <c r="H1098" s="14" t="str">
        <f>IF($B$2=StoreConfig!C1365,LEFT(StoreConfig!G1365,FIND("#",StoreConfig!G1365)-1),"")</f>
        <v/>
      </c>
      <c r="I1098" s="14" t="str">
        <f>IF($B$2=StoreConfig!C1365,RIGHT(StoreConfig!G1365,LEN(StoreConfig!G1365)-FIND("#",StoreConfig!G1365)),"")</f>
        <v/>
      </c>
      <c r="J1098" s="14" t="str">
        <f>IF($B$2=StoreConfig!C1365,IF(StoreConfig!L1365=0,"不限购",StoreConfig!L1365&amp;"次"),"")</f>
        <v/>
      </c>
    </row>
    <row r="1099" spans="4:10" x14ac:dyDescent="0.2">
      <c r="D1099" s="15" t="str">
        <f>IF($B$2=StoreConfig!C1366,StoreConfig!O1366,"")</f>
        <v/>
      </c>
      <c r="E1099" s="15" t="str">
        <f>IF($B$2=StoreConfig!C1366,StoreConfig!E1366,"")</f>
        <v/>
      </c>
      <c r="F1099" s="15" t="str">
        <f>IF($B$2=StoreConfig!C1366,RIGHT(StoreConfig!J1366,LEN(StoreConfig!J1366)-FIND("|",StoreConfig!J1366)),"")</f>
        <v/>
      </c>
      <c r="G1099" s="15" t="str">
        <f>IFERROR(VLOOKUP(--IF($B$2=StoreConfig!C1366,LEFT(StoreConfig!J1366,FIND("|",StoreConfig!J1366)-1),""),$Q$4:$R$20,2,FALSE),"")</f>
        <v/>
      </c>
      <c r="H1099" s="14" t="str">
        <f>IF($B$2=StoreConfig!C1366,LEFT(StoreConfig!G1366,FIND("#",StoreConfig!G1366)-1),"")</f>
        <v/>
      </c>
      <c r="I1099" s="14" t="str">
        <f>IF($B$2=StoreConfig!C1366,RIGHT(StoreConfig!G1366,LEN(StoreConfig!G1366)-FIND("#",StoreConfig!G1366)),"")</f>
        <v/>
      </c>
      <c r="J1099" s="14" t="str">
        <f>IF($B$2=StoreConfig!C1366,IF(StoreConfig!L1366=0,"不限购",StoreConfig!L1366&amp;"次"),"")</f>
        <v/>
      </c>
    </row>
    <row r="1100" spans="4:10" x14ac:dyDescent="0.2">
      <c r="D1100" s="15" t="str">
        <f>IF($B$2=StoreConfig!C1367,StoreConfig!O1367,"")</f>
        <v/>
      </c>
      <c r="E1100" s="15" t="str">
        <f>IF($B$2=StoreConfig!C1367,StoreConfig!E1367,"")</f>
        <v/>
      </c>
      <c r="F1100" s="15" t="str">
        <f>IF($B$2=StoreConfig!C1367,RIGHT(StoreConfig!J1367,LEN(StoreConfig!J1367)-FIND("|",StoreConfig!J1367)),"")</f>
        <v/>
      </c>
      <c r="G1100" s="15" t="str">
        <f>IFERROR(VLOOKUP(--IF($B$2=StoreConfig!C1367,LEFT(StoreConfig!J1367,FIND("|",StoreConfig!J1367)-1),""),$Q$4:$R$20,2,FALSE),"")</f>
        <v/>
      </c>
      <c r="H1100" s="14" t="str">
        <f>IF($B$2=StoreConfig!C1367,LEFT(StoreConfig!G1367,FIND("#",StoreConfig!G1367)-1),"")</f>
        <v/>
      </c>
      <c r="I1100" s="14" t="str">
        <f>IF($B$2=StoreConfig!C1367,RIGHT(StoreConfig!G1367,LEN(StoreConfig!G1367)-FIND("#",StoreConfig!G1367)),"")</f>
        <v/>
      </c>
      <c r="J1100" s="14" t="str">
        <f>IF($B$2=StoreConfig!C1367,IF(StoreConfig!L1367=0,"不限购",StoreConfig!L1367&amp;"次"),"")</f>
        <v/>
      </c>
    </row>
    <row r="1101" spans="4:10" x14ac:dyDescent="0.2">
      <c r="D1101" s="15" t="str">
        <f>IF($B$2=StoreConfig!C1368,StoreConfig!O1368,"")</f>
        <v/>
      </c>
      <c r="E1101" s="15" t="str">
        <f>IF($B$2=StoreConfig!C1368,StoreConfig!E1368,"")</f>
        <v/>
      </c>
      <c r="F1101" s="15" t="str">
        <f>IF($B$2=StoreConfig!C1368,RIGHT(StoreConfig!J1368,LEN(StoreConfig!J1368)-FIND("|",StoreConfig!J1368)),"")</f>
        <v/>
      </c>
      <c r="G1101" s="15" t="str">
        <f>IFERROR(VLOOKUP(--IF($B$2=StoreConfig!C1368,LEFT(StoreConfig!J1368,FIND("|",StoreConfig!J1368)-1),""),$Q$4:$R$20,2,FALSE),"")</f>
        <v/>
      </c>
      <c r="H1101" s="14" t="str">
        <f>IF($B$2=StoreConfig!C1368,LEFT(StoreConfig!G1368,FIND("#",StoreConfig!G1368)-1),"")</f>
        <v/>
      </c>
      <c r="I1101" s="14" t="str">
        <f>IF($B$2=StoreConfig!C1368,RIGHT(StoreConfig!G1368,LEN(StoreConfig!G1368)-FIND("#",StoreConfig!G1368)),"")</f>
        <v/>
      </c>
      <c r="J1101" s="14" t="str">
        <f>IF($B$2=StoreConfig!C1368,IF(StoreConfig!L1368=0,"不限购",StoreConfig!L1368&amp;"次"),"")</f>
        <v/>
      </c>
    </row>
    <row r="1102" spans="4:10" x14ac:dyDescent="0.2">
      <c r="D1102" s="15" t="str">
        <f>IF($B$2=StoreConfig!C1369,StoreConfig!O1369,"")</f>
        <v/>
      </c>
      <c r="E1102" s="15" t="str">
        <f>IF($B$2=StoreConfig!C1369,StoreConfig!E1369,"")</f>
        <v/>
      </c>
      <c r="F1102" s="15" t="str">
        <f>IF($B$2=StoreConfig!C1369,RIGHT(StoreConfig!J1369,LEN(StoreConfig!J1369)-FIND("|",StoreConfig!J1369)),"")</f>
        <v/>
      </c>
      <c r="G1102" s="15" t="str">
        <f>IFERROR(VLOOKUP(--IF($B$2=StoreConfig!C1369,LEFT(StoreConfig!J1369,FIND("|",StoreConfig!J1369)-1),""),$Q$4:$R$20,2,FALSE),"")</f>
        <v/>
      </c>
      <c r="H1102" s="14" t="str">
        <f>IF($B$2=StoreConfig!C1369,LEFT(StoreConfig!G1369,FIND("#",StoreConfig!G1369)-1),"")</f>
        <v/>
      </c>
      <c r="I1102" s="14" t="str">
        <f>IF($B$2=StoreConfig!C1369,RIGHT(StoreConfig!G1369,LEN(StoreConfig!G1369)-FIND("#",StoreConfig!G1369)),"")</f>
        <v/>
      </c>
      <c r="J1102" s="14" t="str">
        <f>IF($B$2=StoreConfig!C1369,IF(StoreConfig!L1369=0,"不限购",StoreConfig!L1369&amp;"次"),"")</f>
        <v/>
      </c>
    </row>
    <row r="1103" spans="4:10" x14ac:dyDescent="0.2">
      <c r="D1103" s="15" t="str">
        <f>IF($B$2=StoreConfig!C1370,StoreConfig!O1370,"")</f>
        <v/>
      </c>
      <c r="E1103" s="15" t="str">
        <f>IF($B$2=StoreConfig!C1370,StoreConfig!E1370,"")</f>
        <v/>
      </c>
      <c r="F1103" s="15" t="str">
        <f>IF($B$2=StoreConfig!C1370,RIGHT(StoreConfig!J1370,LEN(StoreConfig!J1370)-FIND("|",StoreConfig!J1370)),"")</f>
        <v/>
      </c>
      <c r="G1103" s="15" t="str">
        <f>IFERROR(VLOOKUP(--IF($B$2=StoreConfig!C1370,LEFT(StoreConfig!J1370,FIND("|",StoreConfig!J1370)-1),""),$Q$4:$R$20,2,FALSE),"")</f>
        <v/>
      </c>
      <c r="H1103" s="14" t="str">
        <f>IF($B$2=StoreConfig!C1370,LEFT(StoreConfig!G1370,FIND("#",StoreConfig!G1370)-1),"")</f>
        <v/>
      </c>
      <c r="I1103" s="14" t="str">
        <f>IF($B$2=StoreConfig!C1370,RIGHT(StoreConfig!G1370,LEN(StoreConfig!G1370)-FIND("#",StoreConfig!G1370)),"")</f>
        <v/>
      </c>
      <c r="J1103" s="14" t="str">
        <f>IF($B$2=StoreConfig!C1370,IF(StoreConfig!L1370=0,"不限购",StoreConfig!L1370&amp;"次"),"")</f>
        <v/>
      </c>
    </row>
    <row r="1104" spans="4:10" x14ac:dyDescent="0.2">
      <c r="D1104" s="15" t="str">
        <f>IF($B$2=StoreConfig!C1371,StoreConfig!O1371,"")</f>
        <v/>
      </c>
      <c r="E1104" s="15" t="str">
        <f>IF($B$2=StoreConfig!C1371,StoreConfig!E1371,"")</f>
        <v/>
      </c>
      <c r="F1104" s="15" t="str">
        <f>IF($B$2=StoreConfig!C1371,RIGHT(StoreConfig!J1371,LEN(StoreConfig!J1371)-FIND("|",StoreConfig!J1371)),"")</f>
        <v/>
      </c>
      <c r="G1104" s="15" t="str">
        <f>IFERROR(VLOOKUP(--IF($B$2=StoreConfig!C1371,LEFT(StoreConfig!J1371,FIND("|",StoreConfig!J1371)-1),""),$Q$4:$R$20,2,FALSE),"")</f>
        <v/>
      </c>
      <c r="H1104" s="14" t="str">
        <f>IF($B$2=StoreConfig!C1371,LEFT(StoreConfig!G1371,FIND("#",StoreConfig!G1371)-1),"")</f>
        <v/>
      </c>
      <c r="I1104" s="14" t="str">
        <f>IF($B$2=StoreConfig!C1371,RIGHT(StoreConfig!G1371,LEN(StoreConfig!G1371)-FIND("#",StoreConfig!G1371)),"")</f>
        <v/>
      </c>
      <c r="J1104" s="14" t="str">
        <f>IF($B$2=StoreConfig!C1371,IF(StoreConfig!L1371=0,"不限购",StoreConfig!L1371&amp;"次"),"")</f>
        <v/>
      </c>
    </row>
    <row r="1105" spans="4:10" x14ac:dyDescent="0.2">
      <c r="D1105" s="15" t="str">
        <f>IF($B$2=StoreConfig!C1372,StoreConfig!O1372,"")</f>
        <v/>
      </c>
      <c r="E1105" s="15" t="str">
        <f>IF($B$2=StoreConfig!C1372,StoreConfig!E1372,"")</f>
        <v/>
      </c>
      <c r="F1105" s="15" t="str">
        <f>IF($B$2=StoreConfig!C1372,RIGHT(StoreConfig!J1372,LEN(StoreConfig!J1372)-FIND("|",StoreConfig!J1372)),"")</f>
        <v/>
      </c>
      <c r="G1105" s="15" t="str">
        <f>IFERROR(VLOOKUP(--IF($B$2=StoreConfig!C1372,LEFT(StoreConfig!J1372,FIND("|",StoreConfig!J1372)-1),""),$Q$4:$R$20,2,FALSE),"")</f>
        <v/>
      </c>
      <c r="H1105" s="14" t="str">
        <f>IF($B$2=StoreConfig!C1372,LEFT(StoreConfig!G1372,FIND("#",StoreConfig!G1372)-1),"")</f>
        <v/>
      </c>
      <c r="I1105" s="14" t="str">
        <f>IF($B$2=StoreConfig!C1372,RIGHT(StoreConfig!G1372,LEN(StoreConfig!G1372)-FIND("#",StoreConfig!G1372)),"")</f>
        <v/>
      </c>
      <c r="J1105" s="14" t="str">
        <f>IF($B$2=StoreConfig!C1372,IF(StoreConfig!L1372=0,"不限购",StoreConfig!L1372&amp;"次"),"")</f>
        <v/>
      </c>
    </row>
    <row r="1106" spans="4:10" x14ac:dyDescent="0.2">
      <c r="D1106" s="15" t="str">
        <f>IF($B$2=StoreConfig!C1373,StoreConfig!O1373,"")</f>
        <v/>
      </c>
      <c r="E1106" s="15" t="str">
        <f>IF($B$2=StoreConfig!C1373,StoreConfig!E1373,"")</f>
        <v/>
      </c>
      <c r="F1106" s="15" t="str">
        <f>IF($B$2=StoreConfig!C1373,RIGHT(StoreConfig!J1373,LEN(StoreConfig!J1373)-FIND("|",StoreConfig!J1373)),"")</f>
        <v/>
      </c>
      <c r="G1106" s="15" t="str">
        <f>IFERROR(VLOOKUP(--IF($B$2=StoreConfig!C1373,LEFT(StoreConfig!J1373,FIND("|",StoreConfig!J1373)-1),""),$Q$4:$R$20,2,FALSE),"")</f>
        <v/>
      </c>
      <c r="H1106" s="14" t="str">
        <f>IF($B$2=StoreConfig!C1373,LEFT(StoreConfig!G1373,FIND("#",StoreConfig!G1373)-1),"")</f>
        <v/>
      </c>
      <c r="I1106" s="14" t="str">
        <f>IF($B$2=StoreConfig!C1373,RIGHT(StoreConfig!G1373,LEN(StoreConfig!G1373)-FIND("#",StoreConfig!G1373)),"")</f>
        <v/>
      </c>
      <c r="J1106" s="14" t="str">
        <f>IF($B$2=StoreConfig!C1373,IF(StoreConfig!L1373=0,"不限购",StoreConfig!L1373&amp;"次"),"")</f>
        <v/>
      </c>
    </row>
    <row r="1107" spans="4:10" x14ac:dyDescent="0.2">
      <c r="D1107" s="15" t="str">
        <f>IF($B$2=StoreConfig!C1374,StoreConfig!O1374,"")</f>
        <v/>
      </c>
      <c r="E1107" s="15" t="str">
        <f>IF($B$2=StoreConfig!C1374,StoreConfig!E1374,"")</f>
        <v/>
      </c>
      <c r="F1107" s="15" t="str">
        <f>IF($B$2=StoreConfig!C1374,RIGHT(StoreConfig!J1374,LEN(StoreConfig!J1374)-FIND("|",StoreConfig!J1374)),"")</f>
        <v/>
      </c>
      <c r="G1107" s="15" t="str">
        <f>IFERROR(VLOOKUP(--IF($B$2=StoreConfig!C1374,LEFT(StoreConfig!J1374,FIND("|",StoreConfig!J1374)-1),""),$Q$4:$R$20,2,FALSE),"")</f>
        <v/>
      </c>
      <c r="H1107" s="14" t="str">
        <f>IF($B$2=StoreConfig!C1374,LEFT(StoreConfig!G1374,FIND("#",StoreConfig!G1374)-1),"")</f>
        <v/>
      </c>
      <c r="I1107" s="14" t="str">
        <f>IF($B$2=StoreConfig!C1374,RIGHT(StoreConfig!G1374,LEN(StoreConfig!G1374)-FIND("#",StoreConfig!G1374)),"")</f>
        <v/>
      </c>
      <c r="J1107" s="14" t="str">
        <f>IF($B$2=StoreConfig!C1374,IF(StoreConfig!L1374=0,"不限购",StoreConfig!L1374&amp;"次"),"")</f>
        <v/>
      </c>
    </row>
    <row r="1108" spans="4:10" x14ac:dyDescent="0.2">
      <c r="D1108" s="15" t="str">
        <f>IF($B$2=StoreConfig!C1375,StoreConfig!O1375,"")</f>
        <v/>
      </c>
      <c r="E1108" s="15" t="str">
        <f>IF($B$2=StoreConfig!C1375,StoreConfig!E1375,"")</f>
        <v/>
      </c>
      <c r="F1108" s="15" t="str">
        <f>IF($B$2=StoreConfig!C1375,RIGHT(StoreConfig!J1375,LEN(StoreConfig!J1375)-FIND("|",StoreConfig!J1375)),"")</f>
        <v/>
      </c>
      <c r="G1108" s="15" t="str">
        <f>IFERROR(VLOOKUP(--IF($B$2=StoreConfig!C1375,LEFT(StoreConfig!J1375,FIND("|",StoreConfig!J1375)-1),""),$Q$4:$R$20,2,FALSE),"")</f>
        <v/>
      </c>
      <c r="H1108" s="14" t="str">
        <f>IF($B$2=StoreConfig!C1375,LEFT(StoreConfig!G1375,FIND("#",StoreConfig!G1375)-1),"")</f>
        <v/>
      </c>
      <c r="I1108" s="14" t="str">
        <f>IF($B$2=StoreConfig!C1375,RIGHT(StoreConfig!G1375,LEN(StoreConfig!G1375)-FIND("#",StoreConfig!G1375)),"")</f>
        <v/>
      </c>
      <c r="J1108" s="14" t="str">
        <f>IF($B$2=StoreConfig!C1375,IF(StoreConfig!L1375=0,"不限购",StoreConfig!L1375&amp;"次"),"")</f>
        <v/>
      </c>
    </row>
    <row r="1109" spans="4:10" x14ac:dyDescent="0.2">
      <c r="D1109" s="15" t="str">
        <f>IF($B$2=StoreConfig!C1376,StoreConfig!O1376,"")</f>
        <v/>
      </c>
      <c r="E1109" s="15" t="str">
        <f>IF($B$2=StoreConfig!C1376,StoreConfig!E1376,"")</f>
        <v/>
      </c>
      <c r="F1109" s="15" t="str">
        <f>IF($B$2=StoreConfig!C1376,RIGHT(StoreConfig!J1376,LEN(StoreConfig!J1376)-FIND("|",StoreConfig!J1376)),"")</f>
        <v/>
      </c>
      <c r="G1109" s="15" t="str">
        <f>IFERROR(VLOOKUP(--IF($B$2=StoreConfig!C1376,LEFT(StoreConfig!J1376,FIND("|",StoreConfig!J1376)-1),""),$Q$4:$R$20,2,FALSE),"")</f>
        <v/>
      </c>
      <c r="H1109" s="14" t="str">
        <f>IF($B$2=StoreConfig!C1376,LEFT(StoreConfig!G1376,FIND("#",StoreConfig!G1376)-1),"")</f>
        <v/>
      </c>
      <c r="I1109" s="14" t="str">
        <f>IF($B$2=StoreConfig!C1376,RIGHT(StoreConfig!G1376,LEN(StoreConfig!G1376)-FIND("#",StoreConfig!G1376)),"")</f>
        <v/>
      </c>
      <c r="J1109" s="14" t="str">
        <f>IF($B$2=StoreConfig!C1376,IF(StoreConfig!L1376=0,"不限购",StoreConfig!L1376&amp;"次"),"")</f>
        <v/>
      </c>
    </row>
    <row r="1110" spans="4:10" x14ac:dyDescent="0.2">
      <c r="D1110" s="15" t="str">
        <f>IF($B$2=StoreConfig!C1377,StoreConfig!O1377,"")</f>
        <v/>
      </c>
      <c r="E1110" s="15" t="str">
        <f>IF($B$2=StoreConfig!C1377,StoreConfig!E1377,"")</f>
        <v/>
      </c>
      <c r="F1110" s="15" t="str">
        <f>IF($B$2=StoreConfig!C1377,RIGHT(StoreConfig!J1377,LEN(StoreConfig!J1377)-FIND("|",StoreConfig!J1377)),"")</f>
        <v/>
      </c>
      <c r="G1110" s="15" t="str">
        <f>IFERROR(VLOOKUP(--IF($B$2=StoreConfig!C1377,LEFT(StoreConfig!J1377,FIND("|",StoreConfig!J1377)-1),""),$Q$4:$R$20,2,FALSE),"")</f>
        <v/>
      </c>
      <c r="H1110" s="14" t="str">
        <f>IF($B$2=StoreConfig!C1377,LEFT(StoreConfig!G1377,FIND("#",StoreConfig!G1377)-1),"")</f>
        <v/>
      </c>
      <c r="I1110" s="14" t="str">
        <f>IF($B$2=StoreConfig!C1377,RIGHT(StoreConfig!G1377,LEN(StoreConfig!G1377)-FIND("#",StoreConfig!G1377)),"")</f>
        <v/>
      </c>
      <c r="J1110" s="14" t="str">
        <f>IF($B$2=StoreConfig!C1377,IF(StoreConfig!L1377=0,"不限购",StoreConfig!L1377&amp;"次"),"")</f>
        <v/>
      </c>
    </row>
    <row r="1111" spans="4:10" x14ac:dyDescent="0.2">
      <c r="D1111" s="15" t="str">
        <f>IF($B$2=StoreConfig!C1378,StoreConfig!O1378,"")</f>
        <v/>
      </c>
      <c r="E1111" s="15" t="str">
        <f>IF($B$2=StoreConfig!C1378,StoreConfig!E1378,"")</f>
        <v/>
      </c>
      <c r="F1111" s="15" t="str">
        <f>IF($B$2=StoreConfig!C1378,RIGHT(StoreConfig!J1378,LEN(StoreConfig!J1378)-FIND("|",StoreConfig!J1378)),"")</f>
        <v/>
      </c>
      <c r="G1111" s="15" t="str">
        <f>IFERROR(VLOOKUP(--IF($B$2=StoreConfig!C1378,LEFT(StoreConfig!J1378,FIND("|",StoreConfig!J1378)-1),""),$Q$4:$R$20,2,FALSE),"")</f>
        <v/>
      </c>
      <c r="H1111" s="14" t="str">
        <f>IF($B$2=StoreConfig!C1378,LEFT(StoreConfig!G1378,FIND("#",StoreConfig!G1378)-1),"")</f>
        <v/>
      </c>
      <c r="I1111" s="14" t="str">
        <f>IF($B$2=StoreConfig!C1378,RIGHT(StoreConfig!G1378,LEN(StoreConfig!G1378)-FIND("#",StoreConfig!G1378)),"")</f>
        <v/>
      </c>
      <c r="J1111" s="14" t="str">
        <f>IF($B$2=StoreConfig!C1378,IF(StoreConfig!L1378=0,"不限购",StoreConfig!L1378&amp;"次"),"")</f>
        <v/>
      </c>
    </row>
    <row r="1112" spans="4:10" x14ac:dyDescent="0.2">
      <c r="D1112" s="15" t="str">
        <f>IF($B$2=StoreConfig!C1379,StoreConfig!O1379,"")</f>
        <v/>
      </c>
      <c r="E1112" s="15" t="str">
        <f>IF($B$2=StoreConfig!C1379,StoreConfig!E1379,"")</f>
        <v/>
      </c>
      <c r="F1112" s="15" t="str">
        <f>IF($B$2=StoreConfig!C1379,RIGHT(StoreConfig!J1379,LEN(StoreConfig!J1379)-FIND("|",StoreConfig!J1379)),"")</f>
        <v/>
      </c>
      <c r="G1112" s="15" t="str">
        <f>IFERROR(VLOOKUP(--IF($B$2=StoreConfig!C1379,LEFT(StoreConfig!J1379,FIND("|",StoreConfig!J1379)-1),""),$Q$4:$R$20,2,FALSE),"")</f>
        <v/>
      </c>
      <c r="H1112" s="14" t="str">
        <f>IF($B$2=StoreConfig!C1379,LEFT(StoreConfig!G1379,FIND("#",StoreConfig!G1379)-1),"")</f>
        <v/>
      </c>
      <c r="I1112" s="14" t="str">
        <f>IF($B$2=StoreConfig!C1379,RIGHT(StoreConfig!G1379,LEN(StoreConfig!G1379)-FIND("#",StoreConfig!G1379)),"")</f>
        <v/>
      </c>
      <c r="J1112" s="14" t="str">
        <f>IF($B$2=StoreConfig!C1379,IF(StoreConfig!L1379=0,"不限购",StoreConfig!L1379&amp;"次"),"")</f>
        <v/>
      </c>
    </row>
    <row r="1113" spans="4:10" x14ac:dyDescent="0.2">
      <c r="D1113" s="15" t="str">
        <f>IF($B$2=StoreConfig!C1380,StoreConfig!O1380,"")</f>
        <v/>
      </c>
      <c r="E1113" s="15" t="str">
        <f>IF($B$2=StoreConfig!C1380,StoreConfig!E1380,"")</f>
        <v/>
      </c>
      <c r="F1113" s="15" t="str">
        <f>IF($B$2=StoreConfig!C1380,RIGHT(StoreConfig!J1380,LEN(StoreConfig!J1380)-FIND("|",StoreConfig!J1380)),"")</f>
        <v/>
      </c>
      <c r="G1113" s="15" t="str">
        <f>IFERROR(VLOOKUP(--IF($B$2=StoreConfig!C1380,LEFT(StoreConfig!J1380,FIND("|",StoreConfig!J1380)-1),""),$Q$4:$R$20,2,FALSE),"")</f>
        <v/>
      </c>
      <c r="H1113" s="14" t="str">
        <f>IF($B$2=StoreConfig!C1380,LEFT(StoreConfig!G1380,FIND("#",StoreConfig!G1380)-1),"")</f>
        <v/>
      </c>
      <c r="I1113" s="14" t="str">
        <f>IF($B$2=StoreConfig!C1380,RIGHT(StoreConfig!G1380,LEN(StoreConfig!G1380)-FIND("#",StoreConfig!G1380)),"")</f>
        <v/>
      </c>
      <c r="J1113" s="14" t="str">
        <f>IF($B$2=StoreConfig!C1380,IF(StoreConfig!L1380=0,"不限购",StoreConfig!L1380&amp;"次"),"")</f>
        <v/>
      </c>
    </row>
    <row r="1114" spans="4:10" x14ac:dyDescent="0.2">
      <c r="D1114" s="15" t="str">
        <f>IF($B$2=StoreConfig!C1381,StoreConfig!O1381,"")</f>
        <v/>
      </c>
      <c r="E1114" s="15" t="str">
        <f>IF($B$2=StoreConfig!C1381,StoreConfig!E1381,"")</f>
        <v/>
      </c>
      <c r="F1114" s="15" t="str">
        <f>IF($B$2=StoreConfig!C1381,RIGHT(StoreConfig!J1381,LEN(StoreConfig!J1381)-FIND("|",StoreConfig!J1381)),"")</f>
        <v/>
      </c>
      <c r="G1114" s="15" t="str">
        <f>IFERROR(VLOOKUP(--IF($B$2=StoreConfig!C1381,LEFT(StoreConfig!J1381,FIND("|",StoreConfig!J1381)-1),""),$Q$4:$R$20,2,FALSE),"")</f>
        <v/>
      </c>
      <c r="H1114" s="14" t="str">
        <f>IF($B$2=StoreConfig!C1381,LEFT(StoreConfig!G1381,FIND("#",StoreConfig!G1381)-1),"")</f>
        <v/>
      </c>
      <c r="I1114" s="14" t="str">
        <f>IF($B$2=StoreConfig!C1381,RIGHT(StoreConfig!G1381,LEN(StoreConfig!G1381)-FIND("#",StoreConfig!G1381)),"")</f>
        <v/>
      </c>
      <c r="J1114" s="14" t="str">
        <f>IF($B$2=StoreConfig!C1381,IF(StoreConfig!L1381=0,"不限购",StoreConfig!L1381&amp;"次"),"")</f>
        <v/>
      </c>
    </row>
    <row r="1115" spans="4:10" x14ac:dyDescent="0.2">
      <c r="D1115" s="15" t="str">
        <f>IF($B$2=StoreConfig!C1387,StoreConfig!O1387,"")</f>
        <v/>
      </c>
      <c r="E1115" s="15" t="str">
        <f>IF($B$2=StoreConfig!C1387,StoreConfig!E1387,"")</f>
        <v/>
      </c>
      <c r="F1115" s="15" t="str">
        <f>IF($B$2=StoreConfig!C1387,RIGHT(StoreConfig!J1387,LEN(StoreConfig!J1387)-FIND("|",StoreConfig!J1387)),"")</f>
        <v/>
      </c>
      <c r="G1115" s="15" t="str">
        <f>IFERROR(VLOOKUP(--IF($B$2=StoreConfig!C1387,LEFT(StoreConfig!J1387,FIND("|",StoreConfig!J1387)-1),""),$Q$4:$R$20,2,FALSE),"")</f>
        <v/>
      </c>
      <c r="H1115" s="14" t="str">
        <f>IF($B$2=StoreConfig!C1387,LEFT(StoreConfig!G1387,FIND("#",StoreConfig!G1387)-1),"")</f>
        <v/>
      </c>
      <c r="I1115" s="14" t="str">
        <f>IF($B$2=StoreConfig!C1387,RIGHT(StoreConfig!G1387,LEN(StoreConfig!G1387)-FIND("#",StoreConfig!G1387)),"")</f>
        <v/>
      </c>
      <c r="J1115" s="14" t="str">
        <f>IF($B$2=StoreConfig!C1387,IF(StoreConfig!L1387=0,"不限购",StoreConfig!L1387&amp;"次"),"")</f>
        <v/>
      </c>
    </row>
    <row r="1116" spans="4:10" x14ac:dyDescent="0.2">
      <c r="D1116" s="15" t="str">
        <f>IF($B$2=StoreConfig!C1388,StoreConfig!O1388,"")</f>
        <v/>
      </c>
      <c r="E1116" s="15" t="str">
        <f>IF($B$2=StoreConfig!C1388,StoreConfig!E1388,"")</f>
        <v/>
      </c>
      <c r="F1116" s="15" t="str">
        <f>IF($B$2=StoreConfig!C1388,RIGHT(StoreConfig!J1388,LEN(StoreConfig!J1388)-FIND("|",StoreConfig!J1388)),"")</f>
        <v/>
      </c>
      <c r="G1116" s="15" t="str">
        <f>IFERROR(VLOOKUP(--IF($B$2=StoreConfig!C1388,LEFT(StoreConfig!J1388,FIND("|",StoreConfig!J1388)-1),""),$Q$4:$R$20,2,FALSE),"")</f>
        <v/>
      </c>
      <c r="H1116" s="14" t="str">
        <f>IF($B$2=StoreConfig!C1388,LEFT(StoreConfig!G1388,FIND("#",StoreConfig!G1388)-1),"")</f>
        <v/>
      </c>
      <c r="I1116" s="14" t="str">
        <f>IF($B$2=StoreConfig!C1388,RIGHT(StoreConfig!G1388,LEN(StoreConfig!G1388)-FIND("#",StoreConfig!G1388)),"")</f>
        <v/>
      </c>
      <c r="J1116" s="14" t="str">
        <f>IF($B$2=StoreConfig!C1388,IF(StoreConfig!L1388=0,"不限购",StoreConfig!L1388&amp;"次"),"")</f>
        <v/>
      </c>
    </row>
    <row r="1117" spans="4:10" x14ac:dyDescent="0.2">
      <c r="D1117" s="15" t="str">
        <f>IF($B$2=StoreConfig!C1389,StoreConfig!O1389,"")</f>
        <v/>
      </c>
      <c r="E1117" s="15" t="str">
        <f>IF($B$2=StoreConfig!C1389,StoreConfig!E1389,"")</f>
        <v/>
      </c>
      <c r="F1117" s="15" t="str">
        <f>IF($B$2=StoreConfig!C1389,RIGHT(StoreConfig!J1389,LEN(StoreConfig!J1389)-FIND("|",StoreConfig!J1389)),"")</f>
        <v/>
      </c>
      <c r="G1117" s="15" t="str">
        <f>IFERROR(VLOOKUP(--IF($B$2=StoreConfig!C1389,LEFT(StoreConfig!J1389,FIND("|",StoreConfig!J1389)-1),""),$Q$4:$R$20,2,FALSE),"")</f>
        <v/>
      </c>
      <c r="H1117" s="14" t="str">
        <f>IF($B$2=StoreConfig!C1389,LEFT(StoreConfig!G1389,FIND("#",StoreConfig!G1389)-1),"")</f>
        <v/>
      </c>
      <c r="I1117" s="14" t="str">
        <f>IF($B$2=StoreConfig!C1389,RIGHT(StoreConfig!G1389,LEN(StoreConfig!G1389)-FIND("#",StoreConfig!G1389)),"")</f>
        <v/>
      </c>
      <c r="J1117" s="14" t="str">
        <f>IF($B$2=StoreConfig!C1389,IF(StoreConfig!L1389=0,"不限购",StoreConfig!L1389&amp;"次"),"")</f>
        <v/>
      </c>
    </row>
    <row r="1118" spans="4:10" x14ac:dyDescent="0.2">
      <c r="D1118" s="15" t="str">
        <f>IF($B$2=StoreConfig!C1390,StoreConfig!O1390,"")</f>
        <v/>
      </c>
      <c r="E1118" s="15" t="str">
        <f>IF($B$2=StoreConfig!C1390,StoreConfig!E1390,"")</f>
        <v/>
      </c>
      <c r="F1118" s="15" t="str">
        <f>IF($B$2=StoreConfig!C1390,RIGHT(StoreConfig!J1390,LEN(StoreConfig!J1390)-FIND("|",StoreConfig!J1390)),"")</f>
        <v/>
      </c>
      <c r="G1118" s="15" t="str">
        <f>IFERROR(VLOOKUP(--IF($B$2=StoreConfig!C1390,LEFT(StoreConfig!J1390,FIND("|",StoreConfig!J1390)-1),""),$Q$4:$R$20,2,FALSE),"")</f>
        <v/>
      </c>
      <c r="H1118" s="14" t="str">
        <f>IF($B$2=StoreConfig!C1390,LEFT(StoreConfig!G1390,FIND("#",StoreConfig!G1390)-1),"")</f>
        <v/>
      </c>
      <c r="I1118" s="14" t="str">
        <f>IF($B$2=StoreConfig!C1390,RIGHT(StoreConfig!G1390,LEN(StoreConfig!G1390)-FIND("#",StoreConfig!G1390)),"")</f>
        <v/>
      </c>
      <c r="J1118" s="14" t="str">
        <f>IF($B$2=StoreConfig!C1390,IF(StoreConfig!L1390=0,"不限购",StoreConfig!L1390&amp;"次"),"")</f>
        <v/>
      </c>
    </row>
    <row r="1119" spans="4:10" x14ac:dyDescent="0.2">
      <c r="D1119" s="15" t="str">
        <f>IF($B$2=StoreConfig!C1391,StoreConfig!O1391,"")</f>
        <v/>
      </c>
      <c r="E1119" s="15" t="str">
        <f>IF($B$2=StoreConfig!C1391,StoreConfig!E1391,"")</f>
        <v/>
      </c>
      <c r="F1119" s="15" t="str">
        <f>IF($B$2=StoreConfig!C1391,RIGHT(StoreConfig!J1391,LEN(StoreConfig!J1391)-FIND("|",StoreConfig!J1391)),"")</f>
        <v/>
      </c>
      <c r="G1119" s="15" t="str">
        <f>IFERROR(VLOOKUP(--IF($B$2=StoreConfig!C1391,LEFT(StoreConfig!J1391,FIND("|",StoreConfig!J1391)-1),""),$Q$4:$R$20,2,FALSE),"")</f>
        <v/>
      </c>
      <c r="H1119" s="14" t="str">
        <f>IF($B$2=StoreConfig!C1391,LEFT(StoreConfig!G1391,FIND("#",StoreConfig!G1391)-1),"")</f>
        <v/>
      </c>
      <c r="I1119" s="14" t="str">
        <f>IF($B$2=StoreConfig!C1391,RIGHT(StoreConfig!G1391,LEN(StoreConfig!G1391)-FIND("#",StoreConfig!G1391)),"")</f>
        <v/>
      </c>
      <c r="J1119" s="14" t="str">
        <f>IF($B$2=StoreConfig!C1391,IF(StoreConfig!L1391=0,"不限购",StoreConfig!L1391&amp;"次"),"")</f>
        <v/>
      </c>
    </row>
    <row r="1120" spans="4:10" x14ac:dyDescent="0.2">
      <c r="D1120" s="15" t="str">
        <f>IF($B$2=StoreConfig!C1392,StoreConfig!O1392,"")</f>
        <v/>
      </c>
      <c r="E1120" s="15" t="str">
        <f>IF($B$2=StoreConfig!C1392,StoreConfig!E1392,"")</f>
        <v/>
      </c>
      <c r="F1120" s="15" t="str">
        <f>IF($B$2=StoreConfig!C1392,RIGHT(StoreConfig!J1392,LEN(StoreConfig!J1392)-FIND("|",StoreConfig!J1392)),"")</f>
        <v/>
      </c>
      <c r="G1120" s="15" t="str">
        <f>IFERROR(VLOOKUP(--IF($B$2=StoreConfig!C1392,LEFT(StoreConfig!J1392,FIND("|",StoreConfig!J1392)-1),""),$Q$4:$R$20,2,FALSE),"")</f>
        <v/>
      </c>
      <c r="H1120" s="14" t="str">
        <f>IF($B$2=StoreConfig!C1392,LEFT(StoreConfig!G1392,FIND("#",StoreConfig!G1392)-1),"")</f>
        <v/>
      </c>
      <c r="I1120" s="14" t="str">
        <f>IF($B$2=StoreConfig!C1392,RIGHT(StoreConfig!G1392,LEN(StoreConfig!G1392)-FIND("#",StoreConfig!G1392)),"")</f>
        <v/>
      </c>
      <c r="J1120" s="14" t="str">
        <f>IF($B$2=StoreConfig!C1392,IF(StoreConfig!L1392=0,"不限购",StoreConfig!L1392&amp;"次"),"")</f>
        <v/>
      </c>
    </row>
    <row r="1121" spans="4:10" x14ac:dyDescent="0.2">
      <c r="D1121" s="15" t="str">
        <f>IF($B$2=StoreConfig!C1393,StoreConfig!O1393,"")</f>
        <v/>
      </c>
      <c r="E1121" s="15" t="str">
        <f>IF($B$2=StoreConfig!C1393,StoreConfig!E1393,"")</f>
        <v/>
      </c>
      <c r="F1121" s="15" t="str">
        <f>IF($B$2=StoreConfig!C1393,RIGHT(StoreConfig!J1393,LEN(StoreConfig!J1393)-FIND("|",StoreConfig!J1393)),"")</f>
        <v/>
      </c>
      <c r="G1121" s="15" t="str">
        <f>IFERROR(VLOOKUP(--IF($B$2=StoreConfig!C1393,LEFT(StoreConfig!J1393,FIND("|",StoreConfig!J1393)-1),""),$Q$4:$R$20,2,FALSE),"")</f>
        <v/>
      </c>
      <c r="H1121" s="14" t="str">
        <f>IF($B$2=StoreConfig!C1393,LEFT(StoreConfig!G1393,FIND("#",StoreConfig!G1393)-1),"")</f>
        <v/>
      </c>
      <c r="I1121" s="14" t="str">
        <f>IF($B$2=StoreConfig!C1393,RIGHT(StoreConfig!G1393,LEN(StoreConfig!G1393)-FIND("#",StoreConfig!G1393)),"")</f>
        <v/>
      </c>
      <c r="J1121" s="14" t="str">
        <f>IF($B$2=StoreConfig!C1393,IF(StoreConfig!L1393=0,"不限购",StoreConfig!L1393&amp;"次"),"")</f>
        <v/>
      </c>
    </row>
    <row r="1122" spans="4:10" x14ac:dyDescent="0.2">
      <c r="D1122" s="15" t="str">
        <f>IF($B$2=StoreConfig!C1394,StoreConfig!O1394,"")</f>
        <v/>
      </c>
      <c r="E1122" s="15" t="str">
        <f>IF($B$2=StoreConfig!C1394,StoreConfig!E1394,"")</f>
        <v/>
      </c>
      <c r="F1122" s="15" t="str">
        <f>IF($B$2=StoreConfig!C1394,RIGHT(StoreConfig!J1394,LEN(StoreConfig!J1394)-FIND("|",StoreConfig!J1394)),"")</f>
        <v/>
      </c>
      <c r="G1122" s="15" t="str">
        <f>IFERROR(VLOOKUP(--IF($B$2=StoreConfig!C1394,LEFT(StoreConfig!J1394,FIND("|",StoreConfig!J1394)-1),""),$Q$4:$R$20,2,FALSE),"")</f>
        <v/>
      </c>
      <c r="H1122" s="14" t="str">
        <f>IF($B$2=StoreConfig!C1394,LEFT(StoreConfig!G1394,FIND("#",StoreConfig!G1394)-1),"")</f>
        <v/>
      </c>
      <c r="I1122" s="14" t="str">
        <f>IF($B$2=StoreConfig!C1394,RIGHT(StoreConfig!G1394,LEN(StoreConfig!G1394)-FIND("#",StoreConfig!G1394)),"")</f>
        <v/>
      </c>
      <c r="J1122" s="14" t="str">
        <f>IF($B$2=StoreConfig!C1394,IF(StoreConfig!L1394=0,"不限购",StoreConfig!L1394&amp;"次"),"")</f>
        <v/>
      </c>
    </row>
    <row r="1123" spans="4:10" x14ac:dyDescent="0.2">
      <c r="D1123" s="15" t="str">
        <f>IF($B$2=StoreConfig!C1395,StoreConfig!O1395,"")</f>
        <v/>
      </c>
      <c r="E1123" s="15" t="str">
        <f>IF($B$2=StoreConfig!C1395,StoreConfig!E1395,"")</f>
        <v/>
      </c>
      <c r="F1123" s="15" t="str">
        <f>IF($B$2=StoreConfig!C1395,RIGHT(StoreConfig!J1395,LEN(StoreConfig!J1395)-FIND("|",StoreConfig!J1395)),"")</f>
        <v/>
      </c>
      <c r="G1123" s="15" t="str">
        <f>IFERROR(VLOOKUP(--IF($B$2=StoreConfig!C1395,LEFT(StoreConfig!J1395,FIND("|",StoreConfig!J1395)-1),""),$Q$4:$R$20,2,FALSE),"")</f>
        <v/>
      </c>
      <c r="H1123" s="14" t="str">
        <f>IF($B$2=StoreConfig!C1395,LEFT(StoreConfig!G1395,FIND("#",StoreConfig!G1395)-1),"")</f>
        <v/>
      </c>
      <c r="I1123" s="14" t="str">
        <f>IF($B$2=StoreConfig!C1395,RIGHT(StoreConfig!G1395,LEN(StoreConfig!G1395)-FIND("#",StoreConfig!G1395)),"")</f>
        <v/>
      </c>
      <c r="J1123" s="14" t="str">
        <f>IF($B$2=StoreConfig!C1395,IF(StoreConfig!L1395=0,"不限购",StoreConfig!L1395&amp;"次"),"")</f>
        <v/>
      </c>
    </row>
    <row r="1124" spans="4:10" x14ac:dyDescent="0.2">
      <c r="D1124" s="15" t="str">
        <f>IF($B$2=StoreConfig!C1396,StoreConfig!O1396,"")</f>
        <v/>
      </c>
      <c r="E1124" s="15" t="str">
        <f>IF($B$2=StoreConfig!C1396,StoreConfig!E1396,"")</f>
        <v/>
      </c>
      <c r="F1124" s="15" t="str">
        <f>IF($B$2=StoreConfig!C1396,RIGHT(StoreConfig!J1396,LEN(StoreConfig!J1396)-FIND("|",StoreConfig!J1396)),"")</f>
        <v/>
      </c>
      <c r="G1124" s="15" t="str">
        <f>IFERROR(VLOOKUP(--IF($B$2=StoreConfig!C1396,LEFT(StoreConfig!J1396,FIND("|",StoreConfig!J1396)-1),""),$Q$4:$R$20,2,FALSE),"")</f>
        <v/>
      </c>
      <c r="H1124" s="14" t="str">
        <f>IF($B$2=StoreConfig!C1396,LEFT(StoreConfig!G1396,FIND("#",StoreConfig!G1396)-1),"")</f>
        <v/>
      </c>
      <c r="I1124" s="14" t="str">
        <f>IF($B$2=StoreConfig!C1396,RIGHT(StoreConfig!G1396,LEN(StoreConfig!G1396)-FIND("#",StoreConfig!G1396)),"")</f>
        <v/>
      </c>
      <c r="J1124" s="14" t="str">
        <f>IF($B$2=StoreConfig!C1396,IF(StoreConfig!L1396=0,"不限购",StoreConfig!L1396&amp;"次"),"")</f>
        <v/>
      </c>
    </row>
    <row r="1125" spans="4:10" x14ac:dyDescent="0.2">
      <c r="D1125" s="15" t="str">
        <f>IF($B$2=StoreConfig!C1397,StoreConfig!O1397,"")</f>
        <v/>
      </c>
      <c r="E1125" s="15" t="str">
        <f>IF($B$2=StoreConfig!C1397,StoreConfig!E1397,"")</f>
        <v/>
      </c>
      <c r="F1125" s="15" t="str">
        <f>IF($B$2=StoreConfig!C1397,RIGHT(StoreConfig!J1397,LEN(StoreConfig!J1397)-FIND("|",StoreConfig!J1397)),"")</f>
        <v/>
      </c>
      <c r="G1125" s="15" t="str">
        <f>IFERROR(VLOOKUP(--IF($B$2=StoreConfig!C1397,LEFT(StoreConfig!J1397,FIND("|",StoreConfig!J1397)-1),""),$Q$4:$R$20,2,FALSE),"")</f>
        <v/>
      </c>
      <c r="H1125" s="14" t="str">
        <f>IF($B$2=StoreConfig!C1397,LEFT(StoreConfig!G1397,FIND("#",StoreConfig!G1397)-1),"")</f>
        <v/>
      </c>
      <c r="I1125" s="14" t="str">
        <f>IF($B$2=StoreConfig!C1397,RIGHT(StoreConfig!G1397,LEN(StoreConfig!G1397)-FIND("#",StoreConfig!G1397)),"")</f>
        <v/>
      </c>
      <c r="J1125" s="14" t="str">
        <f>IF($B$2=StoreConfig!C1397,IF(StoreConfig!L1397=0,"不限购",StoreConfig!L1397&amp;"次"),"")</f>
        <v/>
      </c>
    </row>
    <row r="1126" spans="4:10" x14ac:dyDescent="0.2">
      <c r="D1126" s="15" t="str">
        <f>IF($B$2=StoreConfig!C1398,StoreConfig!O1398,"")</f>
        <v/>
      </c>
      <c r="E1126" s="15" t="str">
        <f>IF($B$2=StoreConfig!C1398,StoreConfig!E1398,"")</f>
        <v/>
      </c>
      <c r="F1126" s="15" t="str">
        <f>IF($B$2=StoreConfig!C1398,RIGHT(StoreConfig!J1398,LEN(StoreConfig!J1398)-FIND("|",StoreConfig!J1398)),"")</f>
        <v/>
      </c>
      <c r="G1126" s="15" t="str">
        <f>IFERROR(VLOOKUP(--IF($B$2=StoreConfig!C1398,LEFT(StoreConfig!J1398,FIND("|",StoreConfig!J1398)-1),""),$Q$4:$R$20,2,FALSE),"")</f>
        <v/>
      </c>
      <c r="H1126" s="14" t="str">
        <f>IF($B$2=StoreConfig!C1398,LEFT(StoreConfig!G1398,FIND("#",StoreConfig!G1398)-1),"")</f>
        <v/>
      </c>
      <c r="I1126" s="14" t="str">
        <f>IF($B$2=StoreConfig!C1398,RIGHT(StoreConfig!G1398,LEN(StoreConfig!G1398)-FIND("#",StoreConfig!G1398)),"")</f>
        <v/>
      </c>
      <c r="J1126" s="14" t="str">
        <f>IF($B$2=StoreConfig!C1398,IF(StoreConfig!L1398=0,"不限购",StoreConfig!L1398&amp;"次"),"")</f>
        <v/>
      </c>
    </row>
    <row r="1127" spans="4:10" x14ac:dyDescent="0.2">
      <c r="D1127" s="15" t="str">
        <f>IF($B$2=StoreConfig!C1399,StoreConfig!O1399,"")</f>
        <v/>
      </c>
      <c r="E1127" s="15" t="str">
        <f>IF($B$2=StoreConfig!C1399,StoreConfig!E1399,"")</f>
        <v/>
      </c>
      <c r="F1127" s="15" t="str">
        <f>IF($B$2=StoreConfig!C1399,RIGHT(StoreConfig!J1399,LEN(StoreConfig!J1399)-FIND("|",StoreConfig!J1399)),"")</f>
        <v/>
      </c>
      <c r="G1127" s="15" t="str">
        <f>IFERROR(VLOOKUP(--IF($B$2=StoreConfig!C1399,LEFT(StoreConfig!J1399,FIND("|",StoreConfig!J1399)-1),""),$Q$4:$R$20,2,FALSE),"")</f>
        <v/>
      </c>
      <c r="H1127" s="14" t="str">
        <f>IF($B$2=StoreConfig!C1399,LEFT(StoreConfig!G1399,FIND("#",StoreConfig!G1399)-1),"")</f>
        <v/>
      </c>
      <c r="I1127" s="14" t="str">
        <f>IF($B$2=StoreConfig!C1399,RIGHT(StoreConfig!G1399,LEN(StoreConfig!G1399)-FIND("#",StoreConfig!G1399)),"")</f>
        <v/>
      </c>
      <c r="J1127" s="14" t="str">
        <f>IF($B$2=StoreConfig!C1399,IF(StoreConfig!L1399=0,"不限购",StoreConfig!L1399&amp;"次"),"")</f>
        <v/>
      </c>
    </row>
    <row r="1128" spans="4:10" x14ac:dyDescent="0.2">
      <c r="D1128" s="15" t="str">
        <f>IF($B$2=StoreConfig!C1400,StoreConfig!O1400,"")</f>
        <v/>
      </c>
      <c r="E1128" s="15" t="str">
        <f>IF($B$2=StoreConfig!C1400,StoreConfig!E1400,"")</f>
        <v/>
      </c>
      <c r="F1128" s="15" t="str">
        <f>IF($B$2=StoreConfig!C1400,RIGHT(StoreConfig!J1400,LEN(StoreConfig!J1400)-FIND("|",StoreConfig!J1400)),"")</f>
        <v/>
      </c>
      <c r="G1128" s="15" t="str">
        <f>IFERROR(VLOOKUP(--IF($B$2=StoreConfig!C1400,LEFT(StoreConfig!J1400,FIND("|",StoreConfig!J1400)-1),""),$Q$4:$R$20,2,FALSE),"")</f>
        <v/>
      </c>
      <c r="H1128" s="14" t="str">
        <f>IF($B$2=StoreConfig!C1400,LEFT(StoreConfig!G1400,FIND("#",StoreConfig!G1400)-1),"")</f>
        <v/>
      </c>
      <c r="I1128" s="14" t="str">
        <f>IF($B$2=StoreConfig!C1400,RIGHT(StoreConfig!G1400,LEN(StoreConfig!G1400)-FIND("#",StoreConfig!G1400)),"")</f>
        <v/>
      </c>
      <c r="J1128" s="14" t="str">
        <f>IF($B$2=StoreConfig!C1400,IF(StoreConfig!L1400=0,"不限购",StoreConfig!L1400&amp;"次"),"")</f>
        <v/>
      </c>
    </row>
    <row r="1129" spans="4:10" x14ac:dyDescent="0.2">
      <c r="D1129" s="15" t="str">
        <f>IF($B$2=StoreConfig!C1401,StoreConfig!O1401,"")</f>
        <v/>
      </c>
      <c r="E1129" s="15" t="str">
        <f>IF($B$2=StoreConfig!C1401,StoreConfig!E1401,"")</f>
        <v/>
      </c>
      <c r="F1129" s="15" t="str">
        <f>IF($B$2=StoreConfig!C1401,RIGHT(StoreConfig!J1401,LEN(StoreConfig!J1401)-FIND("|",StoreConfig!J1401)),"")</f>
        <v/>
      </c>
      <c r="G1129" s="15" t="str">
        <f>IFERROR(VLOOKUP(--IF($B$2=StoreConfig!C1401,LEFT(StoreConfig!J1401,FIND("|",StoreConfig!J1401)-1),""),$Q$4:$R$20,2,FALSE),"")</f>
        <v/>
      </c>
      <c r="H1129" s="14" t="str">
        <f>IF($B$2=StoreConfig!C1401,LEFT(StoreConfig!G1401,FIND("#",StoreConfig!G1401)-1),"")</f>
        <v/>
      </c>
      <c r="I1129" s="14" t="str">
        <f>IF($B$2=StoreConfig!C1401,RIGHT(StoreConfig!G1401,LEN(StoreConfig!G1401)-FIND("#",StoreConfig!G1401)),"")</f>
        <v/>
      </c>
      <c r="J1129" s="14" t="str">
        <f>IF($B$2=StoreConfig!C1401,IF(StoreConfig!L1401=0,"不限购",StoreConfig!L1401&amp;"次"),"")</f>
        <v/>
      </c>
    </row>
    <row r="1130" spans="4:10" x14ac:dyDescent="0.2">
      <c r="D1130" s="15" t="str">
        <f>IF($B$2=StoreConfig!C1402,StoreConfig!O1402,"")</f>
        <v/>
      </c>
      <c r="E1130" s="15" t="str">
        <f>IF($B$2=StoreConfig!C1402,StoreConfig!E1402,"")</f>
        <v/>
      </c>
      <c r="F1130" s="15" t="str">
        <f>IF($B$2=StoreConfig!C1402,RIGHT(StoreConfig!J1402,LEN(StoreConfig!J1402)-FIND("|",StoreConfig!J1402)),"")</f>
        <v/>
      </c>
      <c r="G1130" s="15" t="str">
        <f>IFERROR(VLOOKUP(--IF($B$2=StoreConfig!C1402,LEFT(StoreConfig!J1402,FIND("|",StoreConfig!J1402)-1),""),$Q$4:$R$20,2,FALSE),"")</f>
        <v/>
      </c>
      <c r="H1130" s="14" t="str">
        <f>IF($B$2=StoreConfig!C1402,LEFT(StoreConfig!G1402,FIND("#",StoreConfig!G1402)-1),"")</f>
        <v/>
      </c>
      <c r="I1130" s="14" t="str">
        <f>IF($B$2=StoreConfig!C1402,RIGHT(StoreConfig!G1402,LEN(StoreConfig!G1402)-FIND("#",StoreConfig!G1402)),"")</f>
        <v/>
      </c>
      <c r="J1130" s="14" t="str">
        <f>IF($B$2=StoreConfig!C1402,IF(StoreConfig!L1402=0,"不限购",StoreConfig!L1402&amp;"次"),"")</f>
        <v/>
      </c>
    </row>
    <row r="1131" spans="4:10" x14ac:dyDescent="0.2">
      <c r="D1131" s="15" t="str">
        <f>IF($B$2=StoreConfig!C1403,StoreConfig!O1403,"")</f>
        <v/>
      </c>
      <c r="E1131" s="15" t="str">
        <f>IF($B$2=StoreConfig!C1403,StoreConfig!E1403,"")</f>
        <v/>
      </c>
      <c r="F1131" s="15" t="str">
        <f>IF($B$2=StoreConfig!C1403,RIGHT(StoreConfig!J1403,LEN(StoreConfig!J1403)-FIND("|",StoreConfig!J1403)),"")</f>
        <v/>
      </c>
      <c r="G1131" s="15" t="str">
        <f>IFERROR(VLOOKUP(--IF($B$2=StoreConfig!C1403,LEFT(StoreConfig!J1403,FIND("|",StoreConfig!J1403)-1),""),$Q$4:$R$20,2,FALSE),"")</f>
        <v/>
      </c>
      <c r="H1131" s="14" t="str">
        <f>IF($B$2=StoreConfig!C1403,LEFT(StoreConfig!G1403,FIND("#",StoreConfig!G1403)-1),"")</f>
        <v/>
      </c>
      <c r="I1131" s="14" t="str">
        <f>IF($B$2=StoreConfig!C1403,RIGHT(StoreConfig!G1403,LEN(StoreConfig!G1403)-FIND("#",StoreConfig!G1403)),"")</f>
        <v/>
      </c>
      <c r="J1131" s="14" t="str">
        <f>IF($B$2=StoreConfig!C1403,IF(StoreConfig!L1403=0,"不限购",StoreConfig!L1403&amp;"次"),"")</f>
        <v/>
      </c>
    </row>
    <row r="1132" spans="4:10" x14ac:dyDescent="0.2">
      <c r="D1132" s="15" t="str">
        <f>IF($B$2=StoreConfig!C1404,StoreConfig!O1404,"")</f>
        <v/>
      </c>
      <c r="E1132" s="15" t="str">
        <f>IF($B$2=StoreConfig!C1404,StoreConfig!E1404,"")</f>
        <v/>
      </c>
      <c r="F1132" s="15" t="str">
        <f>IF($B$2=StoreConfig!C1404,RIGHT(StoreConfig!J1404,LEN(StoreConfig!J1404)-FIND("|",StoreConfig!J1404)),"")</f>
        <v/>
      </c>
      <c r="G1132" s="15" t="str">
        <f>IFERROR(VLOOKUP(--IF($B$2=StoreConfig!C1404,LEFT(StoreConfig!J1404,FIND("|",StoreConfig!J1404)-1),""),$Q$4:$R$20,2,FALSE),"")</f>
        <v/>
      </c>
      <c r="H1132" s="14" t="str">
        <f>IF($B$2=StoreConfig!C1404,LEFT(StoreConfig!G1404,FIND("#",StoreConfig!G1404)-1),"")</f>
        <v/>
      </c>
      <c r="I1132" s="14" t="str">
        <f>IF($B$2=StoreConfig!C1404,RIGHT(StoreConfig!G1404,LEN(StoreConfig!G1404)-FIND("#",StoreConfig!G1404)),"")</f>
        <v/>
      </c>
      <c r="J1132" s="14" t="str">
        <f>IF($B$2=StoreConfig!C1404,IF(StoreConfig!L1404=0,"不限购",StoreConfig!L1404&amp;"次"),"")</f>
        <v/>
      </c>
    </row>
    <row r="1133" spans="4:10" x14ac:dyDescent="0.2">
      <c r="D1133" s="15" t="str">
        <f>IF($B$2=StoreConfig!C1405,StoreConfig!O1405,"")</f>
        <v/>
      </c>
      <c r="E1133" s="15" t="str">
        <f>IF($B$2=StoreConfig!C1405,StoreConfig!E1405,"")</f>
        <v/>
      </c>
      <c r="F1133" s="15" t="str">
        <f>IF($B$2=StoreConfig!C1405,RIGHT(StoreConfig!J1405,LEN(StoreConfig!J1405)-FIND("|",StoreConfig!J1405)),"")</f>
        <v/>
      </c>
      <c r="G1133" s="15" t="str">
        <f>IFERROR(VLOOKUP(--IF($B$2=StoreConfig!C1405,LEFT(StoreConfig!J1405,FIND("|",StoreConfig!J1405)-1),""),$Q$4:$R$20,2,FALSE),"")</f>
        <v/>
      </c>
      <c r="H1133" s="14" t="str">
        <f>IF($B$2=StoreConfig!C1405,LEFT(StoreConfig!G1405,FIND("#",StoreConfig!G1405)-1),"")</f>
        <v/>
      </c>
      <c r="I1133" s="14" t="str">
        <f>IF($B$2=StoreConfig!C1405,RIGHT(StoreConfig!G1405,LEN(StoreConfig!G1405)-FIND("#",StoreConfig!G1405)),"")</f>
        <v/>
      </c>
      <c r="J1133" s="14" t="str">
        <f>IF($B$2=StoreConfig!C1405,IF(StoreConfig!L1405=0,"不限购",StoreConfig!L1405&amp;"次"),"")</f>
        <v/>
      </c>
    </row>
    <row r="1134" spans="4:10" x14ac:dyDescent="0.2">
      <c r="D1134" s="15" t="str">
        <f>IF($B$2=StoreConfig!C1406,StoreConfig!O1406,"")</f>
        <v/>
      </c>
      <c r="E1134" s="15" t="str">
        <f>IF($B$2=StoreConfig!C1406,StoreConfig!E1406,"")</f>
        <v/>
      </c>
      <c r="F1134" s="15" t="str">
        <f>IF($B$2=StoreConfig!C1406,RIGHT(StoreConfig!J1406,LEN(StoreConfig!J1406)-FIND("|",StoreConfig!J1406)),"")</f>
        <v/>
      </c>
      <c r="G1134" s="15" t="str">
        <f>IFERROR(VLOOKUP(--IF($B$2=StoreConfig!C1406,LEFT(StoreConfig!J1406,FIND("|",StoreConfig!J1406)-1),""),$Q$4:$R$20,2,FALSE),"")</f>
        <v/>
      </c>
      <c r="H1134" s="14" t="str">
        <f>IF($B$2=StoreConfig!C1406,LEFT(StoreConfig!G1406,FIND("#",StoreConfig!G1406)-1),"")</f>
        <v/>
      </c>
      <c r="I1134" s="14" t="str">
        <f>IF($B$2=StoreConfig!C1406,RIGHT(StoreConfig!G1406,LEN(StoreConfig!G1406)-FIND("#",StoreConfig!G1406)),"")</f>
        <v/>
      </c>
      <c r="J1134" s="14" t="str">
        <f>IF($B$2=StoreConfig!C1406,IF(StoreConfig!L1406=0,"不限购",StoreConfig!L1406&amp;"次"),"")</f>
        <v/>
      </c>
    </row>
    <row r="1135" spans="4:10" x14ac:dyDescent="0.2">
      <c r="D1135" s="15" t="str">
        <f>IF($B$2=StoreConfig!C1407,StoreConfig!O1407,"")</f>
        <v/>
      </c>
      <c r="E1135" s="15" t="str">
        <f>IF($B$2=StoreConfig!C1407,StoreConfig!E1407,"")</f>
        <v/>
      </c>
      <c r="F1135" s="15" t="str">
        <f>IF($B$2=StoreConfig!C1407,RIGHT(StoreConfig!J1407,LEN(StoreConfig!J1407)-FIND("|",StoreConfig!J1407)),"")</f>
        <v/>
      </c>
      <c r="G1135" s="15" t="str">
        <f>IFERROR(VLOOKUP(--IF($B$2=StoreConfig!C1407,LEFT(StoreConfig!J1407,FIND("|",StoreConfig!J1407)-1),""),$Q$4:$R$20,2,FALSE),"")</f>
        <v/>
      </c>
      <c r="H1135" s="14" t="str">
        <f>IF($B$2=StoreConfig!C1407,LEFT(StoreConfig!G1407,FIND("#",StoreConfig!G1407)-1),"")</f>
        <v/>
      </c>
      <c r="I1135" s="14" t="str">
        <f>IF($B$2=StoreConfig!C1407,RIGHT(StoreConfig!G1407,LEN(StoreConfig!G1407)-FIND("#",StoreConfig!G1407)),"")</f>
        <v/>
      </c>
      <c r="J1135" s="14" t="str">
        <f>IF($B$2=StoreConfig!C1407,IF(StoreConfig!L1407=0,"不限购",StoreConfig!L1407&amp;"次"),"")</f>
        <v/>
      </c>
    </row>
    <row r="1136" spans="4:10" x14ac:dyDescent="0.2">
      <c r="D1136" s="15" t="str">
        <f>IF($B$2=StoreConfig!C1408,StoreConfig!O1408,"")</f>
        <v/>
      </c>
      <c r="E1136" s="15" t="str">
        <f>IF($B$2=StoreConfig!C1408,StoreConfig!E1408,"")</f>
        <v/>
      </c>
      <c r="F1136" s="15" t="str">
        <f>IF($B$2=StoreConfig!C1408,RIGHT(StoreConfig!J1408,LEN(StoreConfig!J1408)-FIND("|",StoreConfig!J1408)),"")</f>
        <v/>
      </c>
      <c r="G1136" s="15" t="str">
        <f>IFERROR(VLOOKUP(--IF($B$2=StoreConfig!C1408,LEFT(StoreConfig!J1408,FIND("|",StoreConfig!J1408)-1),""),$Q$4:$R$20,2,FALSE),"")</f>
        <v/>
      </c>
      <c r="H1136" s="14" t="str">
        <f>IF($B$2=StoreConfig!C1408,LEFT(StoreConfig!G1408,FIND("#",StoreConfig!G1408)-1),"")</f>
        <v/>
      </c>
      <c r="I1136" s="14" t="str">
        <f>IF($B$2=StoreConfig!C1408,RIGHT(StoreConfig!G1408,LEN(StoreConfig!G1408)-FIND("#",StoreConfig!G1408)),"")</f>
        <v/>
      </c>
      <c r="J1136" s="14" t="str">
        <f>IF($B$2=StoreConfig!C1408,IF(StoreConfig!L1408=0,"不限购",StoreConfig!L1408&amp;"次"),"")</f>
        <v/>
      </c>
    </row>
    <row r="1137" spans="4:10" x14ac:dyDescent="0.2">
      <c r="D1137" s="15" t="str">
        <f>IF($B$2=StoreConfig!C1409,StoreConfig!O1409,"")</f>
        <v/>
      </c>
      <c r="E1137" s="15" t="str">
        <f>IF($B$2=StoreConfig!C1409,StoreConfig!E1409,"")</f>
        <v/>
      </c>
      <c r="F1137" s="15" t="str">
        <f>IF($B$2=StoreConfig!C1409,RIGHT(StoreConfig!J1409,LEN(StoreConfig!J1409)-FIND("|",StoreConfig!J1409)),"")</f>
        <v/>
      </c>
      <c r="G1137" s="15" t="str">
        <f>IFERROR(VLOOKUP(--IF($B$2=StoreConfig!C1409,LEFT(StoreConfig!J1409,FIND("|",StoreConfig!J1409)-1),""),$Q$4:$R$20,2,FALSE),"")</f>
        <v/>
      </c>
      <c r="H1137" s="14" t="str">
        <f>IF($B$2=StoreConfig!C1409,LEFT(StoreConfig!G1409,FIND("#",StoreConfig!G1409)-1),"")</f>
        <v/>
      </c>
      <c r="I1137" s="14" t="str">
        <f>IF($B$2=StoreConfig!C1409,RIGHT(StoreConfig!G1409,LEN(StoreConfig!G1409)-FIND("#",StoreConfig!G1409)),"")</f>
        <v/>
      </c>
      <c r="J1137" s="14" t="str">
        <f>IF($B$2=StoreConfig!C1409,IF(StoreConfig!L1409=0,"不限购",StoreConfig!L1409&amp;"次"),"")</f>
        <v/>
      </c>
    </row>
    <row r="1138" spans="4:10" x14ac:dyDescent="0.2">
      <c r="D1138" s="15" t="str">
        <f>IF($B$2=StoreConfig!C1410,StoreConfig!O1410,"")</f>
        <v/>
      </c>
      <c r="E1138" s="15" t="str">
        <f>IF($B$2=StoreConfig!C1410,StoreConfig!E1410,"")</f>
        <v/>
      </c>
      <c r="F1138" s="15" t="str">
        <f>IF($B$2=StoreConfig!C1410,RIGHT(StoreConfig!J1410,LEN(StoreConfig!J1410)-FIND("|",StoreConfig!J1410)),"")</f>
        <v/>
      </c>
      <c r="G1138" s="15" t="str">
        <f>IFERROR(VLOOKUP(--IF($B$2=StoreConfig!C1410,LEFT(StoreConfig!J1410,FIND("|",StoreConfig!J1410)-1),""),$Q$4:$R$20,2,FALSE),"")</f>
        <v/>
      </c>
      <c r="H1138" s="14" t="str">
        <f>IF($B$2=StoreConfig!C1410,LEFT(StoreConfig!G1410,FIND("#",StoreConfig!G1410)-1),"")</f>
        <v/>
      </c>
      <c r="I1138" s="14" t="str">
        <f>IF($B$2=StoreConfig!C1410,RIGHT(StoreConfig!G1410,LEN(StoreConfig!G1410)-FIND("#",StoreConfig!G1410)),"")</f>
        <v/>
      </c>
      <c r="J1138" s="14" t="str">
        <f>IF($B$2=StoreConfig!C1410,IF(StoreConfig!L1410=0,"不限购",StoreConfig!L1410&amp;"次"),"")</f>
        <v/>
      </c>
    </row>
    <row r="1139" spans="4:10" x14ac:dyDescent="0.2">
      <c r="D1139" s="15" t="str">
        <f>IF($B$2=StoreConfig!C1411,StoreConfig!O1411,"")</f>
        <v/>
      </c>
      <c r="E1139" s="15" t="str">
        <f>IF($B$2=StoreConfig!C1411,StoreConfig!E1411,"")</f>
        <v/>
      </c>
      <c r="F1139" s="15" t="str">
        <f>IF($B$2=StoreConfig!C1411,RIGHT(StoreConfig!J1411,LEN(StoreConfig!J1411)-FIND("|",StoreConfig!J1411)),"")</f>
        <v/>
      </c>
      <c r="G1139" s="15" t="str">
        <f>IFERROR(VLOOKUP(--IF($B$2=StoreConfig!C1411,LEFT(StoreConfig!J1411,FIND("|",StoreConfig!J1411)-1),""),$Q$4:$R$20,2,FALSE),"")</f>
        <v/>
      </c>
      <c r="H1139" s="14" t="str">
        <f>IF($B$2=StoreConfig!C1411,LEFT(StoreConfig!G1411,FIND("#",StoreConfig!G1411)-1),"")</f>
        <v/>
      </c>
      <c r="I1139" s="14" t="str">
        <f>IF($B$2=StoreConfig!C1411,RIGHT(StoreConfig!G1411,LEN(StoreConfig!G1411)-FIND("#",StoreConfig!G1411)),"")</f>
        <v/>
      </c>
      <c r="J1139" s="14" t="str">
        <f>IF($B$2=StoreConfig!C1411,IF(StoreConfig!L1411=0,"不限购",StoreConfig!L1411&amp;"次"),"")</f>
        <v/>
      </c>
    </row>
    <row r="1140" spans="4:10" x14ac:dyDescent="0.2">
      <c r="D1140" s="15" t="str">
        <f>IF($B$2=StoreConfig!C1412,StoreConfig!O1412,"")</f>
        <v/>
      </c>
      <c r="E1140" s="15" t="str">
        <f>IF($B$2=StoreConfig!C1412,StoreConfig!E1412,"")</f>
        <v/>
      </c>
      <c r="F1140" s="15" t="str">
        <f>IF($B$2=StoreConfig!C1412,RIGHT(StoreConfig!J1412,LEN(StoreConfig!J1412)-FIND("|",StoreConfig!J1412)),"")</f>
        <v/>
      </c>
      <c r="G1140" s="15" t="str">
        <f>IFERROR(VLOOKUP(--IF($B$2=StoreConfig!C1412,LEFT(StoreConfig!J1412,FIND("|",StoreConfig!J1412)-1),""),$Q$4:$R$20,2,FALSE),"")</f>
        <v/>
      </c>
      <c r="H1140" s="14" t="str">
        <f>IF($B$2=StoreConfig!C1412,LEFT(StoreConfig!G1412,FIND("#",StoreConfig!G1412)-1),"")</f>
        <v/>
      </c>
      <c r="I1140" s="14" t="str">
        <f>IF($B$2=StoreConfig!C1412,RIGHT(StoreConfig!G1412,LEN(StoreConfig!G1412)-FIND("#",StoreConfig!G1412)),"")</f>
        <v/>
      </c>
      <c r="J1140" s="14" t="str">
        <f>IF($B$2=StoreConfig!C1412,IF(StoreConfig!L1412=0,"不限购",StoreConfig!L1412&amp;"次"),"")</f>
        <v/>
      </c>
    </row>
    <row r="1141" spans="4:10" x14ac:dyDescent="0.2">
      <c r="D1141" s="15" t="str">
        <f>IF($B$2=StoreConfig!C1413,StoreConfig!O1413,"")</f>
        <v/>
      </c>
      <c r="E1141" s="15" t="str">
        <f>IF($B$2=StoreConfig!C1413,StoreConfig!E1413,"")</f>
        <v/>
      </c>
      <c r="F1141" s="15" t="str">
        <f>IF($B$2=StoreConfig!C1413,RIGHT(StoreConfig!J1413,LEN(StoreConfig!J1413)-FIND("|",StoreConfig!J1413)),"")</f>
        <v/>
      </c>
      <c r="G1141" s="15" t="str">
        <f>IFERROR(VLOOKUP(--IF($B$2=StoreConfig!C1413,LEFT(StoreConfig!J1413,FIND("|",StoreConfig!J1413)-1),""),$Q$4:$R$20,2,FALSE),"")</f>
        <v/>
      </c>
      <c r="H1141" s="14" t="str">
        <f>IF($B$2=StoreConfig!C1413,LEFT(StoreConfig!G1413,FIND("#",StoreConfig!G1413)-1),"")</f>
        <v/>
      </c>
      <c r="I1141" s="14" t="str">
        <f>IF($B$2=StoreConfig!C1413,RIGHT(StoreConfig!G1413,LEN(StoreConfig!G1413)-FIND("#",StoreConfig!G1413)),"")</f>
        <v/>
      </c>
      <c r="J1141" s="14" t="str">
        <f>IF($B$2=StoreConfig!C1413,IF(StoreConfig!L1413=0,"不限购",StoreConfig!L1413&amp;"次"),"")</f>
        <v/>
      </c>
    </row>
    <row r="1142" spans="4:10" x14ac:dyDescent="0.2">
      <c r="D1142" s="15" t="str">
        <f>IF($B$2=StoreConfig!C1414,StoreConfig!O1414,"")</f>
        <v/>
      </c>
      <c r="E1142" s="15" t="str">
        <f>IF($B$2=StoreConfig!C1414,StoreConfig!E1414,"")</f>
        <v/>
      </c>
      <c r="F1142" s="15" t="str">
        <f>IF($B$2=StoreConfig!C1414,RIGHT(StoreConfig!J1414,LEN(StoreConfig!J1414)-FIND("|",StoreConfig!J1414)),"")</f>
        <v/>
      </c>
      <c r="G1142" s="15" t="str">
        <f>IFERROR(VLOOKUP(--IF($B$2=StoreConfig!C1414,LEFT(StoreConfig!J1414,FIND("|",StoreConfig!J1414)-1),""),$Q$4:$R$20,2,FALSE),"")</f>
        <v/>
      </c>
      <c r="H1142" s="14" t="str">
        <f>IF($B$2=StoreConfig!C1414,LEFT(StoreConfig!G1414,FIND("#",StoreConfig!G1414)-1),"")</f>
        <v/>
      </c>
      <c r="I1142" s="14" t="str">
        <f>IF($B$2=StoreConfig!C1414,RIGHT(StoreConfig!G1414,LEN(StoreConfig!G1414)-FIND("#",StoreConfig!G1414)),"")</f>
        <v/>
      </c>
      <c r="J1142" s="14" t="str">
        <f>IF($B$2=StoreConfig!C1414,IF(StoreConfig!L1414=0,"不限购",StoreConfig!L1414&amp;"次"),"")</f>
        <v/>
      </c>
    </row>
    <row r="1143" spans="4:10" x14ac:dyDescent="0.2">
      <c r="D1143" s="15" t="str">
        <f>IF($B$2=StoreConfig!C1415,StoreConfig!O1415,"")</f>
        <v/>
      </c>
      <c r="E1143" s="15" t="str">
        <f>IF($B$2=StoreConfig!C1415,StoreConfig!E1415,"")</f>
        <v/>
      </c>
      <c r="F1143" s="15" t="str">
        <f>IF($B$2=StoreConfig!C1415,RIGHT(StoreConfig!J1415,LEN(StoreConfig!J1415)-FIND("|",StoreConfig!J1415)),"")</f>
        <v/>
      </c>
      <c r="G1143" s="15" t="str">
        <f>IFERROR(VLOOKUP(--IF($B$2=StoreConfig!C1415,LEFT(StoreConfig!J1415,FIND("|",StoreConfig!J1415)-1),""),$Q$4:$R$20,2,FALSE),"")</f>
        <v/>
      </c>
      <c r="H1143" s="14" t="str">
        <f>IF($B$2=StoreConfig!C1415,LEFT(StoreConfig!G1415,FIND("#",StoreConfig!G1415)-1),"")</f>
        <v/>
      </c>
      <c r="I1143" s="14" t="str">
        <f>IF($B$2=StoreConfig!C1415,RIGHT(StoreConfig!G1415,LEN(StoreConfig!G1415)-FIND("#",StoreConfig!G1415)),"")</f>
        <v/>
      </c>
      <c r="J1143" s="14" t="str">
        <f>IF($B$2=StoreConfig!C1415,IF(StoreConfig!L1415=0,"不限购",StoreConfig!L1415&amp;"次"),"")</f>
        <v/>
      </c>
    </row>
    <row r="1144" spans="4:10" x14ac:dyDescent="0.2">
      <c r="D1144" s="15" t="str">
        <f>IF($B$2=StoreConfig!C1416,StoreConfig!O1416,"")</f>
        <v/>
      </c>
      <c r="E1144" s="15" t="str">
        <f>IF($B$2=StoreConfig!C1416,StoreConfig!E1416,"")</f>
        <v/>
      </c>
      <c r="F1144" s="15" t="str">
        <f>IF($B$2=StoreConfig!C1416,RIGHT(StoreConfig!J1416,LEN(StoreConfig!J1416)-FIND("|",StoreConfig!J1416)),"")</f>
        <v/>
      </c>
      <c r="G1144" s="15" t="str">
        <f>IFERROR(VLOOKUP(--IF($B$2=StoreConfig!C1416,LEFT(StoreConfig!J1416,FIND("|",StoreConfig!J1416)-1),""),$Q$4:$R$20,2,FALSE),"")</f>
        <v/>
      </c>
      <c r="H1144" s="14" t="str">
        <f>IF($B$2=StoreConfig!C1416,LEFT(StoreConfig!G1416,FIND("#",StoreConfig!G1416)-1),"")</f>
        <v/>
      </c>
      <c r="I1144" s="14" t="str">
        <f>IF($B$2=StoreConfig!C1416,RIGHT(StoreConfig!G1416,LEN(StoreConfig!G1416)-FIND("#",StoreConfig!G1416)),"")</f>
        <v/>
      </c>
      <c r="J1144" s="14" t="str">
        <f>IF($B$2=StoreConfig!C1416,IF(StoreConfig!L1416=0,"不限购",StoreConfig!L1416&amp;"次"),"")</f>
        <v/>
      </c>
    </row>
    <row r="1145" spans="4:10" x14ac:dyDescent="0.2">
      <c r="D1145" s="15" t="str">
        <f>IF($B$2=StoreConfig!C1417,StoreConfig!O1417,"")</f>
        <v/>
      </c>
      <c r="E1145" s="15" t="str">
        <f>IF($B$2=StoreConfig!C1417,StoreConfig!E1417,"")</f>
        <v/>
      </c>
      <c r="F1145" s="15" t="str">
        <f>IF($B$2=StoreConfig!C1417,RIGHT(StoreConfig!J1417,LEN(StoreConfig!J1417)-FIND("|",StoreConfig!J1417)),"")</f>
        <v/>
      </c>
      <c r="G1145" s="15" t="str">
        <f>IFERROR(VLOOKUP(--IF($B$2=StoreConfig!C1417,LEFT(StoreConfig!J1417,FIND("|",StoreConfig!J1417)-1),""),$Q$4:$R$20,2,FALSE),"")</f>
        <v/>
      </c>
      <c r="H1145" s="14" t="str">
        <f>IF($B$2=StoreConfig!C1417,LEFT(StoreConfig!G1417,FIND("#",StoreConfig!G1417)-1),"")</f>
        <v/>
      </c>
      <c r="I1145" s="14" t="str">
        <f>IF($B$2=StoreConfig!C1417,RIGHT(StoreConfig!G1417,LEN(StoreConfig!G1417)-FIND("#",StoreConfig!G1417)),"")</f>
        <v/>
      </c>
      <c r="J1145" s="14" t="str">
        <f>IF($B$2=StoreConfig!C1417,IF(StoreConfig!L1417=0,"不限购",StoreConfig!L1417&amp;"次"),"")</f>
        <v/>
      </c>
    </row>
    <row r="1146" spans="4:10" x14ac:dyDescent="0.2">
      <c r="D1146" s="15" t="str">
        <f>IF($B$2=StoreConfig!C1418,StoreConfig!O1418,"")</f>
        <v/>
      </c>
      <c r="E1146" s="15" t="str">
        <f>IF($B$2=StoreConfig!C1418,StoreConfig!E1418,"")</f>
        <v/>
      </c>
      <c r="F1146" s="15" t="str">
        <f>IF($B$2=StoreConfig!C1418,RIGHT(StoreConfig!J1418,LEN(StoreConfig!J1418)-FIND("|",StoreConfig!J1418)),"")</f>
        <v/>
      </c>
      <c r="G1146" s="15" t="str">
        <f>IFERROR(VLOOKUP(--IF($B$2=StoreConfig!C1418,LEFT(StoreConfig!J1418,FIND("|",StoreConfig!J1418)-1),""),$Q$4:$R$20,2,FALSE),"")</f>
        <v/>
      </c>
      <c r="H1146" s="14" t="str">
        <f>IF($B$2=StoreConfig!C1418,LEFT(StoreConfig!G1418,FIND("#",StoreConfig!G1418)-1),"")</f>
        <v/>
      </c>
      <c r="I1146" s="14" t="str">
        <f>IF($B$2=StoreConfig!C1418,RIGHT(StoreConfig!G1418,LEN(StoreConfig!G1418)-FIND("#",StoreConfig!G1418)),"")</f>
        <v/>
      </c>
      <c r="J1146" s="14" t="str">
        <f>IF($B$2=StoreConfig!C1418,IF(StoreConfig!L1418=0,"不限购",StoreConfig!L1418&amp;"次"),"")</f>
        <v/>
      </c>
    </row>
    <row r="1147" spans="4:10" x14ac:dyDescent="0.2">
      <c r="D1147" s="15" t="str">
        <f>IF($B$2=StoreConfig!C1419,StoreConfig!O1419,"")</f>
        <v/>
      </c>
      <c r="E1147" s="15" t="str">
        <f>IF($B$2=StoreConfig!C1419,StoreConfig!E1419,"")</f>
        <v/>
      </c>
      <c r="F1147" s="15" t="str">
        <f>IF($B$2=StoreConfig!C1419,RIGHT(StoreConfig!J1419,LEN(StoreConfig!J1419)-FIND("|",StoreConfig!J1419)),"")</f>
        <v/>
      </c>
      <c r="G1147" s="15" t="str">
        <f>IFERROR(VLOOKUP(--IF($B$2=StoreConfig!C1419,LEFT(StoreConfig!J1419,FIND("|",StoreConfig!J1419)-1),""),$Q$4:$R$20,2,FALSE),"")</f>
        <v/>
      </c>
      <c r="H1147" s="14" t="str">
        <f>IF($B$2=StoreConfig!C1419,LEFT(StoreConfig!G1419,FIND("#",StoreConfig!G1419)-1),"")</f>
        <v/>
      </c>
      <c r="I1147" s="14" t="str">
        <f>IF($B$2=StoreConfig!C1419,RIGHT(StoreConfig!G1419,LEN(StoreConfig!G1419)-FIND("#",StoreConfig!G1419)),"")</f>
        <v/>
      </c>
      <c r="J1147" s="14" t="str">
        <f>IF($B$2=StoreConfig!C1419,IF(StoreConfig!L1419=0,"不限购",StoreConfig!L1419&amp;"次"),"")</f>
        <v/>
      </c>
    </row>
    <row r="1148" spans="4:10" x14ac:dyDescent="0.2">
      <c r="D1148" s="15" t="str">
        <f>IF($B$2=StoreConfig!C1420,StoreConfig!O1420,"")</f>
        <v/>
      </c>
      <c r="E1148" s="15" t="str">
        <f>IF($B$2=StoreConfig!C1420,StoreConfig!E1420,"")</f>
        <v/>
      </c>
      <c r="F1148" s="15" t="str">
        <f>IF($B$2=StoreConfig!C1420,RIGHT(StoreConfig!J1420,LEN(StoreConfig!J1420)-FIND("|",StoreConfig!J1420)),"")</f>
        <v/>
      </c>
      <c r="G1148" s="15" t="str">
        <f>IFERROR(VLOOKUP(--IF($B$2=StoreConfig!C1420,LEFT(StoreConfig!J1420,FIND("|",StoreConfig!J1420)-1),""),$Q$4:$R$20,2,FALSE),"")</f>
        <v/>
      </c>
      <c r="H1148" s="14" t="str">
        <f>IF($B$2=StoreConfig!C1420,LEFT(StoreConfig!G1420,FIND("#",StoreConfig!G1420)-1),"")</f>
        <v/>
      </c>
      <c r="I1148" s="14" t="str">
        <f>IF($B$2=StoreConfig!C1420,RIGHT(StoreConfig!G1420,LEN(StoreConfig!G1420)-FIND("#",StoreConfig!G1420)),"")</f>
        <v/>
      </c>
      <c r="J1148" s="14" t="str">
        <f>IF($B$2=StoreConfig!C1420,IF(StoreConfig!L1420=0,"不限购",StoreConfig!L1420&amp;"次"),"")</f>
        <v/>
      </c>
    </row>
    <row r="1149" spans="4:10" x14ac:dyDescent="0.2">
      <c r="D1149" s="15" t="str">
        <f>IF($B$2=StoreConfig!C1421,StoreConfig!O1421,"")</f>
        <v/>
      </c>
      <c r="E1149" s="15" t="str">
        <f>IF($B$2=StoreConfig!C1421,StoreConfig!E1421,"")</f>
        <v/>
      </c>
      <c r="F1149" s="15" t="str">
        <f>IF($B$2=StoreConfig!C1421,RIGHT(StoreConfig!J1421,LEN(StoreConfig!J1421)-FIND("|",StoreConfig!J1421)),"")</f>
        <v/>
      </c>
      <c r="G1149" s="15" t="str">
        <f>IFERROR(VLOOKUP(--IF($B$2=StoreConfig!C1421,LEFT(StoreConfig!J1421,FIND("|",StoreConfig!J1421)-1),""),$Q$4:$R$20,2,FALSE),"")</f>
        <v/>
      </c>
      <c r="H1149" s="14" t="str">
        <f>IF($B$2=StoreConfig!C1421,LEFT(StoreConfig!G1421,FIND("#",StoreConfig!G1421)-1),"")</f>
        <v/>
      </c>
      <c r="I1149" s="14" t="str">
        <f>IF($B$2=StoreConfig!C1421,RIGHT(StoreConfig!G1421,LEN(StoreConfig!G1421)-FIND("#",StoreConfig!G1421)),"")</f>
        <v/>
      </c>
      <c r="J1149" s="14" t="str">
        <f>IF($B$2=StoreConfig!C1421,IF(StoreConfig!L1421=0,"不限购",StoreConfig!L1421&amp;"次"),"")</f>
        <v/>
      </c>
    </row>
    <row r="1150" spans="4:10" x14ac:dyDescent="0.2">
      <c r="D1150" s="15" t="str">
        <f>IF($B$2=StoreConfig!C1422,StoreConfig!O1422,"")</f>
        <v/>
      </c>
      <c r="E1150" s="15" t="str">
        <f>IF($B$2=StoreConfig!C1422,StoreConfig!E1422,"")</f>
        <v/>
      </c>
      <c r="F1150" s="15" t="str">
        <f>IF($B$2=StoreConfig!C1422,RIGHT(StoreConfig!J1422,LEN(StoreConfig!J1422)-FIND("|",StoreConfig!J1422)),"")</f>
        <v/>
      </c>
      <c r="G1150" s="15" t="str">
        <f>IFERROR(VLOOKUP(--IF($B$2=StoreConfig!C1422,LEFT(StoreConfig!J1422,FIND("|",StoreConfig!J1422)-1),""),$Q$4:$R$20,2,FALSE),"")</f>
        <v/>
      </c>
      <c r="H1150" s="14" t="str">
        <f>IF($B$2=StoreConfig!C1422,LEFT(StoreConfig!G1422,FIND("#",StoreConfig!G1422)-1),"")</f>
        <v/>
      </c>
      <c r="I1150" s="14" t="str">
        <f>IF($B$2=StoreConfig!C1422,RIGHT(StoreConfig!G1422,LEN(StoreConfig!G1422)-FIND("#",StoreConfig!G1422)),"")</f>
        <v/>
      </c>
      <c r="J1150" s="14" t="str">
        <f>IF($B$2=StoreConfig!C1422,IF(StoreConfig!L1422=0,"不限购",StoreConfig!L1422&amp;"次"),"")</f>
        <v/>
      </c>
    </row>
    <row r="1151" spans="4:10" x14ac:dyDescent="0.2">
      <c r="D1151" s="15" t="str">
        <f>IF($B$2=StoreConfig!C1423,StoreConfig!O1423,"")</f>
        <v/>
      </c>
      <c r="E1151" s="15" t="str">
        <f>IF($B$2=StoreConfig!C1423,StoreConfig!E1423,"")</f>
        <v/>
      </c>
      <c r="F1151" s="15" t="str">
        <f>IF($B$2=StoreConfig!C1423,RIGHT(StoreConfig!J1423,LEN(StoreConfig!J1423)-FIND("|",StoreConfig!J1423)),"")</f>
        <v/>
      </c>
      <c r="G1151" s="15" t="str">
        <f>IFERROR(VLOOKUP(--IF($B$2=StoreConfig!C1423,LEFT(StoreConfig!J1423,FIND("|",StoreConfig!J1423)-1),""),$Q$4:$R$20,2,FALSE),"")</f>
        <v/>
      </c>
      <c r="H1151" s="14" t="str">
        <f>IF($B$2=StoreConfig!C1423,LEFT(StoreConfig!G1423,FIND("#",StoreConfig!G1423)-1),"")</f>
        <v/>
      </c>
      <c r="I1151" s="14" t="str">
        <f>IF($B$2=StoreConfig!C1423,RIGHT(StoreConfig!G1423,LEN(StoreConfig!G1423)-FIND("#",StoreConfig!G1423)),"")</f>
        <v/>
      </c>
      <c r="J1151" s="14" t="str">
        <f>IF($B$2=StoreConfig!C1423,IF(StoreConfig!L1423=0,"不限购",StoreConfig!L1423&amp;"次"),"")</f>
        <v/>
      </c>
    </row>
    <row r="1152" spans="4:10" x14ac:dyDescent="0.2">
      <c r="D1152" s="15" t="str">
        <f>IF($B$2=StoreConfig!C1424,StoreConfig!O1424,"")</f>
        <v/>
      </c>
      <c r="E1152" s="15" t="str">
        <f>IF($B$2=StoreConfig!C1424,StoreConfig!E1424,"")</f>
        <v/>
      </c>
      <c r="F1152" s="15" t="str">
        <f>IF($B$2=StoreConfig!C1424,RIGHT(StoreConfig!J1424,LEN(StoreConfig!J1424)-FIND("|",StoreConfig!J1424)),"")</f>
        <v/>
      </c>
      <c r="G1152" s="15" t="str">
        <f>IFERROR(VLOOKUP(--IF($B$2=StoreConfig!C1424,LEFT(StoreConfig!J1424,FIND("|",StoreConfig!J1424)-1),""),$Q$4:$R$20,2,FALSE),"")</f>
        <v/>
      </c>
      <c r="H1152" s="14" t="str">
        <f>IF($B$2=StoreConfig!C1424,LEFT(StoreConfig!G1424,FIND("#",StoreConfig!G1424)-1),"")</f>
        <v/>
      </c>
      <c r="I1152" s="14" t="str">
        <f>IF($B$2=StoreConfig!C1424,RIGHT(StoreConfig!G1424,LEN(StoreConfig!G1424)-FIND("#",StoreConfig!G1424)),"")</f>
        <v/>
      </c>
      <c r="J1152" s="14" t="str">
        <f>IF($B$2=StoreConfig!C1424,IF(StoreConfig!L1424=0,"不限购",StoreConfig!L1424&amp;"次"),"")</f>
        <v/>
      </c>
    </row>
    <row r="1153" spans="4:10" x14ac:dyDescent="0.2">
      <c r="D1153" s="15" t="str">
        <f>IF($B$2=StoreConfig!C1425,StoreConfig!O1425,"")</f>
        <v/>
      </c>
      <c r="E1153" s="15" t="str">
        <f>IF($B$2=StoreConfig!C1425,StoreConfig!E1425,"")</f>
        <v/>
      </c>
      <c r="F1153" s="15" t="str">
        <f>IF($B$2=StoreConfig!C1425,RIGHT(StoreConfig!J1425,LEN(StoreConfig!J1425)-FIND("|",StoreConfig!J1425)),"")</f>
        <v/>
      </c>
      <c r="G1153" s="15" t="str">
        <f>IFERROR(VLOOKUP(--IF($B$2=StoreConfig!C1425,LEFT(StoreConfig!J1425,FIND("|",StoreConfig!J1425)-1),""),$Q$4:$R$20,2,FALSE),"")</f>
        <v/>
      </c>
      <c r="H1153" s="14" t="str">
        <f>IF($B$2=StoreConfig!C1425,LEFT(StoreConfig!G1425,FIND("#",StoreConfig!G1425)-1),"")</f>
        <v/>
      </c>
      <c r="I1153" s="14" t="str">
        <f>IF($B$2=StoreConfig!C1425,RIGHT(StoreConfig!G1425,LEN(StoreConfig!G1425)-FIND("#",StoreConfig!G1425)),"")</f>
        <v/>
      </c>
      <c r="J1153" s="14" t="str">
        <f>IF($B$2=StoreConfig!C1425,IF(StoreConfig!L1425=0,"不限购",StoreConfig!L1425&amp;"次"),"")</f>
        <v/>
      </c>
    </row>
    <row r="1154" spans="4:10" x14ac:dyDescent="0.2">
      <c r="D1154" s="15" t="str">
        <f>IF($B$2=StoreConfig!C1426,StoreConfig!O1426,"")</f>
        <v/>
      </c>
      <c r="E1154" s="15" t="str">
        <f>IF($B$2=StoreConfig!C1426,StoreConfig!E1426,"")</f>
        <v/>
      </c>
      <c r="F1154" s="15" t="str">
        <f>IF($B$2=StoreConfig!C1426,RIGHT(StoreConfig!J1426,LEN(StoreConfig!J1426)-FIND("|",StoreConfig!J1426)),"")</f>
        <v/>
      </c>
      <c r="G1154" s="15" t="str">
        <f>IFERROR(VLOOKUP(--IF($B$2=StoreConfig!C1426,LEFT(StoreConfig!J1426,FIND("|",StoreConfig!J1426)-1),""),$Q$4:$R$20,2,FALSE),"")</f>
        <v/>
      </c>
      <c r="H1154" s="14" t="str">
        <f>IF($B$2=StoreConfig!C1426,LEFT(StoreConfig!G1426,FIND("#",StoreConfig!G1426)-1),"")</f>
        <v/>
      </c>
      <c r="I1154" s="14" t="str">
        <f>IF($B$2=StoreConfig!C1426,RIGHT(StoreConfig!G1426,LEN(StoreConfig!G1426)-FIND("#",StoreConfig!G1426)),"")</f>
        <v/>
      </c>
      <c r="J1154" s="14" t="str">
        <f>IF($B$2=StoreConfig!C1426,IF(StoreConfig!L1426=0,"不限购",StoreConfig!L1426&amp;"次"),"")</f>
        <v/>
      </c>
    </row>
    <row r="1155" spans="4:10" x14ac:dyDescent="0.2">
      <c r="D1155" s="15" t="str">
        <f>IF($B$2=StoreConfig!C1427,StoreConfig!O1427,"")</f>
        <v/>
      </c>
      <c r="E1155" s="15" t="str">
        <f>IF($B$2=StoreConfig!C1427,StoreConfig!E1427,"")</f>
        <v/>
      </c>
      <c r="F1155" s="15" t="str">
        <f>IF($B$2=StoreConfig!C1427,RIGHT(StoreConfig!J1427,LEN(StoreConfig!J1427)-FIND("|",StoreConfig!J1427)),"")</f>
        <v/>
      </c>
      <c r="G1155" s="15" t="str">
        <f>IFERROR(VLOOKUP(--IF($B$2=StoreConfig!C1427,LEFT(StoreConfig!J1427,FIND("|",StoreConfig!J1427)-1),""),$Q$4:$R$20,2,FALSE),"")</f>
        <v/>
      </c>
      <c r="H1155" s="14" t="str">
        <f>IF($B$2=StoreConfig!C1427,LEFT(StoreConfig!G1427,FIND("#",StoreConfig!G1427)-1),"")</f>
        <v/>
      </c>
      <c r="I1155" s="14" t="str">
        <f>IF($B$2=StoreConfig!C1427,RIGHT(StoreConfig!G1427,LEN(StoreConfig!G1427)-FIND("#",StoreConfig!G1427)),"")</f>
        <v/>
      </c>
      <c r="J1155" s="14" t="str">
        <f>IF($B$2=StoreConfig!C1427,IF(StoreConfig!L1427=0,"不限购",StoreConfig!L1427&amp;"次"),"")</f>
        <v/>
      </c>
    </row>
    <row r="1156" spans="4:10" x14ac:dyDescent="0.2">
      <c r="D1156" s="15" t="str">
        <f>IF($B$2=StoreConfig!C1428,StoreConfig!O1428,"")</f>
        <v/>
      </c>
      <c r="E1156" s="15" t="str">
        <f>IF($B$2=StoreConfig!C1428,StoreConfig!E1428,"")</f>
        <v/>
      </c>
      <c r="F1156" s="15" t="str">
        <f>IF($B$2=StoreConfig!C1428,RIGHT(StoreConfig!J1428,LEN(StoreConfig!J1428)-FIND("|",StoreConfig!J1428)),"")</f>
        <v/>
      </c>
      <c r="G1156" s="15" t="str">
        <f>IFERROR(VLOOKUP(--IF($B$2=StoreConfig!C1428,LEFT(StoreConfig!J1428,FIND("|",StoreConfig!J1428)-1),""),$Q$4:$R$20,2,FALSE),"")</f>
        <v/>
      </c>
      <c r="H1156" s="14" t="str">
        <f>IF($B$2=StoreConfig!C1428,LEFT(StoreConfig!G1428,FIND("#",StoreConfig!G1428)-1),"")</f>
        <v/>
      </c>
      <c r="I1156" s="14" t="str">
        <f>IF($B$2=StoreConfig!C1428,RIGHT(StoreConfig!G1428,LEN(StoreConfig!G1428)-FIND("#",StoreConfig!G1428)),"")</f>
        <v/>
      </c>
      <c r="J1156" s="14" t="str">
        <f>IF($B$2=StoreConfig!C1428,IF(StoreConfig!L1428=0,"不限购",StoreConfig!L1428&amp;"次"),"")</f>
        <v/>
      </c>
    </row>
    <row r="1157" spans="4:10" x14ac:dyDescent="0.2">
      <c r="D1157" s="15" t="str">
        <f>IF($B$2=StoreConfig!C1429,StoreConfig!O1429,"")</f>
        <v/>
      </c>
      <c r="E1157" s="15" t="str">
        <f>IF($B$2=StoreConfig!C1429,StoreConfig!E1429,"")</f>
        <v/>
      </c>
      <c r="F1157" s="15" t="str">
        <f>IF($B$2=StoreConfig!C1429,RIGHT(StoreConfig!J1429,LEN(StoreConfig!J1429)-FIND("|",StoreConfig!J1429)),"")</f>
        <v/>
      </c>
      <c r="G1157" s="15" t="str">
        <f>IFERROR(VLOOKUP(--IF($B$2=StoreConfig!C1429,LEFT(StoreConfig!J1429,FIND("|",StoreConfig!J1429)-1),""),$Q$4:$R$20,2,FALSE),"")</f>
        <v/>
      </c>
      <c r="H1157" s="14" t="str">
        <f>IF($B$2=StoreConfig!C1429,LEFT(StoreConfig!G1429,FIND("#",StoreConfig!G1429)-1),"")</f>
        <v/>
      </c>
      <c r="I1157" s="14" t="str">
        <f>IF($B$2=StoreConfig!C1429,RIGHT(StoreConfig!G1429,LEN(StoreConfig!G1429)-FIND("#",StoreConfig!G1429)),"")</f>
        <v/>
      </c>
      <c r="J1157" s="14" t="str">
        <f>IF($B$2=StoreConfig!C1429,IF(StoreConfig!L1429=0,"不限购",StoreConfig!L1429&amp;"次"),"")</f>
        <v/>
      </c>
    </row>
    <row r="1158" spans="4:10" x14ac:dyDescent="0.2">
      <c r="D1158" s="15" t="str">
        <f>IF($B$2=StoreConfig!C1430,StoreConfig!O1430,"")</f>
        <v/>
      </c>
      <c r="E1158" s="15" t="str">
        <f>IF($B$2=StoreConfig!C1430,StoreConfig!E1430,"")</f>
        <v/>
      </c>
      <c r="F1158" s="15" t="str">
        <f>IF($B$2=StoreConfig!C1430,RIGHT(StoreConfig!J1430,LEN(StoreConfig!J1430)-FIND("|",StoreConfig!J1430)),"")</f>
        <v/>
      </c>
      <c r="G1158" s="15" t="str">
        <f>IFERROR(VLOOKUP(--IF($B$2=StoreConfig!C1430,LEFT(StoreConfig!J1430,FIND("|",StoreConfig!J1430)-1),""),$Q$4:$R$20,2,FALSE),"")</f>
        <v/>
      </c>
      <c r="H1158" s="14" t="str">
        <f>IF($B$2=StoreConfig!C1430,LEFT(StoreConfig!G1430,FIND("#",StoreConfig!G1430)-1),"")</f>
        <v/>
      </c>
      <c r="I1158" s="14" t="str">
        <f>IF($B$2=StoreConfig!C1430,RIGHT(StoreConfig!G1430,LEN(StoreConfig!G1430)-FIND("#",StoreConfig!G1430)),"")</f>
        <v/>
      </c>
      <c r="J1158" s="14" t="str">
        <f>IF($B$2=StoreConfig!C1430,IF(StoreConfig!L1430=0,"不限购",StoreConfig!L1430&amp;"次"),"")</f>
        <v/>
      </c>
    </row>
    <row r="1159" spans="4:10" x14ac:dyDescent="0.2">
      <c r="D1159" s="15" t="str">
        <f>IF($B$2=StoreConfig!C1431,StoreConfig!O1431,"")</f>
        <v/>
      </c>
      <c r="E1159" s="15" t="str">
        <f>IF($B$2=StoreConfig!C1431,StoreConfig!E1431,"")</f>
        <v/>
      </c>
      <c r="F1159" s="15" t="str">
        <f>IF($B$2=StoreConfig!C1431,RIGHT(StoreConfig!J1431,LEN(StoreConfig!J1431)-FIND("|",StoreConfig!J1431)),"")</f>
        <v/>
      </c>
      <c r="G1159" s="15" t="str">
        <f>IFERROR(VLOOKUP(--IF($B$2=StoreConfig!C1431,LEFT(StoreConfig!J1431,FIND("|",StoreConfig!J1431)-1),""),$Q$4:$R$20,2,FALSE),"")</f>
        <v/>
      </c>
      <c r="H1159" s="14" t="str">
        <f>IF($B$2=StoreConfig!C1431,LEFT(StoreConfig!G1431,FIND("#",StoreConfig!G1431)-1),"")</f>
        <v/>
      </c>
      <c r="I1159" s="14" t="str">
        <f>IF($B$2=StoreConfig!C1431,RIGHT(StoreConfig!G1431,LEN(StoreConfig!G1431)-FIND("#",StoreConfig!G1431)),"")</f>
        <v/>
      </c>
      <c r="J1159" s="14" t="str">
        <f>IF($B$2=StoreConfig!C1431,IF(StoreConfig!L1431=0,"不限购",StoreConfig!L1431&amp;"次"),"")</f>
        <v/>
      </c>
    </row>
    <row r="1160" spans="4:10" x14ac:dyDescent="0.2">
      <c r="D1160" s="15" t="str">
        <f>IF($B$2=StoreConfig!C1432,StoreConfig!O1432,"")</f>
        <v/>
      </c>
      <c r="E1160" s="15" t="str">
        <f>IF($B$2=StoreConfig!C1432,StoreConfig!E1432,"")</f>
        <v/>
      </c>
      <c r="F1160" s="15" t="str">
        <f>IF($B$2=StoreConfig!C1432,RIGHT(StoreConfig!J1432,LEN(StoreConfig!J1432)-FIND("|",StoreConfig!J1432)),"")</f>
        <v/>
      </c>
      <c r="G1160" s="15" t="str">
        <f>IFERROR(VLOOKUP(--IF($B$2=StoreConfig!C1432,LEFT(StoreConfig!J1432,FIND("|",StoreConfig!J1432)-1),""),$Q$4:$R$20,2,FALSE),"")</f>
        <v/>
      </c>
      <c r="H1160" s="14" t="str">
        <f>IF($B$2=StoreConfig!C1432,LEFT(StoreConfig!G1432,FIND("#",StoreConfig!G1432)-1),"")</f>
        <v/>
      </c>
      <c r="I1160" s="14" t="str">
        <f>IF($B$2=StoreConfig!C1432,RIGHT(StoreConfig!G1432,LEN(StoreConfig!G1432)-FIND("#",StoreConfig!G1432)),"")</f>
        <v/>
      </c>
      <c r="J1160" s="14" t="str">
        <f>IF($B$2=StoreConfig!C1432,IF(StoreConfig!L1432=0,"不限购",StoreConfig!L1432&amp;"次"),"")</f>
        <v/>
      </c>
    </row>
    <row r="1161" spans="4:10" x14ac:dyDescent="0.2">
      <c r="D1161" s="15" t="str">
        <f>IF($B$2=StoreConfig!C1433,StoreConfig!O1433,"")</f>
        <v/>
      </c>
      <c r="E1161" s="15" t="str">
        <f>IF($B$2=StoreConfig!C1433,StoreConfig!E1433,"")</f>
        <v/>
      </c>
      <c r="F1161" s="15" t="str">
        <f>IF($B$2=StoreConfig!C1433,RIGHT(StoreConfig!J1433,LEN(StoreConfig!J1433)-FIND("|",StoreConfig!J1433)),"")</f>
        <v/>
      </c>
      <c r="G1161" s="15" t="str">
        <f>IFERROR(VLOOKUP(--IF($B$2=StoreConfig!C1433,LEFT(StoreConfig!J1433,FIND("|",StoreConfig!J1433)-1),""),$Q$4:$R$20,2,FALSE),"")</f>
        <v/>
      </c>
      <c r="H1161" s="14" t="str">
        <f>IF($B$2=StoreConfig!C1433,LEFT(StoreConfig!G1433,FIND("#",StoreConfig!G1433)-1),"")</f>
        <v/>
      </c>
      <c r="I1161" s="14" t="str">
        <f>IF($B$2=StoreConfig!C1433,RIGHT(StoreConfig!G1433,LEN(StoreConfig!G1433)-FIND("#",StoreConfig!G1433)),"")</f>
        <v/>
      </c>
      <c r="J1161" s="14" t="str">
        <f>IF($B$2=StoreConfig!C1433,IF(StoreConfig!L1433=0,"不限购",StoreConfig!L1433&amp;"次"),"")</f>
        <v/>
      </c>
    </row>
    <row r="1162" spans="4:10" x14ac:dyDescent="0.2">
      <c r="D1162" s="15" t="str">
        <f>IF($B$2=StoreConfig!C1439,StoreConfig!O1439,"")</f>
        <v/>
      </c>
      <c r="E1162" s="15" t="str">
        <f>IF($B$2=StoreConfig!C1439,StoreConfig!E1439,"")</f>
        <v/>
      </c>
      <c r="F1162" s="15" t="str">
        <f>IF($B$2=StoreConfig!C1439,RIGHT(StoreConfig!J1439,LEN(StoreConfig!J1439)-FIND("|",StoreConfig!J1439)),"")</f>
        <v/>
      </c>
      <c r="G1162" s="15" t="str">
        <f>IFERROR(VLOOKUP(--IF($B$2=StoreConfig!C1439,LEFT(StoreConfig!J1439,FIND("|",StoreConfig!J1439)-1),""),$Q$4:$R$20,2,FALSE),"")</f>
        <v/>
      </c>
      <c r="H1162" s="14" t="str">
        <f>IF($B$2=StoreConfig!C1439,LEFT(StoreConfig!G1439,FIND("#",StoreConfig!G1439)-1),"")</f>
        <v/>
      </c>
      <c r="I1162" s="14" t="str">
        <f>IF($B$2=StoreConfig!C1439,RIGHT(StoreConfig!G1439,LEN(StoreConfig!G1439)-FIND("#",StoreConfig!G1439)),"")</f>
        <v/>
      </c>
      <c r="J1162" s="14" t="str">
        <f>IF($B$2=StoreConfig!C1439,IF(StoreConfig!L1439=0,"不限购",StoreConfig!L1439&amp;"次"),"")</f>
        <v/>
      </c>
    </row>
    <row r="1163" spans="4:10" x14ac:dyDescent="0.2">
      <c r="D1163" s="15" t="str">
        <f>IF($B$2=StoreConfig!C1440,StoreConfig!O1440,"")</f>
        <v/>
      </c>
      <c r="E1163" s="15" t="str">
        <f>IF($B$2=StoreConfig!C1440,StoreConfig!E1440,"")</f>
        <v/>
      </c>
      <c r="F1163" s="15" t="str">
        <f>IF($B$2=StoreConfig!C1440,RIGHT(StoreConfig!J1440,LEN(StoreConfig!J1440)-FIND("|",StoreConfig!J1440)),"")</f>
        <v/>
      </c>
      <c r="G1163" s="15" t="str">
        <f>IFERROR(VLOOKUP(--IF($B$2=StoreConfig!C1440,LEFT(StoreConfig!J1440,FIND("|",StoreConfig!J1440)-1),""),$Q$4:$R$20,2,FALSE),"")</f>
        <v/>
      </c>
      <c r="H1163" s="14" t="str">
        <f>IF($B$2=StoreConfig!C1440,LEFT(StoreConfig!G1440,FIND("#",StoreConfig!G1440)-1),"")</f>
        <v/>
      </c>
      <c r="I1163" s="14" t="str">
        <f>IF($B$2=StoreConfig!C1440,RIGHT(StoreConfig!G1440,LEN(StoreConfig!G1440)-FIND("#",StoreConfig!G1440)),"")</f>
        <v/>
      </c>
      <c r="J1163" s="14" t="str">
        <f>IF($B$2=StoreConfig!C1440,IF(StoreConfig!L1440=0,"不限购",StoreConfig!L1440&amp;"次"),"")</f>
        <v/>
      </c>
    </row>
    <row r="1164" spans="4:10" x14ac:dyDescent="0.2">
      <c r="D1164" s="15" t="str">
        <f>IF($B$2=StoreConfig!C1441,StoreConfig!O1441,"")</f>
        <v/>
      </c>
      <c r="E1164" s="15" t="str">
        <f>IF($B$2=StoreConfig!C1441,StoreConfig!E1441,"")</f>
        <v/>
      </c>
      <c r="F1164" s="15" t="str">
        <f>IF($B$2=StoreConfig!C1441,RIGHT(StoreConfig!J1441,LEN(StoreConfig!J1441)-FIND("|",StoreConfig!J1441)),"")</f>
        <v/>
      </c>
      <c r="G1164" s="15" t="str">
        <f>IFERROR(VLOOKUP(--IF($B$2=StoreConfig!C1441,LEFT(StoreConfig!J1441,FIND("|",StoreConfig!J1441)-1),""),$Q$4:$R$20,2,FALSE),"")</f>
        <v/>
      </c>
      <c r="H1164" s="14" t="str">
        <f>IF($B$2=StoreConfig!C1441,LEFT(StoreConfig!G1441,FIND("#",StoreConfig!G1441)-1),"")</f>
        <v/>
      </c>
      <c r="I1164" s="14" t="str">
        <f>IF($B$2=StoreConfig!C1441,RIGHT(StoreConfig!G1441,LEN(StoreConfig!G1441)-FIND("#",StoreConfig!G1441)),"")</f>
        <v/>
      </c>
      <c r="J1164" s="14" t="str">
        <f>IF($B$2=StoreConfig!C1441,IF(StoreConfig!L1441=0,"不限购",StoreConfig!L1441&amp;"次"),"")</f>
        <v/>
      </c>
    </row>
    <row r="1165" spans="4:10" x14ac:dyDescent="0.2">
      <c r="D1165" s="15" t="str">
        <f>IF($B$2=StoreConfig!C1442,StoreConfig!O1442,"")</f>
        <v/>
      </c>
      <c r="E1165" s="15" t="str">
        <f>IF($B$2=StoreConfig!C1442,StoreConfig!E1442,"")</f>
        <v/>
      </c>
      <c r="F1165" s="15" t="str">
        <f>IF($B$2=StoreConfig!C1442,RIGHT(StoreConfig!J1442,LEN(StoreConfig!J1442)-FIND("|",StoreConfig!J1442)),"")</f>
        <v/>
      </c>
      <c r="G1165" s="15" t="str">
        <f>IFERROR(VLOOKUP(--IF($B$2=StoreConfig!C1442,LEFT(StoreConfig!J1442,FIND("|",StoreConfig!J1442)-1),""),$Q$4:$R$20,2,FALSE),"")</f>
        <v/>
      </c>
      <c r="H1165" s="14" t="str">
        <f>IF($B$2=StoreConfig!C1442,LEFT(StoreConfig!G1442,FIND("#",StoreConfig!G1442)-1),"")</f>
        <v/>
      </c>
      <c r="I1165" s="14" t="str">
        <f>IF($B$2=StoreConfig!C1442,RIGHT(StoreConfig!G1442,LEN(StoreConfig!G1442)-FIND("#",StoreConfig!G1442)),"")</f>
        <v/>
      </c>
      <c r="J1165" s="14" t="str">
        <f>IF($B$2=StoreConfig!C1442,IF(StoreConfig!L1442=0,"不限购",StoreConfig!L1442&amp;"次"),"")</f>
        <v/>
      </c>
    </row>
    <row r="1166" spans="4:10" x14ac:dyDescent="0.2">
      <c r="D1166" s="15" t="str">
        <f>IF($B$2=StoreConfig!C1443,StoreConfig!O1443,"")</f>
        <v/>
      </c>
      <c r="E1166" s="15" t="str">
        <f>IF($B$2=StoreConfig!C1443,StoreConfig!E1443,"")</f>
        <v/>
      </c>
      <c r="F1166" s="15" t="str">
        <f>IF($B$2=StoreConfig!C1443,RIGHT(StoreConfig!J1443,LEN(StoreConfig!J1443)-FIND("|",StoreConfig!J1443)),"")</f>
        <v/>
      </c>
      <c r="G1166" s="15" t="str">
        <f>IFERROR(VLOOKUP(--IF($B$2=StoreConfig!C1443,LEFT(StoreConfig!J1443,FIND("|",StoreConfig!J1443)-1),""),$Q$4:$R$20,2,FALSE),"")</f>
        <v/>
      </c>
      <c r="H1166" s="14" t="str">
        <f>IF($B$2=StoreConfig!C1443,LEFT(StoreConfig!G1443,FIND("#",StoreConfig!G1443)-1),"")</f>
        <v/>
      </c>
      <c r="I1166" s="14" t="str">
        <f>IF($B$2=StoreConfig!C1443,RIGHT(StoreConfig!G1443,LEN(StoreConfig!G1443)-FIND("#",StoreConfig!G1443)),"")</f>
        <v/>
      </c>
      <c r="J1166" s="14" t="str">
        <f>IF($B$2=StoreConfig!C1443,IF(StoreConfig!L1443=0,"不限购",StoreConfig!L1443&amp;"次"),"")</f>
        <v/>
      </c>
    </row>
    <row r="1167" spans="4:10" x14ac:dyDescent="0.2">
      <c r="D1167" s="15" t="str">
        <f>IF($B$2=StoreConfig!C1444,StoreConfig!O1444,"")</f>
        <v/>
      </c>
      <c r="E1167" s="15" t="str">
        <f>IF($B$2=StoreConfig!C1444,StoreConfig!E1444,"")</f>
        <v/>
      </c>
      <c r="F1167" s="15" t="str">
        <f>IF($B$2=StoreConfig!C1444,RIGHT(StoreConfig!J1444,LEN(StoreConfig!J1444)-FIND("|",StoreConfig!J1444)),"")</f>
        <v/>
      </c>
      <c r="G1167" s="15" t="str">
        <f>IFERROR(VLOOKUP(--IF($B$2=StoreConfig!C1444,LEFT(StoreConfig!J1444,FIND("|",StoreConfig!J1444)-1),""),$Q$4:$R$20,2,FALSE),"")</f>
        <v/>
      </c>
      <c r="H1167" s="14" t="str">
        <f>IF($B$2=StoreConfig!C1444,LEFT(StoreConfig!G1444,FIND("#",StoreConfig!G1444)-1),"")</f>
        <v/>
      </c>
      <c r="I1167" s="14" t="str">
        <f>IF($B$2=StoreConfig!C1444,RIGHT(StoreConfig!G1444,LEN(StoreConfig!G1444)-FIND("#",StoreConfig!G1444)),"")</f>
        <v/>
      </c>
      <c r="J1167" s="14" t="str">
        <f>IF($B$2=StoreConfig!C1444,IF(StoreConfig!L1444=0,"不限购",StoreConfig!L1444&amp;"次"),"")</f>
        <v/>
      </c>
    </row>
    <row r="1168" spans="4:10" x14ac:dyDescent="0.2">
      <c r="D1168" s="15" t="str">
        <f>IF($B$2=StoreConfig!C1445,StoreConfig!O1445,"")</f>
        <v/>
      </c>
      <c r="E1168" s="15" t="str">
        <f>IF($B$2=StoreConfig!C1445,StoreConfig!E1445,"")</f>
        <v/>
      </c>
      <c r="F1168" s="15" t="str">
        <f>IF($B$2=StoreConfig!C1445,RIGHT(StoreConfig!J1445,LEN(StoreConfig!J1445)-FIND("|",StoreConfig!J1445)),"")</f>
        <v/>
      </c>
      <c r="G1168" s="15" t="str">
        <f>IFERROR(VLOOKUP(--IF($B$2=StoreConfig!C1445,LEFT(StoreConfig!J1445,FIND("|",StoreConfig!J1445)-1),""),$Q$4:$R$20,2,FALSE),"")</f>
        <v/>
      </c>
      <c r="H1168" s="14" t="str">
        <f>IF($B$2=StoreConfig!C1445,LEFT(StoreConfig!G1445,FIND("#",StoreConfig!G1445)-1),"")</f>
        <v/>
      </c>
      <c r="I1168" s="14" t="str">
        <f>IF($B$2=StoreConfig!C1445,RIGHT(StoreConfig!G1445,LEN(StoreConfig!G1445)-FIND("#",StoreConfig!G1445)),"")</f>
        <v/>
      </c>
      <c r="J1168" s="14" t="str">
        <f>IF($B$2=StoreConfig!C1445,IF(StoreConfig!L1445=0,"不限购",StoreConfig!L1445&amp;"次"),"")</f>
        <v/>
      </c>
    </row>
    <row r="1169" spans="4:10" x14ac:dyDescent="0.2">
      <c r="D1169" s="15" t="str">
        <f>IF($B$2=StoreConfig!C1446,StoreConfig!O1446,"")</f>
        <v/>
      </c>
      <c r="E1169" s="15" t="str">
        <f>IF($B$2=StoreConfig!C1446,StoreConfig!E1446,"")</f>
        <v/>
      </c>
      <c r="F1169" s="15" t="str">
        <f>IF($B$2=StoreConfig!C1446,RIGHT(StoreConfig!J1446,LEN(StoreConfig!J1446)-FIND("|",StoreConfig!J1446)),"")</f>
        <v/>
      </c>
      <c r="G1169" s="15" t="str">
        <f>IFERROR(VLOOKUP(--IF($B$2=StoreConfig!C1446,LEFT(StoreConfig!J1446,FIND("|",StoreConfig!J1446)-1),""),$Q$4:$R$20,2,FALSE),"")</f>
        <v/>
      </c>
      <c r="H1169" s="14" t="str">
        <f>IF($B$2=StoreConfig!C1446,LEFT(StoreConfig!G1446,FIND("#",StoreConfig!G1446)-1),"")</f>
        <v/>
      </c>
      <c r="I1169" s="14" t="str">
        <f>IF($B$2=StoreConfig!C1446,RIGHT(StoreConfig!G1446,LEN(StoreConfig!G1446)-FIND("#",StoreConfig!G1446)),"")</f>
        <v/>
      </c>
      <c r="J1169" s="14" t="str">
        <f>IF($B$2=StoreConfig!C1446,IF(StoreConfig!L1446=0,"不限购",StoreConfig!L1446&amp;"次"),"")</f>
        <v/>
      </c>
    </row>
    <row r="1170" spans="4:10" x14ac:dyDescent="0.2">
      <c r="D1170" s="15" t="str">
        <f>IF($B$2=StoreConfig!C1447,StoreConfig!O1447,"")</f>
        <v/>
      </c>
      <c r="E1170" s="15" t="str">
        <f>IF($B$2=StoreConfig!C1447,StoreConfig!E1447,"")</f>
        <v/>
      </c>
      <c r="F1170" s="15" t="str">
        <f>IF($B$2=StoreConfig!C1447,RIGHT(StoreConfig!J1447,LEN(StoreConfig!J1447)-FIND("|",StoreConfig!J1447)),"")</f>
        <v/>
      </c>
      <c r="G1170" s="15" t="str">
        <f>IFERROR(VLOOKUP(--IF($B$2=StoreConfig!C1447,LEFT(StoreConfig!J1447,FIND("|",StoreConfig!J1447)-1),""),$Q$4:$R$20,2,FALSE),"")</f>
        <v/>
      </c>
      <c r="H1170" s="14" t="str">
        <f>IF($B$2=StoreConfig!C1447,LEFT(StoreConfig!G1447,FIND("#",StoreConfig!G1447)-1),"")</f>
        <v/>
      </c>
      <c r="I1170" s="14" t="str">
        <f>IF($B$2=StoreConfig!C1447,RIGHT(StoreConfig!G1447,LEN(StoreConfig!G1447)-FIND("#",StoreConfig!G1447)),"")</f>
        <v/>
      </c>
      <c r="J1170" s="14" t="str">
        <f>IF($B$2=StoreConfig!C1447,IF(StoreConfig!L1447=0,"不限购",StoreConfig!L1447&amp;"次"),"")</f>
        <v/>
      </c>
    </row>
    <row r="1171" spans="4:10" x14ac:dyDescent="0.2">
      <c r="D1171" s="15" t="str">
        <f>IF($B$2=StoreConfig!C1448,StoreConfig!O1448,"")</f>
        <v/>
      </c>
      <c r="E1171" s="15" t="str">
        <f>IF($B$2=StoreConfig!C1448,StoreConfig!E1448,"")</f>
        <v/>
      </c>
      <c r="F1171" s="15" t="str">
        <f>IF($B$2=StoreConfig!C1448,RIGHT(StoreConfig!J1448,LEN(StoreConfig!J1448)-FIND("|",StoreConfig!J1448)),"")</f>
        <v/>
      </c>
      <c r="G1171" s="15" t="str">
        <f>IFERROR(VLOOKUP(--IF($B$2=StoreConfig!C1448,LEFT(StoreConfig!J1448,FIND("|",StoreConfig!J1448)-1),""),$Q$4:$R$20,2,FALSE),"")</f>
        <v/>
      </c>
      <c r="H1171" s="14" t="str">
        <f>IF($B$2=StoreConfig!C1448,LEFT(StoreConfig!G1448,FIND("#",StoreConfig!G1448)-1),"")</f>
        <v/>
      </c>
      <c r="I1171" s="14" t="str">
        <f>IF($B$2=StoreConfig!C1448,RIGHT(StoreConfig!G1448,LEN(StoreConfig!G1448)-FIND("#",StoreConfig!G1448)),"")</f>
        <v/>
      </c>
      <c r="J1171" s="14" t="str">
        <f>IF($B$2=StoreConfig!C1448,IF(StoreConfig!L1448=0,"不限购",StoreConfig!L1448&amp;"次"),"")</f>
        <v/>
      </c>
    </row>
    <row r="1172" spans="4:10" x14ac:dyDescent="0.2">
      <c r="D1172" s="15" t="str">
        <f>IF($B$2=StoreConfig!C1449,StoreConfig!O1449,"")</f>
        <v/>
      </c>
      <c r="E1172" s="15" t="str">
        <f>IF($B$2=StoreConfig!C1449,StoreConfig!E1449,"")</f>
        <v/>
      </c>
      <c r="F1172" s="15" t="str">
        <f>IF($B$2=StoreConfig!C1449,RIGHT(StoreConfig!J1449,LEN(StoreConfig!J1449)-FIND("|",StoreConfig!J1449)),"")</f>
        <v/>
      </c>
      <c r="G1172" s="15" t="str">
        <f>IFERROR(VLOOKUP(--IF($B$2=StoreConfig!C1449,LEFT(StoreConfig!J1449,FIND("|",StoreConfig!J1449)-1),""),$Q$4:$R$20,2,FALSE),"")</f>
        <v/>
      </c>
      <c r="H1172" s="14" t="str">
        <f>IF($B$2=StoreConfig!C1449,LEFT(StoreConfig!G1449,FIND("#",StoreConfig!G1449)-1),"")</f>
        <v/>
      </c>
      <c r="I1172" s="14" t="str">
        <f>IF($B$2=StoreConfig!C1449,RIGHT(StoreConfig!G1449,LEN(StoreConfig!G1449)-FIND("#",StoreConfig!G1449)),"")</f>
        <v/>
      </c>
      <c r="J1172" s="14" t="str">
        <f>IF($B$2=StoreConfig!C1449,IF(StoreConfig!L1449=0,"不限购",StoreConfig!L1449&amp;"次"),"")</f>
        <v/>
      </c>
    </row>
    <row r="1173" spans="4:10" x14ac:dyDescent="0.2">
      <c r="D1173" s="15" t="str">
        <f>IF($B$2=StoreConfig!C1450,StoreConfig!O1450,"")</f>
        <v/>
      </c>
      <c r="E1173" s="15" t="str">
        <f>IF($B$2=StoreConfig!C1450,StoreConfig!E1450,"")</f>
        <v/>
      </c>
      <c r="F1173" s="15" t="str">
        <f>IF($B$2=StoreConfig!C1450,RIGHT(StoreConfig!J1450,LEN(StoreConfig!J1450)-FIND("|",StoreConfig!J1450)),"")</f>
        <v/>
      </c>
      <c r="G1173" s="15" t="str">
        <f>IFERROR(VLOOKUP(--IF($B$2=StoreConfig!C1450,LEFT(StoreConfig!J1450,FIND("|",StoreConfig!J1450)-1),""),$Q$4:$R$20,2,FALSE),"")</f>
        <v/>
      </c>
      <c r="H1173" s="14" t="str">
        <f>IF($B$2=StoreConfig!C1450,LEFT(StoreConfig!G1450,FIND("#",StoreConfig!G1450)-1),"")</f>
        <v/>
      </c>
      <c r="I1173" s="14" t="str">
        <f>IF($B$2=StoreConfig!C1450,RIGHT(StoreConfig!G1450,LEN(StoreConfig!G1450)-FIND("#",StoreConfig!G1450)),"")</f>
        <v/>
      </c>
      <c r="J1173" s="14" t="str">
        <f>IF($B$2=StoreConfig!C1450,IF(StoreConfig!L1450=0,"不限购",StoreConfig!L1450&amp;"次"),"")</f>
        <v/>
      </c>
    </row>
    <row r="1174" spans="4:10" x14ac:dyDescent="0.2">
      <c r="D1174" s="15" t="str">
        <f>IF($B$2=StoreConfig!C1451,StoreConfig!O1451,"")</f>
        <v/>
      </c>
      <c r="E1174" s="15" t="str">
        <f>IF($B$2=StoreConfig!C1451,StoreConfig!E1451,"")</f>
        <v/>
      </c>
      <c r="F1174" s="15" t="str">
        <f>IF($B$2=StoreConfig!C1451,RIGHT(StoreConfig!J1451,LEN(StoreConfig!J1451)-FIND("|",StoreConfig!J1451)),"")</f>
        <v/>
      </c>
      <c r="G1174" s="15" t="str">
        <f>IFERROR(VLOOKUP(--IF($B$2=StoreConfig!C1451,LEFT(StoreConfig!J1451,FIND("|",StoreConfig!J1451)-1),""),$Q$4:$R$20,2,FALSE),"")</f>
        <v/>
      </c>
      <c r="H1174" s="14" t="str">
        <f>IF($B$2=StoreConfig!C1451,LEFT(StoreConfig!G1451,FIND("#",StoreConfig!G1451)-1),"")</f>
        <v/>
      </c>
      <c r="I1174" s="14" t="str">
        <f>IF($B$2=StoreConfig!C1451,RIGHT(StoreConfig!G1451,LEN(StoreConfig!G1451)-FIND("#",StoreConfig!G1451)),"")</f>
        <v/>
      </c>
      <c r="J1174" s="14" t="str">
        <f>IF($B$2=StoreConfig!C1451,IF(StoreConfig!L1451=0,"不限购",StoreConfig!L1451&amp;"次"),"")</f>
        <v/>
      </c>
    </row>
    <row r="1175" spans="4:10" x14ac:dyDescent="0.2">
      <c r="D1175" s="15" t="str">
        <f>IF($B$2=StoreConfig!C1452,StoreConfig!O1452,"")</f>
        <v/>
      </c>
      <c r="E1175" s="15" t="str">
        <f>IF($B$2=StoreConfig!C1452,StoreConfig!E1452,"")</f>
        <v/>
      </c>
      <c r="F1175" s="15" t="str">
        <f>IF($B$2=StoreConfig!C1452,RIGHT(StoreConfig!J1452,LEN(StoreConfig!J1452)-FIND("|",StoreConfig!J1452)),"")</f>
        <v/>
      </c>
      <c r="G1175" s="15" t="str">
        <f>IFERROR(VLOOKUP(--IF($B$2=StoreConfig!C1452,LEFT(StoreConfig!J1452,FIND("|",StoreConfig!J1452)-1),""),$Q$4:$R$20,2,FALSE),"")</f>
        <v/>
      </c>
      <c r="H1175" s="14" t="str">
        <f>IF($B$2=StoreConfig!C1452,LEFT(StoreConfig!G1452,FIND("#",StoreConfig!G1452)-1),"")</f>
        <v/>
      </c>
      <c r="I1175" s="14" t="str">
        <f>IF($B$2=StoreConfig!C1452,RIGHT(StoreConfig!G1452,LEN(StoreConfig!G1452)-FIND("#",StoreConfig!G1452)),"")</f>
        <v/>
      </c>
      <c r="J1175" s="14" t="str">
        <f>IF($B$2=StoreConfig!C1452,IF(StoreConfig!L1452=0,"不限购",StoreConfig!L1452&amp;"次"),"")</f>
        <v/>
      </c>
    </row>
    <row r="1176" spans="4:10" x14ac:dyDescent="0.2">
      <c r="D1176" s="15" t="str">
        <f>IF($B$2=StoreConfig!C1453,StoreConfig!O1453,"")</f>
        <v/>
      </c>
      <c r="E1176" s="15" t="str">
        <f>IF($B$2=StoreConfig!C1453,StoreConfig!E1453,"")</f>
        <v/>
      </c>
      <c r="F1176" s="15" t="str">
        <f>IF($B$2=StoreConfig!C1453,RIGHT(StoreConfig!J1453,LEN(StoreConfig!J1453)-FIND("|",StoreConfig!J1453)),"")</f>
        <v/>
      </c>
      <c r="G1176" s="15" t="str">
        <f>IFERROR(VLOOKUP(--IF($B$2=StoreConfig!C1453,LEFT(StoreConfig!J1453,FIND("|",StoreConfig!J1453)-1),""),$Q$4:$R$20,2,FALSE),"")</f>
        <v/>
      </c>
      <c r="H1176" s="14" t="str">
        <f>IF($B$2=StoreConfig!C1453,LEFT(StoreConfig!G1453,FIND("#",StoreConfig!G1453)-1),"")</f>
        <v/>
      </c>
      <c r="I1176" s="14" t="str">
        <f>IF($B$2=StoreConfig!C1453,RIGHT(StoreConfig!G1453,LEN(StoreConfig!G1453)-FIND("#",StoreConfig!G1453)),"")</f>
        <v/>
      </c>
      <c r="J1176" s="14" t="str">
        <f>IF($B$2=StoreConfig!C1453,IF(StoreConfig!L1453=0,"不限购",StoreConfig!L1453&amp;"次"),"")</f>
        <v/>
      </c>
    </row>
    <row r="1177" spans="4:10" x14ac:dyDescent="0.2">
      <c r="D1177" s="15" t="str">
        <f>IF($B$2=StoreConfig!C1454,StoreConfig!O1454,"")</f>
        <v/>
      </c>
      <c r="E1177" s="15" t="str">
        <f>IF($B$2=StoreConfig!C1454,StoreConfig!E1454,"")</f>
        <v/>
      </c>
      <c r="F1177" s="15" t="str">
        <f>IF($B$2=StoreConfig!C1454,RIGHT(StoreConfig!J1454,LEN(StoreConfig!J1454)-FIND("|",StoreConfig!J1454)),"")</f>
        <v/>
      </c>
      <c r="G1177" s="15" t="str">
        <f>IFERROR(VLOOKUP(--IF($B$2=StoreConfig!C1454,LEFT(StoreConfig!J1454,FIND("|",StoreConfig!J1454)-1),""),$Q$4:$R$20,2,FALSE),"")</f>
        <v/>
      </c>
      <c r="H1177" s="14" t="str">
        <f>IF($B$2=StoreConfig!C1454,LEFT(StoreConfig!G1454,FIND("#",StoreConfig!G1454)-1),"")</f>
        <v/>
      </c>
      <c r="I1177" s="14" t="str">
        <f>IF($B$2=StoreConfig!C1454,RIGHT(StoreConfig!G1454,LEN(StoreConfig!G1454)-FIND("#",StoreConfig!G1454)),"")</f>
        <v/>
      </c>
      <c r="J1177" s="14" t="str">
        <f>IF($B$2=StoreConfig!C1454,IF(StoreConfig!L1454=0,"不限购",StoreConfig!L1454&amp;"次"),"")</f>
        <v/>
      </c>
    </row>
    <row r="1178" spans="4:10" x14ac:dyDescent="0.2">
      <c r="D1178" s="15" t="str">
        <f>IF($B$2=StoreConfig!C1455,StoreConfig!O1455,"")</f>
        <v/>
      </c>
      <c r="E1178" s="15" t="str">
        <f>IF($B$2=StoreConfig!C1455,StoreConfig!E1455,"")</f>
        <v/>
      </c>
      <c r="F1178" s="15" t="str">
        <f>IF($B$2=StoreConfig!C1455,RIGHT(StoreConfig!J1455,LEN(StoreConfig!J1455)-FIND("|",StoreConfig!J1455)),"")</f>
        <v/>
      </c>
      <c r="G1178" s="15" t="str">
        <f>IFERROR(VLOOKUP(--IF($B$2=StoreConfig!C1455,LEFT(StoreConfig!J1455,FIND("|",StoreConfig!J1455)-1),""),$Q$4:$R$20,2,FALSE),"")</f>
        <v/>
      </c>
      <c r="H1178" s="14" t="str">
        <f>IF($B$2=StoreConfig!C1455,LEFT(StoreConfig!G1455,FIND("#",StoreConfig!G1455)-1),"")</f>
        <v/>
      </c>
      <c r="I1178" s="14" t="str">
        <f>IF($B$2=StoreConfig!C1455,RIGHT(StoreConfig!G1455,LEN(StoreConfig!G1455)-FIND("#",StoreConfig!G1455)),"")</f>
        <v/>
      </c>
      <c r="J1178" s="14" t="str">
        <f>IF($B$2=StoreConfig!C1455,IF(StoreConfig!L1455=0,"不限购",StoreConfig!L1455&amp;"次"),"")</f>
        <v/>
      </c>
    </row>
    <row r="1179" spans="4:10" x14ac:dyDescent="0.2">
      <c r="D1179" s="15" t="str">
        <f>IF($B$2=StoreConfig!C1456,StoreConfig!O1456,"")</f>
        <v/>
      </c>
      <c r="E1179" s="15" t="str">
        <f>IF($B$2=StoreConfig!C1456,StoreConfig!E1456,"")</f>
        <v/>
      </c>
      <c r="F1179" s="15" t="str">
        <f>IF($B$2=StoreConfig!C1456,RIGHT(StoreConfig!J1456,LEN(StoreConfig!J1456)-FIND("|",StoreConfig!J1456)),"")</f>
        <v/>
      </c>
      <c r="G1179" s="15" t="str">
        <f>IFERROR(VLOOKUP(--IF($B$2=StoreConfig!C1456,LEFT(StoreConfig!J1456,FIND("|",StoreConfig!J1456)-1),""),$Q$4:$R$20,2,FALSE),"")</f>
        <v/>
      </c>
      <c r="H1179" s="14" t="str">
        <f>IF($B$2=StoreConfig!C1456,LEFT(StoreConfig!G1456,FIND("#",StoreConfig!G1456)-1),"")</f>
        <v/>
      </c>
      <c r="I1179" s="14" t="str">
        <f>IF($B$2=StoreConfig!C1456,RIGHT(StoreConfig!G1456,LEN(StoreConfig!G1456)-FIND("#",StoreConfig!G1456)),"")</f>
        <v/>
      </c>
      <c r="J1179" s="14" t="str">
        <f>IF($B$2=StoreConfig!C1456,IF(StoreConfig!L1456=0,"不限购",StoreConfig!L1456&amp;"次"),"")</f>
        <v/>
      </c>
    </row>
    <row r="1180" spans="4:10" x14ac:dyDescent="0.2">
      <c r="D1180" s="15" t="str">
        <f>IF($B$2=StoreConfig!C1457,StoreConfig!O1457,"")</f>
        <v/>
      </c>
      <c r="E1180" s="15" t="str">
        <f>IF($B$2=StoreConfig!C1457,StoreConfig!E1457,"")</f>
        <v/>
      </c>
      <c r="F1180" s="15" t="str">
        <f>IF($B$2=StoreConfig!C1457,RIGHT(StoreConfig!J1457,LEN(StoreConfig!J1457)-FIND("|",StoreConfig!J1457)),"")</f>
        <v/>
      </c>
      <c r="G1180" s="15" t="str">
        <f>IFERROR(VLOOKUP(--IF($B$2=StoreConfig!C1457,LEFT(StoreConfig!J1457,FIND("|",StoreConfig!J1457)-1),""),$Q$4:$R$20,2,FALSE),"")</f>
        <v/>
      </c>
      <c r="H1180" s="14" t="str">
        <f>IF($B$2=StoreConfig!C1457,LEFT(StoreConfig!G1457,FIND("#",StoreConfig!G1457)-1),"")</f>
        <v/>
      </c>
      <c r="I1180" s="14" t="str">
        <f>IF($B$2=StoreConfig!C1457,RIGHT(StoreConfig!G1457,LEN(StoreConfig!G1457)-FIND("#",StoreConfig!G1457)),"")</f>
        <v/>
      </c>
      <c r="J1180" s="14" t="str">
        <f>IF($B$2=StoreConfig!C1457,IF(StoreConfig!L1457=0,"不限购",StoreConfig!L1457&amp;"次"),"")</f>
        <v/>
      </c>
    </row>
    <row r="1181" spans="4:10" x14ac:dyDescent="0.2">
      <c r="D1181" s="15" t="str">
        <f>IF($B$2=StoreConfig!C1458,StoreConfig!O1458,"")</f>
        <v/>
      </c>
      <c r="E1181" s="15" t="str">
        <f>IF($B$2=StoreConfig!C1458,StoreConfig!E1458,"")</f>
        <v/>
      </c>
      <c r="F1181" s="15" t="str">
        <f>IF($B$2=StoreConfig!C1458,RIGHT(StoreConfig!J1458,LEN(StoreConfig!J1458)-FIND("|",StoreConfig!J1458)),"")</f>
        <v/>
      </c>
      <c r="G1181" s="15" t="str">
        <f>IFERROR(VLOOKUP(--IF($B$2=StoreConfig!C1458,LEFT(StoreConfig!J1458,FIND("|",StoreConfig!J1458)-1),""),$Q$4:$R$20,2,FALSE),"")</f>
        <v/>
      </c>
      <c r="H1181" s="14" t="str">
        <f>IF($B$2=StoreConfig!C1458,LEFT(StoreConfig!G1458,FIND("#",StoreConfig!G1458)-1),"")</f>
        <v/>
      </c>
      <c r="I1181" s="14" t="str">
        <f>IF($B$2=StoreConfig!C1458,RIGHT(StoreConfig!G1458,LEN(StoreConfig!G1458)-FIND("#",StoreConfig!G1458)),"")</f>
        <v/>
      </c>
      <c r="J1181" s="14" t="str">
        <f>IF($B$2=StoreConfig!C1458,IF(StoreConfig!L1458=0,"不限购",StoreConfig!L1458&amp;"次"),"")</f>
        <v/>
      </c>
    </row>
    <row r="1182" spans="4:10" x14ac:dyDescent="0.2">
      <c r="D1182" s="15" t="str">
        <f>IF($B$2=StoreConfig!C1459,StoreConfig!O1459,"")</f>
        <v/>
      </c>
      <c r="E1182" s="15" t="str">
        <f>IF($B$2=StoreConfig!C1459,StoreConfig!E1459,"")</f>
        <v/>
      </c>
      <c r="F1182" s="15" t="str">
        <f>IF($B$2=StoreConfig!C1459,RIGHT(StoreConfig!J1459,LEN(StoreConfig!J1459)-FIND("|",StoreConfig!J1459)),"")</f>
        <v/>
      </c>
      <c r="G1182" s="15" t="str">
        <f>IFERROR(VLOOKUP(--IF($B$2=StoreConfig!C1459,LEFT(StoreConfig!J1459,FIND("|",StoreConfig!J1459)-1),""),$Q$4:$R$20,2,FALSE),"")</f>
        <v/>
      </c>
      <c r="H1182" s="14" t="str">
        <f>IF($B$2=StoreConfig!C1459,LEFT(StoreConfig!G1459,FIND("#",StoreConfig!G1459)-1),"")</f>
        <v/>
      </c>
      <c r="I1182" s="14" t="str">
        <f>IF($B$2=StoreConfig!C1459,RIGHT(StoreConfig!G1459,LEN(StoreConfig!G1459)-FIND("#",StoreConfig!G1459)),"")</f>
        <v/>
      </c>
      <c r="J1182" s="14" t="str">
        <f>IF($B$2=StoreConfig!C1459,IF(StoreConfig!L1459=0,"不限购",StoreConfig!L1459&amp;"次"),"")</f>
        <v/>
      </c>
    </row>
    <row r="1183" spans="4:10" x14ac:dyDescent="0.2">
      <c r="D1183" s="15" t="str">
        <f>IF($B$2=StoreConfig!C1460,StoreConfig!O1460,"")</f>
        <v/>
      </c>
      <c r="E1183" s="15" t="str">
        <f>IF($B$2=StoreConfig!C1460,StoreConfig!E1460,"")</f>
        <v/>
      </c>
      <c r="F1183" s="15" t="str">
        <f>IF($B$2=StoreConfig!C1460,RIGHT(StoreConfig!J1460,LEN(StoreConfig!J1460)-FIND("|",StoreConfig!J1460)),"")</f>
        <v/>
      </c>
      <c r="G1183" s="15" t="str">
        <f>IFERROR(VLOOKUP(--IF($B$2=StoreConfig!C1460,LEFT(StoreConfig!J1460,FIND("|",StoreConfig!J1460)-1),""),$Q$4:$R$20,2,FALSE),"")</f>
        <v/>
      </c>
      <c r="H1183" s="14" t="str">
        <f>IF($B$2=StoreConfig!C1460,LEFT(StoreConfig!G1460,FIND("#",StoreConfig!G1460)-1),"")</f>
        <v/>
      </c>
      <c r="I1183" s="14" t="str">
        <f>IF($B$2=StoreConfig!C1460,RIGHT(StoreConfig!G1460,LEN(StoreConfig!G1460)-FIND("#",StoreConfig!G1460)),"")</f>
        <v/>
      </c>
      <c r="J1183" s="14" t="str">
        <f>IF($B$2=StoreConfig!C1460,IF(StoreConfig!L1460=0,"不限购",StoreConfig!L1460&amp;"次"),"")</f>
        <v/>
      </c>
    </row>
    <row r="1184" spans="4:10" x14ac:dyDescent="0.2">
      <c r="D1184" s="15" t="str">
        <f>IF($B$2=StoreConfig!C1461,StoreConfig!O1461,"")</f>
        <v/>
      </c>
      <c r="E1184" s="15" t="str">
        <f>IF($B$2=StoreConfig!C1461,StoreConfig!E1461,"")</f>
        <v/>
      </c>
      <c r="F1184" s="15" t="str">
        <f>IF($B$2=StoreConfig!C1461,RIGHT(StoreConfig!J1461,LEN(StoreConfig!J1461)-FIND("|",StoreConfig!J1461)),"")</f>
        <v/>
      </c>
      <c r="G1184" s="15" t="str">
        <f>IFERROR(VLOOKUP(--IF($B$2=StoreConfig!C1461,LEFT(StoreConfig!J1461,FIND("|",StoreConfig!J1461)-1),""),$Q$4:$R$20,2,FALSE),"")</f>
        <v/>
      </c>
      <c r="H1184" s="14" t="str">
        <f>IF($B$2=StoreConfig!C1461,LEFT(StoreConfig!G1461,FIND("#",StoreConfig!G1461)-1),"")</f>
        <v/>
      </c>
      <c r="I1184" s="14" t="str">
        <f>IF($B$2=StoreConfig!C1461,RIGHT(StoreConfig!G1461,LEN(StoreConfig!G1461)-FIND("#",StoreConfig!G1461)),"")</f>
        <v/>
      </c>
      <c r="J1184" s="14" t="str">
        <f>IF($B$2=StoreConfig!C1461,IF(StoreConfig!L1461=0,"不限购",StoreConfig!L1461&amp;"次"),"")</f>
        <v/>
      </c>
    </row>
    <row r="1185" spans="4:10" x14ac:dyDescent="0.2">
      <c r="D1185" s="15" t="str">
        <f>IF($B$2=StoreConfig!C1462,StoreConfig!O1462,"")</f>
        <v/>
      </c>
      <c r="E1185" s="15" t="str">
        <f>IF($B$2=StoreConfig!C1462,StoreConfig!E1462,"")</f>
        <v/>
      </c>
      <c r="F1185" s="15" t="str">
        <f>IF($B$2=StoreConfig!C1462,RIGHT(StoreConfig!J1462,LEN(StoreConfig!J1462)-FIND("|",StoreConfig!J1462)),"")</f>
        <v/>
      </c>
      <c r="G1185" s="15" t="str">
        <f>IFERROR(VLOOKUP(--IF($B$2=StoreConfig!C1462,LEFT(StoreConfig!J1462,FIND("|",StoreConfig!J1462)-1),""),$Q$4:$R$20,2,FALSE),"")</f>
        <v/>
      </c>
      <c r="H1185" s="14" t="str">
        <f>IF($B$2=StoreConfig!C1462,LEFT(StoreConfig!G1462,FIND("#",StoreConfig!G1462)-1),"")</f>
        <v/>
      </c>
      <c r="I1185" s="14" t="str">
        <f>IF($B$2=StoreConfig!C1462,RIGHT(StoreConfig!G1462,LEN(StoreConfig!G1462)-FIND("#",StoreConfig!G1462)),"")</f>
        <v/>
      </c>
      <c r="J1185" s="14" t="str">
        <f>IF($B$2=StoreConfig!C1462,IF(StoreConfig!L1462=0,"不限购",StoreConfig!L1462&amp;"次"),"")</f>
        <v/>
      </c>
    </row>
    <row r="1186" spans="4:10" x14ac:dyDescent="0.2">
      <c r="D1186" s="15" t="str">
        <f>IF($B$2=StoreConfig!C1463,StoreConfig!O1463,"")</f>
        <v/>
      </c>
      <c r="E1186" s="15" t="str">
        <f>IF($B$2=StoreConfig!C1463,StoreConfig!E1463,"")</f>
        <v/>
      </c>
      <c r="F1186" s="15" t="str">
        <f>IF($B$2=StoreConfig!C1463,RIGHT(StoreConfig!J1463,LEN(StoreConfig!J1463)-FIND("|",StoreConfig!J1463)),"")</f>
        <v/>
      </c>
      <c r="G1186" s="15" t="str">
        <f>IFERROR(VLOOKUP(--IF($B$2=StoreConfig!C1463,LEFT(StoreConfig!J1463,FIND("|",StoreConfig!J1463)-1),""),$Q$4:$R$20,2,FALSE),"")</f>
        <v/>
      </c>
      <c r="H1186" s="14" t="str">
        <f>IF($B$2=StoreConfig!C1463,LEFT(StoreConfig!G1463,FIND("#",StoreConfig!G1463)-1),"")</f>
        <v/>
      </c>
      <c r="I1186" s="14" t="str">
        <f>IF($B$2=StoreConfig!C1463,RIGHT(StoreConfig!G1463,LEN(StoreConfig!G1463)-FIND("#",StoreConfig!G1463)),"")</f>
        <v/>
      </c>
      <c r="J1186" s="14" t="str">
        <f>IF($B$2=StoreConfig!C1463,IF(StoreConfig!L1463=0,"不限购",StoreConfig!L1463&amp;"次"),"")</f>
        <v/>
      </c>
    </row>
    <row r="1187" spans="4:10" x14ac:dyDescent="0.2">
      <c r="D1187" s="15" t="str">
        <f>IF($B$2=StoreConfig!C1464,StoreConfig!O1464,"")</f>
        <v/>
      </c>
      <c r="E1187" s="15" t="str">
        <f>IF($B$2=StoreConfig!C1464,StoreConfig!E1464,"")</f>
        <v/>
      </c>
      <c r="F1187" s="15" t="str">
        <f>IF($B$2=StoreConfig!C1464,RIGHT(StoreConfig!J1464,LEN(StoreConfig!J1464)-FIND("|",StoreConfig!J1464)),"")</f>
        <v/>
      </c>
      <c r="G1187" s="15" t="str">
        <f>IFERROR(VLOOKUP(--IF($B$2=StoreConfig!C1464,LEFT(StoreConfig!J1464,FIND("|",StoreConfig!J1464)-1),""),$Q$4:$R$20,2,FALSE),"")</f>
        <v/>
      </c>
      <c r="H1187" s="14" t="str">
        <f>IF($B$2=StoreConfig!C1464,LEFT(StoreConfig!G1464,FIND("#",StoreConfig!G1464)-1),"")</f>
        <v/>
      </c>
      <c r="I1187" s="14" t="str">
        <f>IF($B$2=StoreConfig!C1464,RIGHT(StoreConfig!G1464,LEN(StoreConfig!G1464)-FIND("#",StoreConfig!G1464)),"")</f>
        <v/>
      </c>
      <c r="J1187" s="14" t="str">
        <f>IF($B$2=StoreConfig!C1464,IF(StoreConfig!L1464=0,"不限购",StoreConfig!L1464&amp;"次"),"")</f>
        <v/>
      </c>
    </row>
    <row r="1188" spans="4:10" x14ac:dyDescent="0.2">
      <c r="D1188" s="15" t="str">
        <f>IF($B$2=StoreConfig!C1465,StoreConfig!O1465,"")</f>
        <v/>
      </c>
      <c r="E1188" s="15" t="str">
        <f>IF($B$2=StoreConfig!C1465,StoreConfig!E1465,"")</f>
        <v/>
      </c>
      <c r="F1188" s="15" t="str">
        <f>IF($B$2=StoreConfig!C1465,RIGHT(StoreConfig!J1465,LEN(StoreConfig!J1465)-FIND("|",StoreConfig!J1465)),"")</f>
        <v/>
      </c>
      <c r="G1188" s="15" t="str">
        <f>IFERROR(VLOOKUP(--IF($B$2=StoreConfig!C1465,LEFT(StoreConfig!J1465,FIND("|",StoreConfig!J1465)-1),""),$Q$4:$R$20,2,FALSE),"")</f>
        <v/>
      </c>
      <c r="H1188" s="14" t="str">
        <f>IF($B$2=StoreConfig!C1465,LEFT(StoreConfig!G1465,FIND("#",StoreConfig!G1465)-1),"")</f>
        <v/>
      </c>
      <c r="I1188" s="14" t="str">
        <f>IF($B$2=StoreConfig!C1465,RIGHT(StoreConfig!G1465,LEN(StoreConfig!G1465)-FIND("#",StoreConfig!G1465)),"")</f>
        <v/>
      </c>
      <c r="J1188" s="14" t="str">
        <f>IF($B$2=StoreConfig!C1465,IF(StoreConfig!L1465=0,"不限购",StoreConfig!L1465&amp;"次"),"")</f>
        <v/>
      </c>
    </row>
    <row r="1189" spans="4:10" x14ac:dyDescent="0.2">
      <c r="D1189" s="15" t="str">
        <f>IF($B$2=StoreConfig!C1466,StoreConfig!O1466,"")</f>
        <v/>
      </c>
      <c r="E1189" s="15" t="str">
        <f>IF($B$2=StoreConfig!C1466,StoreConfig!E1466,"")</f>
        <v/>
      </c>
      <c r="F1189" s="15" t="str">
        <f>IF($B$2=StoreConfig!C1466,RIGHT(StoreConfig!J1466,LEN(StoreConfig!J1466)-FIND("|",StoreConfig!J1466)),"")</f>
        <v/>
      </c>
      <c r="G1189" s="15" t="str">
        <f>IFERROR(VLOOKUP(--IF($B$2=StoreConfig!C1466,LEFT(StoreConfig!J1466,FIND("|",StoreConfig!J1466)-1),""),$Q$4:$R$20,2,FALSE),"")</f>
        <v/>
      </c>
      <c r="H1189" s="14" t="str">
        <f>IF($B$2=StoreConfig!C1466,LEFT(StoreConfig!G1466,FIND("#",StoreConfig!G1466)-1),"")</f>
        <v/>
      </c>
      <c r="I1189" s="14" t="str">
        <f>IF($B$2=StoreConfig!C1466,RIGHT(StoreConfig!G1466,LEN(StoreConfig!G1466)-FIND("#",StoreConfig!G1466)),"")</f>
        <v/>
      </c>
      <c r="J1189" s="14" t="str">
        <f>IF($B$2=StoreConfig!C1466,IF(StoreConfig!L1466=0,"不限购",StoreConfig!L1466&amp;"次"),"")</f>
        <v/>
      </c>
    </row>
    <row r="1190" spans="4:10" x14ac:dyDescent="0.2">
      <c r="D1190" s="15" t="str">
        <f>IF($B$2=StoreConfig!C1467,StoreConfig!O1467,"")</f>
        <v/>
      </c>
      <c r="E1190" s="15" t="str">
        <f>IF($B$2=StoreConfig!C1467,StoreConfig!E1467,"")</f>
        <v/>
      </c>
      <c r="F1190" s="15" t="str">
        <f>IF($B$2=StoreConfig!C1467,RIGHT(StoreConfig!J1467,LEN(StoreConfig!J1467)-FIND("|",StoreConfig!J1467)),"")</f>
        <v/>
      </c>
      <c r="G1190" s="15" t="str">
        <f>IFERROR(VLOOKUP(--IF($B$2=StoreConfig!C1467,LEFT(StoreConfig!J1467,FIND("|",StoreConfig!J1467)-1),""),$Q$4:$R$20,2,FALSE),"")</f>
        <v/>
      </c>
      <c r="H1190" s="14" t="str">
        <f>IF($B$2=StoreConfig!C1467,LEFT(StoreConfig!G1467,FIND("#",StoreConfig!G1467)-1),"")</f>
        <v/>
      </c>
      <c r="I1190" s="14" t="str">
        <f>IF($B$2=StoreConfig!C1467,RIGHT(StoreConfig!G1467,LEN(StoreConfig!G1467)-FIND("#",StoreConfig!G1467)),"")</f>
        <v/>
      </c>
      <c r="J1190" s="14" t="str">
        <f>IF($B$2=StoreConfig!C1467,IF(StoreConfig!L1467=0,"不限购",StoreConfig!L1467&amp;"次"),"")</f>
        <v/>
      </c>
    </row>
    <row r="1191" spans="4:10" x14ac:dyDescent="0.2">
      <c r="D1191" s="15" t="str">
        <f>IF($B$2=StoreConfig!C1468,StoreConfig!O1468,"")</f>
        <v/>
      </c>
      <c r="E1191" s="15" t="str">
        <f>IF($B$2=StoreConfig!C1468,StoreConfig!E1468,"")</f>
        <v/>
      </c>
      <c r="F1191" s="15" t="str">
        <f>IF($B$2=StoreConfig!C1468,RIGHT(StoreConfig!J1468,LEN(StoreConfig!J1468)-FIND("|",StoreConfig!J1468)),"")</f>
        <v/>
      </c>
      <c r="G1191" s="15" t="str">
        <f>IFERROR(VLOOKUP(--IF($B$2=StoreConfig!C1468,LEFT(StoreConfig!J1468,FIND("|",StoreConfig!J1468)-1),""),$Q$4:$R$20,2,FALSE),"")</f>
        <v/>
      </c>
      <c r="H1191" s="14" t="str">
        <f>IF($B$2=StoreConfig!C1468,LEFT(StoreConfig!G1468,FIND("#",StoreConfig!G1468)-1),"")</f>
        <v/>
      </c>
      <c r="I1191" s="14" t="str">
        <f>IF($B$2=StoreConfig!C1468,RIGHT(StoreConfig!G1468,LEN(StoreConfig!G1468)-FIND("#",StoreConfig!G1468)),"")</f>
        <v/>
      </c>
      <c r="J1191" s="14" t="str">
        <f>IF($B$2=StoreConfig!C1468,IF(StoreConfig!L1468=0,"不限购",StoreConfig!L1468&amp;"次"),"")</f>
        <v/>
      </c>
    </row>
    <row r="1192" spans="4:10" x14ac:dyDescent="0.2">
      <c r="D1192" s="15" t="str">
        <f>IF($B$2=StoreConfig!C1469,StoreConfig!O1469,"")</f>
        <v/>
      </c>
      <c r="E1192" s="15" t="str">
        <f>IF($B$2=StoreConfig!C1469,StoreConfig!E1469,"")</f>
        <v/>
      </c>
      <c r="F1192" s="15" t="str">
        <f>IF($B$2=StoreConfig!C1469,RIGHT(StoreConfig!J1469,LEN(StoreConfig!J1469)-FIND("|",StoreConfig!J1469)),"")</f>
        <v/>
      </c>
      <c r="G1192" s="15" t="str">
        <f>IFERROR(VLOOKUP(--IF($B$2=StoreConfig!C1469,LEFT(StoreConfig!J1469,FIND("|",StoreConfig!J1469)-1),""),$Q$4:$R$20,2,FALSE),"")</f>
        <v/>
      </c>
      <c r="H1192" s="14" t="str">
        <f>IF($B$2=StoreConfig!C1469,LEFT(StoreConfig!G1469,FIND("#",StoreConfig!G1469)-1),"")</f>
        <v/>
      </c>
      <c r="I1192" s="14" t="str">
        <f>IF($B$2=StoreConfig!C1469,RIGHT(StoreConfig!G1469,LEN(StoreConfig!G1469)-FIND("#",StoreConfig!G1469)),"")</f>
        <v/>
      </c>
      <c r="J1192" s="14" t="str">
        <f>IF($B$2=StoreConfig!C1469,IF(StoreConfig!L1469=0,"不限购",StoreConfig!L1469&amp;"次"),"")</f>
        <v/>
      </c>
    </row>
    <row r="1193" spans="4:10" x14ac:dyDescent="0.2">
      <c r="D1193" s="15" t="str">
        <f>IF($B$2=StoreConfig!C1470,StoreConfig!O1470,"")</f>
        <v/>
      </c>
      <c r="E1193" s="15" t="str">
        <f>IF($B$2=StoreConfig!C1470,StoreConfig!E1470,"")</f>
        <v/>
      </c>
      <c r="F1193" s="15" t="str">
        <f>IF($B$2=StoreConfig!C1470,RIGHT(StoreConfig!J1470,LEN(StoreConfig!J1470)-FIND("|",StoreConfig!J1470)),"")</f>
        <v/>
      </c>
      <c r="G1193" s="15" t="str">
        <f>IFERROR(VLOOKUP(--IF($B$2=StoreConfig!C1470,LEFT(StoreConfig!J1470,FIND("|",StoreConfig!J1470)-1),""),$Q$4:$R$20,2,FALSE),"")</f>
        <v/>
      </c>
      <c r="H1193" s="14" t="str">
        <f>IF($B$2=StoreConfig!C1470,LEFT(StoreConfig!G1470,FIND("#",StoreConfig!G1470)-1),"")</f>
        <v/>
      </c>
      <c r="I1193" s="14" t="str">
        <f>IF($B$2=StoreConfig!C1470,RIGHT(StoreConfig!G1470,LEN(StoreConfig!G1470)-FIND("#",StoreConfig!G1470)),"")</f>
        <v/>
      </c>
      <c r="J1193" s="14" t="str">
        <f>IF($B$2=StoreConfig!C1470,IF(StoreConfig!L1470=0,"不限购",StoreConfig!L1470&amp;"次"),"")</f>
        <v/>
      </c>
    </row>
    <row r="1194" spans="4:10" x14ac:dyDescent="0.2">
      <c r="D1194" s="15" t="str">
        <f>IF($B$2=StoreConfig!C1471,StoreConfig!O1471,"")</f>
        <v/>
      </c>
      <c r="E1194" s="15" t="str">
        <f>IF($B$2=StoreConfig!C1471,StoreConfig!E1471,"")</f>
        <v/>
      </c>
      <c r="F1194" s="15" t="str">
        <f>IF($B$2=StoreConfig!C1471,RIGHT(StoreConfig!J1471,LEN(StoreConfig!J1471)-FIND("|",StoreConfig!J1471)),"")</f>
        <v/>
      </c>
      <c r="G1194" s="15" t="str">
        <f>IFERROR(VLOOKUP(--IF($B$2=StoreConfig!C1471,LEFT(StoreConfig!J1471,FIND("|",StoreConfig!J1471)-1),""),$Q$4:$R$20,2,FALSE),"")</f>
        <v/>
      </c>
      <c r="H1194" s="14" t="str">
        <f>IF($B$2=StoreConfig!C1471,LEFT(StoreConfig!G1471,FIND("#",StoreConfig!G1471)-1),"")</f>
        <v/>
      </c>
      <c r="I1194" s="14" t="str">
        <f>IF($B$2=StoreConfig!C1471,RIGHT(StoreConfig!G1471,LEN(StoreConfig!G1471)-FIND("#",StoreConfig!G1471)),"")</f>
        <v/>
      </c>
      <c r="J1194" s="14" t="str">
        <f>IF($B$2=StoreConfig!C1471,IF(StoreConfig!L1471=0,"不限购",StoreConfig!L1471&amp;"次"),"")</f>
        <v/>
      </c>
    </row>
    <row r="1195" spans="4:10" x14ac:dyDescent="0.2">
      <c r="D1195" s="15" t="str">
        <f>IF($B$2=StoreConfig!C1472,StoreConfig!O1472,"")</f>
        <v/>
      </c>
      <c r="E1195" s="15" t="str">
        <f>IF($B$2=StoreConfig!C1472,StoreConfig!E1472,"")</f>
        <v/>
      </c>
      <c r="F1195" s="15" t="str">
        <f>IF($B$2=StoreConfig!C1472,RIGHT(StoreConfig!J1472,LEN(StoreConfig!J1472)-FIND("|",StoreConfig!J1472)),"")</f>
        <v/>
      </c>
      <c r="G1195" s="15" t="str">
        <f>IFERROR(VLOOKUP(--IF($B$2=StoreConfig!C1472,LEFT(StoreConfig!J1472,FIND("|",StoreConfig!J1472)-1),""),$Q$4:$R$20,2,FALSE),"")</f>
        <v/>
      </c>
      <c r="H1195" s="14" t="str">
        <f>IF($B$2=StoreConfig!C1472,LEFT(StoreConfig!G1472,FIND("#",StoreConfig!G1472)-1),"")</f>
        <v/>
      </c>
      <c r="I1195" s="14" t="str">
        <f>IF($B$2=StoreConfig!C1472,RIGHT(StoreConfig!G1472,LEN(StoreConfig!G1472)-FIND("#",StoreConfig!G1472)),"")</f>
        <v/>
      </c>
      <c r="J1195" s="14" t="str">
        <f>IF($B$2=StoreConfig!C1472,IF(StoreConfig!L1472=0,"不限购",StoreConfig!L1472&amp;"次"),"")</f>
        <v/>
      </c>
    </row>
    <row r="1196" spans="4:10" x14ac:dyDescent="0.2">
      <c r="D1196" s="15" t="str">
        <f>IF($B$2=StoreConfig!C1473,StoreConfig!O1473,"")</f>
        <v/>
      </c>
      <c r="E1196" s="15" t="str">
        <f>IF($B$2=StoreConfig!C1473,StoreConfig!E1473,"")</f>
        <v/>
      </c>
      <c r="F1196" s="15" t="str">
        <f>IF($B$2=StoreConfig!C1473,RIGHT(StoreConfig!J1473,LEN(StoreConfig!J1473)-FIND("|",StoreConfig!J1473)),"")</f>
        <v/>
      </c>
      <c r="G1196" s="15" t="str">
        <f>IFERROR(VLOOKUP(--IF($B$2=StoreConfig!C1473,LEFT(StoreConfig!J1473,FIND("|",StoreConfig!J1473)-1),""),$Q$4:$R$20,2,FALSE),"")</f>
        <v/>
      </c>
      <c r="H1196" s="14" t="str">
        <f>IF($B$2=StoreConfig!C1473,LEFT(StoreConfig!G1473,FIND("#",StoreConfig!G1473)-1),"")</f>
        <v/>
      </c>
      <c r="I1196" s="14" t="str">
        <f>IF($B$2=StoreConfig!C1473,RIGHT(StoreConfig!G1473,LEN(StoreConfig!G1473)-FIND("#",StoreConfig!G1473)),"")</f>
        <v/>
      </c>
      <c r="J1196" s="14" t="str">
        <f>IF($B$2=StoreConfig!C1473,IF(StoreConfig!L1473=0,"不限购",StoreConfig!L1473&amp;"次"),"")</f>
        <v/>
      </c>
    </row>
    <row r="1197" spans="4:10" x14ac:dyDescent="0.2">
      <c r="D1197" s="15" t="str">
        <f>IF($B$2=StoreConfig!C1474,StoreConfig!O1474,"")</f>
        <v/>
      </c>
      <c r="E1197" s="15" t="str">
        <f>IF($B$2=StoreConfig!C1474,StoreConfig!E1474,"")</f>
        <v/>
      </c>
      <c r="F1197" s="15" t="str">
        <f>IF($B$2=StoreConfig!C1474,RIGHT(StoreConfig!J1474,LEN(StoreConfig!J1474)-FIND("|",StoreConfig!J1474)),"")</f>
        <v/>
      </c>
      <c r="G1197" s="15" t="str">
        <f>IFERROR(VLOOKUP(--IF($B$2=StoreConfig!C1474,LEFT(StoreConfig!J1474,FIND("|",StoreConfig!J1474)-1),""),$Q$4:$R$20,2,FALSE),"")</f>
        <v/>
      </c>
      <c r="H1197" s="14" t="str">
        <f>IF($B$2=StoreConfig!C1474,LEFT(StoreConfig!G1474,FIND("#",StoreConfig!G1474)-1),"")</f>
        <v/>
      </c>
      <c r="I1197" s="14" t="str">
        <f>IF($B$2=StoreConfig!C1474,RIGHT(StoreConfig!G1474,LEN(StoreConfig!G1474)-FIND("#",StoreConfig!G1474)),"")</f>
        <v/>
      </c>
      <c r="J1197" s="14" t="str">
        <f>IF($B$2=StoreConfig!C1474,IF(StoreConfig!L1474=0,"不限购",StoreConfig!L1474&amp;"次"),"")</f>
        <v/>
      </c>
    </row>
    <row r="1198" spans="4:10" x14ac:dyDescent="0.2">
      <c r="D1198" s="15" t="str">
        <f>IF($B$2=StoreConfig!C1475,StoreConfig!O1475,"")</f>
        <v/>
      </c>
      <c r="E1198" s="15" t="str">
        <f>IF($B$2=StoreConfig!C1475,StoreConfig!E1475,"")</f>
        <v/>
      </c>
      <c r="F1198" s="15" t="str">
        <f>IF($B$2=StoreConfig!C1475,RIGHT(StoreConfig!J1475,LEN(StoreConfig!J1475)-FIND("|",StoreConfig!J1475)),"")</f>
        <v/>
      </c>
      <c r="G1198" s="15" t="str">
        <f>IFERROR(VLOOKUP(--IF($B$2=StoreConfig!C1475,LEFT(StoreConfig!J1475,FIND("|",StoreConfig!J1475)-1),""),$Q$4:$R$20,2,FALSE),"")</f>
        <v/>
      </c>
      <c r="H1198" s="14" t="str">
        <f>IF($B$2=StoreConfig!C1475,LEFT(StoreConfig!G1475,FIND("#",StoreConfig!G1475)-1),"")</f>
        <v/>
      </c>
      <c r="I1198" s="14" t="str">
        <f>IF($B$2=StoreConfig!C1475,RIGHT(StoreConfig!G1475,LEN(StoreConfig!G1475)-FIND("#",StoreConfig!G1475)),"")</f>
        <v/>
      </c>
      <c r="J1198" s="14" t="str">
        <f>IF($B$2=StoreConfig!C1475,IF(StoreConfig!L1475=0,"不限购",StoreConfig!L1475&amp;"次"),"")</f>
        <v/>
      </c>
    </row>
    <row r="1199" spans="4:10" x14ac:dyDescent="0.2">
      <c r="D1199" s="15" t="str">
        <f>IF($B$2=StoreConfig!C1476,StoreConfig!O1476,"")</f>
        <v/>
      </c>
      <c r="E1199" s="15" t="str">
        <f>IF($B$2=StoreConfig!C1476,StoreConfig!E1476,"")</f>
        <v/>
      </c>
      <c r="F1199" s="15" t="str">
        <f>IF($B$2=StoreConfig!C1476,RIGHT(StoreConfig!J1476,LEN(StoreConfig!J1476)-FIND("|",StoreConfig!J1476)),"")</f>
        <v/>
      </c>
      <c r="G1199" s="15" t="str">
        <f>IFERROR(VLOOKUP(--IF($B$2=StoreConfig!C1476,LEFT(StoreConfig!J1476,FIND("|",StoreConfig!J1476)-1),""),$Q$4:$R$20,2,FALSE),"")</f>
        <v/>
      </c>
      <c r="H1199" s="14" t="str">
        <f>IF($B$2=StoreConfig!C1476,LEFT(StoreConfig!G1476,FIND("#",StoreConfig!G1476)-1),"")</f>
        <v/>
      </c>
      <c r="I1199" s="14" t="str">
        <f>IF($B$2=StoreConfig!C1476,RIGHT(StoreConfig!G1476,LEN(StoreConfig!G1476)-FIND("#",StoreConfig!G1476)),"")</f>
        <v/>
      </c>
      <c r="J1199" s="14" t="str">
        <f>IF($B$2=StoreConfig!C1476,IF(StoreConfig!L1476=0,"不限购",StoreConfig!L1476&amp;"次"),"")</f>
        <v/>
      </c>
    </row>
    <row r="1200" spans="4:10" x14ac:dyDescent="0.2">
      <c r="D1200" s="15" t="str">
        <f>IF($B$2=StoreConfig!C1477,StoreConfig!O1477,"")</f>
        <v/>
      </c>
      <c r="E1200" s="15" t="str">
        <f>IF($B$2=StoreConfig!C1477,StoreConfig!E1477,"")</f>
        <v/>
      </c>
      <c r="F1200" s="15" t="str">
        <f>IF($B$2=StoreConfig!C1477,RIGHT(StoreConfig!J1477,LEN(StoreConfig!J1477)-FIND("|",StoreConfig!J1477)),"")</f>
        <v/>
      </c>
      <c r="G1200" s="15" t="str">
        <f>IFERROR(VLOOKUP(--IF($B$2=StoreConfig!C1477,LEFT(StoreConfig!J1477,FIND("|",StoreConfig!J1477)-1),""),$Q$4:$R$20,2,FALSE),"")</f>
        <v/>
      </c>
      <c r="H1200" s="14" t="str">
        <f>IF($B$2=StoreConfig!C1477,LEFT(StoreConfig!G1477,FIND("#",StoreConfig!G1477)-1),"")</f>
        <v/>
      </c>
      <c r="I1200" s="14" t="str">
        <f>IF($B$2=StoreConfig!C1477,RIGHT(StoreConfig!G1477,LEN(StoreConfig!G1477)-FIND("#",StoreConfig!G1477)),"")</f>
        <v/>
      </c>
      <c r="J1200" s="14" t="str">
        <f>IF($B$2=StoreConfig!C1477,IF(StoreConfig!L1477=0,"不限购",StoreConfig!L1477&amp;"次"),"")</f>
        <v/>
      </c>
    </row>
    <row r="1201" spans="4:10" x14ac:dyDescent="0.2">
      <c r="D1201" s="15" t="str">
        <f>IF($B$2=StoreConfig!C1478,StoreConfig!O1478,"")</f>
        <v/>
      </c>
      <c r="E1201" s="15" t="str">
        <f>IF($B$2=StoreConfig!C1478,StoreConfig!E1478,"")</f>
        <v/>
      </c>
      <c r="F1201" s="15" t="str">
        <f>IF($B$2=StoreConfig!C1478,RIGHT(StoreConfig!J1478,LEN(StoreConfig!J1478)-FIND("|",StoreConfig!J1478)),"")</f>
        <v/>
      </c>
      <c r="G1201" s="15" t="str">
        <f>IFERROR(VLOOKUP(--IF($B$2=StoreConfig!C1478,LEFT(StoreConfig!J1478,FIND("|",StoreConfig!J1478)-1),""),$Q$4:$R$20,2,FALSE),"")</f>
        <v/>
      </c>
      <c r="H1201" s="14" t="str">
        <f>IF($B$2=StoreConfig!C1478,LEFT(StoreConfig!G1478,FIND("#",StoreConfig!G1478)-1),"")</f>
        <v/>
      </c>
      <c r="I1201" s="14" t="str">
        <f>IF($B$2=StoreConfig!C1478,RIGHT(StoreConfig!G1478,LEN(StoreConfig!G1478)-FIND("#",StoreConfig!G1478)),"")</f>
        <v/>
      </c>
      <c r="J1201" s="14" t="str">
        <f>IF($B$2=StoreConfig!C1478,IF(StoreConfig!L1478=0,"不限购",StoreConfig!L1478&amp;"次"),"")</f>
        <v/>
      </c>
    </row>
    <row r="1202" spans="4:10" x14ac:dyDescent="0.2">
      <c r="D1202" s="15" t="str">
        <f>IF($B$2=StoreConfig!C1479,StoreConfig!O1479,"")</f>
        <v/>
      </c>
      <c r="E1202" s="15" t="str">
        <f>IF($B$2=StoreConfig!C1479,StoreConfig!E1479,"")</f>
        <v/>
      </c>
      <c r="F1202" s="15" t="str">
        <f>IF($B$2=StoreConfig!C1479,RIGHT(StoreConfig!J1479,LEN(StoreConfig!J1479)-FIND("|",StoreConfig!J1479)),"")</f>
        <v/>
      </c>
      <c r="G1202" s="15" t="str">
        <f>IFERROR(VLOOKUP(--IF($B$2=StoreConfig!C1479,LEFT(StoreConfig!J1479,FIND("|",StoreConfig!J1479)-1),""),$Q$4:$R$20,2,FALSE),"")</f>
        <v/>
      </c>
      <c r="H1202" s="14" t="str">
        <f>IF($B$2=StoreConfig!C1479,LEFT(StoreConfig!G1479,FIND("#",StoreConfig!G1479)-1),"")</f>
        <v/>
      </c>
      <c r="I1202" s="14" t="str">
        <f>IF($B$2=StoreConfig!C1479,RIGHT(StoreConfig!G1479,LEN(StoreConfig!G1479)-FIND("#",StoreConfig!G1479)),"")</f>
        <v/>
      </c>
      <c r="J1202" s="14" t="str">
        <f>IF($B$2=StoreConfig!C1479,IF(StoreConfig!L1479=0,"不限购",StoreConfig!L1479&amp;"次"),"")</f>
        <v/>
      </c>
    </row>
    <row r="1203" spans="4:10" x14ac:dyDescent="0.2">
      <c r="D1203" s="15" t="str">
        <f>IF($B$2=StoreConfig!C1480,StoreConfig!O1480,"")</f>
        <v/>
      </c>
      <c r="E1203" s="15" t="str">
        <f>IF($B$2=StoreConfig!C1480,StoreConfig!E1480,"")</f>
        <v/>
      </c>
      <c r="F1203" s="15" t="str">
        <f>IF($B$2=StoreConfig!C1480,RIGHT(StoreConfig!J1480,LEN(StoreConfig!J1480)-FIND("|",StoreConfig!J1480)),"")</f>
        <v/>
      </c>
      <c r="G1203" s="15" t="str">
        <f>IFERROR(VLOOKUP(--IF($B$2=StoreConfig!C1480,LEFT(StoreConfig!J1480,FIND("|",StoreConfig!J1480)-1),""),$Q$4:$R$20,2,FALSE),"")</f>
        <v/>
      </c>
      <c r="H1203" s="14" t="str">
        <f>IF($B$2=StoreConfig!C1480,LEFT(StoreConfig!G1480,FIND("#",StoreConfig!G1480)-1),"")</f>
        <v/>
      </c>
      <c r="I1203" s="14" t="str">
        <f>IF($B$2=StoreConfig!C1480,RIGHT(StoreConfig!G1480,LEN(StoreConfig!G1480)-FIND("#",StoreConfig!G1480)),"")</f>
        <v/>
      </c>
      <c r="J1203" s="14" t="str">
        <f>IF($B$2=StoreConfig!C1480,IF(StoreConfig!L1480=0,"不限购",StoreConfig!L1480&amp;"次"),"")</f>
        <v/>
      </c>
    </row>
    <row r="1204" spans="4:10" x14ac:dyDescent="0.2">
      <c r="D1204" s="15" t="str">
        <f>IF($B$2=StoreConfig!C1481,StoreConfig!O1481,"")</f>
        <v/>
      </c>
      <c r="E1204" s="15" t="str">
        <f>IF($B$2=StoreConfig!C1481,StoreConfig!E1481,"")</f>
        <v/>
      </c>
      <c r="F1204" s="15" t="str">
        <f>IF($B$2=StoreConfig!C1481,RIGHT(StoreConfig!J1481,LEN(StoreConfig!J1481)-FIND("|",StoreConfig!J1481)),"")</f>
        <v/>
      </c>
      <c r="G1204" s="15" t="str">
        <f>IFERROR(VLOOKUP(--IF($B$2=StoreConfig!C1481,LEFT(StoreConfig!J1481,FIND("|",StoreConfig!J1481)-1),""),$Q$4:$R$20,2,FALSE),"")</f>
        <v/>
      </c>
      <c r="H1204" s="14" t="str">
        <f>IF($B$2=StoreConfig!C1481,LEFT(StoreConfig!G1481,FIND("#",StoreConfig!G1481)-1),"")</f>
        <v/>
      </c>
      <c r="I1204" s="14" t="str">
        <f>IF($B$2=StoreConfig!C1481,RIGHT(StoreConfig!G1481,LEN(StoreConfig!G1481)-FIND("#",StoreConfig!G1481)),"")</f>
        <v/>
      </c>
      <c r="J1204" s="14" t="str">
        <f>IF($B$2=StoreConfig!C1481,IF(StoreConfig!L1481=0,"不限购",StoreConfig!L1481&amp;"次"),"")</f>
        <v/>
      </c>
    </row>
    <row r="1205" spans="4:10" x14ac:dyDescent="0.2">
      <c r="D1205" s="15" t="str">
        <f>IF($B$2=StoreConfig!C1482,StoreConfig!O1482,"")</f>
        <v/>
      </c>
      <c r="E1205" s="15" t="str">
        <f>IF($B$2=StoreConfig!C1482,StoreConfig!E1482,"")</f>
        <v/>
      </c>
      <c r="F1205" s="15" t="str">
        <f>IF($B$2=StoreConfig!C1482,RIGHT(StoreConfig!J1482,LEN(StoreConfig!J1482)-FIND("|",StoreConfig!J1482)),"")</f>
        <v/>
      </c>
      <c r="G1205" s="15" t="str">
        <f>IFERROR(VLOOKUP(--IF($B$2=StoreConfig!C1482,LEFT(StoreConfig!J1482,FIND("|",StoreConfig!J1482)-1),""),$Q$4:$R$20,2,FALSE),"")</f>
        <v/>
      </c>
      <c r="H1205" s="14" t="str">
        <f>IF($B$2=StoreConfig!C1482,LEFT(StoreConfig!G1482,FIND("#",StoreConfig!G1482)-1),"")</f>
        <v/>
      </c>
      <c r="I1205" s="14" t="str">
        <f>IF($B$2=StoreConfig!C1482,RIGHT(StoreConfig!G1482,LEN(StoreConfig!G1482)-FIND("#",StoreConfig!G1482)),"")</f>
        <v/>
      </c>
      <c r="J1205" s="14" t="str">
        <f>IF($B$2=StoreConfig!C1482,IF(StoreConfig!L1482=0,"不限购",StoreConfig!L1482&amp;"次"),"")</f>
        <v/>
      </c>
    </row>
    <row r="1206" spans="4:10" x14ac:dyDescent="0.2">
      <c r="D1206" s="15" t="str">
        <f>IF($B$2=StoreConfig!C1483,StoreConfig!O1483,"")</f>
        <v/>
      </c>
      <c r="E1206" s="15" t="str">
        <f>IF($B$2=StoreConfig!C1483,StoreConfig!E1483,"")</f>
        <v/>
      </c>
      <c r="F1206" s="15" t="str">
        <f>IF($B$2=StoreConfig!C1483,RIGHT(StoreConfig!J1483,LEN(StoreConfig!J1483)-FIND("|",StoreConfig!J1483)),"")</f>
        <v/>
      </c>
      <c r="G1206" s="15" t="str">
        <f>IFERROR(VLOOKUP(--IF($B$2=StoreConfig!C1483,LEFT(StoreConfig!J1483,FIND("|",StoreConfig!J1483)-1),""),$Q$4:$R$20,2,FALSE),"")</f>
        <v/>
      </c>
      <c r="H1206" s="14" t="str">
        <f>IF($B$2=StoreConfig!C1483,LEFT(StoreConfig!G1483,FIND("#",StoreConfig!G1483)-1),"")</f>
        <v/>
      </c>
      <c r="I1206" s="14" t="str">
        <f>IF($B$2=StoreConfig!C1483,RIGHT(StoreConfig!G1483,LEN(StoreConfig!G1483)-FIND("#",StoreConfig!G1483)),"")</f>
        <v/>
      </c>
      <c r="J1206" s="14" t="str">
        <f>IF($B$2=StoreConfig!C1483,IF(StoreConfig!L1483=0,"不限购",StoreConfig!L1483&amp;"次"),"")</f>
        <v/>
      </c>
    </row>
    <row r="1207" spans="4:10" x14ac:dyDescent="0.2">
      <c r="D1207" s="15" t="str">
        <f>IF($B$2=StoreConfig!C1484,StoreConfig!O1484,"")</f>
        <v/>
      </c>
      <c r="E1207" s="15" t="str">
        <f>IF($B$2=StoreConfig!C1484,StoreConfig!E1484,"")</f>
        <v/>
      </c>
      <c r="F1207" s="15" t="str">
        <f>IF($B$2=StoreConfig!C1484,RIGHT(StoreConfig!J1484,LEN(StoreConfig!J1484)-FIND("|",StoreConfig!J1484)),"")</f>
        <v/>
      </c>
      <c r="G1207" s="15" t="str">
        <f>IFERROR(VLOOKUP(--IF($B$2=StoreConfig!C1484,LEFT(StoreConfig!J1484,FIND("|",StoreConfig!J1484)-1),""),$Q$4:$R$20,2,FALSE),"")</f>
        <v/>
      </c>
      <c r="H1207" s="14" t="str">
        <f>IF($B$2=StoreConfig!C1484,LEFT(StoreConfig!G1484,FIND("#",StoreConfig!G1484)-1),"")</f>
        <v/>
      </c>
      <c r="I1207" s="14" t="str">
        <f>IF($B$2=StoreConfig!C1484,RIGHT(StoreConfig!G1484,LEN(StoreConfig!G1484)-FIND("#",StoreConfig!G1484)),"")</f>
        <v/>
      </c>
      <c r="J1207" s="14" t="str">
        <f>IF($B$2=StoreConfig!C1484,IF(StoreConfig!L1484=0,"不限购",StoreConfig!L1484&amp;"次"),"")</f>
        <v/>
      </c>
    </row>
    <row r="1208" spans="4:10" x14ac:dyDescent="0.2">
      <c r="D1208" s="15" t="str">
        <f>IF($B$2=StoreConfig!C1485,StoreConfig!O1485,"")</f>
        <v/>
      </c>
      <c r="E1208" s="15" t="str">
        <f>IF($B$2=StoreConfig!C1485,StoreConfig!E1485,"")</f>
        <v/>
      </c>
      <c r="F1208" s="15" t="str">
        <f>IF($B$2=StoreConfig!C1485,RIGHT(StoreConfig!J1485,LEN(StoreConfig!J1485)-FIND("|",StoreConfig!J1485)),"")</f>
        <v/>
      </c>
      <c r="G1208" s="15" t="str">
        <f>IFERROR(VLOOKUP(--IF($B$2=StoreConfig!C1485,LEFT(StoreConfig!J1485,FIND("|",StoreConfig!J1485)-1),""),$Q$4:$R$20,2,FALSE),"")</f>
        <v/>
      </c>
      <c r="H1208" s="14" t="str">
        <f>IF($B$2=StoreConfig!C1485,LEFT(StoreConfig!G1485,FIND("#",StoreConfig!G1485)-1),"")</f>
        <v/>
      </c>
      <c r="I1208" s="14" t="str">
        <f>IF($B$2=StoreConfig!C1485,RIGHT(StoreConfig!G1485,LEN(StoreConfig!G1485)-FIND("#",StoreConfig!G1485)),"")</f>
        <v/>
      </c>
      <c r="J1208" s="14" t="str">
        <f>IF($B$2=StoreConfig!C1485,IF(StoreConfig!L1485=0,"不限购",StoreConfig!L1485&amp;"次"),"")</f>
        <v/>
      </c>
    </row>
    <row r="1209" spans="4:10" x14ac:dyDescent="0.2">
      <c r="D1209" s="15" t="str">
        <f>IF($B$2=StoreConfig!C1491,StoreConfig!O1491,"")</f>
        <v/>
      </c>
      <c r="E1209" s="15" t="str">
        <f>IF($B$2=StoreConfig!C1491,StoreConfig!E1491,"")</f>
        <v/>
      </c>
      <c r="F1209" s="15" t="str">
        <f>IF($B$2=StoreConfig!C1491,RIGHT(StoreConfig!J1491,LEN(StoreConfig!J1491)-FIND("|",StoreConfig!J1491)),"")</f>
        <v/>
      </c>
      <c r="G1209" s="15" t="str">
        <f>IFERROR(VLOOKUP(--IF($B$2=StoreConfig!C1491,LEFT(StoreConfig!J1491,FIND("|",StoreConfig!J1491)-1),""),$Q$4:$R$20,2,FALSE),"")</f>
        <v/>
      </c>
      <c r="H1209" s="14" t="str">
        <f>IF($B$2=StoreConfig!C1491,LEFT(StoreConfig!G1491,FIND("#",StoreConfig!G1491)-1),"")</f>
        <v/>
      </c>
      <c r="I1209" s="14" t="str">
        <f>IF($B$2=StoreConfig!C1491,RIGHT(StoreConfig!G1491,LEN(StoreConfig!G1491)-FIND("#",StoreConfig!G1491)),"")</f>
        <v/>
      </c>
      <c r="J1209" s="14" t="str">
        <f>IF($B$2=StoreConfig!C1491,IF(StoreConfig!L1491=0,"不限购",StoreConfig!L1491&amp;"次"),"")</f>
        <v/>
      </c>
    </row>
    <row r="1210" spans="4:10" x14ac:dyDescent="0.2">
      <c r="D1210" s="15" t="str">
        <f>IF($B$2=StoreConfig!C1492,StoreConfig!O1492,"")</f>
        <v/>
      </c>
      <c r="E1210" s="15" t="str">
        <f>IF($B$2=StoreConfig!C1492,StoreConfig!E1492,"")</f>
        <v/>
      </c>
      <c r="F1210" s="15" t="str">
        <f>IF($B$2=StoreConfig!C1492,RIGHT(StoreConfig!J1492,LEN(StoreConfig!J1492)-FIND("|",StoreConfig!J1492)),"")</f>
        <v/>
      </c>
      <c r="G1210" s="15" t="str">
        <f>IFERROR(VLOOKUP(--IF($B$2=StoreConfig!C1492,LEFT(StoreConfig!J1492,FIND("|",StoreConfig!J1492)-1),""),$Q$4:$R$20,2,FALSE),"")</f>
        <v/>
      </c>
      <c r="H1210" s="14" t="str">
        <f>IF($B$2=StoreConfig!C1492,LEFT(StoreConfig!G1492,FIND("#",StoreConfig!G1492)-1),"")</f>
        <v/>
      </c>
      <c r="I1210" s="14" t="str">
        <f>IF($B$2=StoreConfig!C1492,RIGHT(StoreConfig!G1492,LEN(StoreConfig!G1492)-FIND("#",StoreConfig!G1492)),"")</f>
        <v/>
      </c>
      <c r="J1210" s="14" t="str">
        <f>IF($B$2=StoreConfig!C1492,IF(StoreConfig!L1492=0,"不限购",StoreConfig!L1492&amp;"次"),"")</f>
        <v/>
      </c>
    </row>
    <row r="1211" spans="4:10" x14ac:dyDescent="0.2">
      <c r="D1211" s="15" t="str">
        <f>IF($B$2=StoreConfig!C1493,StoreConfig!O1493,"")</f>
        <v/>
      </c>
      <c r="E1211" s="15" t="str">
        <f>IF($B$2=StoreConfig!C1493,StoreConfig!E1493,"")</f>
        <v/>
      </c>
      <c r="F1211" s="15" t="str">
        <f>IF($B$2=StoreConfig!C1493,RIGHT(StoreConfig!J1493,LEN(StoreConfig!J1493)-FIND("|",StoreConfig!J1493)),"")</f>
        <v/>
      </c>
      <c r="G1211" s="15" t="str">
        <f>IFERROR(VLOOKUP(--IF($B$2=StoreConfig!C1493,LEFT(StoreConfig!J1493,FIND("|",StoreConfig!J1493)-1),""),$Q$4:$R$20,2,FALSE),"")</f>
        <v/>
      </c>
      <c r="H1211" s="14" t="str">
        <f>IF($B$2=StoreConfig!C1493,LEFT(StoreConfig!G1493,FIND("#",StoreConfig!G1493)-1),"")</f>
        <v/>
      </c>
      <c r="I1211" s="14" t="str">
        <f>IF($B$2=StoreConfig!C1493,RIGHT(StoreConfig!G1493,LEN(StoreConfig!G1493)-FIND("#",StoreConfig!G1493)),"")</f>
        <v/>
      </c>
      <c r="J1211" s="14" t="str">
        <f>IF($B$2=StoreConfig!C1493,IF(StoreConfig!L1493=0,"不限购",StoreConfig!L1493&amp;"次"),"")</f>
        <v/>
      </c>
    </row>
    <row r="1212" spans="4:10" x14ac:dyDescent="0.2">
      <c r="D1212" s="15" t="str">
        <f>IF($B$2=StoreConfig!C1494,StoreConfig!O1494,"")</f>
        <v/>
      </c>
      <c r="E1212" s="15" t="str">
        <f>IF($B$2=StoreConfig!C1494,StoreConfig!E1494,"")</f>
        <v/>
      </c>
      <c r="F1212" s="15" t="str">
        <f>IF($B$2=StoreConfig!C1494,RIGHT(StoreConfig!J1494,LEN(StoreConfig!J1494)-FIND("|",StoreConfig!J1494)),"")</f>
        <v/>
      </c>
      <c r="G1212" s="15" t="str">
        <f>IFERROR(VLOOKUP(--IF($B$2=StoreConfig!C1494,LEFT(StoreConfig!J1494,FIND("|",StoreConfig!J1494)-1),""),$Q$4:$R$20,2,FALSE),"")</f>
        <v/>
      </c>
      <c r="H1212" s="14" t="str">
        <f>IF($B$2=StoreConfig!C1494,LEFT(StoreConfig!G1494,FIND("#",StoreConfig!G1494)-1),"")</f>
        <v/>
      </c>
      <c r="I1212" s="14" t="str">
        <f>IF($B$2=StoreConfig!C1494,RIGHT(StoreConfig!G1494,LEN(StoreConfig!G1494)-FIND("#",StoreConfig!G1494)),"")</f>
        <v/>
      </c>
      <c r="J1212" s="14" t="str">
        <f>IF($B$2=StoreConfig!C1494,IF(StoreConfig!L1494=0,"不限购",StoreConfig!L1494&amp;"次"),"")</f>
        <v/>
      </c>
    </row>
    <row r="1213" spans="4:10" x14ac:dyDescent="0.2">
      <c r="D1213" s="15" t="str">
        <f>IF($B$2=StoreConfig!C1495,StoreConfig!O1495,"")</f>
        <v/>
      </c>
      <c r="E1213" s="15" t="str">
        <f>IF($B$2=StoreConfig!C1495,StoreConfig!E1495,"")</f>
        <v/>
      </c>
      <c r="F1213" s="15" t="str">
        <f>IF($B$2=StoreConfig!C1495,RIGHT(StoreConfig!J1495,LEN(StoreConfig!J1495)-FIND("|",StoreConfig!J1495)),"")</f>
        <v/>
      </c>
      <c r="G1213" s="15" t="str">
        <f>IFERROR(VLOOKUP(--IF($B$2=StoreConfig!C1495,LEFT(StoreConfig!J1495,FIND("|",StoreConfig!J1495)-1),""),$Q$4:$R$20,2,FALSE),"")</f>
        <v/>
      </c>
      <c r="H1213" s="14" t="str">
        <f>IF($B$2=StoreConfig!C1495,LEFT(StoreConfig!G1495,FIND("#",StoreConfig!G1495)-1),"")</f>
        <v/>
      </c>
      <c r="I1213" s="14" t="str">
        <f>IF($B$2=StoreConfig!C1495,RIGHT(StoreConfig!G1495,LEN(StoreConfig!G1495)-FIND("#",StoreConfig!G1495)),"")</f>
        <v/>
      </c>
      <c r="J1213" s="14" t="str">
        <f>IF($B$2=StoreConfig!C1495,IF(StoreConfig!L1495=0,"不限购",StoreConfig!L1495&amp;"次"),"")</f>
        <v/>
      </c>
    </row>
    <row r="1214" spans="4:10" x14ac:dyDescent="0.2">
      <c r="D1214" s="15" t="str">
        <f>IF($B$2=StoreConfig!C1496,StoreConfig!O1496,"")</f>
        <v/>
      </c>
      <c r="E1214" s="15" t="str">
        <f>IF($B$2=StoreConfig!C1496,StoreConfig!E1496,"")</f>
        <v/>
      </c>
      <c r="F1214" s="15" t="str">
        <f>IF($B$2=StoreConfig!C1496,RIGHT(StoreConfig!J1496,LEN(StoreConfig!J1496)-FIND("|",StoreConfig!J1496)),"")</f>
        <v/>
      </c>
      <c r="G1214" s="15" t="str">
        <f>IFERROR(VLOOKUP(--IF($B$2=StoreConfig!C1496,LEFT(StoreConfig!J1496,FIND("|",StoreConfig!J1496)-1),""),$Q$4:$R$20,2,FALSE),"")</f>
        <v/>
      </c>
      <c r="H1214" s="14" t="str">
        <f>IF($B$2=StoreConfig!C1496,LEFT(StoreConfig!G1496,FIND("#",StoreConfig!G1496)-1),"")</f>
        <v/>
      </c>
      <c r="I1214" s="14" t="str">
        <f>IF($B$2=StoreConfig!C1496,RIGHT(StoreConfig!G1496,LEN(StoreConfig!G1496)-FIND("#",StoreConfig!G1496)),"")</f>
        <v/>
      </c>
      <c r="J1214" s="14" t="str">
        <f>IF($B$2=StoreConfig!C1496,IF(StoreConfig!L1496=0,"不限购",StoreConfig!L1496&amp;"次"),"")</f>
        <v/>
      </c>
    </row>
    <row r="1215" spans="4:10" x14ac:dyDescent="0.2">
      <c r="D1215" s="15" t="str">
        <f>IF($B$2=StoreConfig!C1497,StoreConfig!O1497,"")</f>
        <v/>
      </c>
      <c r="E1215" s="15" t="str">
        <f>IF($B$2=StoreConfig!C1497,StoreConfig!E1497,"")</f>
        <v/>
      </c>
      <c r="F1215" s="15" t="str">
        <f>IF($B$2=StoreConfig!C1497,RIGHT(StoreConfig!J1497,LEN(StoreConfig!J1497)-FIND("|",StoreConfig!J1497)),"")</f>
        <v/>
      </c>
      <c r="G1215" s="15" t="str">
        <f>IFERROR(VLOOKUP(--IF($B$2=StoreConfig!C1497,LEFT(StoreConfig!J1497,FIND("|",StoreConfig!J1497)-1),""),$Q$4:$R$20,2,FALSE),"")</f>
        <v/>
      </c>
      <c r="H1215" s="14" t="str">
        <f>IF($B$2=StoreConfig!C1497,LEFT(StoreConfig!G1497,FIND("#",StoreConfig!G1497)-1),"")</f>
        <v/>
      </c>
      <c r="I1215" s="14" t="str">
        <f>IF($B$2=StoreConfig!C1497,RIGHT(StoreConfig!G1497,LEN(StoreConfig!G1497)-FIND("#",StoreConfig!G1497)),"")</f>
        <v/>
      </c>
      <c r="J1215" s="14" t="str">
        <f>IF($B$2=StoreConfig!C1497,IF(StoreConfig!L1497=0,"不限购",StoreConfig!L1497&amp;"次"),"")</f>
        <v/>
      </c>
    </row>
    <row r="1216" spans="4:10" x14ac:dyDescent="0.2">
      <c r="D1216" s="15" t="str">
        <f>IF($B$2=StoreConfig!C1498,StoreConfig!O1498,"")</f>
        <v/>
      </c>
      <c r="E1216" s="15" t="str">
        <f>IF($B$2=StoreConfig!C1498,StoreConfig!E1498,"")</f>
        <v/>
      </c>
      <c r="F1216" s="15" t="str">
        <f>IF($B$2=StoreConfig!C1498,RIGHT(StoreConfig!J1498,LEN(StoreConfig!J1498)-FIND("|",StoreConfig!J1498)),"")</f>
        <v/>
      </c>
      <c r="G1216" s="15" t="str">
        <f>IFERROR(VLOOKUP(--IF($B$2=StoreConfig!C1498,LEFT(StoreConfig!J1498,FIND("|",StoreConfig!J1498)-1),""),$Q$4:$R$20,2,FALSE),"")</f>
        <v/>
      </c>
      <c r="H1216" s="14" t="str">
        <f>IF($B$2=StoreConfig!C1498,LEFT(StoreConfig!G1498,FIND("#",StoreConfig!G1498)-1),"")</f>
        <v/>
      </c>
      <c r="I1216" s="14" t="str">
        <f>IF($B$2=StoreConfig!C1498,RIGHT(StoreConfig!G1498,LEN(StoreConfig!G1498)-FIND("#",StoreConfig!G1498)),"")</f>
        <v/>
      </c>
      <c r="J1216" s="14" t="str">
        <f>IF($B$2=StoreConfig!C1498,IF(StoreConfig!L1498=0,"不限购",StoreConfig!L1498&amp;"次"),"")</f>
        <v/>
      </c>
    </row>
    <row r="1217" spans="4:10" x14ac:dyDescent="0.2">
      <c r="D1217" s="15" t="str">
        <f>IF($B$2=StoreConfig!C1499,StoreConfig!O1499,"")</f>
        <v/>
      </c>
      <c r="E1217" s="15" t="str">
        <f>IF($B$2=StoreConfig!C1499,StoreConfig!E1499,"")</f>
        <v/>
      </c>
      <c r="F1217" s="15" t="str">
        <f>IF($B$2=StoreConfig!C1499,RIGHT(StoreConfig!J1499,LEN(StoreConfig!J1499)-FIND("|",StoreConfig!J1499)),"")</f>
        <v/>
      </c>
      <c r="G1217" s="15" t="str">
        <f>IFERROR(VLOOKUP(--IF($B$2=StoreConfig!C1499,LEFT(StoreConfig!J1499,FIND("|",StoreConfig!J1499)-1),""),$Q$4:$R$20,2,FALSE),"")</f>
        <v/>
      </c>
      <c r="H1217" s="14" t="str">
        <f>IF($B$2=StoreConfig!C1499,LEFT(StoreConfig!G1499,FIND("#",StoreConfig!G1499)-1),"")</f>
        <v/>
      </c>
      <c r="I1217" s="14" t="str">
        <f>IF($B$2=StoreConfig!C1499,RIGHT(StoreConfig!G1499,LEN(StoreConfig!G1499)-FIND("#",StoreConfig!G1499)),"")</f>
        <v/>
      </c>
      <c r="J1217" s="14" t="str">
        <f>IF($B$2=StoreConfig!C1499,IF(StoreConfig!L1499=0,"不限购",StoreConfig!L1499&amp;"次"),"")</f>
        <v/>
      </c>
    </row>
    <row r="1218" spans="4:10" x14ac:dyDescent="0.2">
      <c r="D1218" s="15" t="str">
        <f>IF($B$2=StoreConfig!C1500,StoreConfig!O1500,"")</f>
        <v/>
      </c>
      <c r="E1218" s="15" t="str">
        <f>IF($B$2=StoreConfig!C1500,StoreConfig!E1500,"")</f>
        <v/>
      </c>
      <c r="F1218" s="15" t="str">
        <f>IF($B$2=StoreConfig!C1500,RIGHT(StoreConfig!J1500,LEN(StoreConfig!J1500)-FIND("|",StoreConfig!J1500)),"")</f>
        <v/>
      </c>
      <c r="G1218" s="15" t="str">
        <f>IFERROR(VLOOKUP(--IF($B$2=StoreConfig!C1500,LEFT(StoreConfig!J1500,FIND("|",StoreConfig!J1500)-1),""),$Q$4:$R$20,2,FALSE),"")</f>
        <v/>
      </c>
      <c r="H1218" s="14" t="str">
        <f>IF($B$2=StoreConfig!C1500,LEFT(StoreConfig!G1500,FIND("#",StoreConfig!G1500)-1),"")</f>
        <v/>
      </c>
      <c r="I1218" s="14" t="str">
        <f>IF($B$2=StoreConfig!C1500,RIGHT(StoreConfig!G1500,LEN(StoreConfig!G1500)-FIND("#",StoreConfig!G1500)),"")</f>
        <v/>
      </c>
      <c r="J1218" s="14" t="str">
        <f>IF($B$2=StoreConfig!C1500,IF(StoreConfig!L1500=0,"不限购",StoreConfig!L1500&amp;"次"),"")</f>
        <v/>
      </c>
    </row>
    <row r="1219" spans="4:10" x14ac:dyDescent="0.2">
      <c r="D1219" s="15" t="str">
        <f>IF($B$2=StoreConfig!C1501,StoreConfig!O1501,"")</f>
        <v/>
      </c>
      <c r="E1219" s="15" t="str">
        <f>IF($B$2=StoreConfig!C1501,StoreConfig!E1501,"")</f>
        <v/>
      </c>
      <c r="F1219" s="15" t="str">
        <f>IF($B$2=StoreConfig!C1501,RIGHT(StoreConfig!J1501,LEN(StoreConfig!J1501)-FIND("|",StoreConfig!J1501)),"")</f>
        <v/>
      </c>
      <c r="G1219" s="15" t="str">
        <f>IFERROR(VLOOKUP(--IF($B$2=StoreConfig!C1501,LEFT(StoreConfig!J1501,FIND("|",StoreConfig!J1501)-1),""),$Q$4:$R$20,2,FALSE),"")</f>
        <v/>
      </c>
      <c r="H1219" s="14" t="str">
        <f>IF($B$2=StoreConfig!C1501,LEFT(StoreConfig!G1501,FIND("#",StoreConfig!G1501)-1),"")</f>
        <v/>
      </c>
      <c r="I1219" s="14" t="str">
        <f>IF($B$2=StoreConfig!C1501,RIGHT(StoreConfig!G1501,LEN(StoreConfig!G1501)-FIND("#",StoreConfig!G1501)),"")</f>
        <v/>
      </c>
      <c r="J1219" s="14" t="str">
        <f>IF($B$2=StoreConfig!C1501,IF(StoreConfig!L1501=0,"不限购",StoreConfig!L1501&amp;"次"),"")</f>
        <v/>
      </c>
    </row>
    <row r="1220" spans="4:10" x14ac:dyDescent="0.2">
      <c r="D1220" s="15" t="str">
        <f>IF($B$2=StoreConfig!C1502,StoreConfig!O1502,"")</f>
        <v/>
      </c>
      <c r="E1220" s="15" t="str">
        <f>IF($B$2=StoreConfig!C1502,StoreConfig!E1502,"")</f>
        <v/>
      </c>
      <c r="F1220" s="15" t="str">
        <f>IF($B$2=StoreConfig!C1502,RIGHT(StoreConfig!J1502,LEN(StoreConfig!J1502)-FIND("|",StoreConfig!J1502)),"")</f>
        <v/>
      </c>
      <c r="G1220" s="15" t="str">
        <f>IFERROR(VLOOKUP(--IF($B$2=StoreConfig!C1502,LEFT(StoreConfig!J1502,FIND("|",StoreConfig!J1502)-1),""),$Q$4:$R$20,2,FALSE),"")</f>
        <v/>
      </c>
      <c r="H1220" s="14" t="str">
        <f>IF($B$2=StoreConfig!C1502,LEFT(StoreConfig!G1502,FIND("#",StoreConfig!G1502)-1),"")</f>
        <v/>
      </c>
      <c r="I1220" s="14" t="str">
        <f>IF($B$2=StoreConfig!C1502,RIGHT(StoreConfig!G1502,LEN(StoreConfig!G1502)-FIND("#",StoreConfig!G1502)),"")</f>
        <v/>
      </c>
      <c r="J1220" s="14" t="str">
        <f>IF($B$2=StoreConfig!C1502,IF(StoreConfig!L1502=0,"不限购",StoreConfig!L1502&amp;"次"),"")</f>
        <v/>
      </c>
    </row>
    <row r="1221" spans="4:10" x14ac:dyDescent="0.2">
      <c r="D1221" s="15" t="str">
        <f>IF($B$2=StoreConfig!C1503,StoreConfig!O1503,"")</f>
        <v/>
      </c>
      <c r="E1221" s="15" t="str">
        <f>IF($B$2=StoreConfig!C1503,StoreConfig!E1503,"")</f>
        <v/>
      </c>
      <c r="F1221" s="15" t="str">
        <f>IF($B$2=StoreConfig!C1503,RIGHT(StoreConfig!J1503,LEN(StoreConfig!J1503)-FIND("|",StoreConfig!J1503)),"")</f>
        <v/>
      </c>
      <c r="G1221" s="15" t="str">
        <f>IFERROR(VLOOKUP(--IF($B$2=StoreConfig!C1503,LEFT(StoreConfig!J1503,FIND("|",StoreConfig!J1503)-1),""),$Q$4:$R$20,2,FALSE),"")</f>
        <v/>
      </c>
      <c r="H1221" s="14" t="str">
        <f>IF($B$2=StoreConfig!C1503,LEFT(StoreConfig!G1503,FIND("#",StoreConfig!G1503)-1),"")</f>
        <v/>
      </c>
      <c r="I1221" s="14" t="str">
        <f>IF($B$2=StoreConfig!C1503,RIGHT(StoreConfig!G1503,LEN(StoreConfig!G1503)-FIND("#",StoreConfig!G1503)),"")</f>
        <v/>
      </c>
      <c r="J1221" s="14" t="str">
        <f>IF($B$2=StoreConfig!C1503,IF(StoreConfig!L1503=0,"不限购",StoreConfig!L1503&amp;"次"),"")</f>
        <v/>
      </c>
    </row>
    <row r="1222" spans="4:10" x14ac:dyDescent="0.2">
      <c r="D1222" s="15" t="str">
        <f>IF($B$2=StoreConfig!C1504,StoreConfig!O1504,"")</f>
        <v/>
      </c>
      <c r="E1222" s="15" t="str">
        <f>IF($B$2=StoreConfig!C1504,StoreConfig!E1504,"")</f>
        <v/>
      </c>
      <c r="F1222" s="15" t="str">
        <f>IF($B$2=StoreConfig!C1504,RIGHT(StoreConfig!J1504,LEN(StoreConfig!J1504)-FIND("|",StoreConfig!J1504)),"")</f>
        <v/>
      </c>
      <c r="G1222" s="15" t="str">
        <f>IFERROR(VLOOKUP(--IF($B$2=StoreConfig!C1504,LEFT(StoreConfig!J1504,FIND("|",StoreConfig!J1504)-1),""),$Q$4:$R$20,2,FALSE),"")</f>
        <v/>
      </c>
      <c r="H1222" s="14" t="str">
        <f>IF($B$2=StoreConfig!C1504,LEFT(StoreConfig!G1504,FIND("#",StoreConfig!G1504)-1),"")</f>
        <v/>
      </c>
      <c r="I1222" s="14" t="str">
        <f>IF($B$2=StoreConfig!C1504,RIGHT(StoreConfig!G1504,LEN(StoreConfig!G1504)-FIND("#",StoreConfig!G1504)),"")</f>
        <v/>
      </c>
      <c r="J1222" s="14" t="str">
        <f>IF($B$2=StoreConfig!C1504,IF(StoreConfig!L1504=0,"不限购",StoreConfig!L1504&amp;"次"),"")</f>
        <v/>
      </c>
    </row>
    <row r="1223" spans="4:10" x14ac:dyDescent="0.2">
      <c r="D1223" s="15" t="str">
        <f>IF($B$2=StoreConfig!C1505,StoreConfig!O1505,"")</f>
        <v/>
      </c>
      <c r="E1223" s="15" t="str">
        <f>IF($B$2=StoreConfig!C1505,StoreConfig!E1505,"")</f>
        <v/>
      </c>
      <c r="F1223" s="15" t="str">
        <f>IF($B$2=StoreConfig!C1505,RIGHT(StoreConfig!J1505,LEN(StoreConfig!J1505)-FIND("|",StoreConfig!J1505)),"")</f>
        <v/>
      </c>
      <c r="G1223" s="15" t="str">
        <f>IFERROR(VLOOKUP(--IF($B$2=StoreConfig!C1505,LEFT(StoreConfig!J1505,FIND("|",StoreConfig!J1505)-1),""),$Q$4:$R$20,2,FALSE),"")</f>
        <v/>
      </c>
      <c r="H1223" s="14" t="str">
        <f>IF($B$2=StoreConfig!C1505,LEFT(StoreConfig!G1505,FIND("#",StoreConfig!G1505)-1),"")</f>
        <v/>
      </c>
      <c r="I1223" s="14" t="str">
        <f>IF($B$2=StoreConfig!C1505,RIGHT(StoreConfig!G1505,LEN(StoreConfig!G1505)-FIND("#",StoreConfig!G1505)),"")</f>
        <v/>
      </c>
      <c r="J1223" s="14" t="str">
        <f>IF($B$2=StoreConfig!C1505,IF(StoreConfig!L1505=0,"不限购",StoreConfig!L1505&amp;"次"),"")</f>
        <v/>
      </c>
    </row>
    <row r="1224" spans="4:10" x14ac:dyDescent="0.2">
      <c r="D1224" s="15" t="str">
        <f>IF($B$2=StoreConfig!C1506,StoreConfig!O1506,"")</f>
        <v/>
      </c>
      <c r="E1224" s="15" t="str">
        <f>IF($B$2=StoreConfig!C1506,StoreConfig!E1506,"")</f>
        <v/>
      </c>
      <c r="F1224" s="15" t="str">
        <f>IF($B$2=StoreConfig!C1506,RIGHT(StoreConfig!J1506,LEN(StoreConfig!J1506)-FIND("|",StoreConfig!J1506)),"")</f>
        <v/>
      </c>
      <c r="G1224" s="15" t="str">
        <f>IFERROR(VLOOKUP(--IF($B$2=StoreConfig!C1506,LEFT(StoreConfig!J1506,FIND("|",StoreConfig!J1506)-1),""),$Q$4:$R$20,2,FALSE),"")</f>
        <v/>
      </c>
      <c r="H1224" s="14" t="str">
        <f>IF($B$2=StoreConfig!C1506,LEFT(StoreConfig!G1506,FIND("#",StoreConfig!G1506)-1),"")</f>
        <v/>
      </c>
      <c r="I1224" s="14" t="str">
        <f>IF($B$2=StoreConfig!C1506,RIGHT(StoreConfig!G1506,LEN(StoreConfig!G1506)-FIND("#",StoreConfig!G1506)),"")</f>
        <v/>
      </c>
      <c r="J1224" s="14" t="str">
        <f>IF($B$2=StoreConfig!C1506,IF(StoreConfig!L1506=0,"不限购",StoreConfig!L1506&amp;"次"),"")</f>
        <v/>
      </c>
    </row>
    <row r="1225" spans="4:10" x14ac:dyDescent="0.2">
      <c r="D1225" s="15" t="str">
        <f>IF($B$2=StoreConfig!C1507,StoreConfig!O1507,"")</f>
        <v/>
      </c>
      <c r="E1225" s="15" t="str">
        <f>IF($B$2=StoreConfig!C1507,StoreConfig!E1507,"")</f>
        <v/>
      </c>
      <c r="F1225" s="15" t="str">
        <f>IF($B$2=StoreConfig!C1507,RIGHT(StoreConfig!J1507,LEN(StoreConfig!J1507)-FIND("|",StoreConfig!J1507)),"")</f>
        <v/>
      </c>
      <c r="G1225" s="15" t="str">
        <f>IFERROR(VLOOKUP(--IF($B$2=StoreConfig!C1507,LEFT(StoreConfig!J1507,FIND("|",StoreConfig!J1507)-1),""),$Q$4:$R$20,2,FALSE),"")</f>
        <v/>
      </c>
      <c r="H1225" s="14" t="str">
        <f>IF($B$2=StoreConfig!C1507,LEFT(StoreConfig!G1507,FIND("#",StoreConfig!G1507)-1),"")</f>
        <v/>
      </c>
      <c r="I1225" s="14" t="str">
        <f>IF($B$2=StoreConfig!C1507,RIGHT(StoreConfig!G1507,LEN(StoreConfig!G1507)-FIND("#",StoreConfig!G1507)),"")</f>
        <v/>
      </c>
      <c r="J1225" s="14" t="str">
        <f>IF($B$2=StoreConfig!C1507,IF(StoreConfig!L1507=0,"不限购",StoreConfig!L1507&amp;"次"),"")</f>
        <v/>
      </c>
    </row>
    <row r="1226" spans="4:10" x14ac:dyDescent="0.2">
      <c r="D1226" s="15" t="str">
        <f>IF($B$2=StoreConfig!C1508,StoreConfig!O1508,"")</f>
        <v/>
      </c>
      <c r="E1226" s="15" t="str">
        <f>IF($B$2=StoreConfig!C1508,StoreConfig!E1508,"")</f>
        <v/>
      </c>
      <c r="F1226" s="15" t="str">
        <f>IF($B$2=StoreConfig!C1508,RIGHT(StoreConfig!J1508,LEN(StoreConfig!J1508)-FIND("|",StoreConfig!J1508)),"")</f>
        <v/>
      </c>
      <c r="G1226" s="15" t="str">
        <f>IFERROR(VLOOKUP(--IF($B$2=StoreConfig!C1508,LEFT(StoreConfig!J1508,FIND("|",StoreConfig!J1508)-1),""),$Q$4:$R$20,2,FALSE),"")</f>
        <v/>
      </c>
      <c r="H1226" s="14" t="str">
        <f>IF($B$2=StoreConfig!C1508,LEFT(StoreConfig!G1508,FIND("#",StoreConfig!G1508)-1),"")</f>
        <v/>
      </c>
      <c r="I1226" s="14" t="str">
        <f>IF($B$2=StoreConfig!C1508,RIGHT(StoreConfig!G1508,LEN(StoreConfig!G1508)-FIND("#",StoreConfig!G1508)),"")</f>
        <v/>
      </c>
      <c r="J1226" s="14" t="str">
        <f>IF($B$2=StoreConfig!C1508,IF(StoreConfig!L1508=0,"不限购",StoreConfig!L1508&amp;"次"),"")</f>
        <v/>
      </c>
    </row>
    <row r="1227" spans="4:10" x14ac:dyDescent="0.2">
      <c r="D1227" s="15" t="str">
        <f>IF($B$2=StoreConfig!C1509,StoreConfig!O1509,"")</f>
        <v/>
      </c>
      <c r="E1227" s="15" t="str">
        <f>IF($B$2=StoreConfig!C1509,StoreConfig!E1509,"")</f>
        <v/>
      </c>
      <c r="F1227" s="15" t="str">
        <f>IF($B$2=StoreConfig!C1509,RIGHT(StoreConfig!J1509,LEN(StoreConfig!J1509)-FIND("|",StoreConfig!J1509)),"")</f>
        <v/>
      </c>
      <c r="G1227" s="15" t="str">
        <f>IFERROR(VLOOKUP(--IF($B$2=StoreConfig!C1509,LEFT(StoreConfig!J1509,FIND("|",StoreConfig!J1509)-1),""),$Q$4:$R$20,2,FALSE),"")</f>
        <v/>
      </c>
      <c r="H1227" s="14" t="str">
        <f>IF($B$2=StoreConfig!C1509,LEFT(StoreConfig!G1509,FIND("#",StoreConfig!G1509)-1),"")</f>
        <v/>
      </c>
      <c r="I1227" s="14" t="str">
        <f>IF($B$2=StoreConfig!C1509,RIGHT(StoreConfig!G1509,LEN(StoreConfig!G1509)-FIND("#",StoreConfig!G1509)),"")</f>
        <v/>
      </c>
      <c r="J1227" s="14" t="str">
        <f>IF($B$2=StoreConfig!C1509,IF(StoreConfig!L1509=0,"不限购",StoreConfig!L1509&amp;"次"),"")</f>
        <v/>
      </c>
    </row>
    <row r="1228" spans="4:10" x14ac:dyDescent="0.2">
      <c r="D1228" s="15" t="str">
        <f>IF($B$2=StoreConfig!C1510,StoreConfig!O1510,"")</f>
        <v/>
      </c>
      <c r="E1228" s="15" t="str">
        <f>IF($B$2=StoreConfig!C1510,StoreConfig!E1510,"")</f>
        <v/>
      </c>
      <c r="F1228" s="15" t="str">
        <f>IF($B$2=StoreConfig!C1510,RIGHT(StoreConfig!J1510,LEN(StoreConfig!J1510)-FIND("|",StoreConfig!J1510)),"")</f>
        <v/>
      </c>
      <c r="G1228" s="15" t="str">
        <f>IFERROR(VLOOKUP(--IF($B$2=StoreConfig!C1510,LEFT(StoreConfig!J1510,FIND("|",StoreConfig!J1510)-1),""),$Q$4:$R$20,2,FALSE),"")</f>
        <v/>
      </c>
      <c r="H1228" s="14" t="str">
        <f>IF($B$2=StoreConfig!C1510,LEFT(StoreConfig!G1510,FIND("#",StoreConfig!G1510)-1),"")</f>
        <v/>
      </c>
      <c r="I1228" s="14" t="str">
        <f>IF($B$2=StoreConfig!C1510,RIGHT(StoreConfig!G1510,LEN(StoreConfig!G1510)-FIND("#",StoreConfig!G1510)),"")</f>
        <v/>
      </c>
      <c r="J1228" s="14" t="str">
        <f>IF($B$2=StoreConfig!C1510,IF(StoreConfig!L1510=0,"不限购",StoreConfig!L1510&amp;"次"),"")</f>
        <v/>
      </c>
    </row>
    <row r="1229" spans="4:10" x14ac:dyDescent="0.2">
      <c r="D1229" s="15" t="str">
        <f>IF($B$2=StoreConfig!C1511,StoreConfig!O1511,"")</f>
        <v/>
      </c>
      <c r="E1229" s="15" t="str">
        <f>IF($B$2=StoreConfig!C1511,StoreConfig!E1511,"")</f>
        <v/>
      </c>
      <c r="F1229" s="15" t="str">
        <f>IF($B$2=StoreConfig!C1511,RIGHT(StoreConfig!J1511,LEN(StoreConfig!J1511)-FIND("|",StoreConfig!J1511)),"")</f>
        <v/>
      </c>
      <c r="G1229" s="15" t="str">
        <f>IFERROR(VLOOKUP(--IF($B$2=StoreConfig!C1511,LEFT(StoreConfig!J1511,FIND("|",StoreConfig!J1511)-1),""),$Q$4:$R$20,2,FALSE),"")</f>
        <v/>
      </c>
      <c r="H1229" s="14" t="str">
        <f>IF($B$2=StoreConfig!C1511,LEFT(StoreConfig!G1511,FIND("#",StoreConfig!G1511)-1),"")</f>
        <v/>
      </c>
      <c r="I1229" s="14" t="str">
        <f>IF($B$2=StoreConfig!C1511,RIGHT(StoreConfig!G1511,LEN(StoreConfig!G1511)-FIND("#",StoreConfig!G1511)),"")</f>
        <v/>
      </c>
      <c r="J1229" s="14" t="str">
        <f>IF($B$2=StoreConfig!C1511,IF(StoreConfig!L1511=0,"不限购",StoreConfig!L1511&amp;"次"),"")</f>
        <v/>
      </c>
    </row>
    <row r="1230" spans="4:10" x14ac:dyDescent="0.2">
      <c r="D1230" s="15" t="str">
        <f>IF($B$2=StoreConfig!C1512,StoreConfig!O1512,"")</f>
        <v/>
      </c>
      <c r="E1230" s="15" t="str">
        <f>IF($B$2=StoreConfig!C1512,StoreConfig!E1512,"")</f>
        <v/>
      </c>
      <c r="F1230" s="15" t="str">
        <f>IF($B$2=StoreConfig!C1512,RIGHT(StoreConfig!J1512,LEN(StoreConfig!J1512)-FIND("|",StoreConfig!J1512)),"")</f>
        <v/>
      </c>
      <c r="G1230" s="15" t="str">
        <f>IFERROR(VLOOKUP(--IF($B$2=StoreConfig!C1512,LEFT(StoreConfig!J1512,FIND("|",StoreConfig!J1512)-1),""),$Q$4:$R$20,2,FALSE),"")</f>
        <v/>
      </c>
      <c r="H1230" s="14" t="str">
        <f>IF($B$2=StoreConfig!C1512,LEFT(StoreConfig!G1512,FIND("#",StoreConfig!G1512)-1),"")</f>
        <v/>
      </c>
      <c r="I1230" s="14" t="str">
        <f>IF($B$2=StoreConfig!C1512,RIGHT(StoreConfig!G1512,LEN(StoreConfig!G1512)-FIND("#",StoreConfig!G1512)),"")</f>
        <v/>
      </c>
      <c r="J1230" s="14" t="str">
        <f>IF($B$2=StoreConfig!C1512,IF(StoreConfig!L1512=0,"不限购",StoreConfig!L1512&amp;"次"),"")</f>
        <v/>
      </c>
    </row>
    <row r="1231" spans="4:10" x14ac:dyDescent="0.2">
      <c r="D1231" s="15" t="str">
        <f>IF($B$2=StoreConfig!C1513,StoreConfig!O1513,"")</f>
        <v/>
      </c>
      <c r="E1231" s="15" t="str">
        <f>IF($B$2=StoreConfig!C1513,StoreConfig!E1513,"")</f>
        <v/>
      </c>
      <c r="F1231" s="15" t="str">
        <f>IF($B$2=StoreConfig!C1513,RIGHT(StoreConfig!J1513,LEN(StoreConfig!J1513)-FIND("|",StoreConfig!J1513)),"")</f>
        <v/>
      </c>
      <c r="G1231" s="15" t="str">
        <f>IFERROR(VLOOKUP(--IF($B$2=StoreConfig!C1513,LEFT(StoreConfig!J1513,FIND("|",StoreConfig!J1513)-1),""),$Q$4:$R$20,2,FALSE),"")</f>
        <v/>
      </c>
      <c r="H1231" s="14" t="str">
        <f>IF($B$2=StoreConfig!C1513,LEFT(StoreConfig!G1513,FIND("#",StoreConfig!G1513)-1),"")</f>
        <v/>
      </c>
      <c r="I1231" s="14" t="str">
        <f>IF($B$2=StoreConfig!C1513,RIGHT(StoreConfig!G1513,LEN(StoreConfig!G1513)-FIND("#",StoreConfig!G1513)),"")</f>
        <v/>
      </c>
      <c r="J1231" s="14" t="str">
        <f>IF($B$2=StoreConfig!C1513,IF(StoreConfig!L1513=0,"不限购",StoreConfig!L1513&amp;"次"),"")</f>
        <v/>
      </c>
    </row>
    <row r="1232" spans="4:10" x14ac:dyDescent="0.2">
      <c r="D1232" s="15" t="str">
        <f>IF($B$2=StoreConfig!C1514,StoreConfig!O1514,"")</f>
        <v/>
      </c>
      <c r="E1232" s="15" t="str">
        <f>IF($B$2=StoreConfig!C1514,StoreConfig!E1514,"")</f>
        <v/>
      </c>
      <c r="F1232" s="15" t="str">
        <f>IF($B$2=StoreConfig!C1514,RIGHT(StoreConfig!J1514,LEN(StoreConfig!J1514)-FIND("|",StoreConfig!J1514)),"")</f>
        <v/>
      </c>
      <c r="G1232" s="15" t="str">
        <f>IFERROR(VLOOKUP(--IF($B$2=StoreConfig!C1514,LEFT(StoreConfig!J1514,FIND("|",StoreConfig!J1514)-1),""),$Q$4:$R$20,2,FALSE),"")</f>
        <v/>
      </c>
      <c r="H1232" s="14" t="str">
        <f>IF($B$2=StoreConfig!C1514,LEFT(StoreConfig!G1514,FIND("#",StoreConfig!G1514)-1),"")</f>
        <v/>
      </c>
      <c r="I1232" s="14" t="str">
        <f>IF($B$2=StoreConfig!C1514,RIGHT(StoreConfig!G1514,LEN(StoreConfig!G1514)-FIND("#",StoreConfig!G1514)),"")</f>
        <v/>
      </c>
      <c r="J1232" s="14" t="str">
        <f>IF($B$2=StoreConfig!C1514,IF(StoreConfig!L1514=0,"不限购",StoreConfig!L1514&amp;"次"),"")</f>
        <v/>
      </c>
    </row>
    <row r="1233" spans="4:10" x14ac:dyDescent="0.2">
      <c r="D1233" s="15" t="str">
        <f>IF($B$2=StoreConfig!C1515,StoreConfig!O1515,"")</f>
        <v/>
      </c>
      <c r="E1233" s="15" t="str">
        <f>IF($B$2=StoreConfig!C1515,StoreConfig!E1515,"")</f>
        <v/>
      </c>
      <c r="F1233" s="15" t="str">
        <f>IF($B$2=StoreConfig!C1515,RIGHT(StoreConfig!J1515,LEN(StoreConfig!J1515)-FIND("|",StoreConfig!J1515)),"")</f>
        <v/>
      </c>
      <c r="G1233" s="15" t="str">
        <f>IFERROR(VLOOKUP(--IF($B$2=StoreConfig!C1515,LEFT(StoreConfig!J1515,FIND("|",StoreConfig!J1515)-1),""),$Q$4:$R$20,2,FALSE),"")</f>
        <v/>
      </c>
      <c r="H1233" s="14" t="str">
        <f>IF($B$2=StoreConfig!C1515,LEFT(StoreConfig!G1515,FIND("#",StoreConfig!G1515)-1),"")</f>
        <v/>
      </c>
      <c r="I1233" s="14" t="str">
        <f>IF($B$2=StoreConfig!C1515,RIGHT(StoreConfig!G1515,LEN(StoreConfig!G1515)-FIND("#",StoreConfig!G1515)),"")</f>
        <v/>
      </c>
      <c r="J1233" s="14" t="str">
        <f>IF($B$2=StoreConfig!C1515,IF(StoreConfig!L1515=0,"不限购",StoreConfig!L1515&amp;"次"),"")</f>
        <v/>
      </c>
    </row>
    <row r="1234" spans="4:10" x14ac:dyDescent="0.2">
      <c r="D1234" s="15" t="str">
        <f>IF($B$2=StoreConfig!C1516,StoreConfig!O1516,"")</f>
        <v/>
      </c>
      <c r="E1234" s="15" t="str">
        <f>IF($B$2=StoreConfig!C1516,StoreConfig!E1516,"")</f>
        <v/>
      </c>
      <c r="F1234" s="15" t="str">
        <f>IF($B$2=StoreConfig!C1516,RIGHT(StoreConfig!J1516,LEN(StoreConfig!J1516)-FIND("|",StoreConfig!J1516)),"")</f>
        <v/>
      </c>
      <c r="G1234" s="15" t="str">
        <f>IFERROR(VLOOKUP(--IF($B$2=StoreConfig!C1516,LEFT(StoreConfig!J1516,FIND("|",StoreConfig!J1516)-1),""),$Q$4:$R$20,2,FALSE),"")</f>
        <v/>
      </c>
      <c r="H1234" s="14" t="str">
        <f>IF($B$2=StoreConfig!C1516,LEFT(StoreConfig!G1516,FIND("#",StoreConfig!G1516)-1),"")</f>
        <v/>
      </c>
      <c r="I1234" s="14" t="str">
        <f>IF($B$2=StoreConfig!C1516,RIGHT(StoreConfig!G1516,LEN(StoreConfig!G1516)-FIND("#",StoreConfig!G1516)),"")</f>
        <v/>
      </c>
      <c r="J1234" s="14" t="str">
        <f>IF($B$2=StoreConfig!C1516,IF(StoreConfig!L1516=0,"不限购",StoreConfig!L1516&amp;"次"),"")</f>
        <v/>
      </c>
    </row>
    <row r="1235" spans="4:10" x14ac:dyDescent="0.2">
      <c r="D1235" s="15" t="str">
        <f>IF($B$2=StoreConfig!C1517,StoreConfig!O1517,"")</f>
        <v/>
      </c>
      <c r="E1235" s="15" t="str">
        <f>IF($B$2=StoreConfig!C1517,StoreConfig!E1517,"")</f>
        <v/>
      </c>
      <c r="F1235" s="15" t="str">
        <f>IF($B$2=StoreConfig!C1517,RIGHT(StoreConfig!J1517,LEN(StoreConfig!J1517)-FIND("|",StoreConfig!J1517)),"")</f>
        <v/>
      </c>
      <c r="G1235" s="15" t="str">
        <f>IFERROR(VLOOKUP(--IF($B$2=StoreConfig!C1517,LEFT(StoreConfig!J1517,FIND("|",StoreConfig!J1517)-1),""),$Q$4:$R$20,2,FALSE),"")</f>
        <v/>
      </c>
      <c r="H1235" s="14" t="str">
        <f>IF($B$2=StoreConfig!C1517,LEFT(StoreConfig!G1517,FIND("#",StoreConfig!G1517)-1),"")</f>
        <v/>
      </c>
      <c r="I1235" s="14" t="str">
        <f>IF($B$2=StoreConfig!C1517,RIGHT(StoreConfig!G1517,LEN(StoreConfig!G1517)-FIND("#",StoreConfig!G1517)),"")</f>
        <v/>
      </c>
      <c r="J1235" s="14" t="str">
        <f>IF($B$2=StoreConfig!C1517,IF(StoreConfig!L1517=0,"不限购",StoreConfig!L1517&amp;"次"),"")</f>
        <v/>
      </c>
    </row>
    <row r="1236" spans="4:10" x14ac:dyDescent="0.2">
      <c r="D1236" s="15" t="str">
        <f>IF($B$2=StoreConfig!C1518,StoreConfig!O1518,"")</f>
        <v/>
      </c>
      <c r="E1236" s="15" t="str">
        <f>IF($B$2=StoreConfig!C1518,StoreConfig!E1518,"")</f>
        <v/>
      </c>
      <c r="F1236" s="15" t="str">
        <f>IF($B$2=StoreConfig!C1518,RIGHT(StoreConfig!J1518,LEN(StoreConfig!J1518)-FIND("|",StoreConfig!J1518)),"")</f>
        <v/>
      </c>
      <c r="G1236" s="15" t="str">
        <f>IFERROR(VLOOKUP(--IF($B$2=StoreConfig!C1518,LEFT(StoreConfig!J1518,FIND("|",StoreConfig!J1518)-1),""),$Q$4:$R$20,2,FALSE),"")</f>
        <v/>
      </c>
      <c r="H1236" s="14" t="str">
        <f>IF($B$2=StoreConfig!C1518,LEFT(StoreConfig!G1518,FIND("#",StoreConfig!G1518)-1),"")</f>
        <v/>
      </c>
      <c r="I1236" s="14" t="str">
        <f>IF($B$2=StoreConfig!C1518,RIGHT(StoreConfig!G1518,LEN(StoreConfig!G1518)-FIND("#",StoreConfig!G1518)),"")</f>
        <v/>
      </c>
      <c r="J1236" s="14" t="str">
        <f>IF($B$2=StoreConfig!C1518,IF(StoreConfig!L1518=0,"不限购",StoreConfig!L1518&amp;"次"),"")</f>
        <v/>
      </c>
    </row>
    <row r="1237" spans="4:10" x14ac:dyDescent="0.2">
      <c r="D1237" s="15" t="str">
        <f>IF($B$2=StoreConfig!C1519,StoreConfig!O1519,"")</f>
        <v/>
      </c>
      <c r="E1237" s="15" t="str">
        <f>IF($B$2=StoreConfig!C1519,StoreConfig!E1519,"")</f>
        <v/>
      </c>
      <c r="F1237" s="15" t="str">
        <f>IF($B$2=StoreConfig!C1519,RIGHT(StoreConfig!J1519,LEN(StoreConfig!J1519)-FIND("|",StoreConfig!J1519)),"")</f>
        <v/>
      </c>
      <c r="G1237" s="15" t="str">
        <f>IFERROR(VLOOKUP(--IF($B$2=StoreConfig!C1519,LEFT(StoreConfig!J1519,FIND("|",StoreConfig!J1519)-1),""),$Q$4:$R$20,2,FALSE),"")</f>
        <v/>
      </c>
      <c r="H1237" s="14" t="str">
        <f>IF($B$2=StoreConfig!C1519,LEFT(StoreConfig!G1519,FIND("#",StoreConfig!G1519)-1),"")</f>
        <v/>
      </c>
      <c r="I1237" s="14" t="str">
        <f>IF($B$2=StoreConfig!C1519,RIGHT(StoreConfig!G1519,LEN(StoreConfig!G1519)-FIND("#",StoreConfig!G1519)),"")</f>
        <v/>
      </c>
      <c r="J1237" s="14" t="str">
        <f>IF($B$2=StoreConfig!C1519,IF(StoreConfig!L1519=0,"不限购",StoreConfig!L1519&amp;"次"),"")</f>
        <v/>
      </c>
    </row>
    <row r="1238" spans="4:10" x14ac:dyDescent="0.2">
      <c r="D1238" s="15" t="str">
        <f>IF($B$2=StoreConfig!C1520,StoreConfig!O1520,"")</f>
        <v/>
      </c>
      <c r="E1238" s="15" t="str">
        <f>IF($B$2=StoreConfig!C1520,StoreConfig!E1520,"")</f>
        <v/>
      </c>
      <c r="F1238" s="15" t="str">
        <f>IF($B$2=StoreConfig!C1520,RIGHT(StoreConfig!J1520,LEN(StoreConfig!J1520)-FIND("|",StoreConfig!J1520)),"")</f>
        <v/>
      </c>
      <c r="G1238" s="15" t="str">
        <f>IFERROR(VLOOKUP(--IF($B$2=StoreConfig!C1520,LEFT(StoreConfig!J1520,FIND("|",StoreConfig!J1520)-1),""),$Q$4:$R$20,2,FALSE),"")</f>
        <v/>
      </c>
      <c r="H1238" s="14" t="str">
        <f>IF($B$2=StoreConfig!C1520,LEFT(StoreConfig!G1520,FIND("#",StoreConfig!G1520)-1),"")</f>
        <v/>
      </c>
      <c r="I1238" s="14" t="str">
        <f>IF($B$2=StoreConfig!C1520,RIGHT(StoreConfig!G1520,LEN(StoreConfig!G1520)-FIND("#",StoreConfig!G1520)),"")</f>
        <v/>
      </c>
      <c r="J1238" s="14" t="str">
        <f>IF($B$2=StoreConfig!C1520,IF(StoreConfig!L1520=0,"不限购",StoreConfig!L1520&amp;"次"),"")</f>
        <v/>
      </c>
    </row>
    <row r="1239" spans="4:10" x14ac:dyDescent="0.2">
      <c r="D1239" s="15" t="str">
        <f>IF($B$2=StoreConfig!C1521,StoreConfig!O1521,"")</f>
        <v/>
      </c>
      <c r="E1239" s="15" t="str">
        <f>IF($B$2=StoreConfig!C1521,StoreConfig!E1521,"")</f>
        <v/>
      </c>
      <c r="F1239" s="15" t="str">
        <f>IF($B$2=StoreConfig!C1521,RIGHT(StoreConfig!J1521,LEN(StoreConfig!J1521)-FIND("|",StoreConfig!J1521)),"")</f>
        <v/>
      </c>
      <c r="G1239" s="15" t="str">
        <f>IFERROR(VLOOKUP(--IF($B$2=StoreConfig!C1521,LEFT(StoreConfig!J1521,FIND("|",StoreConfig!J1521)-1),""),$Q$4:$R$20,2,FALSE),"")</f>
        <v/>
      </c>
      <c r="H1239" s="14" t="str">
        <f>IF($B$2=StoreConfig!C1521,LEFT(StoreConfig!G1521,FIND("#",StoreConfig!G1521)-1),"")</f>
        <v/>
      </c>
      <c r="I1239" s="14" t="str">
        <f>IF($B$2=StoreConfig!C1521,RIGHT(StoreConfig!G1521,LEN(StoreConfig!G1521)-FIND("#",StoreConfig!G1521)),"")</f>
        <v/>
      </c>
      <c r="J1239" s="14" t="str">
        <f>IF($B$2=StoreConfig!C1521,IF(StoreConfig!L1521=0,"不限购",StoreConfig!L1521&amp;"次"),"")</f>
        <v/>
      </c>
    </row>
    <row r="1240" spans="4:10" x14ac:dyDescent="0.2">
      <c r="D1240" s="15" t="str">
        <f>IF($B$2=StoreConfig!C1522,StoreConfig!O1522,"")</f>
        <v/>
      </c>
      <c r="E1240" s="15" t="str">
        <f>IF($B$2=StoreConfig!C1522,StoreConfig!E1522,"")</f>
        <v/>
      </c>
      <c r="F1240" s="15" t="str">
        <f>IF($B$2=StoreConfig!C1522,RIGHT(StoreConfig!J1522,LEN(StoreConfig!J1522)-FIND("|",StoreConfig!J1522)),"")</f>
        <v/>
      </c>
      <c r="G1240" s="15" t="str">
        <f>IFERROR(VLOOKUP(--IF($B$2=StoreConfig!C1522,LEFT(StoreConfig!J1522,FIND("|",StoreConfig!J1522)-1),""),$Q$4:$R$20,2,FALSE),"")</f>
        <v/>
      </c>
      <c r="H1240" s="14" t="str">
        <f>IF($B$2=StoreConfig!C1522,LEFT(StoreConfig!G1522,FIND("#",StoreConfig!G1522)-1),"")</f>
        <v/>
      </c>
      <c r="I1240" s="14" t="str">
        <f>IF($B$2=StoreConfig!C1522,RIGHT(StoreConfig!G1522,LEN(StoreConfig!G1522)-FIND("#",StoreConfig!G1522)),"")</f>
        <v/>
      </c>
      <c r="J1240" s="14" t="str">
        <f>IF($B$2=StoreConfig!C1522,IF(StoreConfig!L1522=0,"不限购",StoreConfig!L1522&amp;"次"),"")</f>
        <v/>
      </c>
    </row>
    <row r="1241" spans="4:10" x14ac:dyDescent="0.2">
      <c r="D1241" s="15" t="str">
        <f>IF($B$2=StoreConfig!C1523,StoreConfig!O1523,"")</f>
        <v/>
      </c>
      <c r="E1241" s="15" t="str">
        <f>IF($B$2=StoreConfig!C1523,StoreConfig!E1523,"")</f>
        <v/>
      </c>
      <c r="F1241" s="15" t="str">
        <f>IF($B$2=StoreConfig!C1523,RIGHT(StoreConfig!J1523,LEN(StoreConfig!J1523)-FIND("|",StoreConfig!J1523)),"")</f>
        <v/>
      </c>
      <c r="G1241" s="15" t="str">
        <f>IFERROR(VLOOKUP(--IF($B$2=StoreConfig!C1523,LEFT(StoreConfig!J1523,FIND("|",StoreConfig!J1523)-1),""),$Q$4:$R$20,2,FALSE),"")</f>
        <v/>
      </c>
      <c r="H1241" s="14" t="str">
        <f>IF($B$2=StoreConfig!C1523,LEFT(StoreConfig!G1523,FIND("#",StoreConfig!G1523)-1),"")</f>
        <v/>
      </c>
      <c r="I1241" s="14" t="str">
        <f>IF($B$2=StoreConfig!C1523,RIGHT(StoreConfig!G1523,LEN(StoreConfig!G1523)-FIND("#",StoreConfig!G1523)),"")</f>
        <v/>
      </c>
      <c r="J1241" s="14" t="str">
        <f>IF($B$2=StoreConfig!C1523,IF(StoreConfig!L1523=0,"不限购",StoreConfig!L1523&amp;"次"),"")</f>
        <v/>
      </c>
    </row>
    <row r="1242" spans="4:10" x14ac:dyDescent="0.2">
      <c r="D1242" s="15" t="str">
        <f>IF($B$2=StoreConfig!C1524,StoreConfig!O1524,"")</f>
        <v/>
      </c>
      <c r="E1242" s="15" t="str">
        <f>IF($B$2=StoreConfig!C1524,StoreConfig!E1524,"")</f>
        <v/>
      </c>
      <c r="F1242" s="15" t="str">
        <f>IF($B$2=StoreConfig!C1524,RIGHT(StoreConfig!J1524,LEN(StoreConfig!J1524)-FIND("|",StoreConfig!J1524)),"")</f>
        <v/>
      </c>
      <c r="G1242" s="15" t="str">
        <f>IFERROR(VLOOKUP(--IF($B$2=StoreConfig!C1524,LEFT(StoreConfig!J1524,FIND("|",StoreConfig!J1524)-1),""),$Q$4:$R$20,2,FALSE),"")</f>
        <v/>
      </c>
      <c r="H1242" s="14" t="str">
        <f>IF($B$2=StoreConfig!C1524,LEFT(StoreConfig!G1524,FIND("#",StoreConfig!G1524)-1),"")</f>
        <v/>
      </c>
      <c r="I1242" s="14" t="str">
        <f>IF($B$2=StoreConfig!C1524,RIGHT(StoreConfig!G1524,LEN(StoreConfig!G1524)-FIND("#",StoreConfig!G1524)),"")</f>
        <v/>
      </c>
      <c r="J1242" s="14" t="str">
        <f>IF($B$2=StoreConfig!C1524,IF(StoreConfig!L1524=0,"不限购",StoreConfig!L1524&amp;"次"),"")</f>
        <v/>
      </c>
    </row>
    <row r="1243" spans="4:10" x14ac:dyDescent="0.2">
      <c r="D1243" s="15" t="str">
        <f>IF($B$2=StoreConfig!C1525,StoreConfig!O1525,"")</f>
        <v/>
      </c>
      <c r="E1243" s="15" t="str">
        <f>IF($B$2=StoreConfig!C1525,StoreConfig!E1525,"")</f>
        <v/>
      </c>
      <c r="F1243" s="15" t="str">
        <f>IF($B$2=StoreConfig!C1525,RIGHT(StoreConfig!J1525,LEN(StoreConfig!J1525)-FIND("|",StoreConfig!J1525)),"")</f>
        <v/>
      </c>
      <c r="G1243" s="15" t="str">
        <f>IFERROR(VLOOKUP(--IF($B$2=StoreConfig!C1525,LEFT(StoreConfig!J1525,FIND("|",StoreConfig!J1525)-1),""),$Q$4:$R$20,2,FALSE),"")</f>
        <v/>
      </c>
      <c r="H1243" s="14" t="str">
        <f>IF($B$2=StoreConfig!C1525,LEFT(StoreConfig!G1525,FIND("#",StoreConfig!G1525)-1),"")</f>
        <v/>
      </c>
      <c r="I1243" s="14" t="str">
        <f>IF($B$2=StoreConfig!C1525,RIGHT(StoreConfig!G1525,LEN(StoreConfig!G1525)-FIND("#",StoreConfig!G1525)),"")</f>
        <v/>
      </c>
      <c r="J1243" s="14" t="str">
        <f>IF($B$2=StoreConfig!C1525,IF(StoreConfig!L1525=0,"不限购",StoreConfig!L1525&amp;"次"),"")</f>
        <v/>
      </c>
    </row>
    <row r="1244" spans="4:10" x14ac:dyDescent="0.2">
      <c r="D1244" s="15" t="str">
        <f>IF($B$2=StoreConfig!C1526,StoreConfig!O1526,"")</f>
        <v/>
      </c>
      <c r="E1244" s="15" t="str">
        <f>IF($B$2=StoreConfig!C1526,StoreConfig!E1526,"")</f>
        <v/>
      </c>
      <c r="F1244" s="15" t="str">
        <f>IF($B$2=StoreConfig!C1526,RIGHT(StoreConfig!J1526,LEN(StoreConfig!J1526)-FIND("|",StoreConfig!J1526)),"")</f>
        <v/>
      </c>
      <c r="G1244" s="15" t="str">
        <f>IFERROR(VLOOKUP(--IF($B$2=StoreConfig!C1526,LEFT(StoreConfig!J1526,FIND("|",StoreConfig!J1526)-1),""),$Q$4:$R$20,2,FALSE),"")</f>
        <v/>
      </c>
      <c r="H1244" s="14" t="str">
        <f>IF($B$2=StoreConfig!C1526,LEFT(StoreConfig!G1526,FIND("#",StoreConfig!G1526)-1),"")</f>
        <v/>
      </c>
      <c r="I1244" s="14" t="str">
        <f>IF($B$2=StoreConfig!C1526,RIGHT(StoreConfig!G1526,LEN(StoreConfig!G1526)-FIND("#",StoreConfig!G1526)),"")</f>
        <v/>
      </c>
      <c r="J1244" s="14" t="str">
        <f>IF($B$2=StoreConfig!C1526,IF(StoreConfig!L1526=0,"不限购",StoreConfig!L1526&amp;"次"),"")</f>
        <v/>
      </c>
    </row>
    <row r="1245" spans="4:10" x14ac:dyDescent="0.2">
      <c r="D1245" s="15" t="str">
        <f>IF($B$2=StoreConfig!C1527,StoreConfig!O1527,"")</f>
        <v/>
      </c>
      <c r="E1245" s="15" t="str">
        <f>IF($B$2=StoreConfig!C1527,StoreConfig!E1527,"")</f>
        <v/>
      </c>
      <c r="F1245" s="15" t="str">
        <f>IF($B$2=StoreConfig!C1527,RIGHT(StoreConfig!J1527,LEN(StoreConfig!J1527)-FIND("|",StoreConfig!J1527)),"")</f>
        <v/>
      </c>
      <c r="G1245" s="15" t="str">
        <f>IFERROR(VLOOKUP(--IF($B$2=StoreConfig!C1527,LEFT(StoreConfig!J1527,FIND("|",StoreConfig!J1527)-1),""),$Q$4:$R$20,2,FALSE),"")</f>
        <v/>
      </c>
      <c r="H1245" s="14" t="str">
        <f>IF($B$2=StoreConfig!C1527,LEFT(StoreConfig!G1527,FIND("#",StoreConfig!G1527)-1),"")</f>
        <v/>
      </c>
      <c r="I1245" s="14" t="str">
        <f>IF($B$2=StoreConfig!C1527,RIGHT(StoreConfig!G1527,LEN(StoreConfig!G1527)-FIND("#",StoreConfig!G1527)),"")</f>
        <v/>
      </c>
      <c r="J1245" s="14" t="str">
        <f>IF($B$2=StoreConfig!C1527,IF(StoreConfig!L1527=0,"不限购",StoreConfig!L1527&amp;"次"),"")</f>
        <v/>
      </c>
    </row>
    <row r="1246" spans="4:10" x14ac:dyDescent="0.2">
      <c r="D1246" s="15" t="str">
        <f>IF($B$2=StoreConfig!C1528,StoreConfig!O1528,"")</f>
        <v/>
      </c>
      <c r="E1246" s="15" t="str">
        <f>IF($B$2=StoreConfig!C1528,StoreConfig!E1528,"")</f>
        <v/>
      </c>
      <c r="F1246" s="15" t="str">
        <f>IF($B$2=StoreConfig!C1528,RIGHT(StoreConfig!J1528,LEN(StoreConfig!J1528)-FIND("|",StoreConfig!J1528)),"")</f>
        <v/>
      </c>
      <c r="G1246" s="15" t="str">
        <f>IFERROR(VLOOKUP(--IF($B$2=StoreConfig!C1528,LEFT(StoreConfig!J1528,FIND("|",StoreConfig!J1528)-1),""),$Q$4:$R$20,2,FALSE),"")</f>
        <v/>
      </c>
      <c r="H1246" s="14" t="str">
        <f>IF($B$2=StoreConfig!C1528,LEFT(StoreConfig!G1528,FIND("#",StoreConfig!G1528)-1),"")</f>
        <v/>
      </c>
      <c r="I1246" s="14" t="str">
        <f>IF($B$2=StoreConfig!C1528,RIGHT(StoreConfig!G1528,LEN(StoreConfig!G1528)-FIND("#",StoreConfig!G1528)),"")</f>
        <v/>
      </c>
      <c r="J1246" s="14" t="str">
        <f>IF($B$2=StoreConfig!C1528,IF(StoreConfig!L1528=0,"不限购",StoreConfig!L1528&amp;"次"),"")</f>
        <v/>
      </c>
    </row>
    <row r="1247" spans="4:10" x14ac:dyDescent="0.2">
      <c r="D1247" s="15" t="str">
        <f>IF($B$2=StoreConfig!C1529,StoreConfig!O1529,"")</f>
        <v/>
      </c>
      <c r="E1247" s="15" t="str">
        <f>IF($B$2=StoreConfig!C1529,StoreConfig!E1529,"")</f>
        <v/>
      </c>
      <c r="F1247" s="15" t="str">
        <f>IF($B$2=StoreConfig!C1529,RIGHT(StoreConfig!J1529,LEN(StoreConfig!J1529)-FIND("|",StoreConfig!J1529)),"")</f>
        <v/>
      </c>
      <c r="G1247" s="15" t="str">
        <f>IFERROR(VLOOKUP(--IF($B$2=StoreConfig!C1529,LEFT(StoreConfig!J1529,FIND("|",StoreConfig!J1529)-1),""),$Q$4:$R$20,2,FALSE),"")</f>
        <v/>
      </c>
      <c r="H1247" s="14" t="str">
        <f>IF($B$2=StoreConfig!C1529,LEFT(StoreConfig!G1529,FIND("#",StoreConfig!G1529)-1),"")</f>
        <v/>
      </c>
      <c r="I1247" s="14" t="str">
        <f>IF($B$2=StoreConfig!C1529,RIGHT(StoreConfig!G1529,LEN(StoreConfig!G1529)-FIND("#",StoreConfig!G1529)),"")</f>
        <v/>
      </c>
      <c r="J1247" s="14" t="str">
        <f>IF($B$2=StoreConfig!C1529,IF(StoreConfig!L1529=0,"不限购",StoreConfig!L1529&amp;"次"),"")</f>
        <v/>
      </c>
    </row>
    <row r="1248" spans="4:10" x14ac:dyDescent="0.2">
      <c r="D1248" s="15" t="str">
        <f>IF($B$2=StoreConfig!C1530,StoreConfig!O1530,"")</f>
        <v/>
      </c>
      <c r="E1248" s="15" t="str">
        <f>IF($B$2=StoreConfig!C1530,StoreConfig!E1530,"")</f>
        <v/>
      </c>
      <c r="F1248" s="15" t="str">
        <f>IF($B$2=StoreConfig!C1530,RIGHT(StoreConfig!J1530,LEN(StoreConfig!J1530)-FIND("|",StoreConfig!J1530)),"")</f>
        <v/>
      </c>
      <c r="G1248" s="15" t="str">
        <f>IFERROR(VLOOKUP(--IF($B$2=StoreConfig!C1530,LEFT(StoreConfig!J1530,FIND("|",StoreConfig!J1530)-1),""),$Q$4:$R$20,2,FALSE),"")</f>
        <v/>
      </c>
      <c r="H1248" s="14" t="str">
        <f>IF($B$2=StoreConfig!C1530,LEFT(StoreConfig!G1530,FIND("#",StoreConfig!G1530)-1),"")</f>
        <v/>
      </c>
      <c r="I1248" s="14" t="str">
        <f>IF($B$2=StoreConfig!C1530,RIGHT(StoreConfig!G1530,LEN(StoreConfig!G1530)-FIND("#",StoreConfig!G1530)),"")</f>
        <v/>
      </c>
      <c r="J1248" s="14" t="str">
        <f>IF($B$2=StoreConfig!C1530,IF(StoreConfig!L1530=0,"不限购",StoreConfig!L1530&amp;"次"),"")</f>
        <v/>
      </c>
    </row>
    <row r="1249" spans="4:10" x14ac:dyDescent="0.2">
      <c r="D1249" s="15" t="str">
        <f>IF($B$2=StoreConfig!C1531,StoreConfig!O1531,"")</f>
        <v/>
      </c>
      <c r="E1249" s="15" t="str">
        <f>IF($B$2=StoreConfig!C1531,StoreConfig!E1531,"")</f>
        <v/>
      </c>
      <c r="F1249" s="15" t="str">
        <f>IF($B$2=StoreConfig!C1531,RIGHT(StoreConfig!J1531,LEN(StoreConfig!J1531)-FIND("|",StoreConfig!J1531)),"")</f>
        <v/>
      </c>
      <c r="G1249" s="15" t="str">
        <f>IFERROR(VLOOKUP(--IF($B$2=StoreConfig!C1531,LEFT(StoreConfig!J1531,FIND("|",StoreConfig!J1531)-1),""),$Q$4:$R$20,2,FALSE),"")</f>
        <v/>
      </c>
      <c r="H1249" s="14" t="str">
        <f>IF($B$2=StoreConfig!C1531,LEFT(StoreConfig!G1531,FIND("#",StoreConfig!G1531)-1),"")</f>
        <v/>
      </c>
      <c r="I1249" s="14" t="str">
        <f>IF($B$2=StoreConfig!C1531,RIGHT(StoreConfig!G1531,LEN(StoreConfig!G1531)-FIND("#",StoreConfig!G1531)),"")</f>
        <v/>
      </c>
      <c r="J1249" s="14" t="str">
        <f>IF($B$2=StoreConfig!C1531,IF(StoreConfig!L1531=0,"不限购",StoreConfig!L1531&amp;"次"),"")</f>
        <v/>
      </c>
    </row>
    <row r="1250" spans="4:10" x14ac:dyDescent="0.2">
      <c r="D1250" s="15" t="str">
        <f>IF($B$2=StoreConfig!C1532,StoreConfig!O1532,"")</f>
        <v/>
      </c>
      <c r="E1250" s="15" t="str">
        <f>IF($B$2=StoreConfig!C1532,StoreConfig!E1532,"")</f>
        <v/>
      </c>
      <c r="F1250" s="15" t="str">
        <f>IF($B$2=StoreConfig!C1532,RIGHT(StoreConfig!J1532,LEN(StoreConfig!J1532)-FIND("|",StoreConfig!J1532)),"")</f>
        <v/>
      </c>
      <c r="G1250" s="15" t="str">
        <f>IFERROR(VLOOKUP(--IF($B$2=StoreConfig!C1532,LEFT(StoreConfig!J1532,FIND("|",StoreConfig!J1532)-1),""),$Q$4:$R$20,2,FALSE),"")</f>
        <v/>
      </c>
      <c r="H1250" s="14" t="str">
        <f>IF($B$2=StoreConfig!C1532,LEFT(StoreConfig!G1532,FIND("#",StoreConfig!G1532)-1),"")</f>
        <v/>
      </c>
      <c r="I1250" s="14" t="str">
        <f>IF($B$2=StoreConfig!C1532,RIGHT(StoreConfig!G1532,LEN(StoreConfig!G1532)-FIND("#",StoreConfig!G1532)),"")</f>
        <v/>
      </c>
      <c r="J1250" s="14" t="str">
        <f>IF($B$2=StoreConfig!C1532,IF(StoreConfig!L1532=0,"不限购",StoreConfig!L1532&amp;"次"),"")</f>
        <v/>
      </c>
    </row>
    <row r="1251" spans="4:10" x14ac:dyDescent="0.2">
      <c r="D1251" s="15" t="str">
        <f>IF($B$2=StoreConfig!C1533,StoreConfig!O1533,"")</f>
        <v/>
      </c>
      <c r="E1251" s="15" t="str">
        <f>IF($B$2=StoreConfig!C1533,StoreConfig!E1533,"")</f>
        <v/>
      </c>
      <c r="F1251" s="15" t="str">
        <f>IF($B$2=StoreConfig!C1533,RIGHT(StoreConfig!J1533,LEN(StoreConfig!J1533)-FIND("|",StoreConfig!J1533)),"")</f>
        <v/>
      </c>
      <c r="G1251" s="15" t="str">
        <f>IFERROR(VLOOKUP(--IF($B$2=StoreConfig!C1533,LEFT(StoreConfig!J1533,FIND("|",StoreConfig!J1533)-1),""),$Q$4:$R$20,2,FALSE),"")</f>
        <v/>
      </c>
      <c r="H1251" s="14" t="str">
        <f>IF($B$2=StoreConfig!C1533,LEFT(StoreConfig!G1533,FIND("#",StoreConfig!G1533)-1),"")</f>
        <v/>
      </c>
      <c r="I1251" s="14" t="str">
        <f>IF($B$2=StoreConfig!C1533,RIGHT(StoreConfig!G1533,LEN(StoreConfig!G1533)-FIND("#",StoreConfig!G1533)),"")</f>
        <v/>
      </c>
      <c r="J1251" s="14" t="str">
        <f>IF($B$2=StoreConfig!C1533,IF(StoreConfig!L1533=0,"不限购",StoreConfig!L1533&amp;"次"),"")</f>
        <v/>
      </c>
    </row>
    <row r="1252" spans="4:10" x14ac:dyDescent="0.2">
      <c r="D1252" s="15" t="str">
        <f>IF($B$2=StoreConfig!C1534,StoreConfig!O1534,"")</f>
        <v/>
      </c>
      <c r="E1252" s="15" t="str">
        <f>IF($B$2=StoreConfig!C1534,StoreConfig!E1534,"")</f>
        <v/>
      </c>
      <c r="F1252" s="15" t="str">
        <f>IF($B$2=StoreConfig!C1534,RIGHT(StoreConfig!J1534,LEN(StoreConfig!J1534)-FIND("|",StoreConfig!J1534)),"")</f>
        <v/>
      </c>
      <c r="G1252" s="15" t="str">
        <f>IFERROR(VLOOKUP(--IF($B$2=StoreConfig!C1534,LEFT(StoreConfig!J1534,FIND("|",StoreConfig!J1534)-1),""),$Q$4:$R$20,2,FALSE),"")</f>
        <v/>
      </c>
      <c r="H1252" s="14" t="str">
        <f>IF($B$2=StoreConfig!C1534,LEFT(StoreConfig!G1534,FIND("#",StoreConfig!G1534)-1),"")</f>
        <v/>
      </c>
      <c r="I1252" s="14" t="str">
        <f>IF($B$2=StoreConfig!C1534,RIGHT(StoreConfig!G1534,LEN(StoreConfig!G1534)-FIND("#",StoreConfig!G1534)),"")</f>
        <v/>
      </c>
      <c r="J1252" s="14" t="str">
        <f>IF($B$2=StoreConfig!C1534,IF(StoreConfig!L1534=0,"不限购",StoreConfig!L1534&amp;"次"),"")</f>
        <v/>
      </c>
    </row>
    <row r="1253" spans="4:10" x14ac:dyDescent="0.2">
      <c r="D1253" s="15" t="str">
        <f>IF($B$2=StoreConfig!C1535,StoreConfig!O1535,"")</f>
        <v/>
      </c>
      <c r="E1253" s="15" t="str">
        <f>IF($B$2=StoreConfig!C1535,StoreConfig!E1535,"")</f>
        <v/>
      </c>
      <c r="F1253" s="15" t="str">
        <f>IF($B$2=StoreConfig!C1535,RIGHT(StoreConfig!J1535,LEN(StoreConfig!J1535)-FIND("|",StoreConfig!J1535)),"")</f>
        <v/>
      </c>
      <c r="G1253" s="15" t="str">
        <f>IFERROR(VLOOKUP(--IF($B$2=StoreConfig!C1535,LEFT(StoreConfig!J1535,FIND("|",StoreConfig!J1535)-1),""),$Q$4:$R$20,2,FALSE),"")</f>
        <v/>
      </c>
      <c r="H1253" s="14" t="str">
        <f>IF($B$2=StoreConfig!C1535,LEFT(StoreConfig!G1535,FIND("#",StoreConfig!G1535)-1),"")</f>
        <v/>
      </c>
      <c r="I1253" s="14" t="str">
        <f>IF($B$2=StoreConfig!C1535,RIGHT(StoreConfig!G1535,LEN(StoreConfig!G1535)-FIND("#",StoreConfig!G1535)),"")</f>
        <v/>
      </c>
      <c r="J1253" s="14" t="str">
        <f>IF($B$2=StoreConfig!C1535,IF(StoreConfig!L1535=0,"不限购",StoreConfig!L1535&amp;"次"),"")</f>
        <v/>
      </c>
    </row>
    <row r="1254" spans="4:10" x14ac:dyDescent="0.2">
      <c r="D1254" s="15" t="str">
        <f>IF($B$2=StoreConfig!C1536,StoreConfig!O1536,"")</f>
        <v/>
      </c>
      <c r="E1254" s="15" t="str">
        <f>IF($B$2=StoreConfig!C1536,StoreConfig!E1536,"")</f>
        <v/>
      </c>
      <c r="F1254" s="15" t="str">
        <f>IF($B$2=StoreConfig!C1536,RIGHT(StoreConfig!J1536,LEN(StoreConfig!J1536)-FIND("|",StoreConfig!J1536)),"")</f>
        <v/>
      </c>
      <c r="G1254" s="15" t="str">
        <f>IFERROR(VLOOKUP(--IF($B$2=StoreConfig!C1536,LEFT(StoreConfig!J1536,FIND("|",StoreConfig!J1536)-1),""),$Q$4:$R$20,2,FALSE),"")</f>
        <v/>
      </c>
      <c r="H1254" s="14" t="str">
        <f>IF($B$2=StoreConfig!C1536,LEFT(StoreConfig!G1536,FIND("#",StoreConfig!G1536)-1),"")</f>
        <v/>
      </c>
      <c r="I1254" s="14" t="str">
        <f>IF($B$2=StoreConfig!C1536,RIGHT(StoreConfig!G1536,LEN(StoreConfig!G1536)-FIND("#",StoreConfig!G1536)),"")</f>
        <v/>
      </c>
      <c r="J1254" s="14" t="str">
        <f>IF($B$2=StoreConfig!C1536,IF(StoreConfig!L1536=0,"不限购",StoreConfig!L1536&amp;"次"),"")</f>
        <v/>
      </c>
    </row>
    <row r="1255" spans="4:10" x14ac:dyDescent="0.2">
      <c r="D1255" s="15" t="str">
        <f>IF($B$2=StoreConfig!C1537,StoreConfig!O1537,"")</f>
        <v/>
      </c>
      <c r="E1255" s="15" t="str">
        <f>IF($B$2=StoreConfig!C1537,StoreConfig!E1537,"")</f>
        <v/>
      </c>
      <c r="F1255" s="15" t="str">
        <f>IF($B$2=StoreConfig!C1537,RIGHT(StoreConfig!J1537,LEN(StoreConfig!J1537)-FIND("|",StoreConfig!J1537)),"")</f>
        <v/>
      </c>
      <c r="G1255" s="15" t="str">
        <f>IFERROR(VLOOKUP(--IF($B$2=StoreConfig!C1537,LEFT(StoreConfig!J1537,FIND("|",StoreConfig!J1537)-1),""),$Q$4:$R$20,2,FALSE),"")</f>
        <v/>
      </c>
      <c r="H1255" s="14" t="str">
        <f>IF($B$2=StoreConfig!C1537,LEFT(StoreConfig!G1537,FIND("#",StoreConfig!G1537)-1),"")</f>
        <v/>
      </c>
      <c r="I1255" s="14" t="str">
        <f>IF($B$2=StoreConfig!C1537,RIGHT(StoreConfig!G1537,LEN(StoreConfig!G1537)-FIND("#",StoreConfig!G1537)),"")</f>
        <v/>
      </c>
      <c r="J1255" s="14" t="str">
        <f>IF($B$2=StoreConfig!C1537,IF(StoreConfig!L1537=0,"不限购",StoreConfig!L1537&amp;"次"),"")</f>
        <v/>
      </c>
    </row>
    <row r="1256" spans="4:10" x14ac:dyDescent="0.2">
      <c r="D1256" s="15" t="str">
        <f>IF($B$2=StoreConfig!C1543,StoreConfig!O1543,"")</f>
        <v/>
      </c>
      <c r="E1256" s="15" t="str">
        <f>IF($B$2=StoreConfig!C1543,StoreConfig!E1543,"")</f>
        <v/>
      </c>
      <c r="F1256" s="15" t="str">
        <f>IF($B$2=StoreConfig!C1543,RIGHT(StoreConfig!J1543,LEN(StoreConfig!J1543)-FIND("|",StoreConfig!J1543)),"")</f>
        <v/>
      </c>
      <c r="G1256" s="15" t="str">
        <f>IFERROR(VLOOKUP(--IF($B$2=StoreConfig!C1543,LEFT(StoreConfig!J1543,FIND("|",StoreConfig!J1543)-1),""),$Q$4:$R$20,2,FALSE),"")</f>
        <v/>
      </c>
      <c r="H1256" s="14" t="str">
        <f>IF($B$2=StoreConfig!C1543,LEFT(StoreConfig!G1543,FIND("#",StoreConfig!G1543)-1),"")</f>
        <v/>
      </c>
      <c r="I1256" s="14" t="str">
        <f>IF($B$2=StoreConfig!C1543,RIGHT(StoreConfig!G1543,LEN(StoreConfig!G1543)-FIND("#",StoreConfig!G1543)),"")</f>
        <v/>
      </c>
      <c r="J1256" s="14" t="str">
        <f>IF($B$2=StoreConfig!C1543,IF(StoreConfig!L1543=0,"不限购",StoreConfig!L1543&amp;"次"),"")</f>
        <v/>
      </c>
    </row>
    <row r="1257" spans="4:10" x14ac:dyDescent="0.2">
      <c r="D1257" s="15" t="str">
        <f>IF($B$2=StoreConfig!C1544,StoreConfig!O1544,"")</f>
        <v/>
      </c>
      <c r="E1257" s="15" t="str">
        <f>IF($B$2=StoreConfig!C1544,StoreConfig!E1544,"")</f>
        <v/>
      </c>
      <c r="F1257" s="15" t="str">
        <f>IF($B$2=StoreConfig!C1544,RIGHT(StoreConfig!J1544,LEN(StoreConfig!J1544)-FIND("|",StoreConfig!J1544)),"")</f>
        <v/>
      </c>
      <c r="G1257" s="15" t="str">
        <f>IFERROR(VLOOKUP(--IF($B$2=StoreConfig!C1544,LEFT(StoreConfig!J1544,FIND("|",StoreConfig!J1544)-1),""),$Q$4:$R$20,2,FALSE),"")</f>
        <v/>
      </c>
      <c r="H1257" s="14" t="str">
        <f>IF($B$2=StoreConfig!C1544,LEFT(StoreConfig!G1544,FIND("#",StoreConfig!G1544)-1),"")</f>
        <v/>
      </c>
      <c r="I1257" s="14" t="str">
        <f>IF($B$2=StoreConfig!C1544,RIGHT(StoreConfig!G1544,LEN(StoreConfig!G1544)-FIND("#",StoreConfig!G1544)),"")</f>
        <v/>
      </c>
      <c r="J1257" s="14" t="str">
        <f>IF($B$2=StoreConfig!C1544,IF(StoreConfig!L1544=0,"不限购",StoreConfig!L1544&amp;"次"),"")</f>
        <v/>
      </c>
    </row>
    <row r="1258" spans="4:10" x14ac:dyDescent="0.2">
      <c r="D1258" s="15" t="str">
        <f>IF($B$2=StoreConfig!C1545,StoreConfig!O1545,"")</f>
        <v/>
      </c>
      <c r="E1258" s="15" t="str">
        <f>IF($B$2=StoreConfig!C1545,StoreConfig!E1545,"")</f>
        <v/>
      </c>
      <c r="F1258" s="15" t="str">
        <f>IF($B$2=StoreConfig!C1545,RIGHT(StoreConfig!J1545,LEN(StoreConfig!J1545)-FIND("|",StoreConfig!J1545)),"")</f>
        <v/>
      </c>
      <c r="G1258" s="15" t="str">
        <f>IFERROR(VLOOKUP(--IF($B$2=StoreConfig!C1545,LEFT(StoreConfig!J1545,FIND("|",StoreConfig!J1545)-1),""),$Q$4:$R$20,2,FALSE),"")</f>
        <v/>
      </c>
      <c r="H1258" s="14" t="str">
        <f>IF($B$2=StoreConfig!C1545,LEFT(StoreConfig!G1545,FIND("#",StoreConfig!G1545)-1),"")</f>
        <v/>
      </c>
      <c r="I1258" s="14" t="str">
        <f>IF($B$2=StoreConfig!C1545,RIGHT(StoreConfig!G1545,LEN(StoreConfig!G1545)-FIND("#",StoreConfig!G1545)),"")</f>
        <v/>
      </c>
      <c r="J1258" s="14" t="str">
        <f>IF($B$2=StoreConfig!C1545,IF(StoreConfig!L1545=0,"不限购",StoreConfig!L1545&amp;"次"),"")</f>
        <v/>
      </c>
    </row>
    <row r="1259" spans="4:10" x14ac:dyDescent="0.2">
      <c r="D1259" s="15" t="str">
        <f>IF($B$2=StoreConfig!C1546,StoreConfig!O1546,"")</f>
        <v/>
      </c>
      <c r="E1259" s="15" t="str">
        <f>IF($B$2=StoreConfig!C1546,StoreConfig!E1546,"")</f>
        <v/>
      </c>
      <c r="F1259" s="15" t="str">
        <f>IF($B$2=StoreConfig!C1546,RIGHT(StoreConfig!J1546,LEN(StoreConfig!J1546)-FIND("|",StoreConfig!J1546)),"")</f>
        <v/>
      </c>
      <c r="G1259" s="15" t="str">
        <f>IFERROR(VLOOKUP(--IF($B$2=StoreConfig!C1546,LEFT(StoreConfig!J1546,FIND("|",StoreConfig!J1546)-1),""),$Q$4:$R$20,2,FALSE),"")</f>
        <v/>
      </c>
      <c r="H1259" s="14" t="str">
        <f>IF($B$2=StoreConfig!C1546,LEFT(StoreConfig!G1546,FIND("#",StoreConfig!G1546)-1),"")</f>
        <v/>
      </c>
      <c r="I1259" s="14" t="str">
        <f>IF($B$2=StoreConfig!C1546,RIGHT(StoreConfig!G1546,LEN(StoreConfig!G1546)-FIND("#",StoreConfig!G1546)),"")</f>
        <v/>
      </c>
      <c r="J1259" s="14" t="str">
        <f>IF($B$2=StoreConfig!C1546,IF(StoreConfig!L1546=0,"不限购",StoreConfig!L1546&amp;"次"),"")</f>
        <v/>
      </c>
    </row>
    <row r="1260" spans="4:10" x14ac:dyDescent="0.2">
      <c r="D1260" s="15" t="str">
        <f>IF($B$2=StoreConfig!C1547,StoreConfig!O1547,"")</f>
        <v/>
      </c>
      <c r="E1260" s="15" t="str">
        <f>IF($B$2=StoreConfig!C1547,StoreConfig!E1547,"")</f>
        <v/>
      </c>
      <c r="F1260" s="15" t="str">
        <f>IF($B$2=StoreConfig!C1547,RIGHT(StoreConfig!J1547,LEN(StoreConfig!J1547)-FIND("|",StoreConfig!J1547)),"")</f>
        <v/>
      </c>
      <c r="G1260" s="15" t="str">
        <f>IFERROR(VLOOKUP(--IF($B$2=StoreConfig!C1547,LEFT(StoreConfig!J1547,FIND("|",StoreConfig!J1547)-1),""),$Q$4:$R$20,2,FALSE),"")</f>
        <v/>
      </c>
      <c r="H1260" s="14" t="str">
        <f>IF($B$2=StoreConfig!C1547,LEFT(StoreConfig!G1547,FIND("#",StoreConfig!G1547)-1),"")</f>
        <v/>
      </c>
      <c r="I1260" s="14" t="str">
        <f>IF($B$2=StoreConfig!C1547,RIGHT(StoreConfig!G1547,LEN(StoreConfig!G1547)-FIND("#",StoreConfig!G1547)),"")</f>
        <v/>
      </c>
      <c r="J1260" s="14" t="str">
        <f>IF($B$2=StoreConfig!C1547,IF(StoreConfig!L1547=0,"不限购",StoreConfig!L1547&amp;"次"),"")</f>
        <v/>
      </c>
    </row>
    <row r="1261" spans="4:10" x14ac:dyDescent="0.2">
      <c r="D1261" s="15" t="str">
        <f>IF($B$2=StoreConfig!C1548,StoreConfig!O1548,"")</f>
        <v/>
      </c>
      <c r="E1261" s="15" t="str">
        <f>IF($B$2=StoreConfig!C1548,StoreConfig!E1548,"")</f>
        <v/>
      </c>
      <c r="F1261" s="15" t="str">
        <f>IF($B$2=StoreConfig!C1548,RIGHT(StoreConfig!J1548,LEN(StoreConfig!J1548)-FIND("|",StoreConfig!J1548)),"")</f>
        <v/>
      </c>
      <c r="G1261" s="15" t="str">
        <f>IFERROR(VLOOKUP(--IF($B$2=StoreConfig!C1548,LEFT(StoreConfig!J1548,FIND("|",StoreConfig!J1548)-1),""),$Q$4:$R$20,2,FALSE),"")</f>
        <v/>
      </c>
      <c r="H1261" s="14" t="str">
        <f>IF($B$2=StoreConfig!C1548,LEFT(StoreConfig!G1548,FIND("#",StoreConfig!G1548)-1),"")</f>
        <v/>
      </c>
      <c r="I1261" s="14" t="str">
        <f>IF($B$2=StoreConfig!C1548,RIGHT(StoreConfig!G1548,LEN(StoreConfig!G1548)-FIND("#",StoreConfig!G1548)),"")</f>
        <v/>
      </c>
      <c r="J1261" s="14" t="str">
        <f>IF($B$2=StoreConfig!C1548,IF(StoreConfig!L1548=0,"不限购",StoreConfig!L1548&amp;"次"),"")</f>
        <v/>
      </c>
    </row>
    <row r="1262" spans="4:10" x14ac:dyDescent="0.2">
      <c r="D1262" s="15" t="str">
        <f>IF($B$2=StoreConfig!C1549,StoreConfig!O1549,"")</f>
        <v/>
      </c>
      <c r="E1262" s="15" t="str">
        <f>IF($B$2=StoreConfig!C1549,StoreConfig!E1549,"")</f>
        <v/>
      </c>
      <c r="F1262" s="15" t="str">
        <f>IF($B$2=StoreConfig!C1549,RIGHT(StoreConfig!J1549,LEN(StoreConfig!J1549)-FIND("|",StoreConfig!J1549)),"")</f>
        <v/>
      </c>
      <c r="G1262" s="15" t="str">
        <f>IFERROR(VLOOKUP(--IF($B$2=StoreConfig!C1549,LEFT(StoreConfig!J1549,FIND("|",StoreConfig!J1549)-1),""),$Q$4:$R$20,2,FALSE),"")</f>
        <v/>
      </c>
      <c r="H1262" s="14" t="str">
        <f>IF($B$2=StoreConfig!C1549,LEFT(StoreConfig!G1549,FIND("#",StoreConfig!G1549)-1),"")</f>
        <v/>
      </c>
      <c r="I1262" s="14" t="str">
        <f>IF($B$2=StoreConfig!C1549,RIGHT(StoreConfig!G1549,LEN(StoreConfig!G1549)-FIND("#",StoreConfig!G1549)),"")</f>
        <v/>
      </c>
      <c r="J1262" s="14" t="str">
        <f>IF($B$2=StoreConfig!C1549,IF(StoreConfig!L1549=0,"不限购",StoreConfig!L1549&amp;"次"),"")</f>
        <v/>
      </c>
    </row>
    <row r="1263" spans="4:10" x14ac:dyDescent="0.2">
      <c r="D1263" s="15" t="str">
        <f>IF($B$2=StoreConfig!C1550,StoreConfig!O1550,"")</f>
        <v/>
      </c>
      <c r="E1263" s="15" t="str">
        <f>IF($B$2=StoreConfig!C1550,StoreConfig!E1550,"")</f>
        <v/>
      </c>
      <c r="F1263" s="15" t="str">
        <f>IF($B$2=StoreConfig!C1550,RIGHT(StoreConfig!J1550,LEN(StoreConfig!J1550)-FIND("|",StoreConfig!J1550)),"")</f>
        <v/>
      </c>
      <c r="G1263" s="15" t="str">
        <f>IFERROR(VLOOKUP(--IF($B$2=StoreConfig!C1550,LEFT(StoreConfig!J1550,FIND("|",StoreConfig!J1550)-1),""),$Q$4:$R$20,2,FALSE),"")</f>
        <v/>
      </c>
      <c r="H1263" s="14" t="str">
        <f>IF($B$2=StoreConfig!C1550,LEFT(StoreConfig!G1550,FIND("#",StoreConfig!G1550)-1),"")</f>
        <v/>
      </c>
      <c r="I1263" s="14" t="str">
        <f>IF($B$2=StoreConfig!C1550,RIGHT(StoreConfig!G1550,LEN(StoreConfig!G1550)-FIND("#",StoreConfig!G1550)),"")</f>
        <v/>
      </c>
      <c r="J1263" s="14" t="str">
        <f>IF($B$2=StoreConfig!C1550,IF(StoreConfig!L1550=0,"不限购",StoreConfig!L1550&amp;"次"),"")</f>
        <v/>
      </c>
    </row>
    <row r="1264" spans="4:10" x14ac:dyDescent="0.2">
      <c r="D1264" s="15" t="str">
        <f>IF($B$2=StoreConfig!C1551,StoreConfig!O1551,"")</f>
        <v/>
      </c>
      <c r="E1264" s="15" t="str">
        <f>IF($B$2=StoreConfig!C1551,StoreConfig!E1551,"")</f>
        <v/>
      </c>
      <c r="F1264" s="15" t="str">
        <f>IF($B$2=StoreConfig!C1551,RIGHT(StoreConfig!J1551,LEN(StoreConfig!J1551)-FIND("|",StoreConfig!J1551)),"")</f>
        <v/>
      </c>
      <c r="G1264" s="15" t="str">
        <f>IFERROR(VLOOKUP(--IF($B$2=StoreConfig!C1551,LEFT(StoreConfig!J1551,FIND("|",StoreConfig!J1551)-1),""),$Q$4:$R$20,2,FALSE),"")</f>
        <v/>
      </c>
      <c r="H1264" s="14" t="str">
        <f>IF($B$2=StoreConfig!C1551,LEFT(StoreConfig!G1551,FIND("#",StoreConfig!G1551)-1),"")</f>
        <v/>
      </c>
      <c r="I1264" s="14" t="str">
        <f>IF($B$2=StoreConfig!C1551,RIGHT(StoreConfig!G1551,LEN(StoreConfig!G1551)-FIND("#",StoreConfig!G1551)),"")</f>
        <v/>
      </c>
      <c r="J1264" s="14" t="str">
        <f>IF($B$2=StoreConfig!C1551,IF(StoreConfig!L1551=0,"不限购",StoreConfig!L1551&amp;"次"),"")</f>
        <v/>
      </c>
    </row>
    <row r="1265" spans="4:10" x14ac:dyDescent="0.2">
      <c r="D1265" s="15" t="str">
        <f>IF($B$2=StoreConfig!C1552,StoreConfig!O1552,"")</f>
        <v/>
      </c>
      <c r="E1265" s="15" t="str">
        <f>IF($B$2=StoreConfig!C1552,StoreConfig!E1552,"")</f>
        <v/>
      </c>
      <c r="F1265" s="15" t="str">
        <f>IF($B$2=StoreConfig!C1552,RIGHT(StoreConfig!J1552,LEN(StoreConfig!J1552)-FIND("|",StoreConfig!J1552)),"")</f>
        <v/>
      </c>
      <c r="G1265" s="15" t="str">
        <f>IFERROR(VLOOKUP(--IF($B$2=StoreConfig!C1552,LEFT(StoreConfig!J1552,FIND("|",StoreConfig!J1552)-1),""),$Q$4:$R$20,2,FALSE),"")</f>
        <v/>
      </c>
      <c r="H1265" s="14" t="str">
        <f>IF($B$2=StoreConfig!C1552,LEFT(StoreConfig!G1552,FIND("#",StoreConfig!G1552)-1),"")</f>
        <v/>
      </c>
      <c r="I1265" s="14" t="str">
        <f>IF($B$2=StoreConfig!C1552,RIGHT(StoreConfig!G1552,LEN(StoreConfig!G1552)-FIND("#",StoreConfig!G1552)),"")</f>
        <v/>
      </c>
      <c r="J1265" s="14" t="str">
        <f>IF($B$2=StoreConfig!C1552,IF(StoreConfig!L1552=0,"不限购",StoreConfig!L1552&amp;"次"),"")</f>
        <v/>
      </c>
    </row>
    <row r="1266" spans="4:10" x14ac:dyDescent="0.2">
      <c r="D1266" s="15" t="str">
        <f>IF($B$2=StoreConfig!C1553,StoreConfig!O1553,"")</f>
        <v/>
      </c>
      <c r="E1266" s="15" t="str">
        <f>IF($B$2=StoreConfig!C1553,StoreConfig!E1553,"")</f>
        <v/>
      </c>
      <c r="F1266" s="15" t="str">
        <f>IF($B$2=StoreConfig!C1553,RIGHT(StoreConfig!J1553,LEN(StoreConfig!J1553)-FIND("|",StoreConfig!J1553)),"")</f>
        <v/>
      </c>
      <c r="G1266" s="15" t="str">
        <f>IFERROR(VLOOKUP(--IF($B$2=StoreConfig!C1553,LEFT(StoreConfig!J1553,FIND("|",StoreConfig!J1553)-1),""),$Q$4:$R$20,2,FALSE),"")</f>
        <v/>
      </c>
      <c r="H1266" s="14" t="str">
        <f>IF($B$2=StoreConfig!C1553,LEFT(StoreConfig!G1553,FIND("#",StoreConfig!G1553)-1),"")</f>
        <v/>
      </c>
      <c r="I1266" s="14" t="str">
        <f>IF($B$2=StoreConfig!C1553,RIGHT(StoreConfig!G1553,LEN(StoreConfig!G1553)-FIND("#",StoreConfig!G1553)),"")</f>
        <v/>
      </c>
      <c r="J1266" s="14" t="str">
        <f>IF($B$2=StoreConfig!C1553,IF(StoreConfig!L1553=0,"不限购",StoreConfig!L1553&amp;"次"),"")</f>
        <v/>
      </c>
    </row>
    <row r="1267" spans="4:10" x14ac:dyDescent="0.2">
      <c r="D1267" s="15" t="str">
        <f>IF($B$2=StoreConfig!C1554,StoreConfig!O1554,"")</f>
        <v/>
      </c>
      <c r="E1267" s="15" t="str">
        <f>IF($B$2=StoreConfig!C1554,StoreConfig!E1554,"")</f>
        <v/>
      </c>
      <c r="F1267" s="15" t="str">
        <f>IF($B$2=StoreConfig!C1554,RIGHT(StoreConfig!J1554,LEN(StoreConfig!J1554)-FIND("|",StoreConfig!J1554)),"")</f>
        <v/>
      </c>
      <c r="G1267" s="15" t="str">
        <f>IFERROR(VLOOKUP(--IF($B$2=StoreConfig!C1554,LEFT(StoreConfig!J1554,FIND("|",StoreConfig!J1554)-1),""),$Q$4:$R$20,2,FALSE),"")</f>
        <v/>
      </c>
      <c r="H1267" s="14" t="str">
        <f>IF($B$2=StoreConfig!C1554,LEFT(StoreConfig!G1554,FIND("#",StoreConfig!G1554)-1),"")</f>
        <v/>
      </c>
      <c r="I1267" s="14" t="str">
        <f>IF($B$2=StoreConfig!C1554,RIGHT(StoreConfig!G1554,LEN(StoreConfig!G1554)-FIND("#",StoreConfig!G1554)),"")</f>
        <v/>
      </c>
      <c r="J1267" s="14" t="str">
        <f>IF($B$2=StoreConfig!C1554,IF(StoreConfig!L1554=0,"不限购",StoreConfig!L1554&amp;"次"),"")</f>
        <v/>
      </c>
    </row>
    <row r="1268" spans="4:10" x14ac:dyDescent="0.2">
      <c r="D1268" s="15" t="str">
        <f>IF($B$2=StoreConfig!C1555,StoreConfig!O1555,"")</f>
        <v/>
      </c>
      <c r="E1268" s="15" t="str">
        <f>IF($B$2=StoreConfig!C1555,StoreConfig!E1555,"")</f>
        <v/>
      </c>
      <c r="F1268" s="15" t="str">
        <f>IF($B$2=StoreConfig!C1555,RIGHT(StoreConfig!J1555,LEN(StoreConfig!J1555)-FIND("|",StoreConfig!J1555)),"")</f>
        <v/>
      </c>
      <c r="G1268" s="15" t="str">
        <f>IFERROR(VLOOKUP(--IF($B$2=StoreConfig!C1555,LEFT(StoreConfig!J1555,FIND("|",StoreConfig!J1555)-1),""),$Q$4:$R$20,2,FALSE),"")</f>
        <v/>
      </c>
      <c r="H1268" s="14" t="str">
        <f>IF($B$2=StoreConfig!C1555,LEFT(StoreConfig!G1555,FIND("#",StoreConfig!G1555)-1),"")</f>
        <v/>
      </c>
      <c r="I1268" s="14" t="str">
        <f>IF($B$2=StoreConfig!C1555,RIGHT(StoreConfig!G1555,LEN(StoreConfig!G1555)-FIND("#",StoreConfig!G1555)),"")</f>
        <v/>
      </c>
      <c r="J1268" s="14" t="str">
        <f>IF($B$2=StoreConfig!C1555,IF(StoreConfig!L1555=0,"不限购",StoreConfig!L1555&amp;"次"),"")</f>
        <v/>
      </c>
    </row>
    <row r="1269" spans="4:10" x14ac:dyDescent="0.2">
      <c r="D1269" s="15" t="str">
        <f>IF($B$2=StoreConfig!C1556,StoreConfig!O1556,"")</f>
        <v/>
      </c>
      <c r="E1269" s="15" t="str">
        <f>IF($B$2=StoreConfig!C1556,StoreConfig!E1556,"")</f>
        <v/>
      </c>
      <c r="F1269" s="15" t="str">
        <f>IF($B$2=StoreConfig!C1556,RIGHT(StoreConfig!J1556,LEN(StoreConfig!J1556)-FIND("|",StoreConfig!J1556)),"")</f>
        <v/>
      </c>
      <c r="G1269" s="15" t="str">
        <f>IFERROR(VLOOKUP(--IF($B$2=StoreConfig!C1556,LEFT(StoreConfig!J1556,FIND("|",StoreConfig!J1556)-1),""),$Q$4:$R$20,2,FALSE),"")</f>
        <v/>
      </c>
      <c r="H1269" s="14" t="str">
        <f>IF($B$2=StoreConfig!C1556,LEFT(StoreConfig!G1556,FIND("#",StoreConfig!G1556)-1),"")</f>
        <v/>
      </c>
      <c r="I1269" s="14" t="str">
        <f>IF($B$2=StoreConfig!C1556,RIGHT(StoreConfig!G1556,LEN(StoreConfig!G1556)-FIND("#",StoreConfig!G1556)),"")</f>
        <v/>
      </c>
      <c r="J1269" s="14" t="str">
        <f>IF($B$2=StoreConfig!C1556,IF(StoreConfig!L1556=0,"不限购",StoreConfig!L1556&amp;"次"),"")</f>
        <v/>
      </c>
    </row>
    <row r="1270" spans="4:10" x14ac:dyDescent="0.2">
      <c r="D1270" s="15" t="str">
        <f>IF($B$2=StoreConfig!C1557,StoreConfig!O1557,"")</f>
        <v/>
      </c>
      <c r="E1270" s="15" t="str">
        <f>IF($B$2=StoreConfig!C1557,StoreConfig!E1557,"")</f>
        <v/>
      </c>
      <c r="F1270" s="15" t="str">
        <f>IF($B$2=StoreConfig!C1557,RIGHT(StoreConfig!J1557,LEN(StoreConfig!J1557)-FIND("|",StoreConfig!J1557)),"")</f>
        <v/>
      </c>
      <c r="G1270" s="15" t="str">
        <f>IFERROR(VLOOKUP(--IF($B$2=StoreConfig!C1557,LEFT(StoreConfig!J1557,FIND("|",StoreConfig!J1557)-1),""),$Q$4:$R$20,2,FALSE),"")</f>
        <v/>
      </c>
      <c r="H1270" s="14" t="str">
        <f>IF($B$2=StoreConfig!C1557,LEFT(StoreConfig!G1557,FIND("#",StoreConfig!G1557)-1),"")</f>
        <v/>
      </c>
      <c r="I1270" s="14" t="str">
        <f>IF($B$2=StoreConfig!C1557,RIGHT(StoreConfig!G1557,LEN(StoreConfig!G1557)-FIND("#",StoreConfig!G1557)),"")</f>
        <v/>
      </c>
      <c r="J1270" s="14" t="str">
        <f>IF($B$2=StoreConfig!C1557,IF(StoreConfig!L1557=0,"不限购",StoreConfig!L1557&amp;"次"),"")</f>
        <v/>
      </c>
    </row>
    <row r="1271" spans="4:10" x14ac:dyDescent="0.2">
      <c r="D1271" s="15" t="str">
        <f>IF($B$2=StoreConfig!C1558,StoreConfig!O1558,"")</f>
        <v/>
      </c>
      <c r="E1271" s="15" t="str">
        <f>IF($B$2=StoreConfig!C1558,StoreConfig!E1558,"")</f>
        <v/>
      </c>
      <c r="F1271" s="15" t="str">
        <f>IF($B$2=StoreConfig!C1558,RIGHT(StoreConfig!J1558,LEN(StoreConfig!J1558)-FIND("|",StoreConfig!J1558)),"")</f>
        <v/>
      </c>
      <c r="G1271" s="15" t="str">
        <f>IFERROR(VLOOKUP(--IF($B$2=StoreConfig!C1558,LEFT(StoreConfig!J1558,FIND("|",StoreConfig!J1558)-1),""),$Q$4:$R$20,2,FALSE),"")</f>
        <v/>
      </c>
      <c r="H1271" s="14" t="str">
        <f>IF($B$2=StoreConfig!C1558,LEFT(StoreConfig!G1558,FIND("#",StoreConfig!G1558)-1),"")</f>
        <v/>
      </c>
      <c r="I1271" s="14" t="str">
        <f>IF($B$2=StoreConfig!C1558,RIGHT(StoreConfig!G1558,LEN(StoreConfig!G1558)-FIND("#",StoreConfig!G1558)),"")</f>
        <v/>
      </c>
      <c r="J1271" s="14" t="str">
        <f>IF($B$2=StoreConfig!C1558,IF(StoreConfig!L1558=0,"不限购",StoreConfig!L1558&amp;"次"),"")</f>
        <v/>
      </c>
    </row>
    <row r="1272" spans="4:10" x14ac:dyDescent="0.2">
      <c r="D1272" s="15" t="str">
        <f>IF($B$2=StoreConfig!C1559,StoreConfig!O1559,"")</f>
        <v/>
      </c>
      <c r="E1272" s="15" t="str">
        <f>IF($B$2=StoreConfig!C1559,StoreConfig!E1559,"")</f>
        <v/>
      </c>
      <c r="F1272" s="15" t="str">
        <f>IF($B$2=StoreConfig!C1559,RIGHT(StoreConfig!J1559,LEN(StoreConfig!J1559)-FIND("|",StoreConfig!J1559)),"")</f>
        <v/>
      </c>
      <c r="G1272" s="15" t="str">
        <f>IFERROR(VLOOKUP(--IF($B$2=StoreConfig!C1559,LEFT(StoreConfig!J1559,FIND("|",StoreConfig!J1559)-1),""),$Q$4:$R$20,2,FALSE),"")</f>
        <v/>
      </c>
      <c r="H1272" s="14" t="str">
        <f>IF($B$2=StoreConfig!C1559,LEFT(StoreConfig!G1559,FIND("#",StoreConfig!G1559)-1),"")</f>
        <v/>
      </c>
      <c r="I1272" s="14" t="str">
        <f>IF($B$2=StoreConfig!C1559,RIGHT(StoreConfig!G1559,LEN(StoreConfig!G1559)-FIND("#",StoreConfig!G1559)),"")</f>
        <v/>
      </c>
      <c r="J1272" s="14" t="str">
        <f>IF($B$2=StoreConfig!C1559,IF(StoreConfig!L1559=0,"不限购",StoreConfig!L1559&amp;"次"),"")</f>
        <v/>
      </c>
    </row>
    <row r="1273" spans="4:10" x14ac:dyDescent="0.2">
      <c r="D1273" s="15" t="str">
        <f>IF($B$2=StoreConfig!C1560,StoreConfig!O1560,"")</f>
        <v/>
      </c>
      <c r="E1273" s="15" t="str">
        <f>IF($B$2=StoreConfig!C1560,StoreConfig!E1560,"")</f>
        <v/>
      </c>
      <c r="F1273" s="15" t="str">
        <f>IF($B$2=StoreConfig!C1560,RIGHT(StoreConfig!J1560,LEN(StoreConfig!J1560)-FIND("|",StoreConfig!J1560)),"")</f>
        <v/>
      </c>
      <c r="G1273" s="15" t="str">
        <f>IFERROR(VLOOKUP(--IF($B$2=StoreConfig!C1560,LEFT(StoreConfig!J1560,FIND("|",StoreConfig!J1560)-1),""),$Q$4:$R$20,2,FALSE),"")</f>
        <v/>
      </c>
      <c r="H1273" s="14" t="str">
        <f>IF($B$2=StoreConfig!C1560,LEFT(StoreConfig!G1560,FIND("#",StoreConfig!G1560)-1),"")</f>
        <v/>
      </c>
      <c r="I1273" s="14" t="str">
        <f>IF($B$2=StoreConfig!C1560,RIGHT(StoreConfig!G1560,LEN(StoreConfig!G1560)-FIND("#",StoreConfig!G1560)),"")</f>
        <v/>
      </c>
      <c r="J1273" s="14" t="str">
        <f>IF($B$2=StoreConfig!C1560,IF(StoreConfig!L1560=0,"不限购",StoreConfig!L1560&amp;"次"),"")</f>
        <v/>
      </c>
    </row>
    <row r="1274" spans="4:10" x14ac:dyDescent="0.2">
      <c r="D1274" s="15" t="str">
        <f>IF($B$2=StoreConfig!C1561,StoreConfig!O1561,"")</f>
        <v/>
      </c>
      <c r="E1274" s="15" t="str">
        <f>IF($B$2=StoreConfig!C1561,StoreConfig!E1561,"")</f>
        <v/>
      </c>
      <c r="F1274" s="15" t="str">
        <f>IF($B$2=StoreConfig!C1561,RIGHT(StoreConfig!J1561,LEN(StoreConfig!J1561)-FIND("|",StoreConfig!J1561)),"")</f>
        <v/>
      </c>
      <c r="G1274" s="15" t="str">
        <f>IFERROR(VLOOKUP(--IF($B$2=StoreConfig!C1561,LEFT(StoreConfig!J1561,FIND("|",StoreConfig!J1561)-1),""),$Q$4:$R$20,2,FALSE),"")</f>
        <v/>
      </c>
      <c r="H1274" s="14" t="str">
        <f>IF($B$2=StoreConfig!C1561,LEFT(StoreConfig!G1561,FIND("#",StoreConfig!G1561)-1),"")</f>
        <v/>
      </c>
      <c r="I1274" s="14" t="str">
        <f>IF($B$2=StoreConfig!C1561,RIGHT(StoreConfig!G1561,LEN(StoreConfig!G1561)-FIND("#",StoreConfig!G1561)),"")</f>
        <v/>
      </c>
      <c r="J1274" s="14" t="str">
        <f>IF($B$2=StoreConfig!C1561,IF(StoreConfig!L1561=0,"不限购",StoreConfig!L1561&amp;"次"),"")</f>
        <v/>
      </c>
    </row>
    <row r="1275" spans="4:10" x14ac:dyDescent="0.2">
      <c r="D1275" s="15" t="str">
        <f>IF($B$2=StoreConfig!C1562,StoreConfig!O1562,"")</f>
        <v/>
      </c>
      <c r="E1275" s="15" t="str">
        <f>IF($B$2=StoreConfig!C1562,StoreConfig!E1562,"")</f>
        <v/>
      </c>
      <c r="F1275" s="15" t="str">
        <f>IF($B$2=StoreConfig!C1562,RIGHT(StoreConfig!J1562,LEN(StoreConfig!J1562)-FIND("|",StoreConfig!J1562)),"")</f>
        <v/>
      </c>
      <c r="G1275" s="15" t="str">
        <f>IFERROR(VLOOKUP(--IF($B$2=StoreConfig!C1562,LEFT(StoreConfig!J1562,FIND("|",StoreConfig!J1562)-1),""),$Q$4:$R$20,2,FALSE),"")</f>
        <v/>
      </c>
      <c r="H1275" s="14" t="str">
        <f>IF($B$2=StoreConfig!C1562,LEFT(StoreConfig!G1562,FIND("#",StoreConfig!G1562)-1),"")</f>
        <v/>
      </c>
      <c r="I1275" s="14" t="str">
        <f>IF($B$2=StoreConfig!C1562,RIGHT(StoreConfig!G1562,LEN(StoreConfig!G1562)-FIND("#",StoreConfig!G1562)),"")</f>
        <v/>
      </c>
      <c r="J1275" s="14" t="str">
        <f>IF($B$2=StoreConfig!C1562,IF(StoreConfig!L1562=0,"不限购",StoreConfig!L1562&amp;"次"),"")</f>
        <v/>
      </c>
    </row>
    <row r="1276" spans="4:10" x14ac:dyDescent="0.2">
      <c r="D1276" s="15" t="str">
        <f>IF($B$2=StoreConfig!C1563,StoreConfig!O1563,"")</f>
        <v/>
      </c>
      <c r="E1276" s="15" t="str">
        <f>IF($B$2=StoreConfig!C1563,StoreConfig!E1563,"")</f>
        <v/>
      </c>
      <c r="F1276" s="15" t="str">
        <f>IF($B$2=StoreConfig!C1563,RIGHT(StoreConfig!J1563,LEN(StoreConfig!J1563)-FIND("|",StoreConfig!J1563)),"")</f>
        <v/>
      </c>
      <c r="G1276" s="15" t="str">
        <f>IFERROR(VLOOKUP(--IF($B$2=StoreConfig!C1563,LEFT(StoreConfig!J1563,FIND("|",StoreConfig!J1563)-1),""),$Q$4:$R$20,2,FALSE),"")</f>
        <v/>
      </c>
      <c r="H1276" s="14" t="str">
        <f>IF($B$2=StoreConfig!C1563,LEFT(StoreConfig!G1563,FIND("#",StoreConfig!G1563)-1),"")</f>
        <v/>
      </c>
      <c r="I1276" s="14" t="str">
        <f>IF($B$2=StoreConfig!C1563,RIGHT(StoreConfig!G1563,LEN(StoreConfig!G1563)-FIND("#",StoreConfig!G1563)),"")</f>
        <v/>
      </c>
      <c r="J1276" s="14" t="str">
        <f>IF($B$2=StoreConfig!C1563,IF(StoreConfig!L1563=0,"不限购",StoreConfig!L1563&amp;"次"),"")</f>
        <v/>
      </c>
    </row>
    <row r="1277" spans="4:10" x14ac:dyDescent="0.2">
      <c r="D1277" s="15" t="str">
        <f>IF($B$2=StoreConfig!C1564,StoreConfig!O1564,"")</f>
        <v/>
      </c>
      <c r="E1277" s="15" t="str">
        <f>IF($B$2=StoreConfig!C1564,StoreConfig!E1564,"")</f>
        <v/>
      </c>
      <c r="F1277" s="15" t="str">
        <f>IF($B$2=StoreConfig!C1564,RIGHT(StoreConfig!J1564,LEN(StoreConfig!J1564)-FIND("|",StoreConfig!J1564)),"")</f>
        <v/>
      </c>
      <c r="G1277" s="15" t="str">
        <f>IFERROR(VLOOKUP(--IF($B$2=StoreConfig!C1564,LEFT(StoreConfig!J1564,FIND("|",StoreConfig!J1564)-1),""),$Q$4:$R$20,2,FALSE),"")</f>
        <v/>
      </c>
      <c r="H1277" s="14" t="str">
        <f>IF($B$2=StoreConfig!C1564,LEFT(StoreConfig!G1564,FIND("#",StoreConfig!G1564)-1),"")</f>
        <v/>
      </c>
      <c r="I1277" s="14" t="str">
        <f>IF($B$2=StoreConfig!C1564,RIGHT(StoreConfig!G1564,LEN(StoreConfig!G1564)-FIND("#",StoreConfig!G1564)),"")</f>
        <v/>
      </c>
      <c r="J1277" s="14" t="str">
        <f>IF($B$2=StoreConfig!C1564,IF(StoreConfig!L1564=0,"不限购",StoreConfig!L1564&amp;"次"),"")</f>
        <v/>
      </c>
    </row>
    <row r="1278" spans="4:10" x14ac:dyDescent="0.2">
      <c r="D1278" s="15" t="str">
        <f>IF($B$2=StoreConfig!C1565,StoreConfig!O1565,"")</f>
        <v/>
      </c>
      <c r="E1278" s="15" t="str">
        <f>IF($B$2=StoreConfig!C1565,StoreConfig!E1565,"")</f>
        <v/>
      </c>
      <c r="F1278" s="15" t="str">
        <f>IF($B$2=StoreConfig!C1565,RIGHT(StoreConfig!J1565,LEN(StoreConfig!J1565)-FIND("|",StoreConfig!J1565)),"")</f>
        <v/>
      </c>
      <c r="G1278" s="15" t="str">
        <f>IFERROR(VLOOKUP(--IF($B$2=StoreConfig!C1565,LEFT(StoreConfig!J1565,FIND("|",StoreConfig!J1565)-1),""),$Q$4:$R$20,2,FALSE),"")</f>
        <v/>
      </c>
      <c r="H1278" s="14" t="str">
        <f>IF($B$2=StoreConfig!C1565,LEFT(StoreConfig!G1565,FIND("#",StoreConfig!G1565)-1),"")</f>
        <v/>
      </c>
      <c r="I1278" s="14" t="str">
        <f>IF($B$2=StoreConfig!C1565,RIGHT(StoreConfig!G1565,LEN(StoreConfig!G1565)-FIND("#",StoreConfig!G1565)),"")</f>
        <v/>
      </c>
      <c r="J1278" s="14" t="str">
        <f>IF($B$2=StoreConfig!C1565,IF(StoreConfig!L1565=0,"不限购",StoreConfig!L1565&amp;"次"),"")</f>
        <v/>
      </c>
    </row>
    <row r="1279" spans="4:10" x14ac:dyDescent="0.2">
      <c r="D1279" s="15" t="str">
        <f>IF($B$2=StoreConfig!C1566,StoreConfig!O1566,"")</f>
        <v/>
      </c>
      <c r="E1279" s="15" t="str">
        <f>IF($B$2=StoreConfig!C1566,StoreConfig!E1566,"")</f>
        <v/>
      </c>
      <c r="F1279" s="15" t="str">
        <f>IF($B$2=StoreConfig!C1566,RIGHT(StoreConfig!J1566,LEN(StoreConfig!J1566)-FIND("|",StoreConfig!J1566)),"")</f>
        <v/>
      </c>
      <c r="G1279" s="15" t="str">
        <f>IFERROR(VLOOKUP(--IF($B$2=StoreConfig!C1566,LEFT(StoreConfig!J1566,FIND("|",StoreConfig!J1566)-1),""),$Q$4:$R$20,2,FALSE),"")</f>
        <v/>
      </c>
      <c r="H1279" s="14" t="str">
        <f>IF($B$2=StoreConfig!C1566,LEFT(StoreConfig!G1566,FIND("#",StoreConfig!G1566)-1),"")</f>
        <v/>
      </c>
      <c r="I1279" s="14" t="str">
        <f>IF($B$2=StoreConfig!C1566,RIGHT(StoreConfig!G1566,LEN(StoreConfig!G1566)-FIND("#",StoreConfig!G1566)),"")</f>
        <v/>
      </c>
      <c r="J1279" s="14" t="str">
        <f>IF($B$2=StoreConfig!C1566,IF(StoreConfig!L1566=0,"不限购",StoreConfig!L1566&amp;"次"),"")</f>
        <v/>
      </c>
    </row>
    <row r="1280" spans="4:10" x14ac:dyDescent="0.2">
      <c r="D1280" s="15" t="str">
        <f>IF($B$2=StoreConfig!C1567,StoreConfig!O1567,"")</f>
        <v/>
      </c>
      <c r="E1280" s="15" t="str">
        <f>IF($B$2=StoreConfig!C1567,StoreConfig!E1567,"")</f>
        <v/>
      </c>
      <c r="F1280" s="15" t="str">
        <f>IF($B$2=StoreConfig!C1567,RIGHT(StoreConfig!J1567,LEN(StoreConfig!J1567)-FIND("|",StoreConfig!J1567)),"")</f>
        <v/>
      </c>
      <c r="G1280" s="15" t="str">
        <f>IFERROR(VLOOKUP(--IF($B$2=StoreConfig!C1567,LEFT(StoreConfig!J1567,FIND("|",StoreConfig!J1567)-1),""),$Q$4:$R$20,2,FALSE),"")</f>
        <v/>
      </c>
      <c r="H1280" s="14" t="str">
        <f>IF($B$2=StoreConfig!C1567,LEFT(StoreConfig!G1567,FIND("#",StoreConfig!G1567)-1),"")</f>
        <v/>
      </c>
      <c r="I1280" s="14" t="str">
        <f>IF($B$2=StoreConfig!C1567,RIGHT(StoreConfig!G1567,LEN(StoreConfig!G1567)-FIND("#",StoreConfig!G1567)),"")</f>
        <v/>
      </c>
      <c r="J1280" s="14" t="str">
        <f>IF($B$2=StoreConfig!C1567,IF(StoreConfig!L1567=0,"不限购",StoreConfig!L1567&amp;"次"),"")</f>
        <v/>
      </c>
    </row>
    <row r="1281" spans="4:10" x14ac:dyDescent="0.2">
      <c r="D1281" s="15" t="str">
        <f>IF($B$2=StoreConfig!C1568,StoreConfig!O1568,"")</f>
        <v/>
      </c>
      <c r="E1281" s="15" t="str">
        <f>IF($B$2=StoreConfig!C1568,StoreConfig!E1568,"")</f>
        <v/>
      </c>
      <c r="F1281" s="15" t="str">
        <f>IF($B$2=StoreConfig!C1568,RIGHT(StoreConfig!J1568,LEN(StoreConfig!J1568)-FIND("|",StoreConfig!J1568)),"")</f>
        <v/>
      </c>
      <c r="G1281" s="15" t="str">
        <f>IFERROR(VLOOKUP(--IF($B$2=StoreConfig!C1568,LEFT(StoreConfig!J1568,FIND("|",StoreConfig!J1568)-1),""),$Q$4:$R$20,2,FALSE),"")</f>
        <v/>
      </c>
      <c r="H1281" s="14" t="str">
        <f>IF($B$2=StoreConfig!C1568,LEFT(StoreConfig!G1568,FIND("#",StoreConfig!G1568)-1),"")</f>
        <v/>
      </c>
      <c r="I1281" s="14" t="str">
        <f>IF($B$2=StoreConfig!C1568,RIGHT(StoreConfig!G1568,LEN(StoreConfig!G1568)-FIND("#",StoreConfig!G1568)),"")</f>
        <v/>
      </c>
      <c r="J1281" s="14" t="str">
        <f>IF($B$2=StoreConfig!C1568,IF(StoreConfig!L1568=0,"不限购",StoreConfig!L1568&amp;"次"),"")</f>
        <v/>
      </c>
    </row>
    <row r="1282" spans="4:10" x14ac:dyDescent="0.2">
      <c r="D1282" s="15" t="str">
        <f>IF($B$2=StoreConfig!C1569,StoreConfig!O1569,"")</f>
        <v/>
      </c>
      <c r="E1282" s="15" t="str">
        <f>IF($B$2=StoreConfig!C1569,StoreConfig!E1569,"")</f>
        <v/>
      </c>
      <c r="F1282" s="15" t="str">
        <f>IF($B$2=StoreConfig!C1569,RIGHT(StoreConfig!J1569,LEN(StoreConfig!J1569)-FIND("|",StoreConfig!J1569)),"")</f>
        <v/>
      </c>
      <c r="G1282" s="15" t="str">
        <f>IFERROR(VLOOKUP(--IF($B$2=StoreConfig!C1569,LEFT(StoreConfig!J1569,FIND("|",StoreConfig!J1569)-1),""),$Q$4:$R$20,2,FALSE),"")</f>
        <v/>
      </c>
      <c r="H1282" s="14" t="str">
        <f>IF($B$2=StoreConfig!C1569,LEFT(StoreConfig!G1569,FIND("#",StoreConfig!G1569)-1),"")</f>
        <v/>
      </c>
      <c r="I1282" s="14" t="str">
        <f>IF($B$2=StoreConfig!C1569,RIGHT(StoreConfig!G1569,LEN(StoreConfig!G1569)-FIND("#",StoreConfig!G1569)),"")</f>
        <v/>
      </c>
      <c r="J1282" s="14" t="str">
        <f>IF($B$2=StoreConfig!C1569,IF(StoreConfig!L1569=0,"不限购",StoreConfig!L1569&amp;"次"),"")</f>
        <v/>
      </c>
    </row>
    <row r="1283" spans="4:10" x14ac:dyDescent="0.2">
      <c r="D1283" s="15" t="str">
        <f>IF($B$2=StoreConfig!C1570,StoreConfig!O1570,"")</f>
        <v/>
      </c>
      <c r="E1283" s="15" t="str">
        <f>IF($B$2=StoreConfig!C1570,StoreConfig!E1570,"")</f>
        <v/>
      </c>
      <c r="F1283" s="15" t="str">
        <f>IF($B$2=StoreConfig!C1570,RIGHT(StoreConfig!J1570,LEN(StoreConfig!J1570)-FIND("|",StoreConfig!J1570)),"")</f>
        <v/>
      </c>
      <c r="G1283" s="15" t="str">
        <f>IFERROR(VLOOKUP(--IF($B$2=StoreConfig!C1570,LEFT(StoreConfig!J1570,FIND("|",StoreConfig!J1570)-1),""),$Q$4:$R$20,2,FALSE),"")</f>
        <v/>
      </c>
      <c r="H1283" s="14" t="str">
        <f>IF($B$2=StoreConfig!C1570,LEFT(StoreConfig!G1570,FIND("#",StoreConfig!G1570)-1),"")</f>
        <v/>
      </c>
      <c r="I1283" s="14" t="str">
        <f>IF($B$2=StoreConfig!C1570,RIGHT(StoreConfig!G1570,LEN(StoreConfig!G1570)-FIND("#",StoreConfig!G1570)),"")</f>
        <v/>
      </c>
      <c r="J1283" s="14" t="str">
        <f>IF($B$2=StoreConfig!C1570,IF(StoreConfig!L1570=0,"不限购",StoreConfig!L1570&amp;"次"),"")</f>
        <v/>
      </c>
    </row>
    <row r="1284" spans="4:10" x14ac:dyDescent="0.2">
      <c r="D1284" s="15" t="str">
        <f>IF($B$2=StoreConfig!C1571,StoreConfig!O1571,"")</f>
        <v/>
      </c>
      <c r="E1284" s="15" t="str">
        <f>IF($B$2=StoreConfig!C1571,StoreConfig!E1571,"")</f>
        <v/>
      </c>
      <c r="F1284" s="15" t="str">
        <f>IF($B$2=StoreConfig!C1571,RIGHT(StoreConfig!J1571,LEN(StoreConfig!J1571)-FIND("|",StoreConfig!J1571)),"")</f>
        <v/>
      </c>
      <c r="G1284" s="15" t="str">
        <f>IFERROR(VLOOKUP(--IF($B$2=StoreConfig!C1571,LEFT(StoreConfig!J1571,FIND("|",StoreConfig!J1571)-1),""),$Q$4:$R$20,2,FALSE),"")</f>
        <v/>
      </c>
      <c r="H1284" s="14" t="str">
        <f>IF($B$2=StoreConfig!C1571,LEFT(StoreConfig!G1571,FIND("#",StoreConfig!G1571)-1),"")</f>
        <v/>
      </c>
      <c r="I1284" s="14" t="str">
        <f>IF($B$2=StoreConfig!C1571,RIGHT(StoreConfig!G1571,LEN(StoreConfig!G1571)-FIND("#",StoreConfig!G1571)),"")</f>
        <v/>
      </c>
      <c r="J1284" s="14" t="str">
        <f>IF($B$2=StoreConfig!C1571,IF(StoreConfig!L1571=0,"不限购",StoreConfig!L1571&amp;"次"),"")</f>
        <v/>
      </c>
    </row>
    <row r="1285" spans="4:10" x14ac:dyDescent="0.2">
      <c r="D1285" s="15" t="str">
        <f>IF($B$2=StoreConfig!C1572,StoreConfig!O1572,"")</f>
        <v/>
      </c>
      <c r="E1285" s="15" t="str">
        <f>IF($B$2=StoreConfig!C1572,StoreConfig!E1572,"")</f>
        <v/>
      </c>
      <c r="F1285" s="15" t="str">
        <f>IF($B$2=StoreConfig!C1572,RIGHT(StoreConfig!J1572,LEN(StoreConfig!J1572)-FIND("|",StoreConfig!J1572)),"")</f>
        <v/>
      </c>
      <c r="G1285" s="15" t="str">
        <f>IFERROR(VLOOKUP(--IF($B$2=StoreConfig!C1572,LEFT(StoreConfig!J1572,FIND("|",StoreConfig!J1572)-1),""),$Q$4:$R$20,2,FALSE),"")</f>
        <v/>
      </c>
      <c r="H1285" s="14" t="str">
        <f>IF($B$2=StoreConfig!C1572,LEFT(StoreConfig!G1572,FIND("#",StoreConfig!G1572)-1),"")</f>
        <v/>
      </c>
      <c r="I1285" s="14" t="str">
        <f>IF($B$2=StoreConfig!C1572,RIGHT(StoreConfig!G1572,LEN(StoreConfig!G1572)-FIND("#",StoreConfig!G1572)),"")</f>
        <v/>
      </c>
      <c r="J1285" s="14" t="str">
        <f>IF($B$2=StoreConfig!C1572,IF(StoreConfig!L1572=0,"不限购",StoreConfig!L1572&amp;"次"),"")</f>
        <v/>
      </c>
    </row>
    <row r="1286" spans="4:10" x14ac:dyDescent="0.2">
      <c r="D1286" s="15" t="str">
        <f>IF($B$2=StoreConfig!C1573,StoreConfig!O1573,"")</f>
        <v/>
      </c>
      <c r="E1286" s="15" t="str">
        <f>IF($B$2=StoreConfig!C1573,StoreConfig!E1573,"")</f>
        <v/>
      </c>
      <c r="F1286" s="15" t="str">
        <f>IF($B$2=StoreConfig!C1573,RIGHT(StoreConfig!J1573,LEN(StoreConfig!J1573)-FIND("|",StoreConfig!J1573)),"")</f>
        <v/>
      </c>
      <c r="G1286" s="15" t="str">
        <f>IFERROR(VLOOKUP(--IF($B$2=StoreConfig!C1573,LEFT(StoreConfig!J1573,FIND("|",StoreConfig!J1573)-1),""),$Q$4:$R$20,2,FALSE),"")</f>
        <v/>
      </c>
      <c r="H1286" s="14" t="str">
        <f>IF($B$2=StoreConfig!C1573,LEFT(StoreConfig!G1573,FIND("#",StoreConfig!G1573)-1),"")</f>
        <v/>
      </c>
      <c r="I1286" s="14" t="str">
        <f>IF($B$2=StoreConfig!C1573,RIGHT(StoreConfig!G1573,LEN(StoreConfig!G1573)-FIND("#",StoreConfig!G1573)),"")</f>
        <v/>
      </c>
      <c r="J1286" s="14" t="str">
        <f>IF($B$2=StoreConfig!C1573,IF(StoreConfig!L1573=0,"不限购",StoreConfig!L1573&amp;"次"),"")</f>
        <v/>
      </c>
    </row>
    <row r="1287" spans="4:10" x14ac:dyDescent="0.2">
      <c r="D1287" s="15" t="str">
        <f>IF($B$2=StoreConfig!C1574,StoreConfig!O1574,"")</f>
        <v/>
      </c>
      <c r="E1287" s="15" t="str">
        <f>IF($B$2=StoreConfig!C1574,StoreConfig!E1574,"")</f>
        <v/>
      </c>
      <c r="F1287" s="15" t="str">
        <f>IF($B$2=StoreConfig!C1574,RIGHT(StoreConfig!J1574,LEN(StoreConfig!J1574)-FIND("|",StoreConfig!J1574)),"")</f>
        <v/>
      </c>
      <c r="G1287" s="15" t="str">
        <f>IFERROR(VLOOKUP(--IF($B$2=StoreConfig!C1574,LEFT(StoreConfig!J1574,FIND("|",StoreConfig!J1574)-1),""),$Q$4:$R$20,2,FALSE),"")</f>
        <v/>
      </c>
      <c r="H1287" s="14" t="str">
        <f>IF($B$2=StoreConfig!C1574,LEFT(StoreConfig!G1574,FIND("#",StoreConfig!G1574)-1),"")</f>
        <v/>
      </c>
      <c r="I1287" s="14" t="str">
        <f>IF($B$2=StoreConfig!C1574,RIGHT(StoreConfig!G1574,LEN(StoreConfig!G1574)-FIND("#",StoreConfig!G1574)),"")</f>
        <v/>
      </c>
      <c r="J1287" s="14" t="str">
        <f>IF($B$2=StoreConfig!C1574,IF(StoreConfig!L1574=0,"不限购",StoreConfig!L1574&amp;"次"),"")</f>
        <v/>
      </c>
    </row>
    <row r="1288" spans="4:10" x14ac:dyDescent="0.2">
      <c r="D1288" s="15" t="str">
        <f>IF($B$2=StoreConfig!C1575,StoreConfig!O1575,"")</f>
        <v/>
      </c>
      <c r="E1288" s="15" t="str">
        <f>IF($B$2=StoreConfig!C1575,StoreConfig!E1575,"")</f>
        <v/>
      </c>
      <c r="F1288" s="15" t="str">
        <f>IF($B$2=StoreConfig!C1575,RIGHT(StoreConfig!J1575,LEN(StoreConfig!J1575)-FIND("|",StoreConfig!J1575)),"")</f>
        <v/>
      </c>
      <c r="G1288" s="15" t="str">
        <f>IFERROR(VLOOKUP(--IF($B$2=StoreConfig!C1575,LEFT(StoreConfig!J1575,FIND("|",StoreConfig!J1575)-1),""),$Q$4:$R$20,2,FALSE),"")</f>
        <v/>
      </c>
      <c r="H1288" s="14" t="str">
        <f>IF($B$2=StoreConfig!C1575,LEFT(StoreConfig!G1575,FIND("#",StoreConfig!G1575)-1),"")</f>
        <v/>
      </c>
      <c r="I1288" s="14" t="str">
        <f>IF($B$2=StoreConfig!C1575,RIGHT(StoreConfig!G1575,LEN(StoreConfig!G1575)-FIND("#",StoreConfig!G1575)),"")</f>
        <v/>
      </c>
      <c r="J1288" s="14" t="str">
        <f>IF($B$2=StoreConfig!C1575,IF(StoreConfig!L1575=0,"不限购",StoreConfig!L1575&amp;"次"),"")</f>
        <v/>
      </c>
    </row>
    <row r="1289" spans="4:10" x14ac:dyDescent="0.2">
      <c r="D1289" s="15" t="str">
        <f>IF($B$2=StoreConfig!C1576,StoreConfig!O1576,"")</f>
        <v/>
      </c>
      <c r="E1289" s="15" t="str">
        <f>IF($B$2=StoreConfig!C1576,StoreConfig!E1576,"")</f>
        <v/>
      </c>
      <c r="F1289" s="15" t="str">
        <f>IF($B$2=StoreConfig!C1576,RIGHT(StoreConfig!J1576,LEN(StoreConfig!J1576)-FIND("|",StoreConfig!J1576)),"")</f>
        <v/>
      </c>
      <c r="G1289" s="15" t="str">
        <f>IFERROR(VLOOKUP(--IF($B$2=StoreConfig!C1576,LEFT(StoreConfig!J1576,FIND("|",StoreConfig!J1576)-1),""),$Q$4:$R$20,2,FALSE),"")</f>
        <v/>
      </c>
      <c r="H1289" s="14" t="str">
        <f>IF($B$2=StoreConfig!C1576,LEFT(StoreConfig!G1576,FIND("#",StoreConfig!G1576)-1),"")</f>
        <v/>
      </c>
      <c r="I1289" s="14" t="str">
        <f>IF($B$2=StoreConfig!C1576,RIGHT(StoreConfig!G1576,LEN(StoreConfig!G1576)-FIND("#",StoreConfig!G1576)),"")</f>
        <v/>
      </c>
      <c r="J1289" s="14" t="str">
        <f>IF($B$2=StoreConfig!C1576,IF(StoreConfig!L1576=0,"不限购",StoreConfig!L1576&amp;"次"),"")</f>
        <v/>
      </c>
    </row>
    <row r="1290" spans="4:10" x14ac:dyDescent="0.2">
      <c r="D1290" s="15" t="str">
        <f>IF($B$2=StoreConfig!C1577,StoreConfig!O1577,"")</f>
        <v/>
      </c>
      <c r="E1290" s="15" t="str">
        <f>IF($B$2=StoreConfig!C1577,StoreConfig!E1577,"")</f>
        <v/>
      </c>
      <c r="F1290" s="15" t="str">
        <f>IF($B$2=StoreConfig!C1577,RIGHT(StoreConfig!J1577,LEN(StoreConfig!J1577)-FIND("|",StoreConfig!J1577)),"")</f>
        <v/>
      </c>
      <c r="G1290" s="15" t="str">
        <f>IFERROR(VLOOKUP(--IF($B$2=StoreConfig!C1577,LEFT(StoreConfig!J1577,FIND("|",StoreConfig!J1577)-1),""),$Q$4:$R$20,2,FALSE),"")</f>
        <v/>
      </c>
      <c r="H1290" s="14" t="str">
        <f>IF($B$2=StoreConfig!C1577,LEFT(StoreConfig!G1577,FIND("#",StoreConfig!G1577)-1),"")</f>
        <v/>
      </c>
      <c r="I1290" s="14" t="str">
        <f>IF($B$2=StoreConfig!C1577,RIGHT(StoreConfig!G1577,LEN(StoreConfig!G1577)-FIND("#",StoreConfig!G1577)),"")</f>
        <v/>
      </c>
      <c r="J1290" s="14" t="str">
        <f>IF($B$2=StoreConfig!C1577,IF(StoreConfig!L1577=0,"不限购",StoreConfig!L1577&amp;"次"),"")</f>
        <v/>
      </c>
    </row>
    <row r="1291" spans="4:10" x14ac:dyDescent="0.2">
      <c r="D1291" s="15" t="str">
        <f>IF($B$2=StoreConfig!C1578,StoreConfig!O1578,"")</f>
        <v/>
      </c>
      <c r="E1291" s="15" t="str">
        <f>IF($B$2=StoreConfig!C1578,StoreConfig!E1578,"")</f>
        <v/>
      </c>
      <c r="F1291" s="15" t="str">
        <f>IF($B$2=StoreConfig!C1578,RIGHT(StoreConfig!J1578,LEN(StoreConfig!J1578)-FIND("|",StoreConfig!J1578)),"")</f>
        <v/>
      </c>
      <c r="G1291" s="15" t="str">
        <f>IFERROR(VLOOKUP(--IF($B$2=StoreConfig!C1578,LEFT(StoreConfig!J1578,FIND("|",StoreConfig!J1578)-1),""),$Q$4:$R$20,2,FALSE),"")</f>
        <v/>
      </c>
      <c r="H1291" s="14" t="str">
        <f>IF($B$2=StoreConfig!C1578,LEFT(StoreConfig!G1578,FIND("#",StoreConfig!G1578)-1),"")</f>
        <v/>
      </c>
      <c r="I1291" s="14" t="str">
        <f>IF($B$2=StoreConfig!C1578,RIGHT(StoreConfig!G1578,LEN(StoreConfig!G1578)-FIND("#",StoreConfig!G1578)),"")</f>
        <v/>
      </c>
      <c r="J1291" s="14" t="str">
        <f>IF($B$2=StoreConfig!C1578,IF(StoreConfig!L1578=0,"不限购",StoreConfig!L1578&amp;"次"),"")</f>
        <v/>
      </c>
    </row>
    <row r="1292" spans="4:10" x14ac:dyDescent="0.2">
      <c r="D1292" s="15" t="str">
        <f>IF($B$2=StoreConfig!C1579,StoreConfig!O1579,"")</f>
        <v/>
      </c>
      <c r="E1292" s="15" t="str">
        <f>IF($B$2=StoreConfig!C1579,StoreConfig!E1579,"")</f>
        <v/>
      </c>
      <c r="F1292" s="15" t="str">
        <f>IF($B$2=StoreConfig!C1579,RIGHT(StoreConfig!J1579,LEN(StoreConfig!J1579)-FIND("|",StoreConfig!J1579)),"")</f>
        <v/>
      </c>
      <c r="G1292" s="15" t="str">
        <f>IFERROR(VLOOKUP(--IF($B$2=StoreConfig!C1579,LEFT(StoreConfig!J1579,FIND("|",StoreConfig!J1579)-1),""),$Q$4:$R$20,2,FALSE),"")</f>
        <v/>
      </c>
      <c r="H1292" s="14" t="str">
        <f>IF($B$2=StoreConfig!C1579,LEFT(StoreConfig!G1579,FIND("#",StoreConfig!G1579)-1),"")</f>
        <v/>
      </c>
      <c r="I1292" s="14" t="str">
        <f>IF($B$2=StoreConfig!C1579,RIGHT(StoreConfig!G1579,LEN(StoreConfig!G1579)-FIND("#",StoreConfig!G1579)),"")</f>
        <v/>
      </c>
      <c r="J1292" s="14" t="str">
        <f>IF($B$2=StoreConfig!C1579,IF(StoreConfig!L1579=0,"不限购",StoreConfig!L1579&amp;"次"),"")</f>
        <v/>
      </c>
    </row>
    <row r="1293" spans="4:10" x14ac:dyDescent="0.2">
      <c r="D1293" s="15" t="str">
        <f>IF($B$2=StoreConfig!C1580,StoreConfig!O1580,"")</f>
        <v/>
      </c>
      <c r="E1293" s="15" t="str">
        <f>IF($B$2=StoreConfig!C1580,StoreConfig!E1580,"")</f>
        <v/>
      </c>
      <c r="F1293" s="15" t="str">
        <f>IF($B$2=StoreConfig!C1580,RIGHT(StoreConfig!J1580,LEN(StoreConfig!J1580)-FIND("|",StoreConfig!J1580)),"")</f>
        <v/>
      </c>
      <c r="G1293" s="15" t="str">
        <f>IFERROR(VLOOKUP(--IF($B$2=StoreConfig!C1580,LEFT(StoreConfig!J1580,FIND("|",StoreConfig!J1580)-1),""),$Q$4:$R$20,2,FALSE),"")</f>
        <v/>
      </c>
      <c r="H1293" s="14" t="str">
        <f>IF($B$2=StoreConfig!C1580,LEFT(StoreConfig!G1580,FIND("#",StoreConfig!G1580)-1),"")</f>
        <v/>
      </c>
      <c r="I1293" s="14" t="str">
        <f>IF($B$2=StoreConfig!C1580,RIGHT(StoreConfig!G1580,LEN(StoreConfig!G1580)-FIND("#",StoreConfig!G1580)),"")</f>
        <v/>
      </c>
      <c r="J1293" s="14" t="str">
        <f>IF($B$2=StoreConfig!C1580,IF(StoreConfig!L1580=0,"不限购",StoreConfig!L1580&amp;"次"),"")</f>
        <v/>
      </c>
    </row>
    <row r="1294" spans="4:10" x14ac:dyDescent="0.2">
      <c r="D1294" s="15" t="str">
        <f>IF($B$2=StoreConfig!C1581,StoreConfig!O1581,"")</f>
        <v/>
      </c>
      <c r="E1294" s="15" t="str">
        <f>IF($B$2=StoreConfig!C1581,StoreConfig!E1581,"")</f>
        <v/>
      </c>
      <c r="F1294" s="15" t="str">
        <f>IF($B$2=StoreConfig!C1581,RIGHT(StoreConfig!J1581,LEN(StoreConfig!J1581)-FIND("|",StoreConfig!J1581)),"")</f>
        <v/>
      </c>
      <c r="G1294" s="15" t="str">
        <f>IFERROR(VLOOKUP(--IF($B$2=StoreConfig!C1581,LEFT(StoreConfig!J1581,FIND("|",StoreConfig!J1581)-1),""),$Q$4:$R$20,2,FALSE),"")</f>
        <v/>
      </c>
      <c r="H1294" s="14" t="str">
        <f>IF($B$2=StoreConfig!C1581,LEFT(StoreConfig!G1581,FIND("#",StoreConfig!G1581)-1),"")</f>
        <v/>
      </c>
      <c r="I1294" s="14" t="str">
        <f>IF($B$2=StoreConfig!C1581,RIGHT(StoreConfig!G1581,LEN(StoreConfig!G1581)-FIND("#",StoreConfig!G1581)),"")</f>
        <v/>
      </c>
      <c r="J1294" s="14" t="str">
        <f>IF($B$2=StoreConfig!C1581,IF(StoreConfig!L1581=0,"不限购",StoreConfig!L1581&amp;"次"),"")</f>
        <v/>
      </c>
    </row>
    <row r="1295" spans="4:10" x14ac:dyDescent="0.2">
      <c r="D1295" s="15" t="str">
        <f>IF($B$2=StoreConfig!C1582,StoreConfig!O1582,"")</f>
        <v/>
      </c>
      <c r="E1295" s="15" t="str">
        <f>IF($B$2=StoreConfig!C1582,StoreConfig!E1582,"")</f>
        <v/>
      </c>
      <c r="F1295" s="15" t="str">
        <f>IF($B$2=StoreConfig!C1582,RIGHT(StoreConfig!J1582,LEN(StoreConfig!J1582)-FIND("|",StoreConfig!J1582)),"")</f>
        <v/>
      </c>
      <c r="G1295" s="15" t="str">
        <f>IFERROR(VLOOKUP(--IF($B$2=StoreConfig!C1582,LEFT(StoreConfig!J1582,FIND("|",StoreConfig!J1582)-1),""),$Q$4:$R$20,2,FALSE),"")</f>
        <v/>
      </c>
      <c r="H1295" s="14" t="str">
        <f>IF($B$2=StoreConfig!C1582,LEFT(StoreConfig!G1582,FIND("#",StoreConfig!G1582)-1),"")</f>
        <v/>
      </c>
      <c r="I1295" s="14" t="str">
        <f>IF($B$2=StoreConfig!C1582,RIGHT(StoreConfig!G1582,LEN(StoreConfig!G1582)-FIND("#",StoreConfig!G1582)),"")</f>
        <v/>
      </c>
      <c r="J1295" s="14" t="str">
        <f>IF($B$2=StoreConfig!C1582,IF(StoreConfig!L1582=0,"不限购",StoreConfig!L1582&amp;"次"),"")</f>
        <v/>
      </c>
    </row>
    <row r="1296" spans="4:10" x14ac:dyDescent="0.2">
      <c r="D1296" s="15" t="str">
        <f>IF($B$2=StoreConfig!C1583,StoreConfig!O1583,"")</f>
        <v/>
      </c>
      <c r="E1296" s="15" t="str">
        <f>IF($B$2=StoreConfig!C1583,StoreConfig!E1583,"")</f>
        <v/>
      </c>
      <c r="F1296" s="15" t="str">
        <f>IF($B$2=StoreConfig!C1583,RIGHT(StoreConfig!J1583,LEN(StoreConfig!J1583)-FIND("|",StoreConfig!J1583)),"")</f>
        <v/>
      </c>
      <c r="G1296" s="15" t="str">
        <f>IFERROR(VLOOKUP(--IF($B$2=StoreConfig!C1583,LEFT(StoreConfig!J1583,FIND("|",StoreConfig!J1583)-1),""),$Q$4:$R$20,2,FALSE),"")</f>
        <v/>
      </c>
      <c r="H1296" s="14" t="str">
        <f>IF($B$2=StoreConfig!C1583,LEFT(StoreConfig!G1583,FIND("#",StoreConfig!G1583)-1),"")</f>
        <v/>
      </c>
      <c r="I1296" s="14" t="str">
        <f>IF($B$2=StoreConfig!C1583,RIGHT(StoreConfig!G1583,LEN(StoreConfig!G1583)-FIND("#",StoreConfig!G1583)),"")</f>
        <v/>
      </c>
      <c r="J1296" s="14" t="str">
        <f>IF($B$2=StoreConfig!C1583,IF(StoreConfig!L1583=0,"不限购",StoreConfig!L1583&amp;"次"),"")</f>
        <v/>
      </c>
    </row>
    <row r="1297" spans="4:10" x14ac:dyDescent="0.2">
      <c r="D1297" s="15" t="str">
        <f>IF($B$2=StoreConfig!C1584,StoreConfig!O1584,"")</f>
        <v/>
      </c>
      <c r="E1297" s="15" t="str">
        <f>IF($B$2=StoreConfig!C1584,StoreConfig!E1584,"")</f>
        <v/>
      </c>
      <c r="F1297" s="15" t="str">
        <f>IF($B$2=StoreConfig!C1584,RIGHT(StoreConfig!J1584,LEN(StoreConfig!J1584)-FIND("|",StoreConfig!J1584)),"")</f>
        <v/>
      </c>
      <c r="G1297" s="15" t="str">
        <f>IFERROR(VLOOKUP(--IF($B$2=StoreConfig!C1584,LEFT(StoreConfig!J1584,FIND("|",StoreConfig!J1584)-1),""),$Q$4:$R$20,2,FALSE),"")</f>
        <v/>
      </c>
      <c r="H1297" s="14" t="str">
        <f>IF($B$2=StoreConfig!C1584,LEFT(StoreConfig!G1584,FIND("#",StoreConfig!G1584)-1),"")</f>
        <v/>
      </c>
      <c r="I1297" s="14" t="str">
        <f>IF($B$2=StoreConfig!C1584,RIGHT(StoreConfig!G1584,LEN(StoreConfig!G1584)-FIND("#",StoreConfig!G1584)),"")</f>
        <v/>
      </c>
      <c r="J1297" s="14" t="str">
        <f>IF($B$2=StoreConfig!C1584,IF(StoreConfig!L1584=0,"不限购",StoreConfig!L1584&amp;"次"),"")</f>
        <v/>
      </c>
    </row>
    <row r="1298" spans="4:10" x14ac:dyDescent="0.2">
      <c r="D1298" s="15" t="str">
        <f>IF($B$2=StoreConfig!C1585,StoreConfig!O1585,"")</f>
        <v/>
      </c>
      <c r="E1298" s="15" t="str">
        <f>IF($B$2=StoreConfig!C1585,StoreConfig!E1585,"")</f>
        <v/>
      </c>
      <c r="F1298" s="15" t="str">
        <f>IF($B$2=StoreConfig!C1585,RIGHT(StoreConfig!J1585,LEN(StoreConfig!J1585)-FIND("|",StoreConfig!J1585)),"")</f>
        <v/>
      </c>
      <c r="G1298" s="15" t="str">
        <f>IFERROR(VLOOKUP(--IF($B$2=StoreConfig!C1585,LEFT(StoreConfig!J1585,FIND("|",StoreConfig!J1585)-1),""),$Q$4:$R$20,2,FALSE),"")</f>
        <v/>
      </c>
      <c r="H1298" s="14" t="str">
        <f>IF($B$2=StoreConfig!C1585,LEFT(StoreConfig!G1585,FIND("#",StoreConfig!G1585)-1),"")</f>
        <v/>
      </c>
      <c r="I1298" s="14" t="str">
        <f>IF($B$2=StoreConfig!C1585,RIGHT(StoreConfig!G1585,LEN(StoreConfig!G1585)-FIND("#",StoreConfig!G1585)),"")</f>
        <v/>
      </c>
      <c r="J1298" s="14" t="str">
        <f>IF($B$2=StoreConfig!C1585,IF(StoreConfig!L1585=0,"不限购",StoreConfig!L1585&amp;"次"),"")</f>
        <v/>
      </c>
    </row>
    <row r="1299" spans="4:10" x14ac:dyDescent="0.2">
      <c r="D1299" s="15" t="str">
        <f>IF($B$2=StoreConfig!C1586,StoreConfig!O1586,"")</f>
        <v/>
      </c>
      <c r="E1299" s="15" t="str">
        <f>IF($B$2=StoreConfig!C1586,StoreConfig!E1586,"")</f>
        <v/>
      </c>
      <c r="F1299" s="15" t="str">
        <f>IF($B$2=StoreConfig!C1586,RIGHT(StoreConfig!J1586,LEN(StoreConfig!J1586)-FIND("|",StoreConfig!J1586)),"")</f>
        <v/>
      </c>
      <c r="G1299" s="15" t="str">
        <f>IFERROR(VLOOKUP(--IF($B$2=StoreConfig!C1586,LEFT(StoreConfig!J1586,FIND("|",StoreConfig!J1586)-1),""),$Q$4:$R$20,2,FALSE),"")</f>
        <v/>
      </c>
      <c r="H1299" s="14" t="str">
        <f>IF($B$2=StoreConfig!C1586,LEFT(StoreConfig!G1586,FIND("#",StoreConfig!G1586)-1),"")</f>
        <v/>
      </c>
      <c r="I1299" s="14" t="str">
        <f>IF($B$2=StoreConfig!C1586,RIGHT(StoreConfig!G1586,LEN(StoreConfig!G1586)-FIND("#",StoreConfig!G1586)),"")</f>
        <v/>
      </c>
      <c r="J1299" s="14" t="str">
        <f>IF($B$2=StoreConfig!C1586,IF(StoreConfig!L1586=0,"不限购",StoreConfig!L1586&amp;"次"),"")</f>
        <v/>
      </c>
    </row>
    <row r="1300" spans="4:10" x14ac:dyDescent="0.2">
      <c r="D1300" s="15" t="str">
        <f>IF($B$2=StoreConfig!C1587,StoreConfig!O1587,"")</f>
        <v/>
      </c>
      <c r="E1300" s="15" t="str">
        <f>IF($B$2=StoreConfig!C1587,StoreConfig!E1587,"")</f>
        <v/>
      </c>
      <c r="F1300" s="15" t="str">
        <f>IF($B$2=StoreConfig!C1587,RIGHT(StoreConfig!J1587,LEN(StoreConfig!J1587)-FIND("|",StoreConfig!J1587)),"")</f>
        <v/>
      </c>
      <c r="G1300" s="15" t="str">
        <f>IFERROR(VLOOKUP(--IF($B$2=StoreConfig!C1587,LEFT(StoreConfig!J1587,FIND("|",StoreConfig!J1587)-1),""),$Q$4:$R$20,2,FALSE),"")</f>
        <v/>
      </c>
      <c r="H1300" s="14" t="str">
        <f>IF($B$2=StoreConfig!C1587,LEFT(StoreConfig!G1587,FIND("#",StoreConfig!G1587)-1),"")</f>
        <v/>
      </c>
      <c r="I1300" s="14" t="str">
        <f>IF($B$2=StoreConfig!C1587,RIGHT(StoreConfig!G1587,LEN(StoreConfig!G1587)-FIND("#",StoreConfig!G1587)),"")</f>
        <v/>
      </c>
      <c r="J1300" s="14" t="str">
        <f>IF($B$2=StoreConfig!C1587,IF(StoreConfig!L1587=0,"不限购",StoreConfig!L1587&amp;"次"),"")</f>
        <v/>
      </c>
    </row>
    <row r="1301" spans="4:10" x14ac:dyDescent="0.2">
      <c r="D1301" s="15" t="str">
        <f>IF($B$2=StoreConfig!C1588,StoreConfig!O1588,"")</f>
        <v/>
      </c>
      <c r="E1301" s="15" t="str">
        <f>IF($B$2=StoreConfig!C1588,StoreConfig!E1588,"")</f>
        <v/>
      </c>
      <c r="F1301" s="15" t="str">
        <f>IF($B$2=StoreConfig!C1588,RIGHT(StoreConfig!J1588,LEN(StoreConfig!J1588)-FIND("|",StoreConfig!J1588)),"")</f>
        <v/>
      </c>
      <c r="G1301" s="15" t="str">
        <f>IFERROR(VLOOKUP(--IF($B$2=StoreConfig!C1588,LEFT(StoreConfig!J1588,FIND("|",StoreConfig!J1588)-1),""),$Q$4:$R$20,2,FALSE),"")</f>
        <v/>
      </c>
      <c r="H1301" s="14" t="str">
        <f>IF($B$2=StoreConfig!C1588,LEFT(StoreConfig!G1588,FIND("#",StoreConfig!G1588)-1),"")</f>
        <v/>
      </c>
      <c r="I1301" s="14" t="str">
        <f>IF($B$2=StoreConfig!C1588,RIGHT(StoreConfig!G1588,LEN(StoreConfig!G1588)-FIND("#",StoreConfig!G1588)),"")</f>
        <v/>
      </c>
      <c r="J1301" s="14" t="str">
        <f>IF($B$2=StoreConfig!C1588,IF(StoreConfig!L1588=0,"不限购",StoreConfig!L1588&amp;"次"),"")</f>
        <v/>
      </c>
    </row>
    <row r="1302" spans="4:10" x14ac:dyDescent="0.2">
      <c r="D1302" s="15" t="str">
        <f>IF($B$2=StoreConfig!C1589,StoreConfig!O1589,"")</f>
        <v/>
      </c>
      <c r="E1302" s="15" t="str">
        <f>IF($B$2=StoreConfig!C1589,StoreConfig!E1589,"")</f>
        <v/>
      </c>
      <c r="F1302" s="15" t="str">
        <f>IF($B$2=StoreConfig!C1589,RIGHT(StoreConfig!J1589,LEN(StoreConfig!J1589)-FIND("|",StoreConfig!J1589)),"")</f>
        <v/>
      </c>
      <c r="G1302" s="15" t="str">
        <f>IFERROR(VLOOKUP(--IF($B$2=StoreConfig!C1589,LEFT(StoreConfig!J1589,FIND("|",StoreConfig!J1589)-1),""),$Q$4:$R$20,2,FALSE),"")</f>
        <v/>
      </c>
      <c r="H1302" s="14" t="str">
        <f>IF($B$2=StoreConfig!C1589,LEFT(StoreConfig!G1589,FIND("#",StoreConfig!G1589)-1),"")</f>
        <v/>
      </c>
      <c r="I1302" s="14" t="str">
        <f>IF($B$2=StoreConfig!C1589,RIGHT(StoreConfig!G1589,LEN(StoreConfig!G1589)-FIND("#",StoreConfig!G1589)),"")</f>
        <v/>
      </c>
      <c r="J1302" s="14" t="str">
        <f>IF($B$2=StoreConfig!C1589,IF(StoreConfig!L1589=0,"不限购",StoreConfig!L1589&amp;"次"),"")</f>
        <v/>
      </c>
    </row>
    <row r="1303" spans="4:10" x14ac:dyDescent="0.2">
      <c r="D1303" s="15" t="str">
        <f>IF($B$2=StoreConfig!C1595,StoreConfig!O1595,"")</f>
        <v/>
      </c>
      <c r="E1303" s="15" t="str">
        <f>IF($B$2=StoreConfig!C1595,StoreConfig!E1595,"")</f>
        <v/>
      </c>
      <c r="F1303" s="15" t="str">
        <f>IF($B$2=StoreConfig!C1595,RIGHT(StoreConfig!J1595,LEN(StoreConfig!J1595)-FIND("|",StoreConfig!J1595)),"")</f>
        <v/>
      </c>
      <c r="G1303" s="15" t="str">
        <f>IFERROR(VLOOKUP(--IF($B$2=StoreConfig!C1595,LEFT(StoreConfig!J1595,FIND("|",StoreConfig!J1595)-1),""),$Q$4:$R$20,2,FALSE),"")</f>
        <v/>
      </c>
      <c r="H1303" s="14" t="str">
        <f>IF($B$2=StoreConfig!C1595,LEFT(StoreConfig!G1595,FIND("#",StoreConfig!G1595)-1),"")</f>
        <v/>
      </c>
      <c r="I1303" s="14" t="str">
        <f>IF($B$2=StoreConfig!C1595,RIGHT(StoreConfig!G1595,LEN(StoreConfig!G1595)-FIND("#",StoreConfig!G1595)),"")</f>
        <v/>
      </c>
      <c r="J1303" s="14" t="str">
        <f>IF($B$2=StoreConfig!C1595,IF(StoreConfig!L1595=0,"不限购",StoreConfig!L1595&amp;"次"),"")</f>
        <v/>
      </c>
    </row>
    <row r="1304" spans="4:10" x14ac:dyDescent="0.2">
      <c r="D1304" s="15" t="str">
        <f>IF($B$2=StoreConfig!C1596,StoreConfig!O1596,"")</f>
        <v/>
      </c>
      <c r="E1304" s="15" t="str">
        <f>IF($B$2=StoreConfig!C1596,StoreConfig!E1596,"")</f>
        <v/>
      </c>
      <c r="F1304" s="15" t="str">
        <f>IF($B$2=StoreConfig!C1596,RIGHT(StoreConfig!J1596,LEN(StoreConfig!J1596)-FIND("|",StoreConfig!J1596)),"")</f>
        <v/>
      </c>
      <c r="G1304" s="15" t="str">
        <f>IFERROR(VLOOKUP(--IF($B$2=StoreConfig!C1596,LEFT(StoreConfig!J1596,FIND("|",StoreConfig!J1596)-1),""),$Q$4:$R$20,2,FALSE),"")</f>
        <v/>
      </c>
      <c r="H1304" s="14" t="str">
        <f>IF($B$2=StoreConfig!C1596,LEFT(StoreConfig!G1596,FIND("#",StoreConfig!G1596)-1),"")</f>
        <v/>
      </c>
      <c r="I1304" s="14" t="str">
        <f>IF($B$2=StoreConfig!C1596,RIGHT(StoreConfig!G1596,LEN(StoreConfig!G1596)-FIND("#",StoreConfig!G1596)),"")</f>
        <v/>
      </c>
      <c r="J1304" s="14" t="str">
        <f>IF($B$2=StoreConfig!C1596,IF(StoreConfig!L1596=0,"不限购",StoreConfig!L1596&amp;"次"),"")</f>
        <v/>
      </c>
    </row>
    <row r="1305" spans="4:10" x14ac:dyDescent="0.2">
      <c r="D1305" s="15" t="str">
        <f>IF($B$2=StoreConfig!C1597,StoreConfig!O1597,"")</f>
        <v/>
      </c>
      <c r="E1305" s="15" t="str">
        <f>IF($B$2=StoreConfig!C1597,StoreConfig!E1597,"")</f>
        <v/>
      </c>
      <c r="F1305" s="15" t="str">
        <f>IF($B$2=StoreConfig!C1597,RIGHT(StoreConfig!J1597,LEN(StoreConfig!J1597)-FIND("|",StoreConfig!J1597)),"")</f>
        <v/>
      </c>
      <c r="G1305" s="15" t="str">
        <f>IFERROR(VLOOKUP(--IF($B$2=StoreConfig!C1597,LEFT(StoreConfig!J1597,FIND("|",StoreConfig!J1597)-1),""),$Q$4:$R$20,2,FALSE),"")</f>
        <v/>
      </c>
      <c r="H1305" s="14" t="str">
        <f>IF($B$2=StoreConfig!C1597,LEFT(StoreConfig!G1597,FIND("#",StoreConfig!G1597)-1),"")</f>
        <v/>
      </c>
      <c r="I1305" s="14" t="str">
        <f>IF($B$2=StoreConfig!C1597,RIGHT(StoreConfig!G1597,LEN(StoreConfig!G1597)-FIND("#",StoreConfig!G1597)),"")</f>
        <v/>
      </c>
      <c r="J1305" s="14" t="str">
        <f>IF($B$2=StoreConfig!C1597,IF(StoreConfig!L1597=0,"不限购",StoreConfig!L1597&amp;"次"),"")</f>
        <v/>
      </c>
    </row>
    <row r="1306" spans="4:10" x14ac:dyDescent="0.2">
      <c r="D1306" s="15" t="str">
        <f>IF($B$2=StoreConfig!C1598,StoreConfig!O1598,"")</f>
        <v/>
      </c>
      <c r="E1306" s="15" t="str">
        <f>IF($B$2=StoreConfig!C1598,StoreConfig!E1598,"")</f>
        <v/>
      </c>
      <c r="F1306" s="15" t="str">
        <f>IF($B$2=StoreConfig!C1598,RIGHT(StoreConfig!J1598,LEN(StoreConfig!J1598)-FIND("|",StoreConfig!J1598)),"")</f>
        <v/>
      </c>
      <c r="G1306" s="15" t="str">
        <f>IFERROR(VLOOKUP(--IF($B$2=StoreConfig!C1598,LEFT(StoreConfig!J1598,FIND("|",StoreConfig!J1598)-1),""),$Q$4:$R$20,2,FALSE),"")</f>
        <v/>
      </c>
      <c r="H1306" s="14" t="str">
        <f>IF($B$2=StoreConfig!C1598,LEFT(StoreConfig!G1598,FIND("#",StoreConfig!G1598)-1),"")</f>
        <v/>
      </c>
      <c r="I1306" s="14" t="str">
        <f>IF($B$2=StoreConfig!C1598,RIGHT(StoreConfig!G1598,LEN(StoreConfig!G1598)-FIND("#",StoreConfig!G1598)),"")</f>
        <v/>
      </c>
      <c r="J1306" s="14" t="str">
        <f>IF($B$2=StoreConfig!C1598,IF(StoreConfig!L1598=0,"不限购",StoreConfig!L1598&amp;"次"),"")</f>
        <v/>
      </c>
    </row>
    <row r="1307" spans="4:10" x14ac:dyDescent="0.2">
      <c r="D1307" s="15" t="str">
        <f>IF($B$2=StoreConfig!C1599,StoreConfig!O1599,"")</f>
        <v/>
      </c>
      <c r="E1307" s="15" t="str">
        <f>IF($B$2=StoreConfig!C1599,StoreConfig!E1599,"")</f>
        <v/>
      </c>
      <c r="F1307" s="15" t="str">
        <f>IF($B$2=StoreConfig!C1599,RIGHT(StoreConfig!J1599,LEN(StoreConfig!J1599)-FIND("|",StoreConfig!J1599)),"")</f>
        <v/>
      </c>
      <c r="G1307" s="15" t="str">
        <f>IFERROR(VLOOKUP(--IF($B$2=StoreConfig!C1599,LEFT(StoreConfig!J1599,FIND("|",StoreConfig!J1599)-1),""),$Q$4:$R$20,2,FALSE),"")</f>
        <v/>
      </c>
      <c r="H1307" s="14" t="str">
        <f>IF($B$2=StoreConfig!C1599,LEFT(StoreConfig!G1599,FIND("#",StoreConfig!G1599)-1),"")</f>
        <v/>
      </c>
      <c r="I1307" s="14" t="str">
        <f>IF($B$2=StoreConfig!C1599,RIGHT(StoreConfig!G1599,LEN(StoreConfig!G1599)-FIND("#",StoreConfig!G1599)),"")</f>
        <v/>
      </c>
      <c r="J1307" s="14" t="str">
        <f>IF($B$2=StoreConfig!C1599,IF(StoreConfig!L1599=0,"不限购",StoreConfig!L1599&amp;"次"),"")</f>
        <v/>
      </c>
    </row>
    <row r="1308" spans="4:10" x14ac:dyDescent="0.2">
      <c r="D1308" s="15" t="str">
        <f>IF($B$2=StoreConfig!C1600,StoreConfig!O1600,"")</f>
        <v/>
      </c>
      <c r="E1308" s="15" t="str">
        <f>IF($B$2=StoreConfig!C1600,StoreConfig!E1600,"")</f>
        <v/>
      </c>
      <c r="F1308" s="15" t="str">
        <f>IF($B$2=StoreConfig!C1600,RIGHT(StoreConfig!J1600,LEN(StoreConfig!J1600)-FIND("|",StoreConfig!J1600)),"")</f>
        <v/>
      </c>
      <c r="G1308" s="15" t="str">
        <f>IFERROR(VLOOKUP(--IF($B$2=StoreConfig!C1600,LEFT(StoreConfig!J1600,FIND("|",StoreConfig!J1600)-1),""),$Q$4:$R$20,2,FALSE),"")</f>
        <v/>
      </c>
      <c r="H1308" s="14" t="str">
        <f>IF($B$2=StoreConfig!C1600,LEFT(StoreConfig!G1600,FIND("#",StoreConfig!G1600)-1),"")</f>
        <v/>
      </c>
      <c r="I1308" s="14" t="str">
        <f>IF($B$2=StoreConfig!C1600,RIGHT(StoreConfig!G1600,LEN(StoreConfig!G1600)-FIND("#",StoreConfig!G1600)),"")</f>
        <v/>
      </c>
      <c r="J1308" s="14" t="str">
        <f>IF($B$2=StoreConfig!C1600,IF(StoreConfig!L1600=0,"不限购",StoreConfig!L1600&amp;"次"),"")</f>
        <v/>
      </c>
    </row>
    <row r="1309" spans="4:10" x14ac:dyDescent="0.2">
      <c r="D1309" s="15" t="str">
        <f>IF($B$2=StoreConfig!C1601,StoreConfig!O1601,"")</f>
        <v/>
      </c>
      <c r="E1309" s="15" t="str">
        <f>IF($B$2=StoreConfig!C1601,StoreConfig!E1601,"")</f>
        <v/>
      </c>
      <c r="F1309" s="15" t="str">
        <f>IF($B$2=StoreConfig!C1601,RIGHT(StoreConfig!J1601,LEN(StoreConfig!J1601)-FIND("|",StoreConfig!J1601)),"")</f>
        <v/>
      </c>
      <c r="G1309" s="15" t="str">
        <f>IFERROR(VLOOKUP(--IF($B$2=StoreConfig!C1601,LEFT(StoreConfig!J1601,FIND("|",StoreConfig!J1601)-1),""),$Q$4:$R$20,2,FALSE),"")</f>
        <v/>
      </c>
      <c r="H1309" s="14" t="str">
        <f>IF($B$2=StoreConfig!C1601,LEFT(StoreConfig!G1601,FIND("#",StoreConfig!G1601)-1),"")</f>
        <v/>
      </c>
      <c r="I1309" s="14" t="str">
        <f>IF($B$2=StoreConfig!C1601,RIGHT(StoreConfig!G1601,LEN(StoreConfig!G1601)-FIND("#",StoreConfig!G1601)),"")</f>
        <v/>
      </c>
      <c r="J1309" s="14" t="str">
        <f>IF($B$2=StoreConfig!C1601,IF(StoreConfig!L1601=0,"不限购",StoreConfig!L1601&amp;"次"),"")</f>
        <v/>
      </c>
    </row>
    <row r="1310" spans="4:10" x14ac:dyDescent="0.2">
      <c r="D1310" s="15" t="str">
        <f>IF($B$2=StoreConfig!C1602,StoreConfig!O1602,"")</f>
        <v/>
      </c>
      <c r="E1310" s="15" t="str">
        <f>IF($B$2=StoreConfig!C1602,StoreConfig!E1602,"")</f>
        <v/>
      </c>
      <c r="F1310" s="15" t="str">
        <f>IF($B$2=StoreConfig!C1602,RIGHT(StoreConfig!J1602,LEN(StoreConfig!J1602)-FIND("|",StoreConfig!J1602)),"")</f>
        <v/>
      </c>
      <c r="G1310" s="15" t="str">
        <f>IFERROR(VLOOKUP(--IF($B$2=StoreConfig!C1602,LEFT(StoreConfig!J1602,FIND("|",StoreConfig!J1602)-1),""),$Q$4:$R$20,2,FALSE),"")</f>
        <v/>
      </c>
      <c r="H1310" s="14" t="str">
        <f>IF($B$2=StoreConfig!C1602,LEFT(StoreConfig!G1602,FIND("#",StoreConfig!G1602)-1),"")</f>
        <v/>
      </c>
      <c r="I1310" s="14" t="str">
        <f>IF($B$2=StoreConfig!C1602,RIGHT(StoreConfig!G1602,LEN(StoreConfig!G1602)-FIND("#",StoreConfig!G1602)),"")</f>
        <v/>
      </c>
      <c r="J1310" s="14" t="str">
        <f>IF($B$2=StoreConfig!C1602,IF(StoreConfig!L1602=0,"不限购",StoreConfig!L1602&amp;"次"),"")</f>
        <v/>
      </c>
    </row>
    <row r="1311" spans="4:10" x14ac:dyDescent="0.2">
      <c r="D1311" s="15" t="str">
        <f>IF($B$2=StoreConfig!C1603,StoreConfig!O1603,"")</f>
        <v/>
      </c>
      <c r="E1311" s="15" t="str">
        <f>IF($B$2=StoreConfig!C1603,StoreConfig!E1603,"")</f>
        <v/>
      </c>
      <c r="F1311" s="15" t="str">
        <f>IF($B$2=StoreConfig!C1603,RIGHT(StoreConfig!J1603,LEN(StoreConfig!J1603)-FIND("|",StoreConfig!J1603)),"")</f>
        <v/>
      </c>
      <c r="G1311" s="15" t="str">
        <f>IFERROR(VLOOKUP(--IF($B$2=StoreConfig!C1603,LEFT(StoreConfig!J1603,FIND("|",StoreConfig!J1603)-1),""),$Q$4:$R$20,2,FALSE),"")</f>
        <v/>
      </c>
      <c r="H1311" s="14" t="str">
        <f>IF($B$2=StoreConfig!C1603,LEFT(StoreConfig!G1603,FIND("#",StoreConfig!G1603)-1),"")</f>
        <v/>
      </c>
      <c r="I1311" s="14" t="str">
        <f>IF($B$2=StoreConfig!C1603,RIGHT(StoreConfig!G1603,LEN(StoreConfig!G1603)-FIND("#",StoreConfig!G1603)),"")</f>
        <v/>
      </c>
      <c r="J1311" s="14" t="str">
        <f>IF($B$2=StoreConfig!C1603,IF(StoreConfig!L1603=0,"不限购",StoreConfig!L1603&amp;"次"),"")</f>
        <v/>
      </c>
    </row>
    <row r="1312" spans="4:10" x14ac:dyDescent="0.2">
      <c r="D1312" s="15" t="str">
        <f>IF($B$2=StoreConfig!C1604,StoreConfig!O1604,"")</f>
        <v/>
      </c>
      <c r="E1312" s="15" t="str">
        <f>IF($B$2=StoreConfig!C1604,StoreConfig!E1604,"")</f>
        <v/>
      </c>
      <c r="F1312" s="15" t="str">
        <f>IF($B$2=StoreConfig!C1604,RIGHT(StoreConfig!J1604,LEN(StoreConfig!J1604)-FIND("|",StoreConfig!J1604)),"")</f>
        <v/>
      </c>
      <c r="G1312" s="15" t="str">
        <f>IFERROR(VLOOKUP(--IF($B$2=StoreConfig!C1604,LEFT(StoreConfig!J1604,FIND("|",StoreConfig!J1604)-1),""),$Q$4:$R$20,2,FALSE),"")</f>
        <v/>
      </c>
      <c r="H1312" s="14" t="str">
        <f>IF($B$2=StoreConfig!C1604,LEFT(StoreConfig!G1604,FIND("#",StoreConfig!G1604)-1),"")</f>
        <v/>
      </c>
      <c r="I1312" s="14" t="str">
        <f>IF($B$2=StoreConfig!C1604,RIGHT(StoreConfig!G1604,LEN(StoreConfig!G1604)-FIND("#",StoreConfig!G1604)),"")</f>
        <v/>
      </c>
      <c r="J1312" s="14" t="str">
        <f>IF($B$2=StoreConfig!C1604,IF(StoreConfig!L1604=0,"不限购",StoreConfig!L1604&amp;"次"),"")</f>
        <v/>
      </c>
    </row>
    <row r="1313" spans="4:10" x14ac:dyDescent="0.2">
      <c r="D1313" s="15" t="str">
        <f>IF($B$2=StoreConfig!C1605,StoreConfig!O1605,"")</f>
        <v/>
      </c>
      <c r="E1313" s="15" t="str">
        <f>IF($B$2=StoreConfig!C1605,StoreConfig!E1605,"")</f>
        <v/>
      </c>
      <c r="F1313" s="15" t="str">
        <f>IF($B$2=StoreConfig!C1605,RIGHT(StoreConfig!J1605,LEN(StoreConfig!J1605)-FIND("|",StoreConfig!J1605)),"")</f>
        <v/>
      </c>
      <c r="G1313" s="15" t="str">
        <f>IFERROR(VLOOKUP(--IF($B$2=StoreConfig!C1605,LEFT(StoreConfig!J1605,FIND("|",StoreConfig!J1605)-1),""),$Q$4:$R$20,2,FALSE),"")</f>
        <v/>
      </c>
      <c r="H1313" s="14" t="str">
        <f>IF($B$2=StoreConfig!C1605,LEFT(StoreConfig!G1605,FIND("#",StoreConfig!G1605)-1),"")</f>
        <v/>
      </c>
      <c r="I1313" s="14" t="str">
        <f>IF($B$2=StoreConfig!C1605,RIGHT(StoreConfig!G1605,LEN(StoreConfig!G1605)-FIND("#",StoreConfig!G1605)),"")</f>
        <v/>
      </c>
      <c r="J1313" s="14" t="str">
        <f>IF($B$2=StoreConfig!C1605,IF(StoreConfig!L1605=0,"不限购",StoreConfig!L1605&amp;"次"),"")</f>
        <v/>
      </c>
    </row>
    <row r="1314" spans="4:10" x14ac:dyDescent="0.2">
      <c r="D1314" s="15" t="str">
        <f>IF($B$2=StoreConfig!C1606,StoreConfig!O1606,"")</f>
        <v/>
      </c>
      <c r="E1314" s="15" t="str">
        <f>IF($B$2=StoreConfig!C1606,StoreConfig!E1606,"")</f>
        <v/>
      </c>
      <c r="F1314" s="15" t="str">
        <f>IF($B$2=StoreConfig!C1606,RIGHT(StoreConfig!J1606,LEN(StoreConfig!J1606)-FIND("|",StoreConfig!J1606)),"")</f>
        <v/>
      </c>
      <c r="G1314" s="15" t="str">
        <f>IFERROR(VLOOKUP(--IF($B$2=StoreConfig!C1606,LEFT(StoreConfig!J1606,FIND("|",StoreConfig!J1606)-1),""),$Q$4:$R$20,2,FALSE),"")</f>
        <v/>
      </c>
      <c r="H1314" s="14" t="str">
        <f>IF($B$2=StoreConfig!C1606,LEFT(StoreConfig!G1606,FIND("#",StoreConfig!G1606)-1),"")</f>
        <v/>
      </c>
      <c r="I1314" s="14" t="str">
        <f>IF($B$2=StoreConfig!C1606,RIGHT(StoreConfig!G1606,LEN(StoreConfig!G1606)-FIND("#",StoreConfig!G1606)),"")</f>
        <v/>
      </c>
      <c r="J1314" s="14" t="str">
        <f>IF($B$2=StoreConfig!C1606,IF(StoreConfig!L1606=0,"不限购",StoreConfig!L1606&amp;"次"),"")</f>
        <v/>
      </c>
    </row>
    <row r="1315" spans="4:10" x14ac:dyDescent="0.2">
      <c r="D1315" s="15" t="str">
        <f>IF($B$2=StoreConfig!C1607,StoreConfig!O1607,"")</f>
        <v/>
      </c>
      <c r="E1315" s="15" t="str">
        <f>IF($B$2=StoreConfig!C1607,StoreConfig!E1607,"")</f>
        <v/>
      </c>
      <c r="F1315" s="15" t="str">
        <f>IF($B$2=StoreConfig!C1607,RIGHT(StoreConfig!J1607,LEN(StoreConfig!J1607)-FIND("|",StoreConfig!J1607)),"")</f>
        <v/>
      </c>
      <c r="G1315" s="15" t="str">
        <f>IFERROR(VLOOKUP(--IF($B$2=StoreConfig!C1607,LEFT(StoreConfig!J1607,FIND("|",StoreConfig!J1607)-1),""),$Q$4:$R$20,2,FALSE),"")</f>
        <v/>
      </c>
      <c r="H1315" s="14" t="str">
        <f>IF($B$2=StoreConfig!C1607,LEFT(StoreConfig!G1607,FIND("#",StoreConfig!G1607)-1),"")</f>
        <v/>
      </c>
      <c r="I1315" s="14" t="str">
        <f>IF($B$2=StoreConfig!C1607,RIGHT(StoreConfig!G1607,LEN(StoreConfig!G1607)-FIND("#",StoreConfig!G1607)),"")</f>
        <v/>
      </c>
      <c r="J1315" s="14" t="str">
        <f>IF($B$2=StoreConfig!C1607,IF(StoreConfig!L1607=0,"不限购",StoreConfig!L1607&amp;"次"),"")</f>
        <v/>
      </c>
    </row>
    <row r="1316" spans="4:10" x14ac:dyDescent="0.2">
      <c r="D1316" s="15" t="str">
        <f>IF($B$2=StoreConfig!C1608,StoreConfig!O1608,"")</f>
        <v/>
      </c>
      <c r="E1316" s="15" t="str">
        <f>IF($B$2=StoreConfig!C1608,StoreConfig!E1608,"")</f>
        <v/>
      </c>
      <c r="F1316" s="15" t="str">
        <f>IF($B$2=StoreConfig!C1608,RIGHT(StoreConfig!J1608,LEN(StoreConfig!J1608)-FIND("|",StoreConfig!J1608)),"")</f>
        <v/>
      </c>
      <c r="G1316" s="15" t="str">
        <f>IFERROR(VLOOKUP(--IF($B$2=StoreConfig!C1608,LEFT(StoreConfig!J1608,FIND("|",StoreConfig!J1608)-1),""),$Q$4:$R$20,2,FALSE),"")</f>
        <v/>
      </c>
      <c r="H1316" s="14" t="str">
        <f>IF($B$2=StoreConfig!C1608,LEFT(StoreConfig!G1608,FIND("#",StoreConfig!G1608)-1),"")</f>
        <v/>
      </c>
      <c r="I1316" s="14" t="str">
        <f>IF($B$2=StoreConfig!C1608,RIGHT(StoreConfig!G1608,LEN(StoreConfig!G1608)-FIND("#",StoreConfig!G1608)),"")</f>
        <v/>
      </c>
      <c r="J1316" s="14" t="str">
        <f>IF($B$2=StoreConfig!C1608,IF(StoreConfig!L1608=0,"不限购",StoreConfig!L1608&amp;"次"),"")</f>
        <v/>
      </c>
    </row>
    <row r="1317" spans="4:10" x14ac:dyDescent="0.2">
      <c r="D1317" s="15" t="str">
        <f>IF($B$2=StoreConfig!C1609,StoreConfig!O1609,"")</f>
        <v/>
      </c>
      <c r="E1317" s="15" t="str">
        <f>IF($B$2=StoreConfig!C1609,StoreConfig!E1609,"")</f>
        <v/>
      </c>
      <c r="F1317" s="15" t="str">
        <f>IF($B$2=StoreConfig!C1609,RIGHT(StoreConfig!J1609,LEN(StoreConfig!J1609)-FIND("|",StoreConfig!J1609)),"")</f>
        <v/>
      </c>
      <c r="G1317" s="15" t="str">
        <f>IFERROR(VLOOKUP(--IF($B$2=StoreConfig!C1609,LEFT(StoreConfig!J1609,FIND("|",StoreConfig!J1609)-1),""),$Q$4:$R$20,2,FALSE),"")</f>
        <v/>
      </c>
      <c r="H1317" s="14" t="str">
        <f>IF($B$2=StoreConfig!C1609,LEFT(StoreConfig!G1609,FIND("#",StoreConfig!G1609)-1),"")</f>
        <v/>
      </c>
      <c r="I1317" s="14" t="str">
        <f>IF($B$2=StoreConfig!C1609,RIGHT(StoreConfig!G1609,LEN(StoreConfig!G1609)-FIND("#",StoreConfig!G1609)),"")</f>
        <v/>
      </c>
      <c r="J1317" s="14" t="str">
        <f>IF($B$2=StoreConfig!C1609,IF(StoreConfig!L1609=0,"不限购",StoreConfig!L1609&amp;"次"),"")</f>
        <v/>
      </c>
    </row>
    <row r="1318" spans="4:10" x14ac:dyDescent="0.2">
      <c r="D1318" s="15" t="str">
        <f>IF($B$2=StoreConfig!C1610,StoreConfig!O1610,"")</f>
        <v/>
      </c>
      <c r="E1318" s="15" t="str">
        <f>IF($B$2=StoreConfig!C1610,StoreConfig!E1610,"")</f>
        <v/>
      </c>
      <c r="F1318" s="15" t="str">
        <f>IF($B$2=StoreConfig!C1610,RIGHT(StoreConfig!J1610,LEN(StoreConfig!J1610)-FIND("|",StoreConfig!J1610)),"")</f>
        <v/>
      </c>
      <c r="G1318" s="15" t="str">
        <f>IFERROR(VLOOKUP(--IF($B$2=StoreConfig!C1610,LEFT(StoreConfig!J1610,FIND("|",StoreConfig!J1610)-1),""),$Q$4:$R$20,2,FALSE),"")</f>
        <v/>
      </c>
      <c r="H1318" s="14" t="str">
        <f>IF($B$2=StoreConfig!C1610,LEFT(StoreConfig!G1610,FIND("#",StoreConfig!G1610)-1),"")</f>
        <v/>
      </c>
      <c r="I1318" s="14" t="str">
        <f>IF($B$2=StoreConfig!C1610,RIGHT(StoreConfig!G1610,LEN(StoreConfig!G1610)-FIND("#",StoreConfig!G1610)),"")</f>
        <v/>
      </c>
      <c r="J1318" s="14" t="str">
        <f>IF($B$2=StoreConfig!C1610,IF(StoreConfig!L1610=0,"不限购",StoreConfig!L1610&amp;"次"),"")</f>
        <v/>
      </c>
    </row>
    <row r="1319" spans="4:10" x14ac:dyDescent="0.2">
      <c r="D1319" s="15" t="str">
        <f>IF($B$2=StoreConfig!C1611,StoreConfig!O1611,"")</f>
        <v/>
      </c>
      <c r="E1319" s="15" t="str">
        <f>IF($B$2=StoreConfig!C1611,StoreConfig!E1611,"")</f>
        <v/>
      </c>
      <c r="F1319" s="15" t="str">
        <f>IF($B$2=StoreConfig!C1611,RIGHT(StoreConfig!J1611,LEN(StoreConfig!J1611)-FIND("|",StoreConfig!J1611)),"")</f>
        <v/>
      </c>
      <c r="G1319" s="15" t="str">
        <f>IFERROR(VLOOKUP(--IF($B$2=StoreConfig!C1611,LEFT(StoreConfig!J1611,FIND("|",StoreConfig!J1611)-1),""),$Q$4:$R$20,2,FALSE),"")</f>
        <v/>
      </c>
      <c r="H1319" s="14" t="str">
        <f>IF($B$2=StoreConfig!C1611,LEFT(StoreConfig!G1611,FIND("#",StoreConfig!G1611)-1),"")</f>
        <v/>
      </c>
      <c r="I1319" s="14" t="str">
        <f>IF($B$2=StoreConfig!C1611,RIGHT(StoreConfig!G1611,LEN(StoreConfig!G1611)-FIND("#",StoreConfig!G1611)),"")</f>
        <v/>
      </c>
      <c r="J1319" s="14" t="str">
        <f>IF($B$2=StoreConfig!C1611,IF(StoreConfig!L1611=0,"不限购",StoreConfig!L1611&amp;"次"),"")</f>
        <v/>
      </c>
    </row>
    <row r="1320" spans="4:10" x14ac:dyDescent="0.2">
      <c r="D1320" s="15" t="str">
        <f>IF($B$2=StoreConfig!C1612,StoreConfig!O1612,"")</f>
        <v/>
      </c>
      <c r="E1320" s="15" t="str">
        <f>IF($B$2=StoreConfig!C1612,StoreConfig!E1612,"")</f>
        <v/>
      </c>
      <c r="F1320" s="15" t="str">
        <f>IF($B$2=StoreConfig!C1612,RIGHT(StoreConfig!J1612,LEN(StoreConfig!J1612)-FIND("|",StoreConfig!J1612)),"")</f>
        <v/>
      </c>
      <c r="G1320" s="15" t="str">
        <f>IFERROR(VLOOKUP(--IF($B$2=StoreConfig!C1612,LEFT(StoreConfig!J1612,FIND("|",StoreConfig!J1612)-1),""),$Q$4:$R$20,2,FALSE),"")</f>
        <v/>
      </c>
      <c r="H1320" s="14" t="str">
        <f>IF($B$2=StoreConfig!C1612,LEFT(StoreConfig!G1612,FIND("#",StoreConfig!G1612)-1),"")</f>
        <v/>
      </c>
      <c r="I1320" s="14" t="str">
        <f>IF($B$2=StoreConfig!C1612,RIGHT(StoreConfig!G1612,LEN(StoreConfig!G1612)-FIND("#",StoreConfig!G1612)),"")</f>
        <v/>
      </c>
      <c r="J1320" s="14" t="str">
        <f>IF($B$2=StoreConfig!C1612,IF(StoreConfig!L1612=0,"不限购",StoreConfig!L1612&amp;"次"),"")</f>
        <v/>
      </c>
    </row>
    <row r="1321" spans="4:10" x14ac:dyDescent="0.2">
      <c r="D1321" s="15" t="str">
        <f>IF($B$2=StoreConfig!C1613,StoreConfig!O1613,"")</f>
        <v/>
      </c>
      <c r="E1321" s="15" t="str">
        <f>IF($B$2=StoreConfig!C1613,StoreConfig!E1613,"")</f>
        <v/>
      </c>
      <c r="F1321" s="15" t="str">
        <f>IF($B$2=StoreConfig!C1613,RIGHT(StoreConfig!J1613,LEN(StoreConfig!J1613)-FIND("|",StoreConfig!J1613)),"")</f>
        <v/>
      </c>
      <c r="G1321" s="15" t="str">
        <f>IFERROR(VLOOKUP(--IF($B$2=StoreConfig!C1613,LEFT(StoreConfig!J1613,FIND("|",StoreConfig!J1613)-1),""),$Q$4:$R$20,2,FALSE),"")</f>
        <v/>
      </c>
      <c r="H1321" s="14" t="str">
        <f>IF($B$2=StoreConfig!C1613,LEFT(StoreConfig!G1613,FIND("#",StoreConfig!G1613)-1),"")</f>
        <v/>
      </c>
      <c r="I1321" s="14" t="str">
        <f>IF($B$2=StoreConfig!C1613,RIGHT(StoreConfig!G1613,LEN(StoreConfig!G1613)-FIND("#",StoreConfig!G1613)),"")</f>
        <v/>
      </c>
      <c r="J1321" s="14" t="str">
        <f>IF($B$2=StoreConfig!C1613,IF(StoreConfig!L1613=0,"不限购",StoreConfig!L1613&amp;"次"),"")</f>
        <v/>
      </c>
    </row>
    <row r="1322" spans="4:10" x14ac:dyDescent="0.2">
      <c r="D1322" s="15" t="str">
        <f>IF($B$2=StoreConfig!C1614,StoreConfig!O1614,"")</f>
        <v/>
      </c>
      <c r="E1322" s="15" t="str">
        <f>IF($B$2=StoreConfig!C1614,StoreConfig!E1614,"")</f>
        <v/>
      </c>
      <c r="F1322" s="15" t="str">
        <f>IF($B$2=StoreConfig!C1614,RIGHT(StoreConfig!J1614,LEN(StoreConfig!J1614)-FIND("|",StoreConfig!J1614)),"")</f>
        <v/>
      </c>
      <c r="G1322" s="15" t="str">
        <f>IFERROR(VLOOKUP(--IF($B$2=StoreConfig!C1614,LEFT(StoreConfig!J1614,FIND("|",StoreConfig!J1614)-1),""),$Q$4:$R$20,2,FALSE),"")</f>
        <v/>
      </c>
      <c r="H1322" s="14" t="str">
        <f>IF($B$2=StoreConfig!C1614,LEFT(StoreConfig!G1614,FIND("#",StoreConfig!G1614)-1),"")</f>
        <v/>
      </c>
      <c r="I1322" s="14" t="str">
        <f>IF($B$2=StoreConfig!C1614,RIGHT(StoreConfig!G1614,LEN(StoreConfig!G1614)-FIND("#",StoreConfig!G1614)),"")</f>
        <v/>
      </c>
      <c r="J1322" s="14" t="str">
        <f>IF($B$2=StoreConfig!C1614,IF(StoreConfig!L1614=0,"不限购",StoreConfig!L1614&amp;"次"),"")</f>
        <v/>
      </c>
    </row>
    <row r="1323" spans="4:10" x14ac:dyDescent="0.2">
      <c r="D1323" s="15" t="str">
        <f>IF($B$2=StoreConfig!C1615,StoreConfig!O1615,"")</f>
        <v/>
      </c>
      <c r="E1323" s="15" t="str">
        <f>IF($B$2=StoreConfig!C1615,StoreConfig!E1615,"")</f>
        <v/>
      </c>
      <c r="F1323" s="15" t="str">
        <f>IF($B$2=StoreConfig!C1615,RIGHT(StoreConfig!J1615,LEN(StoreConfig!J1615)-FIND("|",StoreConfig!J1615)),"")</f>
        <v/>
      </c>
      <c r="G1323" s="15" t="str">
        <f>IFERROR(VLOOKUP(--IF($B$2=StoreConfig!C1615,LEFT(StoreConfig!J1615,FIND("|",StoreConfig!J1615)-1),""),$Q$4:$R$20,2,FALSE),"")</f>
        <v/>
      </c>
      <c r="H1323" s="14" t="str">
        <f>IF($B$2=StoreConfig!C1615,LEFT(StoreConfig!G1615,FIND("#",StoreConfig!G1615)-1),"")</f>
        <v/>
      </c>
      <c r="I1323" s="14" t="str">
        <f>IF($B$2=StoreConfig!C1615,RIGHT(StoreConfig!G1615,LEN(StoreConfig!G1615)-FIND("#",StoreConfig!G1615)),"")</f>
        <v/>
      </c>
      <c r="J1323" s="14" t="str">
        <f>IF($B$2=StoreConfig!C1615,IF(StoreConfig!L1615=0,"不限购",StoreConfig!L1615&amp;"次"),"")</f>
        <v/>
      </c>
    </row>
    <row r="1324" spans="4:10" x14ac:dyDescent="0.2">
      <c r="D1324" s="15" t="str">
        <f>IF($B$2=StoreConfig!C1616,StoreConfig!O1616,"")</f>
        <v/>
      </c>
      <c r="E1324" s="15" t="str">
        <f>IF($B$2=StoreConfig!C1616,StoreConfig!E1616,"")</f>
        <v/>
      </c>
      <c r="F1324" s="15" t="str">
        <f>IF($B$2=StoreConfig!C1616,RIGHT(StoreConfig!J1616,LEN(StoreConfig!J1616)-FIND("|",StoreConfig!J1616)),"")</f>
        <v/>
      </c>
      <c r="G1324" s="15" t="str">
        <f>IFERROR(VLOOKUP(--IF($B$2=StoreConfig!C1616,LEFT(StoreConfig!J1616,FIND("|",StoreConfig!J1616)-1),""),$Q$4:$R$20,2,FALSE),"")</f>
        <v/>
      </c>
      <c r="H1324" s="14" t="str">
        <f>IF($B$2=StoreConfig!C1616,LEFT(StoreConfig!G1616,FIND("#",StoreConfig!G1616)-1),"")</f>
        <v/>
      </c>
      <c r="I1324" s="14" t="str">
        <f>IF($B$2=StoreConfig!C1616,RIGHT(StoreConfig!G1616,LEN(StoreConfig!G1616)-FIND("#",StoreConfig!G1616)),"")</f>
        <v/>
      </c>
      <c r="J1324" s="14" t="str">
        <f>IF($B$2=StoreConfig!C1616,IF(StoreConfig!L1616=0,"不限购",StoreConfig!L1616&amp;"次"),"")</f>
        <v/>
      </c>
    </row>
    <row r="1325" spans="4:10" x14ac:dyDescent="0.2">
      <c r="D1325" s="15" t="str">
        <f>IF($B$2=StoreConfig!C1617,StoreConfig!O1617,"")</f>
        <v/>
      </c>
      <c r="E1325" s="15" t="str">
        <f>IF($B$2=StoreConfig!C1617,StoreConfig!E1617,"")</f>
        <v/>
      </c>
      <c r="F1325" s="15" t="str">
        <f>IF($B$2=StoreConfig!C1617,RIGHT(StoreConfig!J1617,LEN(StoreConfig!J1617)-FIND("|",StoreConfig!J1617)),"")</f>
        <v/>
      </c>
      <c r="G1325" s="15" t="str">
        <f>IFERROR(VLOOKUP(--IF($B$2=StoreConfig!C1617,LEFT(StoreConfig!J1617,FIND("|",StoreConfig!J1617)-1),""),$Q$4:$R$20,2,FALSE),"")</f>
        <v/>
      </c>
      <c r="H1325" s="14" t="str">
        <f>IF($B$2=StoreConfig!C1617,LEFT(StoreConfig!G1617,FIND("#",StoreConfig!G1617)-1),"")</f>
        <v/>
      </c>
      <c r="I1325" s="14" t="str">
        <f>IF($B$2=StoreConfig!C1617,RIGHT(StoreConfig!G1617,LEN(StoreConfig!G1617)-FIND("#",StoreConfig!G1617)),"")</f>
        <v/>
      </c>
      <c r="J1325" s="14" t="str">
        <f>IF($B$2=StoreConfig!C1617,IF(StoreConfig!L1617=0,"不限购",StoreConfig!L1617&amp;"次"),"")</f>
        <v/>
      </c>
    </row>
    <row r="1326" spans="4:10" x14ac:dyDescent="0.2">
      <c r="D1326" s="15" t="str">
        <f>IF($B$2=StoreConfig!C1618,StoreConfig!O1618,"")</f>
        <v/>
      </c>
      <c r="E1326" s="15" t="str">
        <f>IF($B$2=StoreConfig!C1618,StoreConfig!E1618,"")</f>
        <v/>
      </c>
      <c r="F1326" s="15" t="str">
        <f>IF($B$2=StoreConfig!C1618,RIGHT(StoreConfig!J1618,LEN(StoreConfig!J1618)-FIND("|",StoreConfig!J1618)),"")</f>
        <v/>
      </c>
      <c r="G1326" s="15" t="str">
        <f>IFERROR(VLOOKUP(--IF($B$2=StoreConfig!C1618,LEFT(StoreConfig!J1618,FIND("|",StoreConfig!J1618)-1),""),$Q$4:$R$20,2,FALSE),"")</f>
        <v/>
      </c>
      <c r="H1326" s="14" t="str">
        <f>IF($B$2=StoreConfig!C1618,LEFT(StoreConfig!G1618,FIND("#",StoreConfig!G1618)-1),"")</f>
        <v/>
      </c>
      <c r="I1326" s="14" t="str">
        <f>IF($B$2=StoreConfig!C1618,RIGHT(StoreConfig!G1618,LEN(StoreConfig!G1618)-FIND("#",StoreConfig!G1618)),"")</f>
        <v/>
      </c>
      <c r="J1326" s="14" t="str">
        <f>IF($B$2=StoreConfig!C1618,IF(StoreConfig!L1618=0,"不限购",StoreConfig!L1618&amp;"次"),"")</f>
        <v/>
      </c>
    </row>
    <row r="1327" spans="4:10" x14ac:dyDescent="0.2">
      <c r="D1327" s="15" t="str">
        <f>IF($B$2=StoreConfig!C1619,StoreConfig!O1619,"")</f>
        <v/>
      </c>
      <c r="E1327" s="15" t="str">
        <f>IF($B$2=StoreConfig!C1619,StoreConfig!E1619,"")</f>
        <v/>
      </c>
      <c r="F1327" s="15" t="str">
        <f>IF($B$2=StoreConfig!C1619,RIGHT(StoreConfig!J1619,LEN(StoreConfig!J1619)-FIND("|",StoreConfig!J1619)),"")</f>
        <v/>
      </c>
      <c r="G1327" s="15" t="str">
        <f>IFERROR(VLOOKUP(--IF($B$2=StoreConfig!C1619,LEFT(StoreConfig!J1619,FIND("|",StoreConfig!J1619)-1),""),$Q$4:$R$20,2,FALSE),"")</f>
        <v/>
      </c>
      <c r="H1327" s="14" t="str">
        <f>IF($B$2=StoreConfig!C1619,LEFT(StoreConfig!G1619,FIND("#",StoreConfig!G1619)-1),"")</f>
        <v/>
      </c>
      <c r="I1327" s="14" t="str">
        <f>IF($B$2=StoreConfig!C1619,RIGHT(StoreConfig!G1619,LEN(StoreConfig!G1619)-FIND("#",StoreConfig!G1619)),"")</f>
        <v/>
      </c>
      <c r="J1327" s="14" t="str">
        <f>IF($B$2=StoreConfig!C1619,IF(StoreConfig!L1619=0,"不限购",StoreConfig!L1619&amp;"次"),"")</f>
        <v/>
      </c>
    </row>
    <row r="1328" spans="4:10" x14ac:dyDescent="0.2">
      <c r="D1328" s="15" t="str">
        <f>IF($B$2=StoreConfig!C1620,StoreConfig!O1620,"")</f>
        <v/>
      </c>
      <c r="E1328" s="15" t="str">
        <f>IF($B$2=StoreConfig!C1620,StoreConfig!E1620,"")</f>
        <v/>
      </c>
      <c r="F1328" s="15" t="str">
        <f>IF($B$2=StoreConfig!C1620,RIGHT(StoreConfig!J1620,LEN(StoreConfig!J1620)-FIND("|",StoreConfig!J1620)),"")</f>
        <v/>
      </c>
      <c r="G1328" s="15" t="str">
        <f>IFERROR(VLOOKUP(--IF($B$2=StoreConfig!C1620,LEFT(StoreConfig!J1620,FIND("|",StoreConfig!J1620)-1),""),$Q$4:$R$20,2,FALSE),"")</f>
        <v/>
      </c>
      <c r="H1328" s="14" t="str">
        <f>IF($B$2=StoreConfig!C1620,LEFT(StoreConfig!G1620,FIND("#",StoreConfig!G1620)-1),"")</f>
        <v/>
      </c>
      <c r="I1328" s="14" t="str">
        <f>IF($B$2=StoreConfig!C1620,RIGHT(StoreConfig!G1620,LEN(StoreConfig!G1620)-FIND("#",StoreConfig!G1620)),"")</f>
        <v/>
      </c>
      <c r="J1328" s="14" t="str">
        <f>IF($B$2=StoreConfig!C1620,IF(StoreConfig!L1620=0,"不限购",StoreConfig!L1620&amp;"次"),"")</f>
        <v/>
      </c>
    </row>
    <row r="1329" spans="4:10" x14ac:dyDescent="0.2">
      <c r="D1329" s="15" t="str">
        <f>IF($B$2=StoreConfig!C1621,StoreConfig!O1621,"")</f>
        <v/>
      </c>
      <c r="E1329" s="15" t="str">
        <f>IF($B$2=StoreConfig!C1621,StoreConfig!E1621,"")</f>
        <v/>
      </c>
      <c r="F1329" s="15" t="str">
        <f>IF($B$2=StoreConfig!C1621,RIGHT(StoreConfig!J1621,LEN(StoreConfig!J1621)-FIND("|",StoreConfig!J1621)),"")</f>
        <v/>
      </c>
      <c r="G1329" s="15" t="str">
        <f>IFERROR(VLOOKUP(--IF($B$2=StoreConfig!C1621,LEFT(StoreConfig!J1621,FIND("|",StoreConfig!J1621)-1),""),$Q$4:$R$20,2,FALSE),"")</f>
        <v/>
      </c>
      <c r="H1329" s="14" t="str">
        <f>IF($B$2=StoreConfig!C1621,LEFT(StoreConfig!G1621,FIND("#",StoreConfig!G1621)-1),"")</f>
        <v/>
      </c>
      <c r="I1329" s="14" t="str">
        <f>IF($B$2=StoreConfig!C1621,RIGHT(StoreConfig!G1621,LEN(StoreConfig!G1621)-FIND("#",StoreConfig!G1621)),"")</f>
        <v/>
      </c>
      <c r="J1329" s="14" t="str">
        <f>IF($B$2=StoreConfig!C1621,IF(StoreConfig!L1621=0,"不限购",StoreConfig!L1621&amp;"次"),"")</f>
        <v/>
      </c>
    </row>
    <row r="1330" spans="4:10" x14ac:dyDescent="0.2">
      <c r="D1330" s="15" t="str">
        <f>IF($B$2=StoreConfig!C1622,StoreConfig!O1622,"")</f>
        <v/>
      </c>
      <c r="E1330" s="15" t="str">
        <f>IF($B$2=StoreConfig!C1622,StoreConfig!E1622,"")</f>
        <v/>
      </c>
      <c r="F1330" s="15" t="str">
        <f>IF($B$2=StoreConfig!C1622,RIGHT(StoreConfig!J1622,LEN(StoreConfig!J1622)-FIND("|",StoreConfig!J1622)),"")</f>
        <v/>
      </c>
      <c r="G1330" s="15" t="str">
        <f>IFERROR(VLOOKUP(--IF($B$2=StoreConfig!C1622,LEFT(StoreConfig!J1622,FIND("|",StoreConfig!J1622)-1),""),$Q$4:$R$20,2,FALSE),"")</f>
        <v/>
      </c>
      <c r="H1330" s="14" t="str">
        <f>IF($B$2=StoreConfig!C1622,LEFT(StoreConfig!G1622,FIND("#",StoreConfig!G1622)-1),"")</f>
        <v/>
      </c>
      <c r="I1330" s="14" t="str">
        <f>IF($B$2=StoreConfig!C1622,RIGHT(StoreConfig!G1622,LEN(StoreConfig!G1622)-FIND("#",StoreConfig!G1622)),"")</f>
        <v/>
      </c>
      <c r="J1330" s="14" t="str">
        <f>IF($B$2=StoreConfig!C1622,IF(StoreConfig!L1622=0,"不限购",StoreConfig!L1622&amp;"次"),"")</f>
        <v/>
      </c>
    </row>
    <row r="1331" spans="4:10" x14ac:dyDescent="0.2">
      <c r="D1331" s="15" t="str">
        <f>IF($B$2=StoreConfig!C1623,StoreConfig!O1623,"")</f>
        <v/>
      </c>
      <c r="E1331" s="15" t="str">
        <f>IF($B$2=StoreConfig!C1623,StoreConfig!E1623,"")</f>
        <v/>
      </c>
      <c r="F1331" s="15" t="str">
        <f>IF($B$2=StoreConfig!C1623,RIGHT(StoreConfig!J1623,LEN(StoreConfig!J1623)-FIND("|",StoreConfig!J1623)),"")</f>
        <v/>
      </c>
      <c r="G1331" s="15" t="str">
        <f>IFERROR(VLOOKUP(--IF($B$2=StoreConfig!C1623,LEFT(StoreConfig!J1623,FIND("|",StoreConfig!J1623)-1),""),$Q$4:$R$20,2,FALSE),"")</f>
        <v/>
      </c>
      <c r="H1331" s="14" t="str">
        <f>IF($B$2=StoreConfig!C1623,LEFT(StoreConfig!G1623,FIND("#",StoreConfig!G1623)-1),"")</f>
        <v/>
      </c>
      <c r="I1331" s="14" t="str">
        <f>IF($B$2=StoreConfig!C1623,RIGHT(StoreConfig!G1623,LEN(StoreConfig!G1623)-FIND("#",StoreConfig!G1623)),"")</f>
        <v/>
      </c>
      <c r="J1331" s="14" t="str">
        <f>IF($B$2=StoreConfig!C1623,IF(StoreConfig!L1623=0,"不限购",StoreConfig!L1623&amp;"次"),"")</f>
        <v/>
      </c>
    </row>
    <row r="1332" spans="4:10" x14ac:dyDescent="0.2">
      <c r="D1332" s="15" t="str">
        <f>IF($B$2=StoreConfig!C1624,StoreConfig!O1624,"")</f>
        <v/>
      </c>
      <c r="E1332" s="15" t="str">
        <f>IF($B$2=StoreConfig!C1624,StoreConfig!E1624,"")</f>
        <v/>
      </c>
      <c r="F1332" s="15" t="str">
        <f>IF($B$2=StoreConfig!C1624,RIGHT(StoreConfig!J1624,LEN(StoreConfig!J1624)-FIND("|",StoreConfig!J1624)),"")</f>
        <v/>
      </c>
      <c r="G1332" s="15" t="str">
        <f>IFERROR(VLOOKUP(--IF($B$2=StoreConfig!C1624,LEFT(StoreConfig!J1624,FIND("|",StoreConfig!J1624)-1),""),$Q$4:$R$20,2,FALSE),"")</f>
        <v/>
      </c>
      <c r="H1332" s="14" t="str">
        <f>IF($B$2=StoreConfig!C1624,LEFT(StoreConfig!G1624,FIND("#",StoreConfig!G1624)-1),"")</f>
        <v/>
      </c>
      <c r="I1332" s="14" t="str">
        <f>IF($B$2=StoreConfig!C1624,RIGHT(StoreConfig!G1624,LEN(StoreConfig!G1624)-FIND("#",StoreConfig!G1624)),"")</f>
        <v/>
      </c>
      <c r="J1332" s="14" t="str">
        <f>IF($B$2=StoreConfig!C1624,IF(StoreConfig!L1624=0,"不限购",StoreConfig!L1624&amp;"次"),"")</f>
        <v/>
      </c>
    </row>
    <row r="1333" spans="4:10" x14ac:dyDescent="0.2">
      <c r="D1333" s="15" t="str">
        <f>IF($B$2=StoreConfig!C1625,StoreConfig!O1625,"")</f>
        <v/>
      </c>
      <c r="E1333" s="15" t="str">
        <f>IF($B$2=StoreConfig!C1625,StoreConfig!E1625,"")</f>
        <v/>
      </c>
      <c r="F1333" s="15" t="str">
        <f>IF($B$2=StoreConfig!C1625,RIGHT(StoreConfig!J1625,LEN(StoreConfig!J1625)-FIND("|",StoreConfig!J1625)),"")</f>
        <v/>
      </c>
      <c r="G1333" s="15" t="str">
        <f>IFERROR(VLOOKUP(--IF($B$2=StoreConfig!C1625,LEFT(StoreConfig!J1625,FIND("|",StoreConfig!J1625)-1),""),$Q$4:$R$20,2,FALSE),"")</f>
        <v/>
      </c>
      <c r="H1333" s="14" t="str">
        <f>IF($B$2=StoreConfig!C1625,LEFT(StoreConfig!G1625,FIND("#",StoreConfig!G1625)-1),"")</f>
        <v/>
      </c>
      <c r="I1333" s="14" t="str">
        <f>IF($B$2=StoreConfig!C1625,RIGHT(StoreConfig!G1625,LEN(StoreConfig!G1625)-FIND("#",StoreConfig!G1625)),"")</f>
        <v/>
      </c>
      <c r="J1333" s="14" t="str">
        <f>IF($B$2=StoreConfig!C1625,IF(StoreConfig!L1625=0,"不限购",StoreConfig!L1625&amp;"次"),"")</f>
        <v/>
      </c>
    </row>
    <row r="1334" spans="4:10" x14ac:dyDescent="0.2">
      <c r="D1334" s="15" t="str">
        <f>IF($B$2=StoreConfig!C1626,StoreConfig!O1626,"")</f>
        <v/>
      </c>
      <c r="E1334" s="15" t="str">
        <f>IF($B$2=StoreConfig!C1626,StoreConfig!E1626,"")</f>
        <v/>
      </c>
      <c r="F1334" s="15" t="str">
        <f>IF($B$2=StoreConfig!C1626,RIGHT(StoreConfig!J1626,LEN(StoreConfig!J1626)-FIND("|",StoreConfig!J1626)),"")</f>
        <v/>
      </c>
      <c r="G1334" s="15" t="str">
        <f>IFERROR(VLOOKUP(--IF($B$2=StoreConfig!C1626,LEFT(StoreConfig!J1626,FIND("|",StoreConfig!J1626)-1),""),$Q$4:$R$20,2,FALSE),"")</f>
        <v/>
      </c>
      <c r="H1334" s="14" t="str">
        <f>IF($B$2=StoreConfig!C1626,LEFT(StoreConfig!G1626,FIND("#",StoreConfig!G1626)-1),"")</f>
        <v/>
      </c>
      <c r="I1334" s="14" t="str">
        <f>IF($B$2=StoreConfig!C1626,RIGHT(StoreConfig!G1626,LEN(StoreConfig!G1626)-FIND("#",StoreConfig!G1626)),"")</f>
        <v/>
      </c>
      <c r="J1334" s="14" t="str">
        <f>IF($B$2=StoreConfig!C1626,IF(StoreConfig!L1626=0,"不限购",StoreConfig!L1626&amp;"次"),"")</f>
        <v/>
      </c>
    </row>
    <row r="1335" spans="4:10" x14ac:dyDescent="0.2">
      <c r="D1335" s="15" t="str">
        <f>IF($B$2=StoreConfig!C1627,StoreConfig!O1627,"")</f>
        <v/>
      </c>
      <c r="E1335" s="15" t="str">
        <f>IF($B$2=StoreConfig!C1627,StoreConfig!E1627,"")</f>
        <v/>
      </c>
      <c r="F1335" s="15" t="str">
        <f>IF($B$2=StoreConfig!C1627,RIGHT(StoreConfig!J1627,LEN(StoreConfig!J1627)-FIND("|",StoreConfig!J1627)),"")</f>
        <v/>
      </c>
      <c r="G1335" s="15" t="str">
        <f>IFERROR(VLOOKUP(--IF($B$2=StoreConfig!C1627,LEFT(StoreConfig!J1627,FIND("|",StoreConfig!J1627)-1),""),$Q$4:$R$20,2,FALSE),"")</f>
        <v/>
      </c>
      <c r="H1335" s="14" t="str">
        <f>IF($B$2=StoreConfig!C1627,LEFT(StoreConfig!G1627,FIND("#",StoreConfig!G1627)-1),"")</f>
        <v/>
      </c>
      <c r="I1335" s="14" t="str">
        <f>IF($B$2=StoreConfig!C1627,RIGHT(StoreConfig!G1627,LEN(StoreConfig!G1627)-FIND("#",StoreConfig!G1627)),"")</f>
        <v/>
      </c>
      <c r="J1335" s="14" t="str">
        <f>IF($B$2=StoreConfig!C1627,IF(StoreConfig!L1627=0,"不限购",StoreConfig!L1627&amp;"次"),"")</f>
        <v/>
      </c>
    </row>
    <row r="1336" spans="4:10" x14ac:dyDescent="0.2">
      <c r="D1336" s="15" t="str">
        <f>IF($B$2=StoreConfig!C1628,StoreConfig!O1628,"")</f>
        <v/>
      </c>
      <c r="E1336" s="15" t="str">
        <f>IF($B$2=StoreConfig!C1628,StoreConfig!E1628,"")</f>
        <v/>
      </c>
      <c r="F1336" s="15" t="str">
        <f>IF($B$2=StoreConfig!C1628,RIGHT(StoreConfig!J1628,LEN(StoreConfig!J1628)-FIND("|",StoreConfig!J1628)),"")</f>
        <v/>
      </c>
      <c r="G1336" s="15" t="str">
        <f>IFERROR(VLOOKUP(--IF($B$2=StoreConfig!C1628,LEFT(StoreConfig!J1628,FIND("|",StoreConfig!J1628)-1),""),$Q$4:$R$20,2,FALSE),"")</f>
        <v/>
      </c>
      <c r="H1336" s="14" t="str">
        <f>IF($B$2=StoreConfig!C1628,LEFT(StoreConfig!G1628,FIND("#",StoreConfig!G1628)-1),"")</f>
        <v/>
      </c>
      <c r="I1336" s="14" t="str">
        <f>IF($B$2=StoreConfig!C1628,RIGHT(StoreConfig!G1628,LEN(StoreConfig!G1628)-FIND("#",StoreConfig!G1628)),"")</f>
        <v/>
      </c>
      <c r="J1336" s="14" t="str">
        <f>IF($B$2=StoreConfig!C1628,IF(StoreConfig!L1628=0,"不限购",StoreConfig!L1628&amp;"次"),"")</f>
        <v/>
      </c>
    </row>
    <row r="1337" spans="4:10" x14ac:dyDescent="0.2">
      <c r="D1337" s="15" t="str">
        <f>IF($B$2=StoreConfig!C1629,StoreConfig!O1629,"")</f>
        <v/>
      </c>
      <c r="E1337" s="15" t="str">
        <f>IF($B$2=StoreConfig!C1629,StoreConfig!E1629,"")</f>
        <v/>
      </c>
      <c r="F1337" s="15" t="str">
        <f>IF($B$2=StoreConfig!C1629,RIGHT(StoreConfig!J1629,LEN(StoreConfig!J1629)-FIND("|",StoreConfig!J1629)),"")</f>
        <v/>
      </c>
      <c r="G1337" s="15" t="str">
        <f>IFERROR(VLOOKUP(--IF($B$2=StoreConfig!C1629,LEFT(StoreConfig!J1629,FIND("|",StoreConfig!J1629)-1),""),$Q$4:$R$20,2,FALSE),"")</f>
        <v/>
      </c>
      <c r="H1337" s="14" t="str">
        <f>IF($B$2=StoreConfig!C1629,LEFT(StoreConfig!G1629,FIND("#",StoreConfig!G1629)-1),"")</f>
        <v/>
      </c>
      <c r="I1337" s="14" t="str">
        <f>IF($B$2=StoreConfig!C1629,RIGHT(StoreConfig!G1629,LEN(StoreConfig!G1629)-FIND("#",StoreConfig!G1629)),"")</f>
        <v/>
      </c>
      <c r="J1337" s="14" t="str">
        <f>IF($B$2=StoreConfig!C1629,IF(StoreConfig!L1629=0,"不限购",StoreConfig!L1629&amp;"次"),"")</f>
        <v/>
      </c>
    </row>
    <row r="1338" spans="4:10" x14ac:dyDescent="0.2">
      <c r="D1338" s="15" t="str">
        <f>IF($B$2=StoreConfig!C1630,StoreConfig!O1630,"")</f>
        <v/>
      </c>
      <c r="E1338" s="15" t="str">
        <f>IF($B$2=StoreConfig!C1630,StoreConfig!E1630,"")</f>
        <v/>
      </c>
      <c r="F1338" s="15" t="str">
        <f>IF($B$2=StoreConfig!C1630,RIGHT(StoreConfig!J1630,LEN(StoreConfig!J1630)-FIND("|",StoreConfig!J1630)),"")</f>
        <v/>
      </c>
      <c r="G1338" s="15" t="str">
        <f>IFERROR(VLOOKUP(--IF($B$2=StoreConfig!C1630,LEFT(StoreConfig!J1630,FIND("|",StoreConfig!J1630)-1),""),$Q$4:$R$20,2,FALSE),"")</f>
        <v/>
      </c>
      <c r="H1338" s="14" t="str">
        <f>IF($B$2=StoreConfig!C1630,LEFT(StoreConfig!G1630,FIND("#",StoreConfig!G1630)-1),"")</f>
        <v/>
      </c>
      <c r="I1338" s="14" t="str">
        <f>IF($B$2=StoreConfig!C1630,RIGHT(StoreConfig!G1630,LEN(StoreConfig!G1630)-FIND("#",StoreConfig!G1630)),"")</f>
        <v/>
      </c>
      <c r="J1338" s="14" t="str">
        <f>IF($B$2=StoreConfig!C1630,IF(StoreConfig!L1630=0,"不限购",StoreConfig!L1630&amp;"次"),"")</f>
        <v/>
      </c>
    </row>
    <row r="1339" spans="4:10" x14ac:dyDescent="0.2">
      <c r="D1339" s="15" t="str">
        <f>IF($B$2=StoreConfig!C1631,StoreConfig!O1631,"")</f>
        <v/>
      </c>
      <c r="E1339" s="15" t="str">
        <f>IF($B$2=StoreConfig!C1631,StoreConfig!E1631,"")</f>
        <v/>
      </c>
      <c r="F1339" s="15" t="str">
        <f>IF($B$2=StoreConfig!C1631,RIGHT(StoreConfig!J1631,LEN(StoreConfig!J1631)-FIND("|",StoreConfig!J1631)),"")</f>
        <v/>
      </c>
      <c r="G1339" s="15" t="str">
        <f>IFERROR(VLOOKUP(--IF($B$2=StoreConfig!C1631,LEFT(StoreConfig!J1631,FIND("|",StoreConfig!J1631)-1),""),$Q$4:$R$20,2,FALSE),"")</f>
        <v/>
      </c>
      <c r="H1339" s="14" t="str">
        <f>IF($B$2=StoreConfig!C1631,LEFT(StoreConfig!G1631,FIND("#",StoreConfig!G1631)-1),"")</f>
        <v/>
      </c>
      <c r="I1339" s="14" t="str">
        <f>IF($B$2=StoreConfig!C1631,RIGHT(StoreConfig!G1631,LEN(StoreConfig!G1631)-FIND("#",StoreConfig!G1631)),"")</f>
        <v/>
      </c>
      <c r="J1339" s="14" t="str">
        <f>IF($B$2=StoreConfig!C1631,IF(StoreConfig!L1631=0,"不限购",StoreConfig!L1631&amp;"次"),"")</f>
        <v/>
      </c>
    </row>
    <row r="1340" spans="4:10" x14ac:dyDescent="0.2">
      <c r="D1340" s="15" t="str">
        <f>IF($B$2=StoreConfig!C1632,StoreConfig!O1632,"")</f>
        <v/>
      </c>
      <c r="E1340" s="15" t="str">
        <f>IF($B$2=StoreConfig!C1632,StoreConfig!E1632,"")</f>
        <v/>
      </c>
      <c r="F1340" s="15" t="str">
        <f>IF($B$2=StoreConfig!C1632,RIGHT(StoreConfig!J1632,LEN(StoreConfig!J1632)-FIND("|",StoreConfig!J1632)),"")</f>
        <v/>
      </c>
      <c r="G1340" s="15" t="str">
        <f>IFERROR(VLOOKUP(--IF($B$2=StoreConfig!C1632,LEFT(StoreConfig!J1632,FIND("|",StoreConfig!J1632)-1),""),$Q$4:$R$20,2,FALSE),"")</f>
        <v/>
      </c>
      <c r="H1340" s="14" t="str">
        <f>IF($B$2=StoreConfig!C1632,LEFT(StoreConfig!G1632,FIND("#",StoreConfig!G1632)-1),"")</f>
        <v/>
      </c>
      <c r="I1340" s="14" t="str">
        <f>IF($B$2=StoreConfig!C1632,RIGHT(StoreConfig!G1632,LEN(StoreConfig!G1632)-FIND("#",StoreConfig!G1632)),"")</f>
        <v/>
      </c>
      <c r="J1340" s="14" t="str">
        <f>IF($B$2=StoreConfig!C1632,IF(StoreConfig!L1632=0,"不限购",StoreConfig!L1632&amp;"次"),"")</f>
        <v/>
      </c>
    </row>
    <row r="1341" spans="4:10" x14ac:dyDescent="0.2">
      <c r="D1341" s="15" t="str">
        <f>IF($B$2=StoreConfig!C1633,StoreConfig!O1633,"")</f>
        <v/>
      </c>
      <c r="E1341" s="15" t="str">
        <f>IF($B$2=StoreConfig!C1633,StoreConfig!E1633,"")</f>
        <v/>
      </c>
      <c r="F1341" s="15" t="str">
        <f>IF($B$2=StoreConfig!C1633,RIGHT(StoreConfig!J1633,LEN(StoreConfig!J1633)-FIND("|",StoreConfig!J1633)),"")</f>
        <v/>
      </c>
      <c r="G1341" s="15" t="str">
        <f>IFERROR(VLOOKUP(--IF($B$2=StoreConfig!C1633,LEFT(StoreConfig!J1633,FIND("|",StoreConfig!J1633)-1),""),$Q$4:$R$20,2,FALSE),"")</f>
        <v/>
      </c>
      <c r="H1341" s="14" t="str">
        <f>IF($B$2=StoreConfig!C1633,LEFT(StoreConfig!G1633,FIND("#",StoreConfig!G1633)-1),"")</f>
        <v/>
      </c>
      <c r="I1341" s="14" t="str">
        <f>IF($B$2=StoreConfig!C1633,RIGHT(StoreConfig!G1633,LEN(StoreConfig!G1633)-FIND("#",StoreConfig!G1633)),"")</f>
        <v/>
      </c>
      <c r="J1341" s="14" t="str">
        <f>IF($B$2=StoreConfig!C1633,IF(StoreConfig!L1633=0,"不限购",StoreConfig!L1633&amp;"次"),"")</f>
        <v/>
      </c>
    </row>
    <row r="1342" spans="4:10" x14ac:dyDescent="0.2">
      <c r="D1342" s="15" t="str">
        <f>IF($B$2=StoreConfig!C1634,StoreConfig!O1634,"")</f>
        <v/>
      </c>
      <c r="E1342" s="15" t="str">
        <f>IF($B$2=StoreConfig!C1634,StoreConfig!E1634,"")</f>
        <v/>
      </c>
      <c r="F1342" s="15" t="str">
        <f>IF($B$2=StoreConfig!C1634,RIGHT(StoreConfig!J1634,LEN(StoreConfig!J1634)-FIND("|",StoreConfig!J1634)),"")</f>
        <v/>
      </c>
      <c r="G1342" s="15" t="str">
        <f>IFERROR(VLOOKUP(--IF($B$2=StoreConfig!C1634,LEFT(StoreConfig!J1634,FIND("|",StoreConfig!J1634)-1),""),$Q$4:$R$20,2,FALSE),"")</f>
        <v/>
      </c>
      <c r="H1342" s="14" t="str">
        <f>IF($B$2=StoreConfig!C1634,LEFT(StoreConfig!G1634,FIND("#",StoreConfig!G1634)-1),"")</f>
        <v/>
      </c>
      <c r="I1342" s="14" t="str">
        <f>IF($B$2=StoreConfig!C1634,RIGHT(StoreConfig!G1634,LEN(StoreConfig!G1634)-FIND("#",StoreConfig!G1634)),"")</f>
        <v/>
      </c>
      <c r="J1342" s="14" t="str">
        <f>IF($B$2=StoreConfig!C1634,IF(StoreConfig!L1634=0,"不限购",StoreConfig!L1634&amp;"次"),"")</f>
        <v/>
      </c>
    </row>
    <row r="1343" spans="4:10" x14ac:dyDescent="0.2">
      <c r="D1343" s="15" t="str">
        <f>IF($B$2=StoreConfig!C1635,StoreConfig!O1635,"")</f>
        <v/>
      </c>
      <c r="E1343" s="15" t="str">
        <f>IF($B$2=StoreConfig!C1635,StoreConfig!E1635,"")</f>
        <v/>
      </c>
      <c r="F1343" s="15" t="str">
        <f>IF($B$2=StoreConfig!C1635,RIGHT(StoreConfig!J1635,LEN(StoreConfig!J1635)-FIND("|",StoreConfig!J1635)),"")</f>
        <v/>
      </c>
      <c r="G1343" s="15" t="str">
        <f>IFERROR(VLOOKUP(--IF($B$2=StoreConfig!C1635,LEFT(StoreConfig!J1635,FIND("|",StoreConfig!J1635)-1),""),$Q$4:$R$20,2,FALSE),"")</f>
        <v/>
      </c>
      <c r="H1343" s="14" t="str">
        <f>IF($B$2=StoreConfig!C1635,LEFT(StoreConfig!G1635,FIND("#",StoreConfig!G1635)-1),"")</f>
        <v/>
      </c>
      <c r="I1343" s="14" t="str">
        <f>IF($B$2=StoreConfig!C1635,RIGHT(StoreConfig!G1635,LEN(StoreConfig!G1635)-FIND("#",StoreConfig!G1635)),"")</f>
        <v/>
      </c>
      <c r="J1343" s="14" t="str">
        <f>IF($B$2=StoreConfig!C1635,IF(StoreConfig!L1635=0,"不限购",StoreConfig!L1635&amp;"次"),"")</f>
        <v/>
      </c>
    </row>
    <row r="1344" spans="4:10" x14ac:dyDescent="0.2">
      <c r="D1344" s="15" t="str">
        <f>IF($B$2=StoreConfig!C1636,StoreConfig!O1636,"")</f>
        <v/>
      </c>
      <c r="E1344" s="15" t="str">
        <f>IF($B$2=StoreConfig!C1636,StoreConfig!E1636,"")</f>
        <v/>
      </c>
      <c r="F1344" s="15" t="str">
        <f>IF($B$2=StoreConfig!C1636,RIGHT(StoreConfig!J1636,LEN(StoreConfig!J1636)-FIND("|",StoreConfig!J1636)),"")</f>
        <v/>
      </c>
      <c r="G1344" s="15" t="str">
        <f>IFERROR(VLOOKUP(--IF($B$2=StoreConfig!C1636,LEFT(StoreConfig!J1636,FIND("|",StoreConfig!J1636)-1),""),$Q$4:$R$20,2,FALSE),"")</f>
        <v/>
      </c>
      <c r="H1344" s="14" t="str">
        <f>IF($B$2=StoreConfig!C1636,LEFT(StoreConfig!G1636,FIND("#",StoreConfig!G1636)-1),"")</f>
        <v/>
      </c>
      <c r="I1344" s="14" t="str">
        <f>IF($B$2=StoreConfig!C1636,RIGHT(StoreConfig!G1636,LEN(StoreConfig!G1636)-FIND("#",StoreConfig!G1636)),"")</f>
        <v/>
      </c>
      <c r="J1344" s="14" t="str">
        <f>IF($B$2=StoreConfig!C1636,IF(StoreConfig!L1636=0,"不限购",StoreConfig!L1636&amp;"次"),"")</f>
        <v/>
      </c>
    </row>
    <row r="1345" spans="4:10" x14ac:dyDescent="0.2">
      <c r="D1345" s="15" t="str">
        <f>IF($B$2=StoreConfig!C1637,StoreConfig!O1637,"")</f>
        <v/>
      </c>
      <c r="E1345" s="15" t="str">
        <f>IF($B$2=StoreConfig!C1637,StoreConfig!E1637,"")</f>
        <v/>
      </c>
      <c r="F1345" s="15" t="str">
        <f>IF($B$2=StoreConfig!C1637,RIGHT(StoreConfig!J1637,LEN(StoreConfig!J1637)-FIND("|",StoreConfig!J1637)),"")</f>
        <v/>
      </c>
      <c r="G1345" s="15" t="str">
        <f>IFERROR(VLOOKUP(--IF($B$2=StoreConfig!C1637,LEFT(StoreConfig!J1637,FIND("|",StoreConfig!J1637)-1),""),$Q$4:$R$20,2,FALSE),"")</f>
        <v/>
      </c>
      <c r="H1345" s="14" t="str">
        <f>IF($B$2=StoreConfig!C1637,LEFT(StoreConfig!G1637,FIND("#",StoreConfig!G1637)-1),"")</f>
        <v/>
      </c>
      <c r="I1345" s="14" t="str">
        <f>IF($B$2=StoreConfig!C1637,RIGHT(StoreConfig!G1637,LEN(StoreConfig!G1637)-FIND("#",StoreConfig!G1637)),"")</f>
        <v/>
      </c>
      <c r="J1345" s="14" t="str">
        <f>IF($B$2=StoreConfig!C1637,IF(StoreConfig!L1637=0,"不限购",StoreConfig!L1637&amp;"次"),"")</f>
        <v/>
      </c>
    </row>
    <row r="1346" spans="4:10" x14ac:dyDescent="0.2">
      <c r="D1346" s="15" t="str">
        <f>IF($B$2=StoreConfig!C1638,StoreConfig!O1638,"")</f>
        <v/>
      </c>
      <c r="E1346" s="15" t="str">
        <f>IF($B$2=StoreConfig!C1638,StoreConfig!E1638,"")</f>
        <v/>
      </c>
      <c r="F1346" s="15" t="str">
        <f>IF($B$2=StoreConfig!C1638,RIGHT(StoreConfig!J1638,LEN(StoreConfig!J1638)-FIND("|",StoreConfig!J1638)),"")</f>
        <v/>
      </c>
      <c r="G1346" s="15" t="str">
        <f>IFERROR(VLOOKUP(--IF($B$2=StoreConfig!C1638,LEFT(StoreConfig!J1638,FIND("|",StoreConfig!J1638)-1),""),$Q$4:$R$20,2,FALSE),"")</f>
        <v/>
      </c>
      <c r="H1346" s="14" t="str">
        <f>IF($B$2=StoreConfig!C1638,LEFT(StoreConfig!G1638,FIND("#",StoreConfig!G1638)-1),"")</f>
        <v/>
      </c>
      <c r="I1346" s="14" t="str">
        <f>IF($B$2=StoreConfig!C1638,RIGHT(StoreConfig!G1638,LEN(StoreConfig!G1638)-FIND("#",StoreConfig!G1638)),"")</f>
        <v/>
      </c>
      <c r="J1346" s="14" t="str">
        <f>IF($B$2=StoreConfig!C1638,IF(StoreConfig!L1638=0,"不限购",StoreConfig!L1638&amp;"次"),"")</f>
        <v/>
      </c>
    </row>
    <row r="1347" spans="4:10" x14ac:dyDescent="0.2">
      <c r="D1347" s="15" t="str">
        <f>IF($B$2=StoreConfig!C1639,StoreConfig!O1639,"")</f>
        <v/>
      </c>
      <c r="E1347" s="15" t="str">
        <f>IF($B$2=StoreConfig!C1639,StoreConfig!E1639,"")</f>
        <v/>
      </c>
      <c r="F1347" s="15" t="str">
        <f>IF($B$2=StoreConfig!C1639,RIGHT(StoreConfig!J1639,LEN(StoreConfig!J1639)-FIND("|",StoreConfig!J1639)),"")</f>
        <v/>
      </c>
      <c r="G1347" s="15" t="str">
        <f>IFERROR(VLOOKUP(--IF($B$2=StoreConfig!C1639,LEFT(StoreConfig!J1639,FIND("|",StoreConfig!J1639)-1),""),$Q$4:$R$20,2,FALSE),"")</f>
        <v/>
      </c>
      <c r="H1347" s="14" t="str">
        <f>IF($B$2=StoreConfig!C1639,LEFT(StoreConfig!G1639,FIND("#",StoreConfig!G1639)-1),"")</f>
        <v/>
      </c>
      <c r="I1347" s="14" t="str">
        <f>IF($B$2=StoreConfig!C1639,RIGHT(StoreConfig!G1639,LEN(StoreConfig!G1639)-FIND("#",StoreConfig!G1639)),"")</f>
        <v/>
      </c>
      <c r="J1347" s="14" t="str">
        <f>IF($B$2=StoreConfig!C1639,IF(StoreConfig!L1639=0,"不限购",StoreConfig!L1639&amp;"次"),"")</f>
        <v/>
      </c>
    </row>
    <row r="1348" spans="4:10" x14ac:dyDescent="0.2">
      <c r="D1348" s="15" t="str">
        <f>IF($B$2=StoreConfig!C1640,StoreConfig!O1640,"")</f>
        <v/>
      </c>
      <c r="E1348" s="15" t="str">
        <f>IF($B$2=StoreConfig!C1640,StoreConfig!E1640,"")</f>
        <v/>
      </c>
      <c r="F1348" s="15" t="str">
        <f>IF($B$2=StoreConfig!C1640,RIGHT(StoreConfig!J1640,LEN(StoreConfig!J1640)-FIND("|",StoreConfig!J1640)),"")</f>
        <v/>
      </c>
      <c r="G1348" s="15" t="str">
        <f>IFERROR(VLOOKUP(--IF($B$2=StoreConfig!C1640,LEFT(StoreConfig!J1640,FIND("|",StoreConfig!J1640)-1),""),$Q$4:$R$20,2,FALSE),"")</f>
        <v/>
      </c>
      <c r="H1348" s="14" t="str">
        <f>IF($B$2=StoreConfig!C1640,LEFT(StoreConfig!G1640,FIND("#",StoreConfig!G1640)-1),"")</f>
        <v/>
      </c>
      <c r="I1348" s="14" t="str">
        <f>IF($B$2=StoreConfig!C1640,RIGHT(StoreConfig!G1640,LEN(StoreConfig!G1640)-FIND("#",StoreConfig!G1640)),"")</f>
        <v/>
      </c>
      <c r="J1348" s="14" t="str">
        <f>IF($B$2=StoreConfig!C1640,IF(StoreConfig!L1640=0,"不限购",StoreConfig!L1640&amp;"次"),"")</f>
        <v/>
      </c>
    </row>
    <row r="1349" spans="4:10" x14ac:dyDescent="0.2">
      <c r="D1349" s="15" t="str">
        <f>IF($B$2=StoreConfig!C1641,StoreConfig!O1641,"")</f>
        <v/>
      </c>
      <c r="E1349" s="15" t="str">
        <f>IF($B$2=StoreConfig!C1641,StoreConfig!E1641,"")</f>
        <v/>
      </c>
      <c r="F1349" s="15" t="str">
        <f>IF($B$2=StoreConfig!C1641,RIGHT(StoreConfig!J1641,LEN(StoreConfig!J1641)-FIND("|",StoreConfig!J1641)),"")</f>
        <v/>
      </c>
      <c r="G1349" s="15" t="str">
        <f>IFERROR(VLOOKUP(--IF($B$2=StoreConfig!C1641,LEFT(StoreConfig!J1641,FIND("|",StoreConfig!J1641)-1),""),$Q$4:$R$20,2,FALSE),"")</f>
        <v/>
      </c>
      <c r="H1349" s="14" t="str">
        <f>IF($B$2=StoreConfig!C1641,LEFT(StoreConfig!G1641,FIND("#",StoreConfig!G1641)-1),"")</f>
        <v/>
      </c>
      <c r="I1349" s="14" t="str">
        <f>IF($B$2=StoreConfig!C1641,RIGHT(StoreConfig!G1641,LEN(StoreConfig!G1641)-FIND("#",StoreConfig!G1641)),"")</f>
        <v/>
      </c>
      <c r="J1349" s="14" t="str">
        <f>IF($B$2=StoreConfig!C1641,IF(StoreConfig!L1641=0,"不限购",StoreConfig!L1641&amp;"次"),"")</f>
        <v/>
      </c>
    </row>
    <row r="1350" spans="4:10" x14ac:dyDescent="0.2">
      <c r="D1350" s="15" t="str">
        <f>IF($B$2=StoreConfig!C1647,StoreConfig!O1647,"")</f>
        <v/>
      </c>
      <c r="E1350" s="15" t="str">
        <f>IF($B$2=StoreConfig!C1647,StoreConfig!E1647,"")</f>
        <v/>
      </c>
      <c r="F1350" s="15" t="str">
        <f>IF($B$2=StoreConfig!C1647,RIGHT(StoreConfig!J1647,LEN(StoreConfig!J1647)-FIND("|",StoreConfig!J1647)),"")</f>
        <v/>
      </c>
      <c r="G1350" s="15" t="str">
        <f>IFERROR(VLOOKUP(--IF($B$2=StoreConfig!C1647,LEFT(StoreConfig!J1647,FIND("|",StoreConfig!J1647)-1),""),$Q$4:$R$20,2,FALSE),"")</f>
        <v/>
      </c>
      <c r="H1350" s="14" t="str">
        <f>IF($B$2=StoreConfig!C1647,LEFT(StoreConfig!G1647,FIND("#",StoreConfig!G1647)-1),"")</f>
        <v/>
      </c>
      <c r="I1350" s="14" t="str">
        <f>IF($B$2=StoreConfig!C1647,RIGHT(StoreConfig!G1647,LEN(StoreConfig!G1647)-FIND("#",StoreConfig!G1647)),"")</f>
        <v/>
      </c>
      <c r="J1350" s="14" t="str">
        <f>IF($B$2=StoreConfig!C1647,IF(StoreConfig!L1647=0,"不限购",StoreConfig!L1647&amp;"次"),"")</f>
        <v/>
      </c>
    </row>
    <row r="1351" spans="4:10" x14ac:dyDescent="0.2">
      <c r="D1351" s="15" t="str">
        <f>IF($B$2=StoreConfig!C1648,StoreConfig!O1648,"")</f>
        <v/>
      </c>
      <c r="E1351" s="15" t="str">
        <f>IF($B$2=StoreConfig!C1648,StoreConfig!E1648,"")</f>
        <v/>
      </c>
      <c r="F1351" s="15" t="str">
        <f>IF($B$2=StoreConfig!C1648,RIGHT(StoreConfig!J1648,LEN(StoreConfig!J1648)-FIND("|",StoreConfig!J1648)),"")</f>
        <v/>
      </c>
      <c r="G1351" s="15" t="str">
        <f>IFERROR(VLOOKUP(--IF($B$2=StoreConfig!C1648,LEFT(StoreConfig!J1648,FIND("|",StoreConfig!J1648)-1),""),$Q$4:$R$20,2,FALSE),"")</f>
        <v/>
      </c>
      <c r="H1351" s="14" t="str">
        <f>IF($B$2=StoreConfig!C1648,LEFT(StoreConfig!G1648,FIND("#",StoreConfig!G1648)-1),"")</f>
        <v/>
      </c>
      <c r="I1351" s="14" t="str">
        <f>IF($B$2=StoreConfig!C1648,RIGHT(StoreConfig!G1648,LEN(StoreConfig!G1648)-FIND("#",StoreConfig!G1648)),"")</f>
        <v/>
      </c>
      <c r="J1351" s="14" t="str">
        <f>IF($B$2=StoreConfig!C1648,IF(StoreConfig!L1648=0,"不限购",StoreConfig!L1648&amp;"次"),"")</f>
        <v/>
      </c>
    </row>
    <row r="1352" spans="4:10" x14ac:dyDescent="0.2">
      <c r="D1352" s="15" t="str">
        <f>IF($B$2=StoreConfig!C1649,StoreConfig!O1649,"")</f>
        <v/>
      </c>
      <c r="E1352" s="15" t="str">
        <f>IF($B$2=StoreConfig!C1649,StoreConfig!E1649,"")</f>
        <v/>
      </c>
      <c r="F1352" s="15" t="str">
        <f>IF($B$2=StoreConfig!C1649,RIGHT(StoreConfig!J1649,LEN(StoreConfig!J1649)-FIND("|",StoreConfig!J1649)),"")</f>
        <v/>
      </c>
      <c r="G1352" s="15" t="str">
        <f>IFERROR(VLOOKUP(--IF($B$2=StoreConfig!C1649,LEFT(StoreConfig!J1649,FIND("|",StoreConfig!J1649)-1),""),$Q$4:$R$20,2,FALSE),"")</f>
        <v/>
      </c>
      <c r="H1352" s="14" t="str">
        <f>IF($B$2=StoreConfig!C1649,LEFT(StoreConfig!G1649,FIND("#",StoreConfig!G1649)-1),"")</f>
        <v/>
      </c>
      <c r="I1352" s="14" t="str">
        <f>IF($B$2=StoreConfig!C1649,RIGHT(StoreConfig!G1649,LEN(StoreConfig!G1649)-FIND("#",StoreConfig!G1649)),"")</f>
        <v/>
      </c>
      <c r="J1352" s="14" t="str">
        <f>IF($B$2=StoreConfig!C1649,IF(StoreConfig!L1649=0,"不限购",StoreConfig!L1649&amp;"次"),"")</f>
        <v/>
      </c>
    </row>
    <row r="1353" spans="4:10" x14ac:dyDescent="0.2">
      <c r="D1353" s="15" t="str">
        <f>IF($B$2=StoreConfig!C1650,StoreConfig!O1650,"")</f>
        <v/>
      </c>
      <c r="E1353" s="15" t="str">
        <f>IF($B$2=StoreConfig!C1650,StoreConfig!E1650,"")</f>
        <v/>
      </c>
      <c r="F1353" s="15" t="str">
        <f>IF($B$2=StoreConfig!C1650,RIGHT(StoreConfig!J1650,LEN(StoreConfig!J1650)-FIND("|",StoreConfig!J1650)),"")</f>
        <v/>
      </c>
      <c r="G1353" s="15" t="str">
        <f>IFERROR(VLOOKUP(--IF($B$2=StoreConfig!C1650,LEFT(StoreConfig!J1650,FIND("|",StoreConfig!J1650)-1),""),$Q$4:$R$20,2,FALSE),"")</f>
        <v/>
      </c>
      <c r="H1353" s="14" t="str">
        <f>IF($B$2=StoreConfig!C1650,LEFT(StoreConfig!G1650,FIND("#",StoreConfig!G1650)-1),"")</f>
        <v/>
      </c>
      <c r="I1353" s="14" t="str">
        <f>IF($B$2=StoreConfig!C1650,RIGHT(StoreConfig!G1650,LEN(StoreConfig!G1650)-FIND("#",StoreConfig!G1650)),"")</f>
        <v/>
      </c>
      <c r="J1353" s="14" t="str">
        <f>IF($B$2=StoreConfig!C1650,IF(StoreConfig!L1650=0,"不限购",StoreConfig!L1650&amp;"次"),"")</f>
        <v/>
      </c>
    </row>
    <row r="1354" spans="4:10" x14ac:dyDescent="0.2">
      <c r="D1354" s="15" t="str">
        <f>IF($B$2=StoreConfig!C1651,StoreConfig!O1651,"")</f>
        <v/>
      </c>
      <c r="E1354" s="15" t="str">
        <f>IF($B$2=StoreConfig!C1651,StoreConfig!E1651,"")</f>
        <v/>
      </c>
      <c r="F1354" s="15" t="str">
        <f>IF($B$2=StoreConfig!C1651,RIGHT(StoreConfig!J1651,LEN(StoreConfig!J1651)-FIND("|",StoreConfig!J1651)),"")</f>
        <v/>
      </c>
      <c r="G1354" s="15" t="str">
        <f>IFERROR(VLOOKUP(--IF($B$2=StoreConfig!C1651,LEFT(StoreConfig!J1651,FIND("|",StoreConfig!J1651)-1),""),$Q$4:$R$20,2,FALSE),"")</f>
        <v/>
      </c>
      <c r="H1354" s="14" t="str">
        <f>IF($B$2=StoreConfig!C1651,LEFT(StoreConfig!G1651,FIND("#",StoreConfig!G1651)-1),"")</f>
        <v/>
      </c>
      <c r="I1354" s="14" t="str">
        <f>IF($B$2=StoreConfig!C1651,RIGHT(StoreConfig!G1651,LEN(StoreConfig!G1651)-FIND("#",StoreConfig!G1651)),"")</f>
        <v/>
      </c>
      <c r="J1354" s="14" t="str">
        <f>IF($B$2=StoreConfig!C1651,IF(StoreConfig!L1651=0,"不限购",StoreConfig!L1651&amp;"次"),"")</f>
        <v/>
      </c>
    </row>
    <row r="1355" spans="4:10" x14ac:dyDescent="0.2">
      <c r="D1355" s="15" t="str">
        <f>IF($B$2=StoreConfig!C1652,StoreConfig!O1652,"")</f>
        <v/>
      </c>
      <c r="E1355" s="15" t="str">
        <f>IF($B$2=StoreConfig!C1652,StoreConfig!E1652,"")</f>
        <v/>
      </c>
      <c r="F1355" s="15" t="str">
        <f>IF($B$2=StoreConfig!C1652,RIGHT(StoreConfig!J1652,LEN(StoreConfig!J1652)-FIND("|",StoreConfig!J1652)),"")</f>
        <v/>
      </c>
      <c r="G1355" s="15" t="str">
        <f>IFERROR(VLOOKUP(--IF($B$2=StoreConfig!C1652,LEFT(StoreConfig!J1652,FIND("|",StoreConfig!J1652)-1),""),$Q$4:$R$20,2,FALSE),"")</f>
        <v/>
      </c>
      <c r="H1355" s="14" t="str">
        <f>IF($B$2=StoreConfig!C1652,LEFT(StoreConfig!G1652,FIND("#",StoreConfig!G1652)-1),"")</f>
        <v/>
      </c>
      <c r="I1355" s="14" t="str">
        <f>IF($B$2=StoreConfig!C1652,RIGHT(StoreConfig!G1652,LEN(StoreConfig!G1652)-FIND("#",StoreConfig!G1652)),"")</f>
        <v/>
      </c>
      <c r="J1355" s="14" t="str">
        <f>IF($B$2=StoreConfig!C1652,IF(StoreConfig!L1652=0,"不限购",StoreConfig!L1652&amp;"次"),"")</f>
        <v/>
      </c>
    </row>
    <row r="1356" spans="4:10" x14ac:dyDescent="0.2">
      <c r="D1356" s="15" t="str">
        <f>IF($B$2=StoreConfig!C1653,StoreConfig!O1653,"")</f>
        <v/>
      </c>
      <c r="E1356" s="15" t="str">
        <f>IF($B$2=StoreConfig!C1653,StoreConfig!E1653,"")</f>
        <v/>
      </c>
      <c r="F1356" s="15" t="str">
        <f>IF($B$2=StoreConfig!C1653,RIGHT(StoreConfig!J1653,LEN(StoreConfig!J1653)-FIND("|",StoreConfig!J1653)),"")</f>
        <v/>
      </c>
      <c r="G1356" s="15" t="str">
        <f>IFERROR(VLOOKUP(--IF($B$2=StoreConfig!C1653,LEFT(StoreConfig!J1653,FIND("|",StoreConfig!J1653)-1),""),$Q$4:$R$20,2,FALSE),"")</f>
        <v/>
      </c>
      <c r="H1356" s="14" t="str">
        <f>IF($B$2=StoreConfig!C1653,LEFT(StoreConfig!G1653,FIND("#",StoreConfig!G1653)-1),"")</f>
        <v/>
      </c>
      <c r="I1356" s="14" t="str">
        <f>IF($B$2=StoreConfig!C1653,RIGHT(StoreConfig!G1653,LEN(StoreConfig!G1653)-FIND("#",StoreConfig!G1653)),"")</f>
        <v/>
      </c>
      <c r="J1356" s="14" t="str">
        <f>IF($B$2=StoreConfig!C1653,IF(StoreConfig!L1653=0,"不限购",StoreConfig!L1653&amp;"次"),"")</f>
        <v/>
      </c>
    </row>
    <row r="1357" spans="4:10" x14ac:dyDescent="0.2">
      <c r="D1357" s="15" t="str">
        <f>IF($B$2=StoreConfig!C1654,StoreConfig!O1654,"")</f>
        <v/>
      </c>
      <c r="E1357" s="15" t="str">
        <f>IF($B$2=StoreConfig!C1654,StoreConfig!E1654,"")</f>
        <v/>
      </c>
      <c r="F1357" s="15" t="str">
        <f>IF($B$2=StoreConfig!C1654,RIGHT(StoreConfig!J1654,LEN(StoreConfig!J1654)-FIND("|",StoreConfig!J1654)),"")</f>
        <v/>
      </c>
      <c r="G1357" s="15" t="str">
        <f>IFERROR(VLOOKUP(--IF($B$2=StoreConfig!C1654,LEFT(StoreConfig!J1654,FIND("|",StoreConfig!J1654)-1),""),$Q$4:$R$20,2,FALSE),"")</f>
        <v/>
      </c>
      <c r="H1357" s="14" t="str">
        <f>IF($B$2=StoreConfig!C1654,LEFT(StoreConfig!G1654,FIND("#",StoreConfig!G1654)-1),"")</f>
        <v/>
      </c>
      <c r="I1357" s="14" t="str">
        <f>IF($B$2=StoreConfig!C1654,RIGHT(StoreConfig!G1654,LEN(StoreConfig!G1654)-FIND("#",StoreConfig!G1654)),"")</f>
        <v/>
      </c>
      <c r="J1357" s="14" t="str">
        <f>IF($B$2=StoreConfig!C1654,IF(StoreConfig!L1654=0,"不限购",StoreConfig!L1654&amp;"次"),"")</f>
        <v/>
      </c>
    </row>
    <row r="1358" spans="4:10" x14ac:dyDescent="0.2">
      <c r="D1358" s="15" t="str">
        <f>IF($B$2=StoreConfig!C1655,StoreConfig!O1655,"")</f>
        <v/>
      </c>
      <c r="E1358" s="15" t="str">
        <f>IF($B$2=StoreConfig!C1655,StoreConfig!E1655,"")</f>
        <v/>
      </c>
      <c r="F1358" s="15" t="str">
        <f>IF($B$2=StoreConfig!C1655,RIGHT(StoreConfig!J1655,LEN(StoreConfig!J1655)-FIND("|",StoreConfig!J1655)),"")</f>
        <v/>
      </c>
      <c r="G1358" s="15" t="str">
        <f>IFERROR(VLOOKUP(--IF($B$2=StoreConfig!C1655,LEFT(StoreConfig!J1655,FIND("|",StoreConfig!J1655)-1),""),$Q$4:$R$20,2,FALSE),"")</f>
        <v/>
      </c>
      <c r="H1358" s="14" t="str">
        <f>IF($B$2=StoreConfig!C1655,LEFT(StoreConfig!G1655,FIND("#",StoreConfig!G1655)-1),"")</f>
        <v/>
      </c>
      <c r="I1358" s="14" t="str">
        <f>IF($B$2=StoreConfig!C1655,RIGHT(StoreConfig!G1655,LEN(StoreConfig!G1655)-FIND("#",StoreConfig!G1655)),"")</f>
        <v/>
      </c>
      <c r="J1358" s="14" t="str">
        <f>IF($B$2=StoreConfig!C1655,IF(StoreConfig!L1655=0,"不限购",StoreConfig!L1655&amp;"次"),"")</f>
        <v/>
      </c>
    </row>
    <row r="1359" spans="4:10" x14ac:dyDescent="0.2">
      <c r="D1359" s="15" t="str">
        <f>IF($B$2=StoreConfig!C1656,StoreConfig!O1656,"")</f>
        <v/>
      </c>
      <c r="E1359" s="15" t="str">
        <f>IF($B$2=StoreConfig!C1656,StoreConfig!E1656,"")</f>
        <v/>
      </c>
      <c r="F1359" s="15" t="str">
        <f>IF($B$2=StoreConfig!C1656,RIGHT(StoreConfig!J1656,LEN(StoreConfig!J1656)-FIND("|",StoreConfig!J1656)),"")</f>
        <v/>
      </c>
      <c r="G1359" s="15" t="str">
        <f>IFERROR(VLOOKUP(--IF($B$2=StoreConfig!C1656,LEFT(StoreConfig!J1656,FIND("|",StoreConfig!J1656)-1),""),$Q$4:$R$20,2,FALSE),"")</f>
        <v/>
      </c>
      <c r="H1359" s="14" t="str">
        <f>IF($B$2=StoreConfig!C1656,LEFT(StoreConfig!G1656,FIND("#",StoreConfig!G1656)-1),"")</f>
        <v/>
      </c>
      <c r="I1359" s="14" t="str">
        <f>IF($B$2=StoreConfig!C1656,RIGHT(StoreConfig!G1656,LEN(StoreConfig!G1656)-FIND("#",StoreConfig!G1656)),"")</f>
        <v/>
      </c>
      <c r="J1359" s="14" t="str">
        <f>IF($B$2=StoreConfig!C1656,IF(StoreConfig!L1656=0,"不限购",StoreConfig!L1656&amp;"次"),"")</f>
        <v/>
      </c>
    </row>
    <row r="1360" spans="4:10" x14ac:dyDescent="0.2">
      <c r="D1360" s="15" t="str">
        <f>IF($B$2=StoreConfig!C1657,StoreConfig!O1657,"")</f>
        <v/>
      </c>
      <c r="E1360" s="15" t="str">
        <f>IF($B$2=StoreConfig!C1657,StoreConfig!E1657,"")</f>
        <v/>
      </c>
      <c r="F1360" s="15" t="str">
        <f>IF($B$2=StoreConfig!C1657,RIGHT(StoreConfig!J1657,LEN(StoreConfig!J1657)-FIND("|",StoreConfig!J1657)),"")</f>
        <v/>
      </c>
      <c r="G1360" s="15" t="str">
        <f>IFERROR(VLOOKUP(--IF($B$2=StoreConfig!C1657,LEFT(StoreConfig!J1657,FIND("|",StoreConfig!J1657)-1),""),$Q$4:$R$20,2,FALSE),"")</f>
        <v/>
      </c>
      <c r="H1360" s="14" t="str">
        <f>IF($B$2=StoreConfig!C1657,LEFT(StoreConfig!G1657,FIND("#",StoreConfig!G1657)-1),"")</f>
        <v/>
      </c>
      <c r="I1360" s="14" t="str">
        <f>IF($B$2=StoreConfig!C1657,RIGHT(StoreConfig!G1657,LEN(StoreConfig!G1657)-FIND("#",StoreConfig!G1657)),"")</f>
        <v/>
      </c>
      <c r="J1360" s="14" t="str">
        <f>IF($B$2=StoreConfig!C1657,IF(StoreConfig!L1657=0,"不限购",StoreConfig!L1657&amp;"次"),"")</f>
        <v/>
      </c>
    </row>
    <row r="1361" spans="4:10" x14ac:dyDescent="0.2">
      <c r="D1361" s="15" t="str">
        <f>IF($B$2=StoreConfig!C1658,StoreConfig!O1658,"")</f>
        <v/>
      </c>
      <c r="E1361" s="15" t="str">
        <f>IF($B$2=StoreConfig!C1658,StoreConfig!E1658,"")</f>
        <v/>
      </c>
      <c r="F1361" s="15" t="str">
        <f>IF($B$2=StoreConfig!C1658,RIGHT(StoreConfig!J1658,LEN(StoreConfig!J1658)-FIND("|",StoreConfig!J1658)),"")</f>
        <v/>
      </c>
      <c r="G1361" s="15" t="str">
        <f>IFERROR(VLOOKUP(--IF($B$2=StoreConfig!C1658,LEFT(StoreConfig!J1658,FIND("|",StoreConfig!J1658)-1),""),$Q$4:$R$20,2,FALSE),"")</f>
        <v/>
      </c>
      <c r="H1361" s="14" t="str">
        <f>IF($B$2=StoreConfig!C1658,LEFT(StoreConfig!G1658,FIND("#",StoreConfig!G1658)-1),"")</f>
        <v/>
      </c>
      <c r="I1361" s="14" t="str">
        <f>IF($B$2=StoreConfig!C1658,RIGHT(StoreConfig!G1658,LEN(StoreConfig!G1658)-FIND("#",StoreConfig!G1658)),"")</f>
        <v/>
      </c>
      <c r="J1361" s="14" t="str">
        <f>IF($B$2=StoreConfig!C1658,IF(StoreConfig!L1658=0,"不限购",StoreConfig!L1658&amp;"次"),"")</f>
        <v/>
      </c>
    </row>
    <row r="1362" spans="4:10" x14ac:dyDescent="0.2">
      <c r="D1362" s="15" t="str">
        <f>IF($B$2=StoreConfig!C1659,StoreConfig!O1659,"")</f>
        <v/>
      </c>
      <c r="E1362" s="15" t="str">
        <f>IF($B$2=StoreConfig!C1659,StoreConfig!E1659,"")</f>
        <v/>
      </c>
      <c r="F1362" s="15" t="str">
        <f>IF($B$2=StoreConfig!C1659,RIGHT(StoreConfig!J1659,LEN(StoreConfig!J1659)-FIND("|",StoreConfig!J1659)),"")</f>
        <v/>
      </c>
      <c r="G1362" s="15" t="str">
        <f>IFERROR(VLOOKUP(--IF($B$2=StoreConfig!C1659,LEFT(StoreConfig!J1659,FIND("|",StoreConfig!J1659)-1),""),$Q$4:$R$20,2,FALSE),"")</f>
        <v/>
      </c>
      <c r="H1362" s="14" t="str">
        <f>IF($B$2=StoreConfig!C1659,LEFT(StoreConfig!G1659,FIND("#",StoreConfig!G1659)-1),"")</f>
        <v/>
      </c>
      <c r="I1362" s="14" t="str">
        <f>IF($B$2=StoreConfig!C1659,RIGHT(StoreConfig!G1659,LEN(StoreConfig!G1659)-FIND("#",StoreConfig!G1659)),"")</f>
        <v/>
      </c>
      <c r="J1362" s="14" t="str">
        <f>IF($B$2=StoreConfig!C1659,IF(StoreConfig!L1659=0,"不限购",StoreConfig!L1659&amp;"次"),"")</f>
        <v/>
      </c>
    </row>
    <row r="1363" spans="4:10" x14ac:dyDescent="0.2">
      <c r="D1363" s="15" t="str">
        <f>IF($B$2=StoreConfig!C1660,StoreConfig!O1660,"")</f>
        <v/>
      </c>
      <c r="E1363" s="15" t="str">
        <f>IF($B$2=StoreConfig!C1660,StoreConfig!E1660,"")</f>
        <v/>
      </c>
      <c r="F1363" s="15" t="str">
        <f>IF($B$2=StoreConfig!C1660,RIGHT(StoreConfig!J1660,LEN(StoreConfig!J1660)-FIND("|",StoreConfig!J1660)),"")</f>
        <v/>
      </c>
      <c r="G1363" s="15" t="str">
        <f>IFERROR(VLOOKUP(--IF($B$2=StoreConfig!C1660,LEFT(StoreConfig!J1660,FIND("|",StoreConfig!J1660)-1),""),$Q$4:$R$20,2,FALSE),"")</f>
        <v/>
      </c>
      <c r="H1363" s="14" t="str">
        <f>IF($B$2=StoreConfig!C1660,LEFT(StoreConfig!G1660,FIND("#",StoreConfig!G1660)-1),"")</f>
        <v/>
      </c>
      <c r="I1363" s="14" t="str">
        <f>IF($B$2=StoreConfig!C1660,RIGHT(StoreConfig!G1660,LEN(StoreConfig!G1660)-FIND("#",StoreConfig!G1660)),"")</f>
        <v/>
      </c>
      <c r="J1363" s="14" t="str">
        <f>IF($B$2=StoreConfig!C1660,IF(StoreConfig!L1660=0,"不限购",StoreConfig!L1660&amp;"次"),"")</f>
        <v/>
      </c>
    </row>
    <row r="1364" spans="4:10" x14ac:dyDescent="0.2">
      <c r="D1364" s="15" t="str">
        <f>IF($B$2=StoreConfig!C1661,StoreConfig!O1661,"")</f>
        <v/>
      </c>
      <c r="E1364" s="15" t="str">
        <f>IF($B$2=StoreConfig!C1661,StoreConfig!E1661,"")</f>
        <v/>
      </c>
      <c r="F1364" s="15" t="str">
        <f>IF($B$2=StoreConfig!C1661,RIGHT(StoreConfig!J1661,LEN(StoreConfig!J1661)-FIND("|",StoreConfig!J1661)),"")</f>
        <v/>
      </c>
      <c r="G1364" s="15" t="str">
        <f>IFERROR(VLOOKUP(--IF($B$2=StoreConfig!C1661,LEFT(StoreConfig!J1661,FIND("|",StoreConfig!J1661)-1),""),$Q$4:$R$20,2,FALSE),"")</f>
        <v/>
      </c>
      <c r="H1364" s="14" t="str">
        <f>IF($B$2=StoreConfig!C1661,LEFT(StoreConfig!G1661,FIND("#",StoreConfig!G1661)-1),"")</f>
        <v/>
      </c>
      <c r="I1364" s="14" t="str">
        <f>IF($B$2=StoreConfig!C1661,RIGHT(StoreConfig!G1661,LEN(StoreConfig!G1661)-FIND("#",StoreConfig!G1661)),"")</f>
        <v/>
      </c>
      <c r="J1364" s="14" t="str">
        <f>IF($B$2=StoreConfig!C1661,IF(StoreConfig!L1661=0,"不限购",StoreConfig!L1661&amp;"次"),"")</f>
        <v/>
      </c>
    </row>
    <row r="1365" spans="4:10" x14ac:dyDescent="0.2">
      <c r="D1365" s="15" t="str">
        <f>IF($B$2=StoreConfig!C1662,StoreConfig!O1662,"")</f>
        <v/>
      </c>
      <c r="E1365" s="15" t="str">
        <f>IF($B$2=StoreConfig!C1662,StoreConfig!E1662,"")</f>
        <v/>
      </c>
      <c r="F1365" s="15" t="str">
        <f>IF($B$2=StoreConfig!C1662,RIGHT(StoreConfig!J1662,LEN(StoreConfig!J1662)-FIND("|",StoreConfig!J1662)),"")</f>
        <v/>
      </c>
      <c r="G1365" s="15" t="str">
        <f>IFERROR(VLOOKUP(--IF($B$2=StoreConfig!C1662,LEFT(StoreConfig!J1662,FIND("|",StoreConfig!J1662)-1),""),$Q$4:$R$20,2,FALSE),"")</f>
        <v/>
      </c>
      <c r="H1365" s="14" t="str">
        <f>IF($B$2=StoreConfig!C1662,LEFT(StoreConfig!G1662,FIND("#",StoreConfig!G1662)-1),"")</f>
        <v/>
      </c>
      <c r="I1365" s="14" t="str">
        <f>IF($B$2=StoreConfig!C1662,RIGHT(StoreConfig!G1662,LEN(StoreConfig!G1662)-FIND("#",StoreConfig!G1662)),"")</f>
        <v/>
      </c>
      <c r="J1365" s="14" t="str">
        <f>IF($B$2=StoreConfig!C1662,IF(StoreConfig!L1662=0,"不限购",StoreConfig!L1662&amp;"次"),"")</f>
        <v/>
      </c>
    </row>
    <row r="1366" spans="4:10" x14ac:dyDescent="0.2">
      <c r="D1366" s="15" t="str">
        <f>IF($B$2=StoreConfig!C1663,StoreConfig!O1663,"")</f>
        <v/>
      </c>
      <c r="E1366" s="15" t="str">
        <f>IF($B$2=StoreConfig!C1663,StoreConfig!E1663,"")</f>
        <v/>
      </c>
      <c r="F1366" s="15" t="str">
        <f>IF($B$2=StoreConfig!C1663,RIGHT(StoreConfig!J1663,LEN(StoreConfig!J1663)-FIND("|",StoreConfig!J1663)),"")</f>
        <v/>
      </c>
      <c r="G1366" s="15" t="str">
        <f>IFERROR(VLOOKUP(--IF($B$2=StoreConfig!C1663,LEFT(StoreConfig!J1663,FIND("|",StoreConfig!J1663)-1),""),$Q$4:$R$20,2,FALSE),"")</f>
        <v/>
      </c>
      <c r="H1366" s="14" t="str">
        <f>IF($B$2=StoreConfig!C1663,LEFT(StoreConfig!G1663,FIND("#",StoreConfig!G1663)-1),"")</f>
        <v/>
      </c>
      <c r="I1366" s="14" t="str">
        <f>IF($B$2=StoreConfig!C1663,RIGHT(StoreConfig!G1663,LEN(StoreConfig!G1663)-FIND("#",StoreConfig!G1663)),"")</f>
        <v/>
      </c>
      <c r="J1366" s="14" t="str">
        <f>IF($B$2=StoreConfig!C1663,IF(StoreConfig!L1663=0,"不限购",StoreConfig!L1663&amp;"次"),"")</f>
        <v/>
      </c>
    </row>
    <row r="1367" spans="4:10" x14ac:dyDescent="0.2">
      <c r="D1367" s="15" t="str">
        <f>IF($B$2=StoreConfig!C1664,StoreConfig!O1664,"")</f>
        <v/>
      </c>
      <c r="E1367" s="15" t="str">
        <f>IF($B$2=StoreConfig!C1664,StoreConfig!E1664,"")</f>
        <v/>
      </c>
      <c r="F1367" s="15" t="str">
        <f>IF($B$2=StoreConfig!C1664,RIGHT(StoreConfig!J1664,LEN(StoreConfig!J1664)-FIND("|",StoreConfig!J1664)),"")</f>
        <v/>
      </c>
      <c r="G1367" s="15" t="str">
        <f>IFERROR(VLOOKUP(--IF($B$2=StoreConfig!C1664,LEFT(StoreConfig!J1664,FIND("|",StoreConfig!J1664)-1),""),$Q$4:$R$20,2,FALSE),"")</f>
        <v/>
      </c>
      <c r="H1367" s="14" t="str">
        <f>IF($B$2=StoreConfig!C1664,LEFT(StoreConfig!G1664,FIND("#",StoreConfig!G1664)-1),"")</f>
        <v/>
      </c>
      <c r="I1367" s="14" t="str">
        <f>IF($B$2=StoreConfig!C1664,RIGHT(StoreConfig!G1664,LEN(StoreConfig!G1664)-FIND("#",StoreConfig!G1664)),"")</f>
        <v/>
      </c>
      <c r="J1367" s="14" t="str">
        <f>IF($B$2=StoreConfig!C1664,IF(StoreConfig!L1664=0,"不限购",StoreConfig!L1664&amp;"次"),"")</f>
        <v/>
      </c>
    </row>
    <row r="1368" spans="4:10" x14ac:dyDescent="0.2">
      <c r="D1368" s="15" t="str">
        <f>IF($B$2=StoreConfig!C1665,StoreConfig!O1665,"")</f>
        <v/>
      </c>
      <c r="E1368" s="15" t="str">
        <f>IF($B$2=StoreConfig!C1665,StoreConfig!E1665,"")</f>
        <v/>
      </c>
      <c r="F1368" s="15" t="str">
        <f>IF($B$2=StoreConfig!C1665,RIGHT(StoreConfig!J1665,LEN(StoreConfig!J1665)-FIND("|",StoreConfig!J1665)),"")</f>
        <v/>
      </c>
      <c r="G1368" s="15" t="str">
        <f>IFERROR(VLOOKUP(--IF($B$2=StoreConfig!C1665,LEFT(StoreConfig!J1665,FIND("|",StoreConfig!J1665)-1),""),$Q$4:$R$20,2,FALSE),"")</f>
        <v/>
      </c>
      <c r="H1368" s="14" t="str">
        <f>IF($B$2=StoreConfig!C1665,LEFT(StoreConfig!G1665,FIND("#",StoreConfig!G1665)-1),"")</f>
        <v/>
      </c>
      <c r="I1368" s="14" t="str">
        <f>IF($B$2=StoreConfig!C1665,RIGHT(StoreConfig!G1665,LEN(StoreConfig!G1665)-FIND("#",StoreConfig!G1665)),"")</f>
        <v/>
      </c>
      <c r="J1368" s="14" t="str">
        <f>IF($B$2=StoreConfig!C1665,IF(StoreConfig!L1665=0,"不限购",StoreConfig!L1665&amp;"次"),"")</f>
        <v/>
      </c>
    </row>
    <row r="1369" spans="4:10" x14ac:dyDescent="0.2">
      <c r="D1369" s="15" t="str">
        <f>IF($B$2=StoreConfig!C1666,StoreConfig!O1666,"")</f>
        <v/>
      </c>
      <c r="E1369" s="15" t="str">
        <f>IF($B$2=StoreConfig!C1666,StoreConfig!E1666,"")</f>
        <v/>
      </c>
      <c r="F1369" s="15" t="str">
        <f>IF($B$2=StoreConfig!C1666,RIGHT(StoreConfig!J1666,LEN(StoreConfig!J1666)-FIND("|",StoreConfig!J1666)),"")</f>
        <v/>
      </c>
      <c r="G1369" s="15" t="str">
        <f>IFERROR(VLOOKUP(--IF($B$2=StoreConfig!C1666,LEFT(StoreConfig!J1666,FIND("|",StoreConfig!J1666)-1),""),$Q$4:$R$20,2,FALSE),"")</f>
        <v/>
      </c>
      <c r="H1369" s="14" t="str">
        <f>IF($B$2=StoreConfig!C1666,LEFT(StoreConfig!G1666,FIND("#",StoreConfig!G1666)-1),"")</f>
        <v/>
      </c>
      <c r="I1369" s="14" t="str">
        <f>IF($B$2=StoreConfig!C1666,RIGHT(StoreConfig!G1666,LEN(StoreConfig!G1666)-FIND("#",StoreConfig!G1666)),"")</f>
        <v/>
      </c>
      <c r="J1369" s="14" t="str">
        <f>IF($B$2=StoreConfig!C1666,IF(StoreConfig!L1666=0,"不限购",StoreConfig!L1666&amp;"次"),"")</f>
        <v/>
      </c>
    </row>
    <row r="1370" spans="4:10" x14ac:dyDescent="0.2">
      <c r="D1370" s="15" t="str">
        <f>IF($B$2=StoreConfig!C1667,StoreConfig!O1667,"")</f>
        <v/>
      </c>
      <c r="E1370" s="15" t="str">
        <f>IF($B$2=StoreConfig!C1667,StoreConfig!E1667,"")</f>
        <v/>
      </c>
      <c r="F1370" s="15" t="str">
        <f>IF($B$2=StoreConfig!C1667,RIGHT(StoreConfig!J1667,LEN(StoreConfig!J1667)-FIND("|",StoreConfig!J1667)),"")</f>
        <v/>
      </c>
      <c r="G1370" s="15" t="str">
        <f>IFERROR(VLOOKUP(--IF($B$2=StoreConfig!C1667,LEFT(StoreConfig!J1667,FIND("|",StoreConfig!J1667)-1),""),$Q$4:$R$20,2,FALSE),"")</f>
        <v/>
      </c>
      <c r="H1370" s="14" t="str">
        <f>IF($B$2=StoreConfig!C1667,LEFT(StoreConfig!G1667,FIND("#",StoreConfig!G1667)-1),"")</f>
        <v/>
      </c>
      <c r="I1370" s="14" t="str">
        <f>IF($B$2=StoreConfig!C1667,RIGHT(StoreConfig!G1667,LEN(StoreConfig!G1667)-FIND("#",StoreConfig!G1667)),"")</f>
        <v/>
      </c>
      <c r="J1370" s="14" t="str">
        <f>IF($B$2=StoreConfig!C1667,IF(StoreConfig!L1667=0,"不限购",StoreConfig!L1667&amp;"次"),"")</f>
        <v/>
      </c>
    </row>
    <row r="1371" spans="4:10" x14ac:dyDescent="0.2">
      <c r="D1371" s="15" t="str">
        <f>IF($B$2=StoreConfig!C1668,StoreConfig!O1668,"")</f>
        <v/>
      </c>
      <c r="E1371" s="15" t="str">
        <f>IF($B$2=StoreConfig!C1668,StoreConfig!E1668,"")</f>
        <v/>
      </c>
      <c r="F1371" s="15" t="str">
        <f>IF($B$2=StoreConfig!C1668,RIGHT(StoreConfig!J1668,LEN(StoreConfig!J1668)-FIND("|",StoreConfig!J1668)),"")</f>
        <v/>
      </c>
      <c r="G1371" s="15" t="str">
        <f>IFERROR(VLOOKUP(--IF($B$2=StoreConfig!C1668,LEFT(StoreConfig!J1668,FIND("|",StoreConfig!J1668)-1),""),$Q$4:$R$20,2,FALSE),"")</f>
        <v/>
      </c>
      <c r="H1371" s="14" t="str">
        <f>IF($B$2=StoreConfig!C1668,LEFT(StoreConfig!G1668,FIND("#",StoreConfig!G1668)-1),"")</f>
        <v/>
      </c>
      <c r="I1371" s="14" t="str">
        <f>IF($B$2=StoreConfig!C1668,RIGHT(StoreConfig!G1668,LEN(StoreConfig!G1668)-FIND("#",StoreConfig!G1668)),"")</f>
        <v/>
      </c>
      <c r="J1371" s="14" t="str">
        <f>IF($B$2=StoreConfig!C1668,IF(StoreConfig!L1668=0,"不限购",StoreConfig!L1668&amp;"次"),"")</f>
        <v/>
      </c>
    </row>
    <row r="1372" spans="4:10" x14ac:dyDescent="0.2">
      <c r="D1372" s="15" t="str">
        <f>IF($B$2=StoreConfig!C1669,StoreConfig!O1669,"")</f>
        <v/>
      </c>
      <c r="E1372" s="15" t="str">
        <f>IF($B$2=StoreConfig!C1669,StoreConfig!E1669,"")</f>
        <v/>
      </c>
      <c r="F1372" s="15" t="str">
        <f>IF($B$2=StoreConfig!C1669,RIGHT(StoreConfig!J1669,LEN(StoreConfig!J1669)-FIND("|",StoreConfig!J1669)),"")</f>
        <v/>
      </c>
      <c r="G1372" s="15" t="str">
        <f>IFERROR(VLOOKUP(--IF($B$2=StoreConfig!C1669,LEFT(StoreConfig!J1669,FIND("|",StoreConfig!J1669)-1),""),$Q$4:$R$20,2,FALSE),"")</f>
        <v/>
      </c>
      <c r="H1372" s="14" t="str">
        <f>IF($B$2=StoreConfig!C1669,LEFT(StoreConfig!G1669,FIND("#",StoreConfig!G1669)-1),"")</f>
        <v/>
      </c>
      <c r="I1372" s="14" t="str">
        <f>IF($B$2=StoreConfig!C1669,RIGHT(StoreConfig!G1669,LEN(StoreConfig!G1669)-FIND("#",StoreConfig!G1669)),"")</f>
        <v/>
      </c>
      <c r="J1372" s="14" t="str">
        <f>IF($B$2=StoreConfig!C1669,IF(StoreConfig!L1669=0,"不限购",StoreConfig!L1669&amp;"次"),"")</f>
        <v/>
      </c>
    </row>
    <row r="1373" spans="4:10" x14ac:dyDescent="0.2">
      <c r="D1373" s="15" t="str">
        <f>IF($B$2=StoreConfig!C1670,StoreConfig!O1670,"")</f>
        <v/>
      </c>
      <c r="E1373" s="15" t="str">
        <f>IF($B$2=StoreConfig!C1670,StoreConfig!E1670,"")</f>
        <v/>
      </c>
      <c r="F1373" s="15" t="str">
        <f>IF($B$2=StoreConfig!C1670,RIGHT(StoreConfig!J1670,LEN(StoreConfig!J1670)-FIND("|",StoreConfig!J1670)),"")</f>
        <v/>
      </c>
      <c r="G1373" s="15" t="str">
        <f>IFERROR(VLOOKUP(--IF($B$2=StoreConfig!C1670,LEFT(StoreConfig!J1670,FIND("|",StoreConfig!J1670)-1),""),$Q$4:$R$20,2,FALSE),"")</f>
        <v/>
      </c>
      <c r="H1373" s="14" t="str">
        <f>IF($B$2=StoreConfig!C1670,LEFT(StoreConfig!G1670,FIND("#",StoreConfig!G1670)-1),"")</f>
        <v/>
      </c>
      <c r="I1373" s="14" t="str">
        <f>IF($B$2=StoreConfig!C1670,RIGHT(StoreConfig!G1670,LEN(StoreConfig!G1670)-FIND("#",StoreConfig!G1670)),"")</f>
        <v/>
      </c>
      <c r="J1373" s="14" t="str">
        <f>IF($B$2=StoreConfig!C1670,IF(StoreConfig!L1670=0,"不限购",StoreConfig!L1670&amp;"次"),"")</f>
        <v/>
      </c>
    </row>
    <row r="1374" spans="4:10" x14ac:dyDescent="0.2">
      <c r="D1374" s="15" t="str">
        <f>IF($B$2=StoreConfig!C1671,StoreConfig!O1671,"")</f>
        <v/>
      </c>
      <c r="E1374" s="15" t="str">
        <f>IF($B$2=StoreConfig!C1671,StoreConfig!E1671,"")</f>
        <v/>
      </c>
      <c r="F1374" s="15" t="str">
        <f>IF($B$2=StoreConfig!C1671,RIGHT(StoreConfig!J1671,LEN(StoreConfig!J1671)-FIND("|",StoreConfig!J1671)),"")</f>
        <v/>
      </c>
      <c r="G1374" s="15" t="str">
        <f>IFERROR(VLOOKUP(--IF($B$2=StoreConfig!C1671,LEFT(StoreConfig!J1671,FIND("|",StoreConfig!J1671)-1),""),$Q$4:$R$20,2,FALSE),"")</f>
        <v/>
      </c>
      <c r="H1374" s="14" t="str">
        <f>IF($B$2=StoreConfig!C1671,LEFT(StoreConfig!G1671,FIND("#",StoreConfig!G1671)-1),"")</f>
        <v/>
      </c>
      <c r="I1374" s="14" t="str">
        <f>IF($B$2=StoreConfig!C1671,RIGHT(StoreConfig!G1671,LEN(StoreConfig!G1671)-FIND("#",StoreConfig!G1671)),"")</f>
        <v/>
      </c>
      <c r="J1374" s="14" t="str">
        <f>IF($B$2=StoreConfig!C1671,IF(StoreConfig!L1671=0,"不限购",StoreConfig!L1671&amp;"次"),"")</f>
        <v/>
      </c>
    </row>
    <row r="1375" spans="4:10" x14ac:dyDescent="0.2">
      <c r="D1375" s="15" t="str">
        <f>IF($B$2=StoreConfig!C1672,StoreConfig!O1672,"")</f>
        <v/>
      </c>
      <c r="E1375" s="15" t="str">
        <f>IF($B$2=StoreConfig!C1672,StoreConfig!E1672,"")</f>
        <v/>
      </c>
      <c r="F1375" s="15" t="str">
        <f>IF($B$2=StoreConfig!C1672,RIGHT(StoreConfig!J1672,LEN(StoreConfig!J1672)-FIND("|",StoreConfig!J1672)),"")</f>
        <v/>
      </c>
      <c r="G1375" s="15" t="str">
        <f>IFERROR(VLOOKUP(--IF($B$2=StoreConfig!C1672,LEFT(StoreConfig!J1672,FIND("|",StoreConfig!J1672)-1),""),$Q$4:$R$20,2,FALSE),"")</f>
        <v/>
      </c>
      <c r="H1375" s="14" t="str">
        <f>IF($B$2=StoreConfig!C1672,LEFT(StoreConfig!G1672,FIND("#",StoreConfig!G1672)-1),"")</f>
        <v/>
      </c>
      <c r="I1375" s="14" t="str">
        <f>IF($B$2=StoreConfig!C1672,RIGHT(StoreConfig!G1672,LEN(StoreConfig!G1672)-FIND("#",StoreConfig!G1672)),"")</f>
        <v/>
      </c>
      <c r="J1375" s="14" t="str">
        <f>IF($B$2=StoreConfig!C1672,IF(StoreConfig!L1672=0,"不限购",StoreConfig!L1672&amp;"次"),"")</f>
        <v/>
      </c>
    </row>
    <row r="1376" spans="4:10" x14ac:dyDescent="0.2">
      <c r="D1376" s="15" t="str">
        <f>IF($B$2=StoreConfig!C1673,StoreConfig!O1673,"")</f>
        <v/>
      </c>
      <c r="E1376" s="15" t="str">
        <f>IF($B$2=StoreConfig!C1673,StoreConfig!E1673,"")</f>
        <v/>
      </c>
      <c r="F1376" s="15" t="str">
        <f>IF($B$2=StoreConfig!C1673,RIGHT(StoreConfig!J1673,LEN(StoreConfig!J1673)-FIND("|",StoreConfig!J1673)),"")</f>
        <v/>
      </c>
      <c r="G1376" s="15" t="str">
        <f>IFERROR(VLOOKUP(--IF($B$2=StoreConfig!C1673,LEFT(StoreConfig!J1673,FIND("|",StoreConfig!J1673)-1),""),$Q$4:$R$20,2,FALSE),"")</f>
        <v/>
      </c>
      <c r="H1376" s="14" t="str">
        <f>IF($B$2=StoreConfig!C1673,LEFT(StoreConfig!G1673,FIND("#",StoreConfig!G1673)-1),"")</f>
        <v/>
      </c>
      <c r="I1376" s="14" t="str">
        <f>IF($B$2=StoreConfig!C1673,RIGHT(StoreConfig!G1673,LEN(StoreConfig!G1673)-FIND("#",StoreConfig!G1673)),"")</f>
        <v/>
      </c>
      <c r="J1376" s="14" t="str">
        <f>IF($B$2=StoreConfig!C1673,IF(StoreConfig!L1673=0,"不限购",StoreConfig!L1673&amp;"次"),"")</f>
        <v/>
      </c>
    </row>
    <row r="1377" spans="4:10" x14ac:dyDescent="0.2">
      <c r="D1377" s="15" t="str">
        <f>IF($B$2=StoreConfig!C1674,StoreConfig!O1674,"")</f>
        <v/>
      </c>
      <c r="E1377" s="15" t="str">
        <f>IF($B$2=StoreConfig!C1674,StoreConfig!E1674,"")</f>
        <v/>
      </c>
      <c r="F1377" s="15" t="str">
        <f>IF($B$2=StoreConfig!C1674,RIGHT(StoreConfig!J1674,LEN(StoreConfig!J1674)-FIND("|",StoreConfig!J1674)),"")</f>
        <v/>
      </c>
      <c r="G1377" s="15" t="str">
        <f>IFERROR(VLOOKUP(--IF($B$2=StoreConfig!C1674,LEFT(StoreConfig!J1674,FIND("|",StoreConfig!J1674)-1),""),$Q$4:$R$20,2,FALSE),"")</f>
        <v/>
      </c>
      <c r="H1377" s="14" t="str">
        <f>IF($B$2=StoreConfig!C1674,LEFT(StoreConfig!G1674,FIND("#",StoreConfig!G1674)-1),"")</f>
        <v/>
      </c>
      <c r="I1377" s="14" t="str">
        <f>IF($B$2=StoreConfig!C1674,RIGHT(StoreConfig!G1674,LEN(StoreConfig!G1674)-FIND("#",StoreConfig!G1674)),"")</f>
        <v/>
      </c>
      <c r="J1377" s="14" t="str">
        <f>IF($B$2=StoreConfig!C1674,IF(StoreConfig!L1674=0,"不限购",StoreConfig!L1674&amp;"次"),"")</f>
        <v/>
      </c>
    </row>
    <row r="1378" spans="4:10" x14ac:dyDescent="0.2">
      <c r="D1378" s="15" t="str">
        <f>IF($B$2=StoreConfig!C1675,StoreConfig!O1675,"")</f>
        <v/>
      </c>
      <c r="E1378" s="15" t="str">
        <f>IF($B$2=StoreConfig!C1675,StoreConfig!E1675,"")</f>
        <v/>
      </c>
      <c r="F1378" s="15" t="str">
        <f>IF($B$2=StoreConfig!C1675,RIGHT(StoreConfig!J1675,LEN(StoreConfig!J1675)-FIND("|",StoreConfig!J1675)),"")</f>
        <v/>
      </c>
      <c r="G1378" s="15" t="str">
        <f>IFERROR(VLOOKUP(--IF($B$2=StoreConfig!C1675,LEFT(StoreConfig!J1675,FIND("|",StoreConfig!J1675)-1),""),$Q$4:$R$20,2,FALSE),"")</f>
        <v/>
      </c>
      <c r="H1378" s="14" t="str">
        <f>IF($B$2=StoreConfig!C1675,LEFT(StoreConfig!G1675,FIND("#",StoreConfig!G1675)-1),"")</f>
        <v/>
      </c>
      <c r="I1378" s="14" t="str">
        <f>IF($B$2=StoreConfig!C1675,RIGHT(StoreConfig!G1675,LEN(StoreConfig!G1675)-FIND("#",StoreConfig!G1675)),"")</f>
        <v/>
      </c>
      <c r="J1378" s="14" t="str">
        <f>IF($B$2=StoreConfig!C1675,IF(StoreConfig!L1675=0,"不限购",StoreConfig!L1675&amp;"次"),"")</f>
        <v/>
      </c>
    </row>
    <row r="1379" spans="4:10" x14ac:dyDescent="0.2">
      <c r="D1379" s="15" t="str">
        <f>IF($B$2=StoreConfig!C1676,StoreConfig!O1676,"")</f>
        <v/>
      </c>
      <c r="E1379" s="15" t="str">
        <f>IF($B$2=StoreConfig!C1676,StoreConfig!E1676,"")</f>
        <v/>
      </c>
      <c r="F1379" s="15" t="str">
        <f>IF($B$2=StoreConfig!C1676,RIGHT(StoreConfig!J1676,LEN(StoreConfig!J1676)-FIND("|",StoreConfig!J1676)),"")</f>
        <v/>
      </c>
      <c r="G1379" s="15" t="str">
        <f>IFERROR(VLOOKUP(--IF($B$2=StoreConfig!C1676,LEFT(StoreConfig!J1676,FIND("|",StoreConfig!J1676)-1),""),$Q$4:$R$20,2,FALSE),"")</f>
        <v/>
      </c>
      <c r="H1379" s="14" t="str">
        <f>IF($B$2=StoreConfig!C1676,LEFT(StoreConfig!G1676,FIND("#",StoreConfig!G1676)-1),"")</f>
        <v/>
      </c>
      <c r="I1379" s="14" t="str">
        <f>IF($B$2=StoreConfig!C1676,RIGHT(StoreConfig!G1676,LEN(StoreConfig!G1676)-FIND("#",StoreConfig!G1676)),"")</f>
        <v/>
      </c>
      <c r="J1379" s="14" t="str">
        <f>IF($B$2=StoreConfig!C1676,IF(StoreConfig!L1676=0,"不限购",StoreConfig!L1676&amp;"次"),"")</f>
        <v/>
      </c>
    </row>
    <row r="1380" spans="4:10" x14ac:dyDescent="0.2">
      <c r="D1380" s="15" t="str">
        <f>IF($B$2=StoreConfig!C1677,StoreConfig!O1677,"")</f>
        <v/>
      </c>
      <c r="E1380" s="15" t="str">
        <f>IF($B$2=StoreConfig!C1677,StoreConfig!E1677,"")</f>
        <v/>
      </c>
      <c r="F1380" s="15" t="str">
        <f>IF($B$2=StoreConfig!C1677,RIGHT(StoreConfig!J1677,LEN(StoreConfig!J1677)-FIND("|",StoreConfig!J1677)),"")</f>
        <v/>
      </c>
      <c r="G1380" s="15" t="str">
        <f>IFERROR(VLOOKUP(--IF($B$2=StoreConfig!C1677,LEFT(StoreConfig!J1677,FIND("|",StoreConfig!J1677)-1),""),$Q$4:$R$20,2,FALSE),"")</f>
        <v/>
      </c>
      <c r="H1380" s="14" t="str">
        <f>IF($B$2=StoreConfig!C1677,LEFT(StoreConfig!G1677,FIND("#",StoreConfig!G1677)-1),"")</f>
        <v/>
      </c>
      <c r="I1380" s="14" t="str">
        <f>IF($B$2=StoreConfig!C1677,RIGHT(StoreConfig!G1677,LEN(StoreConfig!G1677)-FIND("#",StoreConfig!G1677)),"")</f>
        <v/>
      </c>
      <c r="J1380" s="14" t="str">
        <f>IF($B$2=StoreConfig!C1677,IF(StoreConfig!L1677=0,"不限购",StoreConfig!L1677&amp;"次"),"")</f>
        <v/>
      </c>
    </row>
    <row r="1381" spans="4:10" x14ac:dyDescent="0.2">
      <c r="D1381" s="15" t="str">
        <f>IF($B$2=StoreConfig!C1678,StoreConfig!O1678,"")</f>
        <v/>
      </c>
      <c r="E1381" s="15" t="str">
        <f>IF($B$2=StoreConfig!C1678,StoreConfig!E1678,"")</f>
        <v/>
      </c>
      <c r="F1381" s="15" t="str">
        <f>IF($B$2=StoreConfig!C1678,RIGHT(StoreConfig!J1678,LEN(StoreConfig!J1678)-FIND("|",StoreConfig!J1678)),"")</f>
        <v/>
      </c>
      <c r="G1381" s="15" t="str">
        <f>IFERROR(VLOOKUP(--IF($B$2=StoreConfig!C1678,LEFT(StoreConfig!J1678,FIND("|",StoreConfig!J1678)-1),""),$Q$4:$R$20,2,FALSE),"")</f>
        <v/>
      </c>
      <c r="H1381" s="14" t="str">
        <f>IF($B$2=StoreConfig!C1678,LEFT(StoreConfig!G1678,FIND("#",StoreConfig!G1678)-1),"")</f>
        <v/>
      </c>
      <c r="I1381" s="14" t="str">
        <f>IF($B$2=StoreConfig!C1678,RIGHT(StoreConfig!G1678,LEN(StoreConfig!G1678)-FIND("#",StoreConfig!G1678)),"")</f>
        <v/>
      </c>
      <c r="J1381" s="14" t="str">
        <f>IF($B$2=StoreConfig!C1678,IF(StoreConfig!L1678=0,"不限购",StoreConfig!L1678&amp;"次"),"")</f>
        <v/>
      </c>
    </row>
    <row r="1382" spans="4:10" x14ac:dyDescent="0.2">
      <c r="D1382" s="15" t="str">
        <f>IF($B$2=StoreConfig!C1679,StoreConfig!O1679,"")</f>
        <v/>
      </c>
      <c r="E1382" s="15" t="str">
        <f>IF($B$2=StoreConfig!C1679,StoreConfig!E1679,"")</f>
        <v/>
      </c>
      <c r="F1382" s="15" t="str">
        <f>IF($B$2=StoreConfig!C1679,RIGHT(StoreConfig!J1679,LEN(StoreConfig!J1679)-FIND("|",StoreConfig!J1679)),"")</f>
        <v/>
      </c>
      <c r="G1382" s="15" t="str">
        <f>IFERROR(VLOOKUP(--IF($B$2=StoreConfig!C1679,LEFT(StoreConfig!J1679,FIND("|",StoreConfig!J1679)-1),""),$Q$4:$R$20,2,FALSE),"")</f>
        <v/>
      </c>
      <c r="H1382" s="14" t="str">
        <f>IF($B$2=StoreConfig!C1679,LEFT(StoreConfig!G1679,FIND("#",StoreConfig!G1679)-1),"")</f>
        <v/>
      </c>
      <c r="I1382" s="14" t="str">
        <f>IF($B$2=StoreConfig!C1679,RIGHT(StoreConfig!G1679,LEN(StoreConfig!G1679)-FIND("#",StoreConfig!G1679)),"")</f>
        <v/>
      </c>
      <c r="J1382" s="14" t="str">
        <f>IF($B$2=StoreConfig!C1679,IF(StoreConfig!L1679=0,"不限购",StoreConfig!L1679&amp;"次"),"")</f>
        <v/>
      </c>
    </row>
    <row r="1383" spans="4:10" x14ac:dyDescent="0.2">
      <c r="D1383" s="15" t="str">
        <f>IF($B$2=StoreConfig!C1680,StoreConfig!O1680,"")</f>
        <v/>
      </c>
      <c r="E1383" s="15" t="str">
        <f>IF($B$2=StoreConfig!C1680,StoreConfig!E1680,"")</f>
        <v/>
      </c>
      <c r="F1383" s="15" t="str">
        <f>IF($B$2=StoreConfig!C1680,RIGHT(StoreConfig!J1680,LEN(StoreConfig!J1680)-FIND("|",StoreConfig!J1680)),"")</f>
        <v/>
      </c>
      <c r="G1383" s="15" t="str">
        <f>IFERROR(VLOOKUP(--IF($B$2=StoreConfig!C1680,LEFT(StoreConfig!J1680,FIND("|",StoreConfig!J1680)-1),""),$Q$4:$R$20,2,FALSE),"")</f>
        <v/>
      </c>
      <c r="H1383" s="14" t="str">
        <f>IF($B$2=StoreConfig!C1680,LEFT(StoreConfig!G1680,FIND("#",StoreConfig!G1680)-1),"")</f>
        <v/>
      </c>
      <c r="I1383" s="14" t="str">
        <f>IF($B$2=StoreConfig!C1680,RIGHT(StoreConfig!G1680,LEN(StoreConfig!G1680)-FIND("#",StoreConfig!G1680)),"")</f>
        <v/>
      </c>
      <c r="J1383" s="14" t="str">
        <f>IF($B$2=StoreConfig!C1680,IF(StoreConfig!L1680=0,"不限购",StoreConfig!L1680&amp;"次"),"")</f>
        <v/>
      </c>
    </row>
    <row r="1384" spans="4:10" x14ac:dyDescent="0.2">
      <c r="D1384" s="15" t="str">
        <f>IF($B$2=StoreConfig!C1681,StoreConfig!O1681,"")</f>
        <v/>
      </c>
      <c r="E1384" s="15" t="str">
        <f>IF($B$2=StoreConfig!C1681,StoreConfig!E1681,"")</f>
        <v/>
      </c>
      <c r="F1384" s="15" t="str">
        <f>IF($B$2=StoreConfig!C1681,RIGHT(StoreConfig!J1681,LEN(StoreConfig!J1681)-FIND("|",StoreConfig!J1681)),"")</f>
        <v/>
      </c>
      <c r="G1384" s="15" t="str">
        <f>IFERROR(VLOOKUP(--IF($B$2=StoreConfig!C1681,LEFT(StoreConfig!J1681,FIND("|",StoreConfig!J1681)-1),""),$Q$4:$R$20,2,FALSE),"")</f>
        <v/>
      </c>
      <c r="H1384" s="14" t="str">
        <f>IF($B$2=StoreConfig!C1681,LEFT(StoreConfig!G1681,FIND("#",StoreConfig!G1681)-1),"")</f>
        <v/>
      </c>
      <c r="I1384" s="14" t="str">
        <f>IF($B$2=StoreConfig!C1681,RIGHT(StoreConfig!G1681,LEN(StoreConfig!G1681)-FIND("#",StoreConfig!G1681)),"")</f>
        <v/>
      </c>
      <c r="J1384" s="14" t="str">
        <f>IF($B$2=StoreConfig!C1681,IF(StoreConfig!L1681=0,"不限购",StoreConfig!L1681&amp;"次"),"")</f>
        <v/>
      </c>
    </row>
    <row r="1385" spans="4:10" x14ac:dyDescent="0.2">
      <c r="D1385" s="15" t="str">
        <f>IF($B$2=StoreConfig!C1682,StoreConfig!O1682,"")</f>
        <v/>
      </c>
      <c r="E1385" s="15" t="str">
        <f>IF($B$2=StoreConfig!C1682,StoreConfig!E1682,"")</f>
        <v/>
      </c>
      <c r="F1385" s="15" t="str">
        <f>IF($B$2=StoreConfig!C1682,RIGHT(StoreConfig!J1682,LEN(StoreConfig!J1682)-FIND("|",StoreConfig!J1682)),"")</f>
        <v/>
      </c>
      <c r="G1385" s="15" t="str">
        <f>IFERROR(VLOOKUP(--IF($B$2=StoreConfig!C1682,LEFT(StoreConfig!J1682,FIND("|",StoreConfig!J1682)-1),""),$Q$4:$R$20,2,FALSE),"")</f>
        <v/>
      </c>
      <c r="H1385" s="14" t="str">
        <f>IF($B$2=StoreConfig!C1682,LEFT(StoreConfig!G1682,FIND("#",StoreConfig!G1682)-1),"")</f>
        <v/>
      </c>
      <c r="I1385" s="14" t="str">
        <f>IF($B$2=StoreConfig!C1682,RIGHT(StoreConfig!G1682,LEN(StoreConfig!G1682)-FIND("#",StoreConfig!G1682)),"")</f>
        <v/>
      </c>
      <c r="J1385" s="14" t="str">
        <f>IF($B$2=StoreConfig!C1682,IF(StoreConfig!L1682=0,"不限购",StoreConfig!L1682&amp;"次"),"")</f>
        <v/>
      </c>
    </row>
    <row r="1386" spans="4:10" x14ac:dyDescent="0.2">
      <c r="D1386" s="15" t="str">
        <f>IF($B$2=StoreConfig!C1683,StoreConfig!O1683,"")</f>
        <v/>
      </c>
      <c r="E1386" s="15" t="str">
        <f>IF($B$2=StoreConfig!C1683,StoreConfig!E1683,"")</f>
        <v/>
      </c>
      <c r="F1386" s="15" t="str">
        <f>IF($B$2=StoreConfig!C1683,RIGHT(StoreConfig!J1683,LEN(StoreConfig!J1683)-FIND("|",StoreConfig!J1683)),"")</f>
        <v/>
      </c>
      <c r="G1386" s="15" t="str">
        <f>IFERROR(VLOOKUP(--IF($B$2=StoreConfig!C1683,LEFT(StoreConfig!J1683,FIND("|",StoreConfig!J1683)-1),""),$Q$4:$R$20,2,FALSE),"")</f>
        <v/>
      </c>
      <c r="H1386" s="14" t="str">
        <f>IF($B$2=StoreConfig!C1683,LEFT(StoreConfig!G1683,FIND("#",StoreConfig!G1683)-1),"")</f>
        <v/>
      </c>
      <c r="I1386" s="14" t="str">
        <f>IF($B$2=StoreConfig!C1683,RIGHT(StoreConfig!G1683,LEN(StoreConfig!G1683)-FIND("#",StoreConfig!G1683)),"")</f>
        <v/>
      </c>
      <c r="J1386" s="14" t="str">
        <f>IF($B$2=StoreConfig!C1683,IF(StoreConfig!L1683=0,"不限购",StoreConfig!L1683&amp;"次"),"")</f>
        <v/>
      </c>
    </row>
    <row r="1387" spans="4:10" x14ac:dyDescent="0.2">
      <c r="D1387" s="15" t="str">
        <f>IF($B$2=StoreConfig!C1684,StoreConfig!O1684,"")</f>
        <v/>
      </c>
      <c r="E1387" s="15" t="str">
        <f>IF($B$2=StoreConfig!C1684,StoreConfig!E1684,"")</f>
        <v/>
      </c>
      <c r="F1387" s="15" t="str">
        <f>IF($B$2=StoreConfig!C1684,RIGHT(StoreConfig!J1684,LEN(StoreConfig!J1684)-FIND("|",StoreConfig!J1684)),"")</f>
        <v/>
      </c>
      <c r="G1387" s="15" t="str">
        <f>IFERROR(VLOOKUP(--IF($B$2=StoreConfig!C1684,LEFT(StoreConfig!J1684,FIND("|",StoreConfig!J1684)-1),""),$Q$4:$R$20,2,FALSE),"")</f>
        <v/>
      </c>
      <c r="H1387" s="14" t="str">
        <f>IF($B$2=StoreConfig!C1684,LEFT(StoreConfig!G1684,FIND("#",StoreConfig!G1684)-1),"")</f>
        <v/>
      </c>
      <c r="I1387" s="14" t="str">
        <f>IF($B$2=StoreConfig!C1684,RIGHT(StoreConfig!G1684,LEN(StoreConfig!G1684)-FIND("#",StoreConfig!G1684)),"")</f>
        <v/>
      </c>
      <c r="J1387" s="14" t="str">
        <f>IF($B$2=StoreConfig!C1684,IF(StoreConfig!L1684=0,"不限购",StoreConfig!L1684&amp;"次"),"")</f>
        <v/>
      </c>
    </row>
    <row r="1388" spans="4:10" x14ac:dyDescent="0.2">
      <c r="D1388" s="15" t="str">
        <f>IF($B$2=StoreConfig!C1685,StoreConfig!O1685,"")</f>
        <v/>
      </c>
      <c r="E1388" s="15" t="str">
        <f>IF($B$2=StoreConfig!C1685,StoreConfig!E1685,"")</f>
        <v/>
      </c>
      <c r="F1388" s="15" t="str">
        <f>IF($B$2=StoreConfig!C1685,RIGHT(StoreConfig!J1685,LEN(StoreConfig!J1685)-FIND("|",StoreConfig!J1685)),"")</f>
        <v/>
      </c>
      <c r="G1388" s="15" t="str">
        <f>IFERROR(VLOOKUP(--IF($B$2=StoreConfig!C1685,LEFT(StoreConfig!J1685,FIND("|",StoreConfig!J1685)-1),""),$Q$4:$R$20,2,FALSE),"")</f>
        <v/>
      </c>
      <c r="H1388" s="14" t="str">
        <f>IF($B$2=StoreConfig!C1685,LEFT(StoreConfig!G1685,FIND("#",StoreConfig!G1685)-1),"")</f>
        <v/>
      </c>
      <c r="I1388" s="14" t="str">
        <f>IF($B$2=StoreConfig!C1685,RIGHT(StoreConfig!G1685,LEN(StoreConfig!G1685)-FIND("#",StoreConfig!G1685)),"")</f>
        <v/>
      </c>
      <c r="J1388" s="14" t="str">
        <f>IF($B$2=StoreConfig!C1685,IF(StoreConfig!L1685=0,"不限购",StoreConfig!L1685&amp;"次"),"")</f>
        <v/>
      </c>
    </row>
    <row r="1389" spans="4:10" x14ac:dyDescent="0.2">
      <c r="D1389" s="15" t="str">
        <f>IF($B$2=StoreConfig!C1686,StoreConfig!O1686,"")</f>
        <v/>
      </c>
      <c r="E1389" s="15" t="str">
        <f>IF($B$2=StoreConfig!C1686,StoreConfig!E1686,"")</f>
        <v/>
      </c>
      <c r="F1389" s="15" t="str">
        <f>IF($B$2=StoreConfig!C1686,RIGHT(StoreConfig!J1686,LEN(StoreConfig!J1686)-FIND("|",StoreConfig!J1686)),"")</f>
        <v/>
      </c>
      <c r="G1389" s="15" t="str">
        <f>IFERROR(VLOOKUP(--IF($B$2=StoreConfig!C1686,LEFT(StoreConfig!J1686,FIND("|",StoreConfig!J1686)-1),""),$Q$4:$R$20,2,FALSE),"")</f>
        <v/>
      </c>
      <c r="H1389" s="14" t="str">
        <f>IF($B$2=StoreConfig!C1686,LEFT(StoreConfig!G1686,FIND("#",StoreConfig!G1686)-1),"")</f>
        <v/>
      </c>
      <c r="I1389" s="14" t="str">
        <f>IF($B$2=StoreConfig!C1686,RIGHT(StoreConfig!G1686,LEN(StoreConfig!G1686)-FIND("#",StoreConfig!G1686)),"")</f>
        <v/>
      </c>
      <c r="J1389" s="14" t="str">
        <f>IF($B$2=StoreConfig!C1686,IF(StoreConfig!L1686=0,"不限购",StoreConfig!L1686&amp;"次"),"")</f>
        <v/>
      </c>
    </row>
    <row r="1390" spans="4:10" x14ac:dyDescent="0.2">
      <c r="D1390" s="15" t="str">
        <f>IF($B$2=StoreConfig!C1687,StoreConfig!O1687,"")</f>
        <v/>
      </c>
      <c r="E1390" s="15" t="str">
        <f>IF($B$2=StoreConfig!C1687,StoreConfig!E1687,"")</f>
        <v/>
      </c>
      <c r="F1390" s="15" t="str">
        <f>IF($B$2=StoreConfig!C1687,RIGHT(StoreConfig!J1687,LEN(StoreConfig!J1687)-FIND("|",StoreConfig!J1687)),"")</f>
        <v/>
      </c>
      <c r="G1390" s="15" t="str">
        <f>IFERROR(VLOOKUP(--IF($B$2=StoreConfig!C1687,LEFT(StoreConfig!J1687,FIND("|",StoreConfig!J1687)-1),""),$Q$4:$R$20,2,FALSE),"")</f>
        <v/>
      </c>
      <c r="H1390" s="14" t="str">
        <f>IF($B$2=StoreConfig!C1687,LEFT(StoreConfig!G1687,FIND("#",StoreConfig!G1687)-1),"")</f>
        <v/>
      </c>
      <c r="I1390" s="14" t="str">
        <f>IF($B$2=StoreConfig!C1687,RIGHT(StoreConfig!G1687,LEN(StoreConfig!G1687)-FIND("#",StoreConfig!G1687)),"")</f>
        <v/>
      </c>
      <c r="J1390" s="14" t="str">
        <f>IF($B$2=StoreConfig!C1687,IF(StoreConfig!L1687=0,"不限购",StoreConfig!L1687&amp;"次"),"")</f>
        <v/>
      </c>
    </row>
    <row r="1391" spans="4:10" x14ac:dyDescent="0.2">
      <c r="D1391" s="15" t="str">
        <f>IF($B$2=StoreConfig!C1688,StoreConfig!O1688,"")</f>
        <v/>
      </c>
      <c r="E1391" s="15" t="str">
        <f>IF($B$2=StoreConfig!C1688,StoreConfig!E1688,"")</f>
        <v/>
      </c>
      <c r="F1391" s="15" t="str">
        <f>IF($B$2=StoreConfig!C1688,RIGHT(StoreConfig!J1688,LEN(StoreConfig!J1688)-FIND("|",StoreConfig!J1688)),"")</f>
        <v/>
      </c>
      <c r="G1391" s="15" t="str">
        <f>IFERROR(VLOOKUP(--IF($B$2=StoreConfig!C1688,LEFT(StoreConfig!J1688,FIND("|",StoreConfig!J1688)-1),""),$Q$4:$R$20,2,FALSE),"")</f>
        <v/>
      </c>
      <c r="H1391" s="14" t="str">
        <f>IF($B$2=StoreConfig!C1688,LEFT(StoreConfig!G1688,FIND("#",StoreConfig!G1688)-1),"")</f>
        <v/>
      </c>
      <c r="I1391" s="14" t="str">
        <f>IF($B$2=StoreConfig!C1688,RIGHT(StoreConfig!G1688,LEN(StoreConfig!G1688)-FIND("#",StoreConfig!G1688)),"")</f>
        <v/>
      </c>
      <c r="J1391" s="14" t="str">
        <f>IF($B$2=StoreConfig!C1688,IF(StoreConfig!L1688=0,"不限购",StoreConfig!L1688&amp;"次"),"")</f>
        <v/>
      </c>
    </row>
    <row r="1392" spans="4:10" x14ac:dyDescent="0.2">
      <c r="D1392" s="15" t="str">
        <f>IF($B$2=StoreConfig!C1689,StoreConfig!O1689,"")</f>
        <v/>
      </c>
      <c r="E1392" s="15" t="str">
        <f>IF($B$2=StoreConfig!C1689,StoreConfig!E1689,"")</f>
        <v/>
      </c>
      <c r="F1392" s="15" t="str">
        <f>IF($B$2=StoreConfig!C1689,RIGHT(StoreConfig!J1689,LEN(StoreConfig!J1689)-FIND("|",StoreConfig!J1689)),"")</f>
        <v/>
      </c>
      <c r="G1392" s="15" t="str">
        <f>IFERROR(VLOOKUP(--IF($B$2=StoreConfig!C1689,LEFT(StoreConfig!J1689,FIND("|",StoreConfig!J1689)-1),""),$Q$4:$R$20,2,FALSE),"")</f>
        <v/>
      </c>
      <c r="H1392" s="14" t="str">
        <f>IF($B$2=StoreConfig!C1689,LEFT(StoreConfig!G1689,FIND("#",StoreConfig!G1689)-1),"")</f>
        <v/>
      </c>
      <c r="I1392" s="14" t="str">
        <f>IF($B$2=StoreConfig!C1689,RIGHT(StoreConfig!G1689,LEN(StoreConfig!G1689)-FIND("#",StoreConfig!G1689)),"")</f>
        <v/>
      </c>
      <c r="J1392" s="14" t="str">
        <f>IF($B$2=StoreConfig!C1689,IF(StoreConfig!L1689=0,"不限购",StoreConfig!L1689&amp;"次"),"")</f>
        <v/>
      </c>
    </row>
    <row r="1393" spans="4:10" x14ac:dyDescent="0.2">
      <c r="D1393" s="15" t="str">
        <f>IF($B$2=StoreConfig!C1690,StoreConfig!O1690,"")</f>
        <v/>
      </c>
      <c r="E1393" s="15" t="str">
        <f>IF($B$2=StoreConfig!C1690,StoreConfig!E1690,"")</f>
        <v/>
      </c>
      <c r="F1393" s="15" t="str">
        <f>IF($B$2=StoreConfig!C1690,RIGHT(StoreConfig!J1690,LEN(StoreConfig!J1690)-FIND("|",StoreConfig!J1690)),"")</f>
        <v/>
      </c>
      <c r="G1393" s="15" t="str">
        <f>IFERROR(VLOOKUP(--IF($B$2=StoreConfig!C1690,LEFT(StoreConfig!J1690,FIND("|",StoreConfig!J1690)-1),""),$Q$4:$R$20,2,FALSE),"")</f>
        <v/>
      </c>
      <c r="H1393" s="14" t="str">
        <f>IF($B$2=StoreConfig!C1690,LEFT(StoreConfig!G1690,FIND("#",StoreConfig!G1690)-1),"")</f>
        <v/>
      </c>
      <c r="I1393" s="14" t="str">
        <f>IF($B$2=StoreConfig!C1690,RIGHT(StoreConfig!G1690,LEN(StoreConfig!G1690)-FIND("#",StoreConfig!G1690)),"")</f>
        <v/>
      </c>
      <c r="J1393" s="14" t="str">
        <f>IF($B$2=StoreConfig!C1690,IF(StoreConfig!L1690=0,"不限购",StoreConfig!L1690&amp;"次"),"")</f>
        <v/>
      </c>
    </row>
    <row r="1394" spans="4:10" x14ac:dyDescent="0.2">
      <c r="D1394" s="15" t="str">
        <f>IF($B$2=StoreConfig!C1691,StoreConfig!O1691,"")</f>
        <v/>
      </c>
      <c r="E1394" s="15" t="str">
        <f>IF($B$2=StoreConfig!C1691,StoreConfig!E1691,"")</f>
        <v/>
      </c>
      <c r="F1394" s="15" t="str">
        <f>IF($B$2=StoreConfig!C1691,RIGHT(StoreConfig!J1691,LEN(StoreConfig!J1691)-FIND("|",StoreConfig!J1691)),"")</f>
        <v/>
      </c>
      <c r="G1394" s="15" t="str">
        <f>IFERROR(VLOOKUP(--IF($B$2=StoreConfig!C1691,LEFT(StoreConfig!J1691,FIND("|",StoreConfig!J1691)-1),""),$Q$4:$R$20,2,FALSE),"")</f>
        <v/>
      </c>
      <c r="H1394" s="14" t="str">
        <f>IF($B$2=StoreConfig!C1691,LEFT(StoreConfig!G1691,FIND("#",StoreConfig!G1691)-1),"")</f>
        <v/>
      </c>
      <c r="I1394" s="14" t="str">
        <f>IF($B$2=StoreConfig!C1691,RIGHT(StoreConfig!G1691,LEN(StoreConfig!G1691)-FIND("#",StoreConfig!G1691)),"")</f>
        <v/>
      </c>
      <c r="J1394" s="14" t="str">
        <f>IF($B$2=StoreConfig!C1691,IF(StoreConfig!L1691=0,"不限购",StoreConfig!L1691&amp;"次"),"")</f>
        <v/>
      </c>
    </row>
    <row r="1395" spans="4:10" x14ac:dyDescent="0.2">
      <c r="D1395" s="15" t="str">
        <f>IF($B$2=StoreConfig!C1692,StoreConfig!O1692,"")</f>
        <v/>
      </c>
      <c r="E1395" s="15" t="str">
        <f>IF($B$2=StoreConfig!C1692,StoreConfig!E1692,"")</f>
        <v/>
      </c>
      <c r="F1395" s="15" t="str">
        <f>IF($B$2=StoreConfig!C1692,RIGHT(StoreConfig!J1692,LEN(StoreConfig!J1692)-FIND("|",StoreConfig!J1692)),"")</f>
        <v/>
      </c>
      <c r="G1395" s="15" t="str">
        <f>IFERROR(VLOOKUP(--IF($B$2=StoreConfig!C1692,LEFT(StoreConfig!J1692,FIND("|",StoreConfig!J1692)-1),""),$Q$4:$R$20,2,FALSE),"")</f>
        <v/>
      </c>
      <c r="H1395" s="14" t="str">
        <f>IF($B$2=StoreConfig!C1692,LEFT(StoreConfig!G1692,FIND("#",StoreConfig!G1692)-1),"")</f>
        <v/>
      </c>
      <c r="I1395" s="14" t="str">
        <f>IF($B$2=StoreConfig!C1692,RIGHT(StoreConfig!G1692,LEN(StoreConfig!G1692)-FIND("#",StoreConfig!G1692)),"")</f>
        <v/>
      </c>
      <c r="J1395" s="14" t="str">
        <f>IF($B$2=StoreConfig!C1692,IF(StoreConfig!L1692=0,"不限购",StoreConfig!L1692&amp;"次"),"")</f>
        <v/>
      </c>
    </row>
    <row r="1396" spans="4:10" x14ac:dyDescent="0.2">
      <c r="D1396" s="15" t="str">
        <f>IF($B$2=StoreConfig!C1693,StoreConfig!O1693,"")</f>
        <v/>
      </c>
      <c r="E1396" s="15" t="str">
        <f>IF($B$2=StoreConfig!C1693,StoreConfig!E1693,"")</f>
        <v/>
      </c>
      <c r="F1396" s="15" t="str">
        <f>IF($B$2=StoreConfig!C1693,RIGHT(StoreConfig!J1693,LEN(StoreConfig!J1693)-FIND("|",StoreConfig!J1693)),"")</f>
        <v/>
      </c>
      <c r="G1396" s="15" t="str">
        <f>IFERROR(VLOOKUP(--IF($B$2=StoreConfig!C1693,LEFT(StoreConfig!J1693,FIND("|",StoreConfig!J1693)-1),""),$Q$4:$R$20,2,FALSE),"")</f>
        <v/>
      </c>
      <c r="H1396" s="14" t="str">
        <f>IF($B$2=StoreConfig!C1693,LEFT(StoreConfig!G1693,FIND("#",StoreConfig!G1693)-1),"")</f>
        <v/>
      </c>
      <c r="I1396" s="14" t="str">
        <f>IF($B$2=StoreConfig!C1693,RIGHT(StoreConfig!G1693,LEN(StoreConfig!G1693)-FIND("#",StoreConfig!G1693)),"")</f>
        <v/>
      </c>
      <c r="J1396" s="14" t="str">
        <f>IF($B$2=StoreConfig!C1693,IF(StoreConfig!L1693=0,"不限购",StoreConfig!L1693&amp;"次"),"")</f>
        <v/>
      </c>
    </row>
    <row r="1397" spans="4:10" x14ac:dyDescent="0.2">
      <c r="D1397" s="15" t="str">
        <f>IF($B$2=StoreConfig!C1699,StoreConfig!O1699,"")</f>
        <v>四元元神商店.妖</v>
      </c>
      <c r="E1397" s="15" t="e">
        <f>IF($B$2=StoreConfig!C1699,StoreConfig!#REF!,"")</f>
        <v>#REF!</v>
      </c>
      <c r="F1397" s="15" t="e">
        <f>IF($B$2=StoreConfig!C1699,RIGHT(StoreConfig!#REF!,LEN(StoreConfig!#REF!)-FIND("|",StoreConfig!#REF!)),"")</f>
        <v>#REF!</v>
      </c>
      <c r="G1397" s="15" t="str">
        <f>IFERROR(VLOOKUP(--IF($B$2=StoreConfig!C1699,LEFT(StoreConfig!#REF!,FIND("|",StoreConfig!#REF!)-1),""),$Q$4:$R$20,2,FALSE),"")</f>
        <v/>
      </c>
      <c r="H1397" s="14" t="str">
        <f>IF($B$2=StoreConfig!C1699,LEFT(StoreConfig!G1699,FIND("#",StoreConfig!G1699)-1),"")</f>
        <v>1</v>
      </c>
      <c r="I1397" s="14" t="str">
        <f>IF($B$2=StoreConfig!C1699,RIGHT(StoreConfig!G1699,LEN(StoreConfig!G1699)-FIND("#",StoreConfig!G1699)),"")</f>
        <v>300</v>
      </c>
      <c r="J1397" s="14" t="str">
        <f>IF($B$2=StoreConfig!C1699,IF(StoreConfig!L1699=0,"不限购",StoreConfig!L1699&amp;"次"),"")</f>
        <v>不限购</v>
      </c>
    </row>
    <row r="1398" spans="4:10" x14ac:dyDescent="0.2">
      <c r="D1398" s="15" t="str">
        <f>IF($B$2=StoreConfig!C1700,StoreConfig!O1700,"")</f>
        <v/>
      </c>
      <c r="E1398" s="15" t="str">
        <f>IF($B$2=StoreConfig!C1700,StoreConfig!E1699,"")</f>
        <v/>
      </c>
      <c r="F1398" s="15" t="str">
        <f>IF($B$2=StoreConfig!C1700,RIGHT(StoreConfig!#REF!,LEN(StoreConfig!#REF!)-FIND("|",StoreConfig!#REF!)),"")</f>
        <v/>
      </c>
      <c r="G1398" s="15" t="str">
        <f>IFERROR(VLOOKUP(--IF($B$2=StoreConfig!C1700,LEFT(StoreConfig!#REF!,FIND("|",StoreConfig!#REF!)-1),""),$Q$4:$R$20,2,FALSE),"")</f>
        <v/>
      </c>
      <c r="H1398" s="14" t="str">
        <f>IF($B$2=StoreConfig!C1700,LEFT(StoreConfig!G1700,FIND("#",StoreConfig!G1700)-1),"")</f>
        <v/>
      </c>
      <c r="I1398" s="14" t="str">
        <f>IF($B$2=StoreConfig!C1700,RIGHT(StoreConfig!G1700,LEN(StoreConfig!G1700)-FIND("#",StoreConfig!G1700)),"")</f>
        <v/>
      </c>
      <c r="J1398" s="14" t="str">
        <f>IF($B$2=StoreConfig!C1700,IF(StoreConfig!L1700=0,"不限购",StoreConfig!L1700&amp;"次"),"")</f>
        <v/>
      </c>
    </row>
    <row r="1399" spans="4:10" x14ac:dyDescent="0.2">
      <c r="D1399" s="15" t="str">
        <f>IF($B$2=StoreConfig!C1701,StoreConfig!O1701,"")</f>
        <v/>
      </c>
      <c r="E1399" s="15" t="str">
        <f>IF($B$2=StoreConfig!C1701,StoreConfig!E1700,"")</f>
        <v/>
      </c>
      <c r="F1399" s="15" t="str">
        <f>IF($B$2=StoreConfig!C1701,RIGHT(StoreConfig!#REF!,LEN(StoreConfig!#REF!)-FIND("|",StoreConfig!#REF!)),"")</f>
        <v/>
      </c>
      <c r="G1399" s="15" t="str">
        <f>IFERROR(VLOOKUP(--IF($B$2=StoreConfig!C1701,LEFT(StoreConfig!#REF!,FIND("|",StoreConfig!#REF!)-1),""),$Q$4:$R$20,2,FALSE),"")</f>
        <v/>
      </c>
      <c r="H1399" s="14" t="str">
        <f>IF($B$2=StoreConfig!C1701,LEFT(StoreConfig!G1701,FIND("#",StoreConfig!G1701)-1),"")</f>
        <v/>
      </c>
      <c r="I1399" s="14" t="str">
        <f>IF($B$2=StoreConfig!C1701,RIGHT(StoreConfig!G1701,LEN(StoreConfig!G1701)-FIND("#",StoreConfig!G1701)),"")</f>
        <v/>
      </c>
      <c r="J1399" s="14" t="str">
        <f>IF($B$2=StoreConfig!C1701,IF(StoreConfig!L1701=0,"不限购",StoreConfig!L1701&amp;"次"),"")</f>
        <v/>
      </c>
    </row>
    <row r="1400" spans="4:10" x14ac:dyDescent="0.2">
      <c r="D1400" s="15" t="e">
        <f>IF($B$2=StoreConfig!#REF!,StoreConfig!#REF!,"")</f>
        <v>#REF!</v>
      </c>
      <c r="E1400" s="15" t="e">
        <f>IF($B$2=StoreConfig!#REF!,StoreConfig!#REF!,"")</f>
        <v>#REF!</v>
      </c>
      <c r="F1400" s="15" t="e">
        <f>IF($B$2=StoreConfig!#REF!,RIGHT(StoreConfig!#REF!,LEN(StoreConfig!#REF!)-FIND("|",StoreConfig!#REF!)),"")</f>
        <v>#REF!</v>
      </c>
      <c r="G1400" s="15" t="str">
        <f>IFERROR(VLOOKUP(--IF($B$2=StoreConfig!#REF!,LEFT(StoreConfig!#REF!,FIND("|",StoreConfig!#REF!)-1),""),$Q$4:$R$20,2,FALSE),"")</f>
        <v/>
      </c>
      <c r="H1400" s="14" t="e">
        <f>IF($B$2=StoreConfig!#REF!,LEFT(StoreConfig!#REF!,FIND("#",StoreConfig!#REF!)-1),"")</f>
        <v>#REF!</v>
      </c>
      <c r="I1400" s="14" t="e">
        <f>IF($B$2=StoreConfig!#REF!,RIGHT(StoreConfig!#REF!,LEN(StoreConfig!#REF!)-FIND("#",StoreConfig!#REF!)),"")</f>
        <v>#REF!</v>
      </c>
      <c r="J1400" s="14" t="e">
        <f>IF($B$2=StoreConfig!#REF!,IF(StoreConfig!#REF!=0,"不限购",StoreConfig!#REF!&amp;"次"),"")</f>
        <v>#REF!</v>
      </c>
    </row>
    <row r="1401" spans="4:10" x14ac:dyDescent="0.2">
      <c r="D1401" s="15" t="str">
        <f>IF($B$2=StoreConfig!C1703,StoreConfig!O1703,"")</f>
        <v/>
      </c>
      <c r="E1401" s="15" t="str">
        <f>IF($B$2=StoreConfig!C1703,StoreConfig!E1702,"")</f>
        <v/>
      </c>
      <c r="F1401" s="15" t="str">
        <f>IF($B$2=StoreConfig!C1703,RIGHT(StoreConfig!#REF!,LEN(StoreConfig!#REF!)-FIND("|",StoreConfig!#REF!)),"")</f>
        <v/>
      </c>
      <c r="G1401" s="15" t="str">
        <f>IFERROR(VLOOKUP(--IF($B$2=StoreConfig!C1703,LEFT(StoreConfig!#REF!,FIND("|",StoreConfig!#REF!)-1),""),$Q$4:$R$20,2,FALSE),"")</f>
        <v/>
      </c>
      <c r="H1401" s="14" t="str">
        <f>IF($B$2=StoreConfig!C1703,LEFT(StoreConfig!G1703,FIND("#",StoreConfig!G1703)-1),"")</f>
        <v/>
      </c>
      <c r="I1401" s="14" t="str">
        <f>IF($B$2=StoreConfig!C1703,RIGHT(StoreConfig!G1703,LEN(StoreConfig!G1703)-FIND("#",StoreConfig!G1703)),"")</f>
        <v/>
      </c>
      <c r="J1401" s="14" t="str">
        <f>IF($B$2=StoreConfig!C1703,IF(StoreConfig!L1703=0,"不限购",StoreConfig!L1703&amp;"次"),"")</f>
        <v/>
      </c>
    </row>
    <row r="1402" spans="4:10" x14ac:dyDescent="0.2">
      <c r="D1402" s="15" t="str">
        <f>IF($B$2=StoreConfig!C1704,StoreConfig!O1704,"")</f>
        <v/>
      </c>
      <c r="E1402" s="15" t="str">
        <f>IF($B$2=StoreConfig!C1704,StoreConfig!E1703,"")</f>
        <v/>
      </c>
      <c r="F1402" s="15" t="str">
        <f>IF($B$2=StoreConfig!C1704,RIGHT(StoreConfig!#REF!,LEN(StoreConfig!#REF!)-FIND("|",StoreConfig!#REF!)),"")</f>
        <v/>
      </c>
      <c r="G1402" s="15" t="str">
        <f>IFERROR(VLOOKUP(--IF($B$2=StoreConfig!C1704,LEFT(StoreConfig!#REF!,FIND("|",StoreConfig!#REF!)-1),""),$Q$4:$R$20,2,FALSE),"")</f>
        <v/>
      </c>
      <c r="H1402" s="14" t="str">
        <f>IF($B$2=StoreConfig!C1704,LEFT(StoreConfig!G1704,FIND("#",StoreConfig!G1704)-1),"")</f>
        <v/>
      </c>
      <c r="I1402" s="14" t="str">
        <f>IF($B$2=StoreConfig!C1704,RIGHT(StoreConfig!G1704,LEN(StoreConfig!G1704)-FIND("#",StoreConfig!G1704)),"")</f>
        <v/>
      </c>
      <c r="J1402" s="14" t="str">
        <f>IF($B$2=StoreConfig!C1704,IF(StoreConfig!L1704=0,"不限购",StoreConfig!L1704&amp;"次"),"")</f>
        <v/>
      </c>
    </row>
    <row r="1403" spans="4:10" x14ac:dyDescent="0.2">
      <c r="D1403" s="15" t="str">
        <f>IF($B$2=StoreConfig!C1705,StoreConfig!O1705,"")</f>
        <v/>
      </c>
      <c r="E1403" s="15" t="str">
        <f>IF($B$2=StoreConfig!C1705,StoreConfig!E1704,"")</f>
        <v/>
      </c>
      <c r="F1403" s="15" t="str">
        <f>IF($B$2=StoreConfig!C1705,RIGHT(StoreConfig!#REF!,LEN(StoreConfig!#REF!)-FIND("|",StoreConfig!#REF!)),"")</f>
        <v/>
      </c>
      <c r="G1403" s="15" t="str">
        <f>IFERROR(VLOOKUP(--IF($B$2=StoreConfig!C1705,LEFT(StoreConfig!#REF!,FIND("|",StoreConfig!#REF!)-1),""),$Q$4:$R$20,2,FALSE),"")</f>
        <v/>
      </c>
      <c r="H1403" s="14" t="str">
        <f>IF($B$2=StoreConfig!C1705,LEFT(StoreConfig!G1705,FIND("#",StoreConfig!G1705)-1),"")</f>
        <v/>
      </c>
      <c r="I1403" s="14" t="str">
        <f>IF($B$2=StoreConfig!C1705,RIGHT(StoreConfig!G1705,LEN(StoreConfig!G1705)-FIND("#",StoreConfig!G1705)),"")</f>
        <v/>
      </c>
      <c r="J1403" s="14" t="str">
        <f>IF($B$2=StoreConfig!C1705,IF(StoreConfig!L1705=0,"不限购",StoreConfig!L1705&amp;"次"),"")</f>
        <v/>
      </c>
    </row>
    <row r="1404" spans="4:10" x14ac:dyDescent="0.2">
      <c r="D1404" s="15" t="str">
        <f>IF($B$2=StoreConfig!C1706,StoreConfig!O1706,"")</f>
        <v/>
      </c>
      <c r="E1404" s="15" t="str">
        <f>IF($B$2=StoreConfig!C1706,StoreConfig!E1705,"")</f>
        <v/>
      </c>
      <c r="F1404" s="15" t="str">
        <f>IF($B$2=StoreConfig!C1706,RIGHT(StoreConfig!#REF!,LEN(StoreConfig!#REF!)-FIND("|",StoreConfig!#REF!)),"")</f>
        <v/>
      </c>
      <c r="G1404" s="15" t="str">
        <f>IFERROR(VLOOKUP(--IF($B$2=StoreConfig!C1706,LEFT(StoreConfig!#REF!,FIND("|",StoreConfig!#REF!)-1),""),$Q$4:$R$20,2,FALSE),"")</f>
        <v/>
      </c>
      <c r="H1404" s="14" t="str">
        <f>IF($B$2=StoreConfig!C1706,LEFT(StoreConfig!G1706,FIND("#",StoreConfig!G1706)-1),"")</f>
        <v/>
      </c>
      <c r="I1404" s="14" t="str">
        <f>IF($B$2=StoreConfig!C1706,RIGHT(StoreConfig!G1706,LEN(StoreConfig!G1706)-FIND("#",StoreConfig!G1706)),"")</f>
        <v/>
      </c>
      <c r="J1404" s="14" t="str">
        <f>IF($B$2=StoreConfig!C1706,IF(StoreConfig!L1706=0,"不限购",StoreConfig!L1706&amp;"次"),"")</f>
        <v/>
      </c>
    </row>
    <row r="1405" spans="4:10" x14ac:dyDescent="0.2">
      <c r="D1405" s="15" t="str">
        <f>IF($B$2=StoreConfig!C1707,StoreConfig!O1707,"")</f>
        <v/>
      </c>
      <c r="E1405" s="15" t="str">
        <f>IF($B$2=StoreConfig!C1707,StoreConfig!E1706,"")</f>
        <v/>
      </c>
      <c r="F1405" s="15" t="str">
        <f>IF($B$2=StoreConfig!C1707,RIGHT(StoreConfig!#REF!,LEN(StoreConfig!#REF!)-FIND("|",StoreConfig!#REF!)),"")</f>
        <v/>
      </c>
      <c r="G1405" s="15" t="str">
        <f>IFERROR(VLOOKUP(--IF($B$2=StoreConfig!C1707,LEFT(StoreConfig!#REF!,FIND("|",StoreConfig!#REF!)-1),""),$Q$4:$R$20,2,FALSE),"")</f>
        <v/>
      </c>
      <c r="H1405" s="14" t="str">
        <f>IF($B$2=StoreConfig!C1707,LEFT(StoreConfig!G1707,FIND("#",StoreConfig!G1707)-1),"")</f>
        <v/>
      </c>
      <c r="I1405" s="14" t="str">
        <f>IF($B$2=StoreConfig!C1707,RIGHT(StoreConfig!G1707,LEN(StoreConfig!G1707)-FIND("#",StoreConfig!G1707)),"")</f>
        <v/>
      </c>
      <c r="J1405" s="14" t="str">
        <f>IF($B$2=StoreConfig!C1707,IF(StoreConfig!L1707=0,"不限购",StoreConfig!L1707&amp;"次"),"")</f>
        <v/>
      </c>
    </row>
    <row r="1406" spans="4:10" x14ac:dyDescent="0.2">
      <c r="D1406" s="15" t="str">
        <f>IF($B$2=StoreConfig!C1708,StoreConfig!O1708,"")</f>
        <v/>
      </c>
      <c r="E1406" s="15" t="str">
        <f>IF($B$2=StoreConfig!C1708,StoreConfig!E1707,"")</f>
        <v/>
      </c>
      <c r="F1406" s="15" t="str">
        <f>IF($B$2=StoreConfig!C1708,RIGHT(StoreConfig!J1708,LEN(StoreConfig!J1708)-FIND("|",StoreConfig!J1708)),"")</f>
        <v/>
      </c>
      <c r="G1406" s="15" t="str">
        <f>IFERROR(VLOOKUP(--IF($B$2=StoreConfig!C1708,LEFT(StoreConfig!J1708,FIND("|",StoreConfig!J1708)-1),""),$Q$4:$R$20,2,FALSE),"")</f>
        <v/>
      </c>
      <c r="H1406" s="14" t="str">
        <f>IF($B$2=StoreConfig!C1708,LEFT(StoreConfig!G1708,FIND("#",StoreConfig!G1708)-1),"")</f>
        <v/>
      </c>
      <c r="I1406" s="14" t="str">
        <f>IF($B$2=StoreConfig!C1708,RIGHT(StoreConfig!G1708,LEN(StoreConfig!G1708)-FIND("#",StoreConfig!G1708)),"")</f>
        <v/>
      </c>
      <c r="J1406" s="14" t="str">
        <f>IF($B$2=StoreConfig!C1708,IF(StoreConfig!L1708=0,"不限购",StoreConfig!L1708&amp;"次"),"")</f>
        <v/>
      </c>
    </row>
    <row r="1407" spans="4:10" x14ac:dyDescent="0.2">
      <c r="D1407" s="15" t="str">
        <f>IF($B$2=StoreConfig!C1709,StoreConfig!O1709,"")</f>
        <v/>
      </c>
      <c r="E1407" s="15" t="str">
        <f>IF($B$2=StoreConfig!C1709,StoreConfig!E1708,"")</f>
        <v/>
      </c>
      <c r="F1407" s="15" t="str">
        <f>IF($B$2=StoreConfig!C1709,RIGHT(StoreConfig!J1709,LEN(StoreConfig!J1709)-FIND("|",StoreConfig!J1709)),"")</f>
        <v/>
      </c>
      <c r="G1407" s="15" t="str">
        <f>IFERROR(VLOOKUP(--IF($B$2=StoreConfig!C1709,LEFT(StoreConfig!J1709,FIND("|",StoreConfig!J1709)-1),""),$Q$4:$R$20,2,FALSE),"")</f>
        <v/>
      </c>
      <c r="H1407" s="14" t="str">
        <f>IF($B$2=StoreConfig!C1709,LEFT(StoreConfig!G1709,FIND("#",StoreConfig!G1709)-1),"")</f>
        <v/>
      </c>
      <c r="I1407" s="14" t="str">
        <f>IF($B$2=StoreConfig!C1709,RIGHT(StoreConfig!G1709,LEN(StoreConfig!G1709)-FIND("#",StoreConfig!G1709)),"")</f>
        <v/>
      </c>
      <c r="J1407" s="14" t="str">
        <f>IF($B$2=StoreConfig!C1709,IF(StoreConfig!L1709=0,"不限购",StoreConfig!L1709&amp;"次"),"")</f>
        <v/>
      </c>
    </row>
    <row r="1408" spans="4:10" x14ac:dyDescent="0.2">
      <c r="D1408" s="15" t="str">
        <f>IF($B$2=StoreConfig!C1710,StoreConfig!O1710,"")</f>
        <v/>
      </c>
      <c r="E1408" s="15" t="str">
        <f>IF($B$2=StoreConfig!C1710,StoreConfig!E1709,"")</f>
        <v/>
      </c>
      <c r="F1408" s="15" t="str">
        <f>IF($B$2=StoreConfig!C1710,RIGHT(StoreConfig!J1710,LEN(StoreConfig!J1710)-FIND("|",StoreConfig!J1710)),"")</f>
        <v/>
      </c>
      <c r="G1408" s="15" t="str">
        <f>IFERROR(VLOOKUP(--IF($B$2=StoreConfig!C1710,LEFT(StoreConfig!J1710,FIND("|",StoreConfig!J1710)-1),""),$Q$4:$R$20,2,FALSE),"")</f>
        <v/>
      </c>
      <c r="H1408" s="14" t="str">
        <f>IF($B$2=StoreConfig!C1710,LEFT(StoreConfig!G1710,FIND("#",StoreConfig!G1710)-1),"")</f>
        <v/>
      </c>
      <c r="I1408" s="14" t="str">
        <f>IF($B$2=StoreConfig!C1710,RIGHT(StoreConfig!G1710,LEN(StoreConfig!G1710)-FIND("#",StoreConfig!G1710)),"")</f>
        <v/>
      </c>
      <c r="J1408" s="14" t="str">
        <f>IF($B$2=StoreConfig!C1710,IF(StoreConfig!L1710=0,"不限购",StoreConfig!L1710&amp;"次"),"")</f>
        <v/>
      </c>
    </row>
    <row r="1409" spans="4:10" x14ac:dyDescent="0.2">
      <c r="D1409" s="15" t="str">
        <f>IF($B$2=StoreConfig!C1711,StoreConfig!O1711,"")</f>
        <v/>
      </c>
      <c r="E1409" s="15" t="str">
        <f>IF($B$2=StoreConfig!C1711,StoreConfig!E1710,"")</f>
        <v/>
      </c>
      <c r="F1409" s="15" t="str">
        <f>IF($B$2=StoreConfig!C1711,RIGHT(StoreConfig!J1711,LEN(StoreConfig!J1711)-FIND("|",StoreConfig!J1711)),"")</f>
        <v/>
      </c>
      <c r="G1409" s="15" t="str">
        <f>IFERROR(VLOOKUP(--IF($B$2=StoreConfig!C1711,LEFT(StoreConfig!J1711,FIND("|",StoreConfig!J1711)-1),""),$Q$4:$R$20,2,FALSE),"")</f>
        <v/>
      </c>
      <c r="H1409" s="14" t="str">
        <f>IF($B$2=StoreConfig!C1711,LEFT(StoreConfig!G1711,FIND("#",StoreConfig!G1711)-1),"")</f>
        <v/>
      </c>
      <c r="I1409" s="14" t="str">
        <f>IF($B$2=StoreConfig!C1711,RIGHT(StoreConfig!G1711,LEN(StoreConfig!G1711)-FIND("#",StoreConfig!G1711)),"")</f>
        <v/>
      </c>
      <c r="J1409" s="14" t="str">
        <f>IF($B$2=StoreConfig!C1711,IF(StoreConfig!L1711=0,"不限购",StoreConfig!L1711&amp;"次"),"")</f>
        <v/>
      </c>
    </row>
    <row r="1410" spans="4:10" x14ac:dyDescent="0.2">
      <c r="D1410" s="15" t="str">
        <f>IF($B$2=StoreConfig!C1712,StoreConfig!O1712,"")</f>
        <v/>
      </c>
      <c r="E1410" s="15" t="str">
        <f>IF($B$2=StoreConfig!C1712,StoreConfig!E1711,"")</f>
        <v/>
      </c>
      <c r="F1410" s="15" t="str">
        <f>IF($B$2=StoreConfig!C1712,RIGHT(StoreConfig!J1712,LEN(StoreConfig!J1712)-FIND("|",StoreConfig!J1712)),"")</f>
        <v/>
      </c>
      <c r="G1410" s="15" t="str">
        <f>IFERROR(VLOOKUP(--IF($B$2=StoreConfig!C1712,LEFT(StoreConfig!J1712,FIND("|",StoreConfig!J1712)-1),""),$Q$4:$R$20,2,FALSE),"")</f>
        <v/>
      </c>
      <c r="H1410" s="14" t="str">
        <f>IF($B$2=StoreConfig!C1712,LEFT(StoreConfig!G1712,FIND("#",StoreConfig!G1712)-1),"")</f>
        <v/>
      </c>
      <c r="I1410" s="14" t="str">
        <f>IF($B$2=StoreConfig!C1712,RIGHT(StoreConfig!G1712,LEN(StoreConfig!G1712)-FIND("#",StoreConfig!G1712)),"")</f>
        <v/>
      </c>
      <c r="J1410" s="14" t="str">
        <f>IF($B$2=StoreConfig!C1712,IF(StoreConfig!L1712=0,"不限购",StoreConfig!L1712&amp;"次"),"")</f>
        <v/>
      </c>
    </row>
    <row r="1411" spans="4:10" x14ac:dyDescent="0.2">
      <c r="D1411" s="15" t="str">
        <f>IF($B$2=StoreConfig!C1713,StoreConfig!O1713,"")</f>
        <v/>
      </c>
      <c r="E1411" s="15" t="str">
        <f>IF($B$2=StoreConfig!C1713,StoreConfig!E1712,"")</f>
        <v/>
      </c>
      <c r="F1411" s="15" t="str">
        <f>IF($B$2=StoreConfig!C1713,RIGHT(StoreConfig!J1713,LEN(StoreConfig!J1713)-FIND("|",StoreConfig!J1713)),"")</f>
        <v/>
      </c>
      <c r="G1411" s="15" t="str">
        <f>IFERROR(VLOOKUP(--IF($B$2=StoreConfig!C1713,LEFT(StoreConfig!J1713,FIND("|",StoreConfig!J1713)-1),""),$Q$4:$R$20,2,FALSE),"")</f>
        <v/>
      </c>
      <c r="H1411" s="14" t="str">
        <f>IF($B$2=StoreConfig!C1713,LEFT(StoreConfig!G1713,FIND("#",StoreConfig!G1713)-1),"")</f>
        <v/>
      </c>
      <c r="I1411" s="14" t="str">
        <f>IF($B$2=StoreConfig!C1713,RIGHT(StoreConfig!G1713,LEN(StoreConfig!G1713)-FIND("#",StoreConfig!G1713)),"")</f>
        <v/>
      </c>
      <c r="J1411" s="14" t="str">
        <f>IF($B$2=StoreConfig!C1713,IF(StoreConfig!L1713=0,"不限购",StoreConfig!L1713&amp;"次"),"")</f>
        <v/>
      </c>
    </row>
    <row r="1412" spans="4:10" x14ac:dyDescent="0.2">
      <c r="D1412" s="15" t="str">
        <f>IF($B$2=StoreConfig!C1714,StoreConfig!O1714,"")</f>
        <v/>
      </c>
      <c r="E1412" s="15" t="str">
        <f>IF($B$2=StoreConfig!C1714,StoreConfig!E1713,"")</f>
        <v/>
      </c>
      <c r="F1412" s="15" t="str">
        <f>IF($B$2=StoreConfig!C1714,RIGHT(StoreConfig!J1714,LEN(StoreConfig!J1714)-FIND("|",StoreConfig!J1714)),"")</f>
        <v/>
      </c>
      <c r="G1412" s="15" t="str">
        <f>IFERROR(VLOOKUP(--IF($B$2=StoreConfig!C1714,LEFT(StoreConfig!J1714,FIND("|",StoreConfig!J1714)-1),""),$Q$4:$R$20,2,FALSE),"")</f>
        <v/>
      </c>
      <c r="H1412" s="14" t="str">
        <f>IF($B$2=StoreConfig!C1714,LEFT(StoreConfig!G1714,FIND("#",StoreConfig!G1714)-1),"")</f>
        <v/>
      </c>
      <c r="I1412" s="14" t="str">
        <f>IF($B$2=StoreConfig!C1714,RIGHT(StoreConfig!G1714,LEN(StoreConfig!G1714)-FIND("#",StoreConfig!G1714)),"")</f>
        <v/>
      </c>
      <c r="J1412" s="14" t="str">
        <f>IF($B$2=StoreConfig!C1714,IF(StoreConfig!L1714=0,"不限购",StoreConfig!L1714&amp;"次"),"")</f>
        <v/>
      </c>
    </row>
    <row r="1413" spans="4:10" x14ac:dyDescent="0.2">
      <c r="D1413" s="15" t="str">
        <f>IF($B$2=StoreConfig!C1715,StoreConfig!O1715,"")</f>
        <v/>
      </c>
      <c r="E1413" s="15" t="str">
        <f>IF($B$2=StoreConfig!C1715,StoreConfig!E1714,"")</f>
        <v/>
      </c>
      <c r="F1413" s="15" t="str">
        <f>IF($B$2=StoreConfig!C1715,RIGHT(StoreConfig!J1715,LEN(StoreConfig!J1715)-FIND("|",StoreConfig!J1715)),"")</f>
        <v/>
      </c>
      <c r="G1413" s="15" t="str">
        <f>IFERROR(VLOOKUP(--IF($B$2=StoreConfig!C1715,LEFT(StoreConfig!J1715,FIND("|",StoreConfig!J1715)-1),""),$Q$4:$R$20,2,FALSE),"")</f>
        <v/>
      </c>
      <c r="H1413" s="14" t="str">
        <f>IF($B$2=StoreConfig!C1715,LEFT(StoreConfig!G1715,FIND("#",StoreConfig!G1715)-1),"")</f>
        <v/>
      </c>
      <c r="I1413" s="14" t="str">
        <f>IF($B$2=StoreConfig!C1715,RIGHT(StoreConfig!G1715,LEN(StoreConfig!G1715)-FIND("#",StoreConfig!G1715)),"")</f>
        <v/>
      </c>
      <c r="J1413" s="14" t="str">
        <f>IF($B$2=StoreConfig!C1715,IF(StoreConfig!L1715=0,"不限购",StoreConfig!L1715&amp;"次"),"")</f>
        <v/>
      </c>
    </row>
    <row r="1414" spans="4:10" x14ac:dyDescent="0.2">
      <c r="D1414" s="15" t="str">
        <f>IF($B$2=StoreConfig!C1718,StoreConfig!O1718,"")</f>
        <v/>
      </c>
      <c r="E1414" s="15" t="str">
        <f>IF($B$2=StoreConfig!C1718,StoreConfig!E1718,"")</f>
        <v/>
      </c>
      <c r="F1414" s="15" t="str">
        <f>IF($B$2=StoreConfig!C1718,RIGHT(StoreConfig!#REF!,LEN(StoreConfig!#REF!)-FIND("|",StoreConfig!#REF!)),"")</f>
        <v/>
      </c>
      <c r="G1414" s="15" t="str">
        <f>IFERROR(VLOOKUP(--IF($B$2=StoreConfig!C1718,LEFT(StoreConfig!#REF!,FIND("|",StoreConfig!#REF!)-1),""),$Q$4:$R$20,2,FALSE),"")</f>
        <v/>
      </c>
      <c r="H1414" s="14" t="str">
        <f>IF($B$2=StoreConfig!C1718,LEFT(StoreConfig!G1718,FIND("#",StoreConfig!G1718)-1),"")</f>
        <v/>
      </c>
      <c r="I1414" s="14" t="str">
        <f>IF($B$2=StoreConfig!C1718,RIGHT(StoreConfig!G1718,LEN(StoreConfig!G1718)-FIND("#",StoreConfig!G1718)),"")</f>
        <v/>
      </c>
      <c r="J1414" s="14" t="str">
        <f>IF($B$2=StoreConfig!C1718,IF(StoreConfig!L1718=0,"不限购",StoreConfig!L1718&amp;"次"),"")</f>
        <v/>
      </c>
    </row>
    <row r="1415" spans="4:10" x14ac:dyDescent="0.2">
      <c r="D1415" s="15" t="str">
        <f>IF($B$2=StoreConfig!C1719,StoreConfig!O1719,"")</f>
        <v/>
      </c>
      <c r="E1415" s="15" t="str">
        <f>IF($B$2=StoreConfig!C1719,StoreConfig!E1719,"")</f>
        <v/>
      </c>
      <c r="F1415" s="15" t="str">
        <f>IF($B$2=StoreConfig!C1719,RIGHT(StoreConfig!#REF!,LEN(StoreConfig!#REF!)-FIND("|",StoreConfig!#REF!)),"")</f>
        <v/>
      </c>
      <c r="G1415" s="15" t="str">
        <f>IFERROR(VLOOKUP(--IF($B$2=StoreConfig!C1719,LEFT(StoreConfig!#REF!,FIND("|",StoreConfig!#REF!)-1),""),$Q$4:$R$20,2,FALSE),"")</f>
        <v/>
      </c>
      <c r="H1415" s="14" t="str">
        <f>IF($B$2=StoreConfig!C1719,LEFT(StoreConfig!G1719,FIND("#",StoreConfig!G1719)-1),"")</f>
        <v/>
      </c>
      <c r="I1415" s="14" t="str">
        <f>IF($B$2=StoreConfig!C1719,RIGHT(StoreConfig!G1719,LEN(StoreConfig!G1719)-FIND("#",StoreConfig!G1719)),"")</f>
        <v/>
      </c>
      <c r="J1415" s="14" t="str">
        <f>IF($B$2=StoreConfig!C1719,IF(StoreConfig!L1719=0,"不限购",StoreConfig!L1719&amp;"次"),"")</f>
        <v/>
      </c>
    </row>
    <row r="1416" spans="4:10" x14ac:dyDescent="0.2">
      <c r="D1416" s="15" t="str">
        <f>IF($B$2=StoreConfig!C1720,StoreConfig!O1720,"")</f>
        <v/>
      </c>
      <c r="E1416" s="15" t="str">
        <f>IF($B$2=StoreConfig!C1720,StoreConfig!E1720,"")</f>
        <v/>
      </c>
      <c r="F1416" s="15" t="str">
        <f>IF($B$2=StoreConfig!C1720,RIGHT(StoreConfig!#REF!,LEN(StoreConfig!#REF!)-FIND("|",StoreConfig!#REF!)),"")</f>
        <v/>
      </c>
      <c r="G1416" s="15" t="str">
        <f>IFERROR(VLOOKUP(--IF($B$2=StoreConfig!C1720,LEFT(StoreConfig!#REF!,FIND("|",StoreConfig!#REF!)-1),""),$Q$4:$R$20,2,FALSE),"")</f>
        <v/>
      </c>
      <c r="H1416" s="14" t="str">
        <f>IF($B$2=StoreConfig!C1720,LEFT(StoreConfig!G1720,FIND("#",StoreConfig!G1720)-1),"")</f>
        <v/>
      </c>
      <c r="I1416" s="14" t="str">
        <f>IF($B$2=StoreConfig!C1720,RIGHT(StoreConfig!G1720,LEN(StoreConfig!G1720)-FIND("#",StoreConfig!G1720)),"")</f>
        <v/>
      </c>
      <c r="J1416" s="14" t="str">
        <f>IF($B$2=StoreConfig!C1720,IF(StoreConfig!L1720=0,"不限购",StoreConfig!L1720&amp;"次"),"")</f>
        <v/>
      </c>
    </row>
    <row r="1417" spans="4:10" x14ac:dyDescent="0.2">
      <c r="D1417" s="15" t="e">
        <f>IF($B$2=StoreConfig!#REF!,StoreConfig!#REF!,"")</f>
        <v>#REF!</v>
      </c>
      <c r="E1417" s="15" t="e">
        <f>IF($B$2=StoreConfig!#REF!,StoreConfig!#REF!,"")</f>
        <v>#REF!</v>
      </c>
      <c r="F1417" s="15" t="e">
        <f>IF($B$2=StoreConfig!#REF!,RIGHT(StoreConfig!#REF!,LEN(StoreConfig!#REF!)-FIND("|",StoreConfig!#REF!)),"")</f>
        <v>#REF!</v>
      </c>
      <c r="G1417" s="15" t="str">
        <f>IFERROR(VLOOKUP(--IF($B$2=StoreConfig!#REF!,LEFT(StoreConfig!#REF!,FIND("|",StoreConfig!#REF!)-1),""),$Q$4:$R$20,2,FALSE),"")</f>
        <v/>
      </c>
      <c r="H1417" s="14" t="e">
        <f>IF($B$2=StoreConfig!#REF!,LEFT(StoreConfig!#REF!,FIND("#",StoreConfig!#REF!)-1),"")</f>
        <v>#REF!</v>
      </c>
      <c r="I1417" s="14" t="e">
        <f>IF($B$2=StoreConfig!#REF!,RIGHT(StoreConfig!#REF!,LEN(StoreConfig!#REF!)-FIND("#",StoreConfig!#REF!)),"")</f>
        <v>#REF!</v>
      </c>
      <c r="J1417" s="14" t="e">
        <f>IF($B$2=StoreConfig!#REF!,IF(StoreConfig!#REF!=0,"不限购",StoreConfig!#REF!&amp;"次"),"")</f>
        <v>#REF!</v>
      </c>
    </row>
    <row r="1418" spans="4:10" x14ac:dyDescent="0.2">
      <c r="D1418" s="15" t="str">
        <f>IF($B$2=StoreConfig!C1721,StoreConfig!O1721,"")</f>
        <v/>
      </c>
      <c r="E1418" s="15" t="str">
        <f>IF($B$2=StoreConfig!C1721,StoreConfig!E1721,"")</f>
        <v/>
      </c>
      <c r="F1418" s="15" t="str">
        <f>IF($B$2=StoreConfig!C1721,RIGHT(StoreConfig!#REF!,LEN(StoreConfig!#REF!)-FIND("|",StoreConfig!#REF!)),"")</f>
        <v/>
      </c>
      <c r="G1418" s="15" t="str">
        <f>IFERROR(VLOOKUP(--IF($B$2=StoreConfig!C1721,LEFT(StoreConfig!#REF!,FIND("|",StoreConfig!#REF!)-1),""),$Q$4:$R$20,2,FALSE),"")</f>
        <v/>
      </c>
      <c r="H1418" s="14" t="str">
        <f>IF($B$2=StoreConfig!C1721,LEFT(StoreConfig!G1721,FIND("#",StoreConfig!G1721)-1),"")</f>
        <v/>
      </c>
      <c r="I1418" s="14" t="str">
        <f>IF($B$2=StoreConfig!C1721,RIGHT(StoreConfig!G1721,LEN(StoreConfig!G1721)-FIND("#",StoreConfig!G1721)),"")</f>
        <v/>
      </c>
      <c r="J1418" s="14" t="str">
        <f>IF($B$2=StoreConfig!C1721,IF(StoreConfig!L1721=0,"不限购",StoreConfig!L1721&amp;"次"),"")</f>
        <v/>
      </c>
    </row>
    <row r="1419" spans="4:10" x14ac:dyDescent="0.2">
      <c r="D1419" s="15" t="str">
        <f>IF($B$2=StoreConfig!C1722,StoreConfig!O1722,"")</f>
        <v/>
      </c>
      <c r="E1419" s="15" t="str">
        <f>IF($B$2=StoreConfig!C1722,StoreConfig!E1722,"")</f>
        <v/>
      </c>
      <c r="F1419" s="15" t="str">
        <f>IF($B$2=StoreConfig!C1722,RIGHT(StoreConfig!#REF!,LEN(StoreConfig!#REF!)-FIND("|",StoreConfig!#REF!)),"")</f>
        <v/>
      </c>
      <c r="G1419" s="15" t="str">
        <f>IFERROR(VLOOKUP(--IF($B$2=StoreConfig!C1722,LEFT(StoreConfig!#REF!,FIND("|",StoreConfig!#REF!)-1),""),$Q$4:$R$20,2,FALSE),"")</f>
        <v/>
      </c>
      <c r="H1419" s="14" t="str">
        <f>IF($B$2=StoreConfig!C1722,LEFT(StoreConfig!G1722,FIND("#",StoreConfig!G1722)-1),"")</f>
        <v/>
      </c>
      <c r="I1419" s="14" t="str">
        <f>IF($B$2=StoreConfig!C1722,RIGHT(StoreConfig!G1722,LEN(StoreConfig!G1722)-FIND("#",StoreConfig!G1722)),"")</f>
        <v/>
      </c>
      <c r="J1419" s="14" t="str">
        <f>IF($B$2=StoreConfig!C1722,IF(StoreConfig!L1722=0,"不限购",StoreConfig!L1722&amp;"次"),"")</f>
        <v/>
      </c>
    </row>
    <row r="1420" spans="4:10" x14ac:dyDescent="0.2">
      <c r="D1420" s="15" t="str">
        <f>IF($B$2=StoreConfig!C1723,StoreConfig!O1723,"")</f>
        <v/>
      </c>
      <c r="E1420" s="15" t="str">
        <f>IF($B$2=StoreConfig!C1723,StoreConfig!E1723,"")</f>
        <v/>
      </c>
      <c r="F1420" s="15" t="str">
        <f>IF($B$2=StoreConfig!C1723,RIGHT(StoreConfig!#REF!,LEN(StoreConfig!#REF!)-FIND("|",StoreConfig!#REF!)),"")</f>
        <v/>
      </c>
      <c r="G1420" s="15" t="str">
        <f>IFERROR(VLOOKUP(--IF($B$2=StoreConfig!C1723,LEFT(StoreConfig!#REF!,FIND("|",StoreConfig!#REF!)-1),""),$Q$4:$R$20,2,FALSE),"")</f>
        <v/>
      </c>
      <c r="H1420" s="14" t="str">
        <f>IF($B$2=StoreConfig!C1723,LEFT(StoreConfig!G1723,FIND("#",StoreConfig!G1723)-1),"")</f>
        <v/>
      </c>
      <c r="I1420" s="14" t="str">
        <f>IF($B$2=StoreConfig!C1723,RIGHT(StoreConfig!G1723,LEN(StoreConfig!G1723)-FIND("#",StoreConfig!G1723)),"")</f>
        <v/>
      </c>
      <c r="J1420" s="14" t="str">
        <f>IF($B$2=StoreConfig!C1723,IF(StoreConfig!L1723=0,"不限购",StoreConfig!L1723&amp;"次"),"")</f>
        <v/>
      </c>
    </row>
    <row r="1421" spans="4:10" x14ac:dyDescent="0.2">
      <c r="D1421" s="15" t="str">
        <f>IF($B$2=StoreConfig!C1724,StoreConfig!O1724,"")</f>
        <v/>
      </c>
      <c r="E1421" s="15" t="str">
        <f>IF($B$2=StoreConfig!C1724,StoreConfig!E1724,"")</f>
        <v/>
      </c>
      <c r="F1421" s="15" t="str">
        <f>IF($B$2=StoreConfig!C1724,RIGHT(StoreConfig!#REF!,LEN(StoreConfig!#REF!)-FIND("|",StoreConfig!#REF!)),"")</f>
        <v/>
      </c>
      <c r="G1421" s="15" t="str">
        <f>IFERROR(VLOOKUP(--IF($B$2=StoreConfig!C1724,LEFT(StoreConfig!#REF!,FIND("|",StoreConfig!#REF!)-1),""),$Q$4:$R$20,2,FALSE),"")</f>
        <v/>
      </c>
      <c r="H1421" s="14" t="str">
        <f>IF($B$2=StoreConfig!C1724,LEFT(StoreConfig!G1724,FIND("#",StoreConfig!G1724)-1),"")</f>
        <v/>
      </c>
      <c r="I1421" s="14" t="str">
        <f>IF($B$2=StoreConfig!C1724,RIGHT(StoreConfig!G1724,LEN(StoreConfig!G1724)-FIND("#",StoreConfig!G1724)),"")</f>
        <v/>
      </c>
      <c r="J1421" s="14" t="str">
        <f>IF($B$2=StoreConfig!C1724,IF(StoreConfig!L1724=0,"不限购",StoreConfig!L1724&amp;"次"),"")</f>
        <v/>
      </c>
    </row>
    <row r="1422" spans="4:10" x14ac:dyDescent="0.2">
      <c r="D1422" s="15" t="str">
        <f>IF($B$2=StoreConfig!C1725,StoreConfig!O1725,"")</f>
        <v/>
      </c>
      <c r="E1422" s="15" t="str">
        <f>IF($B$2=StoreConfig!C1725,StoreConfig!E1725,"")</f>
        <v/>
      </c>
      <c r="F1422" s="15" t="str">
        <f>IF($B$2=StoreConfig!C1725,RIGHT(StoreConfig!#REF!,LEN(StoreConfig!#REF!)-FIND("|",StoreConfig!#REF!)),"")</f>
        <v/>
      </c>
      <c r="G1422" s="15" t="str">
        <f>IFERROR(VLOOKUP(--IF($B$2=StoreConfig!C1725,LEFT(StoreConfig!#REF!,FIND("|",StoreConfig!#REF!)-1),""),$Q$4:$R$20,2,FALSE),"")</f>
        <v/>
      </c>
      <c r="H1422" s="14" t="str">
        <f>IF($B$2=StoreConfig!C1725,LEFT(StoreConfig!G1725,FIND("#",StoreConfig!G1725)-1),"")</f>
        <v/>
      </c>
      <c r="I1422" s="14" t="str">
        <f>IF($B$2=StoreConfig!C1725,RIGHT(StoreConfig!G1725,LEN(StoreConfig!G1725)-FIND("#",StoreConfig!G1725)),"")</f>
        <v/>
      </c>
      <c r="J1422" s="14" t="str">
        <f>IF($B$2=StoreConfig!C1725,IF(StoreConfig!L1725=0,"不限购",StoreConfig!L1725&amp;"次"),"")</f>
        <v/>
      </c>
    </row>
    <row r="1423" spans="4:10" x14ac:dyDescent="0.2">
      <c r="D1423" s="15" t="str">
        <f>IF($B$2=StoreConfig!C1726,StoreConfig!O1726,"")</f>
        <v/>
      </c>
      <c r="E1423" s="15" t="str">
        <f>IF($B$2=StoreConfig!C1726,StoreConfig!E1726,"")</f>
        <v/>
      </c>
      <c r="F1423" s="15" t="str">
        <f>IF($B$2=StoreConfig!C1726,RIGHT(StoreConfig!J1726,LEN(StoreConfig!J1726)-FIND("|",StoreConfig!J1726)),"")</f>
        <v/>
      </c>
      <c r="G1423" s="15" t="str">
        <f>IFERROR(VLOOKUP(--IF($B$2=StoreConfig!C1726,LEFT(StoreConfig!J1726,FIND("|",StoreConfig!J1726)-1),""),$Q$4:$R$20,2,FALSE),"")</f>
        <v/>
      </c>
      <c r="H1423" s="14" t="str">
        <f>IF($B$2=StoreConfig!C1726,LEFT(StoreConfig!G1726,FIND("#",StoreConfig!G1726)-1),"")</f>
        <v/>
      </c>
      <c r="I1423" s="14" t="str">
        <f>IF($B$2=StoreConfig!C1726,RIGHT(StoreConfig!G1726,LEN(StoreConfig!G1726)-FIND("#",StoreConfig!G1726)),"")</f>
        <v/>
      </c>
      <c r="J1423" s="14" t="str">
        <f>IF($B$2=StoreConfig!C1726,IF(StoreConfig!L1726=0,"不限购",StoreConfig!L1726&amp;"次"),"")</f>
        <v/>
      </c>
    </row>
    <row r="1424" spans="4:10" x14ac:dyDescent="0.2">
      <c r="D1424" s="15" t="str">
        <f>IF($B$2=StoreConfig!C1727,StoreConfig!O1727,"")</f>
        <v/>
      </c>
      <c r="E1424" s="15" t="str">
        <f>IF($B$2=StoreConfig!C1727,StoreConfig!E1727,"")</f>
        <v/>
      </c>
      <c r="F1424" s="15" t="str">
        <f>IF($B$2=StoreConfig!C1727,RIGHT(StoreConfig!J1727,LEN(StoreConfig!J1727)-FIND("|",StoreConfig!J1727)),"")</f>
        <v/>
      </c>
      <c r="G1424" s="15" t="str">
        <f>IFERROR(VLOOKUP(--IF($B$2=StoreConfig!C1727,LEFT(StoreConfig!J1727,FIND("|",StoreConfig!J1727)-1),""),$Q$4:$R$20,2,FALSE),"")</f>
        <v/>
      </c>
      <c r="H1424" s="14" t="str">
        <f>IF($B$2=StoreConfig!C1727,LEFT(StoreConfig!G1727,FIND("#",StoreConfig!G1727)-1),"")</f>
        <v/>
      </c>
      <c r="I1424" s="14" t="str">
        <f>IF($B$2=StoreConfig!C1727,RIGHT(StoreConfig!G1727,LEN(StoreConfig!G1727)-FIND("#",StoreConfig!G1727)),"")</f>
        <v/>
      </c>
      <c r="J1424" s="14" t="str">
        <f>IF($B$2=StoreConfig!C1727,IF(StoreConfig!L1727=0,"不限购",StoreConfig!L1727&amp;"次"),"")</f>
        <v/>
      </c>
    </row>
    <row r="1425" spans="4:10" x14ac:dyDescent="0.2">
      <c r="D1425" s="15" t="str">
        <f>IF($B$2=StoreConfig!C1728,StoreConfig!O1728,"")</f>
        <v/>
      </c>
      <c r="E1425" s="15" t="str">
        <f>IF($B$2=StoreConfig!C1728,StoreConfig!E1728,"")</f>
        <v/>
      </c>
      <c r="F1425" s="15" t="str">
        <f>IF($B$2=StoreConfig!C1728,RIGHT(StoreConfig!J1728,LEN(StoreConfig!J1728)-FIND("|",StoreConfig!J1728)),"")</f>
        <v/>
      </c>
      <c r="G1425" s="15" t="str">
        <f>IFERROR(VLOOKUP(--IF($B$2=StoreConfig!C1728,LEFT(StoreConfig!J1728,FIND("|",StoreConfig!J1728)-1),""),$Q$4:$R$20,2,FALSE),"")</f>
        <v/>
      </c>
      <c r="H1425" s="14" t="str">
        <f>IF($B$2=StoreConfig!C1728,LEFT(StoreConfig!G1728,FIND("#",StoreConfig!G1728)-1),"")</f>
        <v/>
      </c>
      <c r="I1425" s="14" t="str">
        <f>IF($B$2=StoreConfig!C1728,RIGHT(StoreConfig!G1728,LEN(StoreConfig!G1728)-FIND("#",StoreConfig!G1728)),"")</f>
        <v/>
      </c>
      <c r="J1425" s="14" t="str">
        <f>IF($B$2=StoreConfig!C1728,IF(StoreConfig!L1728=0,"不限购",StoreConfig!L1728&amp;"次"),"")</f>
        <v/>
      </c>
    </row>
    <row r="1426" spans="4:10" x14ac:dyDescent="0.2">
      <c r="D1426" s="15" t="str">
        <f>IF($B$2=StoreConfig!C1729,StoreConfig!O1729,"")</f>
        <v/>
      </c>
      <c r="E1426" s="15" t="str">
        <f>IF($B$2=StoreConfig!C1729,StoreConfig!E1729,"")</f>
        <v/>
      </c>
      <c r="F1426" s="15" t="str">
        <f>IF($B$2=StoreConfig!C1729,RIGHT(StoreConfig!J1729,LEN(StoreConfig!J1729)-FIND("|",StoreConfig!J1729)),"")</f>
        <v/>
      </c>
      <c r="G1426" s="15" t="str">
        <f>IFERROR(VLOOKUP(--IF($B$2=StoreConfig!C1729,LEFT(StoreConfig!J1729,FIND("|",StoreConfig!J1729)-1),""),$Q$4:$R$20,2,FALSE),"")</f>
        <v/>
      </c>
      <c r="H1426" s="14" t="str">
        <f>IF($B$2=StoreConfig!C1729,LEFT(StoreConfig!G1729,FIND("#",StoreConfig!G1729)-1),"")</f>
        <v/>
      </c>
      <c r="I1426" s="14" t="str">
        <f>IF($B$2=StoreConfig!C1729,RIGHT(StoreConfig!G1729,LEN(StoreConfig!G1729)-FIND("#",StoreConfig!G1729)),"")</f>
        <v/>
      </c>
      <c r="J1426" s="14" t="str">
        <f>IF($B$2=StoreConfig!C1729,IF(StoreConfig!L1729=0,"不限购",StoreConfig!L1729&amp;"次"),"")</f>
        <v/>
      </c>
    </row>
    <row r="1427" spans="4:10" x14ac:dyDescent="0.2">
      <c r="D1427" s="15" t="str">
        <f>IF($B$2=StoreConfig!C1730,StoreConfig!O1730,"")</f>
        <v/>
      </c>
      <c r="E1427" s="15" t="str">
        <f>IF($B$2=StoreConfig!C1730,StoreConfig!E1730,"")</f>
        <v/>
      </c>
      <c r="F1427" s="15" t="str">
        <f>IF($B$2=StoreConfig!C1730,RIGHT(StoreConfig!J1730,LEN(StoreConfig!J1730)-FIND("|",StoreConfig!J1730)),"")</f>
        <v/>
      </c>
      <c r="G1427" s="15" t="str">
        <f>IFERROR(VLOOKUP(--IF($B$2=StoreConfig!C1730,LEFT(StoreConfig!J1730,FIND("|",StoreConfig!J1730)-1),""),$Q$4:$R$20,2,FALSE),"")</f>
        <v/>
      </c>
      <c r="H1427" s="14" t="str">
        <f>IF($B$2=StoreConfig!C1730,LEFT(StoreConfig!G1730,FIND("#",StoreConfig!G1730)-1),"")</f>
        <v/>
      </c>
      <c r="I1427" s="14" t="str">
        <f>IF($B$2=StoreConfig!C1730,RIGHT(StoreConfig!G1730,LEN(StoreConfig!G1730)-FIND("#",StoreConfig!G1730)),"")</f>
        <v/>
      </c>
      <c r="J1427" s="14" t="str">
        <f>IF($B$2=StoreConfig!C1730,IF(StoreConfig!L1730=0,"不限购",StoreConfig!L1730&amp;"次"),"")</f>
        <v/>
      </c>
    </row>
    <row r="1428" spans="4:10" x14ac:dyDescent="0.2">
      <c r="D1428" s="15" t="str">
        <f>IF($B$2=StoreConfig!C1731,StoreConfig!O1731,"")</f>
        <v/>
      </c>
      <c r="E1428" s="15" t="str">
        <f>IF($B$2=StoreConfig!C1731,StoreConfig!E1731,"")</f>
        <v/>
      </c>
      <c r="F1428" s="15" t="str">
        <f>IF($B$2=StoreConfig!C1731,RIGHT(StoreConfig!J1731,LEN(StoreConfig!J1731)-FIND("|",StoreConfig!J1731)),"")</f>
        <v/>
      </c>
      <c r="G1428" s="15" t="str">
        <f>IFERROR(VLOOKUP(--IF($B$2=StoreConfig!C1731,LEFT(StoreConfig!J1731,FIND("|",StoreConfig!J1731)-1),""),$Q$4:$R$20,2,FALSE),"")</f>
        <v/>
      </c>
      <c r="H1428" s="14" t="str">
        <f>IF($B$2=StoreConfig!C1731,LEFT(StoreConfig!G1731,FIND("#",StoreConfig!G1731)-1),"")</f>
        <v/>
      </c>
      <c r="I1428" s="14" t="str">
        <f>IF($B$2=StoreConfig!C1731,RIGHT(StoreConfig!G1731,LEN(StoreConfig!G1731)-FIND("#",StoreConfig!G1731)),"")</f>
        <v/>
      </c>
      <c r="J1428" s="14" t="str">
        <f>IF($B$2=StoreConfig!C1731,IF(StoreConfig!L1731=0,"不限购",StoreConfig!L1731&amp;"次"),"")</f>
        <v/>
      </c>
    </row>
    <row r="1429" spans="4:10" x14ac:dyDescent="0.2">
      <c r="D1429" s="15" t="str">
        <f>IF($B$2=StoreConfig!C1732,StoreConfig!O1732,"")</f>
        <v/>
      </c>
      <c r="E1429" s="15" t="str">
        <f>IF($B$2=StoreConfig!C1732,StoreConfig!E1732,"")</f>
        <v/>
      </c>
      <c r="F1429" s="15" t="str">
        <f>IF($B$2=StoreConfig!C1732,RIGHT(StoreConfig!J1732,LEN(StoreConfig!J1732)-FIND("|",StoreConfig!J1732)),"")</f>
        <v/>
      </c>
      <c r="G1429" s="15" t="str">
        <f>IFERROR(VLOOKUP(--IF($B$2=StoreConfig!C1732,LEFT(StoreConfig!J1732,FIND("|",StoreConfig!J1732)-1),""),$Q$4:$R$20,2,FALSE),"")</f>
        <v/>
      </c>
      <c r="H1429" s="14" t="str">
        <f>IF($B$2=StoreConfig!C1732,LEFT(StoreConfig!G1732,FIND("#",StoreConfig!G1732)-1),"")</f>
        <v/>
      </c>
      <c r="I1429" s="14" t="str">
        <f>IF($B$2=StoreConfig!C1732,RIGHT(StoreConfig!G1732,LEN(StoreConfig!G1732)-FIND("#",StoreConfig!G1732)),"")</f>
        <v/>
      </c>
      <c r="J1429" s="14" t="str">
        <f>IF($B$2=StoreConfig!C1732,IF(StoreConfig!L1732=0,"不限购",StoreConfig!L1732&amp;"次"),"")</f>
        <v/>
      </c>
    </row>
    <row r="1430" spans="4:10" x14ac:dyDescent="0.2">
      <c r="D1430" s="15" t="str">
        <f>IF($B$2=StoreConfig!C1733,StoreConfig!O1733,"")</f>
        <v/>
      </c>
      <c r="E1430" s="15" t="str">
        <f>IF($B$2=StoreConfig!C1733,StoreConfig!E1733,"")</f>
        <v/>
      </c>
      <c r="F1430" s="15" t="str">
        <f>IF($B$2=StoreConfig!C1733,RIGHT(StoreConfig!J1733,LEN(StoreConfig!J1733)-FIND("|",StoreConfig!J1733)),"")</f>
        <v/>
      </c>
      <c r="G1430" s="15" t="str">
        <f>IFERROR(VLOOKUP(--IF($B$2=StoreConfig!C1733,LEFT(StoreConfig!J1733,FIND("|",StoreConfig!J1733)-1),""),$Q$4:$R$20,2,FALSE),"")</f>
        <v/>
      </c>
      <c r="H1430" s="14" t="str">
        <f>IF($B$2=StoreConfig!C1733,LEFT(StoreConfig!G1733,FIND("#",StoreConfig!G1733)-1),"")</f>
        <v/>
      </c>
      <c r="I1430" s="14" t="str">
        <f>IF($B$2=StoreConfig!C1733,RIGHT(StoreConfig!G1733,LEN(StoreConfig!G1733)-FIND("#",StoreConfig!G1733)),"")</f>
        <v/>
      </c>
      <c r="J1430" s="14" t="str">
        <f>IF($B$2=StoreConfig!C1733,IF(StoreConfig!L1733=0,"不限购",StoreConfig!L1733&amp;"次"),"")</f>
        <v/>
      </c>
    </row>
    <row r="1431" spans="4:10" x14ac:dyDescent="0.2">
      <c r="D1431" s="15" t="str">
        <f>IF($B$2=StoreConfig!C1735,StoreConfig!O1735,"")</f>
        <v/>
      </c>
      <c r="E1431" s="15" t="str">
        <f>IF($B$2=StoreConfig!C1735,StoreConfig!E1735,"")</f>
        <v/>
      </c>
      <c r="F1431" s="15" t="str">
        <f>IF($B$2=StoreConfig!C1735,RIGHT(StoreConfig!#REF!,LEN(StoreConfig!#REF!)-FIND("|",StoreConfig!#REF!)),"")</f>
        <v/>
      </c>
      <c r="G1431" s="15" t="str">
        <f>IFERROR(VLOOKUP(--IF($B$2=StoreConfig!C1735,LEFT(StoreConfig!#REF!,FIND("|",StoreConfig!#REF!)-1),""),$Q$4:$R$20,2,FALSE),"")</f>
        <v/>
      </c>
      <c r="H1431" s="14" t="str">
        <f>IF($B$2=StoreConfig!C1735,LEFT(StoreConfig!G1735,FIND("#",StoreConfig!G1735)-1),"")</f>
        <v/>
      </c>
      <c r="I1431" s="14" t="str">
        <f>IF($B$2=StoreConfig!C1735,RIGHT(StoreConfig!G1735,LEN(StoreConfig!G1735)-FIND("#",StoreConfig!G1735)),"")</f>
        <v/>
      </c>
      <c r="J1431" s="14" t="str">
        <f>IF($B$2=StoreConfig!C1735,IF(StoreConfig!L1735=0,"不限购",StoreConfig!L1735&amp;"次"),"")</f>
        <v/>
      </c>
    </row>
    <row r="1432" spans="4:10" x14ac:dyDescent="0.2">
      <c r="D1432" s="15" t="str">
        <f>IF($B$2=StoreConfig!C1736,StoreConfig!O1736,"")</f>
        <v/>
      </c>
      <c r="E1432" s="15" t="str">
        <f>IF($B$2=StoreConfig!C1736,StoreConfig!E1736,"")</f>
        <v/>
      </c>
      <c r="F1432" s="15" t="str">
        <f>IF($B$2=StoreConfig!C1736,RIGHT(StoreConfig!#REF!,LEN(StoreConfig!#REF!)-FIND("|",StoreConfig!#REF!)),"")</f>
        <v/>
      </c>
      <c r="G1432" s="15" t="str">
        <f>IFERROR(VLOOKUP(--IF($B$2=StoreConfig!C1736,LEFT(StoreConfig!#REF!,FIND("|",StoreConfig!#REF!)-1),""),$Q$4:$R$20,2,FALSE),"")</f>
        <v/>
      </c>
      <c r="H1432" s="14" t="str">
        <f>IF($B$2=StoreConfig!C1736,LEFT(StoreConfig!G1736,FIND("#",StoreConfig!G1736)-1),"")</f>
        <v/>
      </c>
      <c r="I1432" s="14" t="str">
        <f>IF($B$2=StoreConfig!C1736,RIGHT(StoreConfig!G1736,LEN(StoreConfig!G1736)-FIND("#",StoreConfig!G1736)),"")</f>
        <v/>
      </c>
      <c r="J1432" s="14" t="str">
        <f>IF($B$2=StoreConfig!C1736,IF(StoreConfig!L1736=0,"不限购",StoreConfig!L1736&amp;"次"),"")</f>
        <v/>
      </c>
    </row>
    <row r="1433" spans="4:10" x14ac:dyDescent="0.2">
      <c r="D1433" s="15" t="str">
        <f>IF($B$2=StoreConfig!C1737,StoreConfig!O1737,"")</f>
        <v/>
      </c>
      <c r="E1433" s="15" t="str">
        <f>IF($B$2=StoreConfig!C1737,StoreConfig!E1737,"")</f>
        <v/>
      </c>
      <c r="F1433" s="15" t="str">
        <f>IF($B$2=StoreConfig!C1737,RIGHT(StoreConfig!#REF!,LEN(StoreConfig!#REF!)-FIND("|",StoreConfig!#REF!)),"")</f>
        <v/>
      </c>
      <c r="G1433" s="15" t="str">
        <f>IFERROR(VLOOKUP(--IF($B$2=StoreConfig!C1737,LEFT(StoreConfig!#REF!,FIND("|",StoreConfig!#REF!)-1),""),$Q$4:$R$20,2,FALSE),"")</f>
        <v/>
      </c>
      <c r="H1433" s="14" t="str">
        <f>IF($B$2=StoreConfig!C1737,LEFT(StoreConfig!G1737,FIND("#",StoreConfig!G1737)-1),"")</f>
        <v/>
      </c>
      <c r="I1433" s="14" t="str">
        <f>IF($B$2=StoreConfig!C1737,RIGHT(StoreConfig!G1737,LEN(StoreConfig!G1737)-FIND("#",StoreConfig!G1737)),"")</f>
        <v/>
      </c>
      <c r="J1433" s="14" t="str">
        <f>IF($B$2=StoreConfig!C1737,IF(StoreConfig!L1737=0,"不限购",StoreConfig!L1737&amp;"次"),"")</f>
        <v/>
      </c>
    </row>
    <row r="1434" spans="4:10" x14ac:dyDescent="0.2">
      <c r="D1434" s="15" t="e">
        <f>IF($B$2=StoreConfig!#REF!,StoreConfig!#REF!,"")</f>
        <v>#REF!</v>
      </c>
      <c r="E1434" s="15" t="e">
        <f>IF($B$2=StoreConfig!#REF!,StoreConfig!#REF!,"")</f>
        <v>#REF!</v>
      </c>
      <c r="F1434" s="15" t="e">
        <f>IF($B$2=StoreConfig!#REF!,RIGHT(StoreConfig!#REF!,LEN(StoreConfig!#REF!)-FIND("|",StoreConfig!#REF!)),"")</f>
        <v>#REF!</v>
      </c>
      <c r="G1434" s="15" t="str">
        <f>IFERROR(VLOOKUP(--IF($B$2=StoreConfig!#REF!,LEFT(StoreConfig!#REF!,FIND("|",StoreConfig!#REF!)-1),""),$Q$4:$R$20,2,FALSE),"")</f>
        <v/>
      </c>
      <c r="H1434" s="14" t="e">
        <f>IF($B$2=StoreConfig!#REF!,LEFT(StoreConfig!#REF!,FIND("#",StoreConfig!#REF!)-1),"")</f>
        <v>#REF!</v>
      </c>
      <c r="I1434" s="14" t="e">
        <f>IF($B$2=StoreConfig!#REF!,RIGHT(StoreConfig!#REF!,LEN(StoreConfig!#REF!)-FIND("#",StoreConfig!#REF!)),"")</f>
        <v>#REF!</v>
      </c>
      <c r="J1434" s="14" t="e">
        <f>IF($B$2=StoreConfig!#REF!,IF(StoreConfig!#REF!=0,"不限购",StoreConfig!#REF!&amp;"次"),"")</f>
        <v>#REF!</v>
      </c>
    </row>
    <row r="1435" spans="4:10" x14ac:dyDescent="0.2">
      <c r="D1435" s="15" t="str">
        <f>IF($B$2=StoreConfig!C1738,StoreConfig!O1738,"")</f>
        <v/>
      </c>
      <c r="E1435" s="15" t="str">
        <f>IF($B$2=StoreConfig!C1738,StoreConfig!E1738,"")</f>
        <v/>
      </c>
      <c r="F1435" s="15" t="str">
        <f>IF($B$2=StoreConfig!C1738,RIGHT(StoreConfig!#REF!,LEN(StoreConfig!#REF!)-FIND("|",StoreConfig!#REF!)),"")</f>
        <v/>
      </c>
      <c r="G1435" s="15" t="str">
        <f>IFERROR(VLOOKUP(--IF($B$2=StoreConfig!C1738,LEFT(StoreConfig!#REF!,FIND("|",StoreConfig!#REF!)-1),""),$Q$4:$R$20,2,FALSE),"")</f>
        <v/>
      </c>
      <c r="H1435" s="14" t="str">
        <f>IF($B$2=StoreConfig!C1738,LEFT(StoreConfig!G1738,FIND("#",StoreConfig!G1738)-1),"")</f>
        <v/>
      </c>
      <c r="I1435" s="14" t="str">
        <f>IF($B$2=StoreConfig!C1738,RIGHT(StoreConfig!G1738,LEN(StoreConfig!G1738)-FIND("#",StoreConfig!G1738)),"")</f>
        <v/>
      </c>
      <c r="J1435" s="14" t="str">
        <f>IF($B$2=StoreConfig!C1738,IF(StoreConfig!L1738=0,"不限购",StoreConfig!L1738&amp;"次"),"")</f>
        <v/>
      </c>
    </row>
    <row r="1436" spans="4:10" x14ac:dyDescent="0.2">
      <c r="D1436" s="15" t="str">
        <f>IF($B$2=StoreConfig!C1739,StoreConfig!O1739,"")</f>
        <v/>
      </c>
      <c r="E1436" s="15" t="str">
        <f>IF($B$2=StoreConfig!C1739,StoreConfig!E1739,"")</f>
        <v/>
      </c>
      <c r="F1436" s="15" t="str">
        <f>IF($B$2=StoreConfig!C1739,RIGHT(StoreConfig!#REF!,LEN(StoreConfig!#REF!)-FIND("|",StoreConfig!#REF!)),"")</f>
        <v/>
      </c>
      <c r="G1436" s="15" t="str">
        <f>IFERROR(VLOOKUP(--IF($B$2=StoreConfig!C1739,LEFT(StoreConfig!#REF!,FIND("|",StoreConfig!#REF!)-1),""),$Q$4:$R$20,2,FALSE),"")</f>
        <v/>
      </c>
      <c r="H1436" s="14" t="str">
        <f>IF($B$2=StoreConfig!C1739,LEFT(StoreConfig!G1739,FIND("#",StoreConfig!G1739)-1),"")</f>
        <v/>
      </c>
      <c r="I1436" s="14" t="str">
        <f>IF($B$2=StoreConfig!C1739,RIGHT(StoreConfig!G1739,LEN(StoreConfig!G1739)-FIND("#",StoreConfig!G1739)),"")</f>
        <v/>
      </c>
      <c r="J1436" s="14" t="str">
        <f>IF($B$2=StoreConfig!C1739,IF(StoreConfig!L1739=0,"不限购",StoreConfig!L1739&amp;"次"),"")</f>
        <v/>
      </c>
    </row>
    <row r="1437" spans="4:10" x14ac:dyDescent="0.2">
      <c r="D1437" s="15" t="str">
        <f>IF($B$2=StoreConfig!C1740,StoreConfig!O1740,"")</f>
        <v/>
      </c>
      <c r="E1437" s="15" t="str">
        <f>IF($B$2=StoreConfig!C1740,StoreConfig!E1740,"")</f>
        <v/>
      </c>
      <c r="F1437" s="15" t="str">
        <f>IF($B$2=StoreConfig!C1740,RIGHT(StoreConfig!#REF!,LEN(StoreConfig!#REF!)-FIND("|",StoreConfig!#REF!)),"")</f>
        <v/>
      </c>
      <c r="G1437" s="15" t="str">
        <f>IFERROR(VLOOKUP(--IF($B$2=StoreConfig!C1740,LEFT(StoreConfig!#REF!,FIND("|",StoreConfig!#REF!)-1),""),$Q$4:$R$20,2,FALSE),"")</f>
        <v/>
      </c>
      <c r="H1437" s="14" t="str">
        <f>IF($B$2=StoreConfig!C1740,LEFT(StoreConfig!G1740,FIND("#",StoreConfig!G1740)-1),"")</f>
        <v/>
      </c>
      <c r="I1437" s="14" t="str">
        <f>IF($B$2=StoreConfig!C1740,RIGHT(StoreConfig!G1740,LEN(StoreConfig!G1740)-FIND("#",StoreConfig!G1740)),"")</f>
        <v/>
      </c>
      <c r="J1437" s="14" t="str">
        <f>IF($B$2=StoreConfig!C1740,IF(StoreConfig!L1740=0,"不限购",StoreConfig!L1740&amp;"次"),"")</f>
        <v/>
      </c>
    </row>
    <row r="1438" spans="4:10" x14ac:dyDescent="0.2">
      <c r="D1438" s="15" t="str">
        <f>IF($B$2=StoreConfig!C1741,StoreConfig!O1741,"")</f>
        <v/>
      </c>
      <c r="E1438" s="15" t="str">
        <f>IF($B$2=StoreConfig!C1741,StoreConfig!E1741,"")</f>
        <v/>
      </c>
      <c r="F1438" s="15" t="str">
        <f>IF($B$2=StoreConfig!C1741,RIGHT(StoreConfig!#REF!,LEN(StoreConfig!#REF!)-FIND("|",StoreConfig!#REF!)),"")</f>
        <v/>
      </c>
      <c r="G1438" s="15" t="str">
        <f>IFERROR(VLOOKUP(--IF($B$2=StoreConfig!C1741,LEFT(StoreConfig!#REF!,FIND("|",StoreConfig!#REF!)-1),""),$Q$4:$R$20,2,FALSE),"")</f>
        <v/>
      </c>
      <c r="H1438" s="14" t="str">
        <f>IF($B$2=StoreConfig!C1741,LEFT(StoreConfig!G1741,FIND("#",StoreConfig!G1741)-1),"")</f>
        <v/>
      </c>
      <c r="I1438" s="14" t="str">
        <f>IF($B$2=StoreConfig!C1741,RIGHT(StoreConfig!G1741,LEN(StoreConfig!G1741)-FIND("#",StoreConfig!G1741)),"")</f>
        <v/>
      </c>
      <c r="J1438" s="14" t="str">
        <f>IF($B$2=StoreConfig!C1741,IF(StoreConfig!L1741=0,"不限购",StoreConfig!L1741&amp;"次"),"")</f>
        <v/>
      </c>
    </row>
    <row r="1439" spans="4:10" x14ac:dyDescent="0.2">
      <c r="D1439" s="15" t="str">
        <f>IF($B$2=StoreConfig!C1742,StoreConfig!O1742,"")</f>
        <v/>
      </c>
      <c r="E1439" s="15" t="str">
        <f>IF($B$2=StoreConfig!C1742,StoreConfig!E1742,"")</f>
        <v/>
      </c>
      <c r="F1439" s="15" t="str">
        <f>IF($B$2=StoreConfig!C1742,RIGHT(StoreConfig!#REF!,LEN(StoreConfig!#REF!)-FIND("|",StoreConfig!#REF!)),"")</f>
        <v/>
      </c>
      <c r="G1439" s="15" t="str">
        <f>IFERROR(VLOOKUP(--IF($B$2=StoreConfig!C1742,LEFT(StoreConfig!#REF!,FIND("|",StoreConfig!#REF!)-1),""),$Q$4:$R$20,2,FALSE),"")</f>
        <v/>
      </c>
      <c r="H1439" s="14" t="str">
        <f>IF($B$2=StoreConfig!C1742,LEFT(StoreConfig!G1742,FIND("#",StoreConfig!G1742)-1),"")</f>
        <v/>
      </c>
      <c r="I1439" s="14" t="str">
        <f>IF($B$2=StoreConfig!C1742,RIGHT(StoreConfig!G1742,LEN(StoreConfig!G1742)-FIND("#",StoreConfig!G1742)),"")</f>
        <v/>
      </c>
      <c r="J1439" s="14" t="str">
        <f>IF($B$2=StoreConfig!C1742,IF(StoreConfig!L1742=0,"不限购",StoreConfig!L1742&amp;"次"),"")</f>
        <v/>
      </c>
    </row>
    <row r="1440" spans="4:10" x14ac:dyDescent="0.2">
      <c r="D1440" s="15" t="str">
        <f>IF($B$2=StoreConfig!C1743,StoreConfig!O1743,"")</f>
        <v/>
      </c>
      <c r="E1440" s="15" t="str">
        <f>IF($B$2=StoreConfig!C1743,StoreConfig!E1743,"")</f>
        <v/>
      </c>
      <c r="F1440" s="15" t="str">
        <f>IF($B$2=StoreConfig!C1743,RIGHT(StoreConfig!J1743,LEN(StoreConfig!J1743)-FIND("|",StoreConfig!J1743)),"")</f>
        <v/>
      </c>
      <c r="G1440" s="15" t="str">
        <f>IFERROR(VLOOKUP(--IF($B$2=StoreConfig!C1743,LEFT(StoreConfig!J1743,FIND("|",StoreConfig!J1743)-1),""),$Q$4:$R$20,2,FALSE),"")</f>
        <v/>
      </c>
      <c r="H1440" s="14" t="str">
        <f>IF($B$2=StoreConfig!C1743,LEFT(StoreConfig!G1743,FIND("#",StoreConfig!G1743)-1),"")</f>
        <v/>
      </c>
      <c r="I1440" s="14" t="str">
        <f>IF($B$2=StoreConfig!C1743,RIGHT(StoreConfig!G1743,LEN(StoreConfig!G1743)-FIND("#",StoreConfig!G1743)),"")</f>
        <v/>
      </c>
      <c r="J1440" s="14" t="str">
        <f>IF($B$2=StoreConfig!C1743,IF(StoreConfig!L1743=0,"不限购",StoreConfig!L1743&amp;"次"),"")</f>
        <v/>
      </c>
    </row>
    <row r="1441" spans="4:10" x14ac:dyDescent="0.2">
      <c r="D1441" s="15" t="str">
        <f>IF($B$2=StoreConfig!C1744,StoreConfig!O1744,"")</f>
        <v/>
      </c>
      <c r="E1441" s="15" t="str">
        <f>IF($B$2=StoreConfig!C1744,StoreConfig!E1744,"")</f>
        <v/>
      </c>
      <c r="F1441" s="15" t="str">
        <f>IF($B$2=StoreConfig!C1744,RIGHT(StoreConfig!J1744,LEN(StoreConfig!J1744)-FIND("|",StoreConfig!J1744)),"")</f>
        <v/>
      </c>
      <c r="G1441" s="15" t="str">
        <f>IFERROR(VLOOKUP(--IF($B$2=StoreConfig!C1744,LEFT(StoreConfig!J1744,FIND("|",StoreConfig!J1744)-1),""),$Q$4:$R$20,2,FALSE),"")</f>
        <v/>
      </c>
      <c r="H1441" s="14" t="str">
        <f>IF($B$2=StoreConfig!C1744,LEFT(StoreConfig!G1744,FIND("#",StoreConfig!G1744)-1),"")</f>
        <v/>
      </c>
      <c r="I1441" s="14" t="str">
        <f>IF($B$2=StoreConfig!C1744,RIGHT(StoreConfig!G1744,LEN(StoreConfig!G1744)-FIND("#",StoreConfig!G1744)),"")</f>
        <v/>
      </c>
      <c r="J1441" s="14" t="str">
        <f>IF($B$2=StoreConfig!C1744,IF(StoreConfig!L1744=0,"不限购",StoreConfig!L1744&amp;"次"),"")</f>
        <v/>
      </c>
    </row>
    <row r="1442" spans="4:10" x14ac:dyDescent="0.2">
      <c r="D1442" s="15" t="str">
        <f>IF($B$2=StoreConfig!C1745,StoreConfig!O1745,"")</f>
        <v/>
      </c>
      <c r="E1442" s="15" t="str">
        <f>IF($B$2=StoreConfig!C1745,StoreConfig!E1745,"")</f>
        <v/>
      </c>
      <c r="F1442" s="15" t="str">
        <f>IF($B$2=StoreConfig!C1745,RIGHT(StoreConfig!J1745,LEN(StoreConfig!J1745)-FIND("|",StoreConfig!J1745)),"")</f>
        <v/>
      </c>
      <c r="G1442" s="15" t="str">
        <f>IFERROR(VLOOKUP(--IF($B$2=StoreConfig!C1745,LEFT(StoreConfig!J1745,FIND("|",StoreConfig!J1745)-1),""),$Q$4:$R$20,2,FALSE),"")</f>
        <v/>
      </c>
      <c r="H1442" s="14" t="str">
        <f>IF($B$2=StoreConfig!C1745,LEFT(StoreConfig!G1745,FIND("#",StoreConfig!G1745)-1),"")</f>
        <v/>
      </c>
      <c r="I1442" s="14" t="str">
        <f>IF($B$2=StoreConfig!C1745,RIGHT(StoreConfig!G1745,LEN(StoreConfig!G1745)-FIND("#",StoreConfig!G1745)),"")</f>
        <v/>
      </c>
      <c r="J1442" s="14" t="str">
        <f>IF($B$2=StoreConfig!C1745,IF(StoreConfig!L1745=0,"不限购",StoreConfig!L1745&amp;"次"),"")</f>
        <v/>
      </c>
    </row>
    <row r="1443" spans="4:10" x14ac:dyDescent="0.2">
      <c r="D1443" s="15" t="str">
        <f>IF($B$2=StoreConfig!C1746,StoreConfig!O1746,"")</f>
        <v/>
      </c>
      <c r="E1443" s="15" t="str">
        <f>IF($B$2=StoreConfig!C1746,StoreConfig!E1746,"")</f>
        <v/>
      </c>
      <c r="F1443" s="15" t="str">
        <f>IF($B$2=StoreConfig!C1746,RIGHT(StoreConfig!J1746,LEN(StoreConfig!J1746)-FIND("|",StoreConfig!J1746)),"")</f>
        <v/>
      </c>
      <c r="G1443" s="15" t="str">
        <f>IFERROR(VLOOKUP(--IF($B$2=StoreConfig!C1746,LEFT(StoreConfig!J1746,FIND("|",StoreConfig!J1746)-1),""),$Q$4:$R$20,2,FALSE),"")</f>
        <v/>
      </c>
      <c r="H1443" s="14" t="str">
        <f>IF($B$2=StoreConfig!C1746,LEFT(StoreConfig!G1746,FIND("#",StoreConfig!G1746)-1),"")</f>
        <v/>
      </c>
      <c r="I1443" s="14" t="str">
        <f>IF($B$2=StoreConfig!C1746,RIGHT(StoreConfig!G1746,LEN(StoreConfig!G1746)-FIND("#",StoreConfig!G1746)),"")</f>
        <v/>
      </c>
      <c r="J1443" s="14" t="str">
        <f>IF($B$2=StoreConfig!C1746,IF(StoreConfig!L1746=0,"不限购",StoreConfig!L1746&amp;"次"),"")</f>
        <v/>
      </c>
    </row>
    <row r="1444" spans="4:10" x14ac:dyDescent="0.2">
      <c r="D1444" s="15" t="str">
        <f>IF($B$2=StoreConfig!C1747,StoreConfig!O1747,"")</f>
        <v/>
      </c>
      <c r="E1444" s="15" t="str">
        <f>IF($B$2=StoreConfig!C1747,StoreConfig!E1747,"")</f>
        <v/>
      </c>
      <c r="F1444" s="15" t="str">
        <f>IF($B$2=StoreConfig!C1747,RIGHT(StoreConfig!J1747,LEN(StoreConfig!J1747)-FIND("|",StoreConfig!J1747)),"")</f>
        <v/>
      </c>
      <c r="G1444" s="15" t="str">
        <f>IFERROR(VLOOKUP(--IF($B$2=StoreConfig!C1747,LEFT(StoreConfig!J1747,FIND("|",StoreConfig!J1747)-1),""),$Q$4:$R$20,2,FALSE),"")</f>
        <v/>
      </c>
      <c r="H1444" s="14" t="str">
        <f>IF($B$2=StoreConfig!C1747,LEFT(StoreConfig!G1747,FIND("#",StoreConfig!G1747)-1),"")</f>
        <v/>
      </c>
      <c r="I1444" s="14" t="str">
        <f>IF($B$2=StoreConfig!C1747,RIGHT(StoreConfig!G1747,LEN(StoreConfig!G1747)-FIND("#",StoreConfig!G1747)),"")</f>
        <v/>
      </c>
      <c r="J1444" s="14" t="str">
        <f>IF($B$2=StoreConfig!C1747,IF(StoreConfig!L1747=0,"不限购",StoreConfig!L1747&amp;"次"),"")</f>
        <v/>
      </c>
    </row>
    <row r="1445" spans="4:10" x14ac:dyDescent="0.2">
      <c r="D1445" s="15" t="str">
        <f>IF($B$2=StoreConfig!C1748,StoreConfig!O1748,"")</f>
        <v/>
      </c>
      <c r="E1445" s="15" t="str">
        <f>IF($B$2=StoreConfig!C1748,StoreConfig!E1748,"")</f>
        <v/>
      </c>
      <c r="F1445" s="15" t="str">
        <f>IF($B$2=StoreConfig!C1748,RIGHT(StoreConfig!J1748,LEN(StoreConfig!J1748)-FIND("|",StoreConfig!J1748)),"")</f>
        <v/>
      </c>
      <c r="G1445" s="15" t="str">
        <f>IFERROR(VLOOKUP(--IF($B$2=StoreConfig!C1748,LEFT(StoreConfig!J1748,FIND("|",StoreConfig!J1748)-1),""),$Q$4:$R$20,2,FALSE),"")</f>
        <v/>
      </c>
      <c r="H1445" s="14" t="str">
        <f>IF($B$2=StoreConfig!C1748,LEFT(StoreConfig!G1748,FIND("#",StoreConfig!G1748)-1),"")</f>
        <v/>
      </c>
      <c r="I1445" s="14" t="str">
        <f>IF($B$2=StoreConfig!C1748,RIGHT(StoreConfig!G1748,LEN(StoreConfig!G1748)-FIND("#",StoreConfig!G1748)),"")</f>
        <v/>
      </c>
      <c r="J1445" s="14" t="str">
        <f>IF($B$2=StoreConfig!C1748,IF(StoreConfig!L1748=0,"不限购",StoreConfig!L1748&amp;"次"),"")</f>
        <v/>
      </c>
    </row>
    <row r="1446" spans="4:10" x14ac:dyDescent="0.2">
      <c r="D1446" s="15" t="str">
        <f>IF($B$2=StoreConfig!C1749,StoreConfig!O1749,"")</f>
        <v/>
      </c>
      <c r="E1446" s="15" t="str">
        <f>IF($B$2=StoreConfig!C1749,StoreConfig!E1749,"")</f>
        <v/>
      </c>
      <c r="F1446" s="15" t="str">
        <f>IF($B$2=StoreConfig!C1749,RIGHT(StoreConfig!J1749,LEN(StoreConfig!J1749)-FIND("|",StoreConfig!J1749)),"")</f>
        <v/>
      </c>
      <c r="G1446" s="15" t="str">
        <f>IFERROR(VLOOKUP(--IF($B$2=StoreConfig!C1749,LEFT(StoreConfig!J1749,FIND("|",StoreConfig!J1749)-1),""),$Q$4:$R$20,2,FALSE),"")</f>
        <v/>
      </c>
      <c r="H1446" s="14" t="str">
        <f>IF($B$2=StoreConfig!C1749,LEFT(StoreConfig!G1749,FIND("#",StoreConfig!G1749)-1),"")</f>
        <v/>
      </c>
      <c r="I1446" s="14" t="str">
        <f>IF($B$2=StoreConfig!C1749,RIGHT(StoreConfig!G1749,LEN(StoreConfig!G1749)-FIND("#",StoreConfig!G1749)),"")</f>
        <v/>
      </c>
      <c r="J1446" s="14" t="str">
        <f>IF($B$2=StoreConfig!C1749,IF(StoreConfig!L1749=0,"不限购",StoreConfig!L1749&amp;"次"),"")</f>
        <v/>
      </c>
    </row>
    <row r="1447" spans="4:10" x14ac:dyDescent="0.2">
      <c r="D1447" s="15" t="str">
        <f>IF($B$2=StoreConfig!C1750,StoreConfig!O1750,"")</f>
        <v/>
      </c>
      <c r="E1447" s="15" t="str">
        <f>IF($B$2=StoreConfig!C1750,StoreConfig!E1750,"")</f>
        <v/>
      </c>
      <c r="F1447" s="15" t="str">
        <f>IF($B$2=StoreConfig!C1750,RIGHT(StoreConfig!J1750,LEN(StoreConfig!J1750)-FIND("|",StoreConfig!J1750)),"")</f>
        <v/>
      </c>
      <c r="G1447" s="15" t="str">
        <f>IFERROR(VLOOKUP(--IF($B$2=StoreConfig!C1750,LEFT(StoreConfig!J1750,FIND("|",StoreConfig!J1750)-1),""),$Q$4:$R$20,2,FALSE),"")</f>
        <v/>
      </c>
      <c r="H1447" s="14" t="str">
        <f>IF($B$2=StoreConfig!C1750,LEFT(StoreConfig!G1750,FIND("#",StoreConfig!G1750)-1),"")</f>
        <v/>
      </c>
      <c r="I1447" s="14" t="str">
        <f>IF($B$2=StoreConfig!C1750,RIGHT(StoreConfig!G1750,LEN(StoreConfig!G1750)-FIND("#",StoreConfig!G1750)),"")</f>
        <v/>
      </c>
      <c r="J1447" s="14" t="str">
        <f>IF($B$2=StoreConfig!C1750,IF(StoreConfig!L1750=0,"不限购",StoreConfig!L1750&amp;"次"),"")</f>
        <v/>
      </c>
    </row>
    <row r="1448" spans="4:10" x14ac:dyDescent="0.2">
      <c r="D1448" s="15" t="str">
        <f>IF($B$2=StoreConfig!C1751,StoreConfig!O1751,"")</f>
        <v/>
      </c>
      <c r="E1448" s="15" t="str">
        <f>IF($B$2=StoreConfig!C1751,StoreConfig!E1751,"")</f>
        <v/>
      </c>
      <c r="F1448" s="15" t="str">
        <f>IF($B$2=StoreConfig!C1751,RIGHT(StoreConfig!#REF!,LEN(StoreConfig!#REF!)-FIND("|",StoreConfig!#REF!)),"")</f>
        <v/>
      </c>
      <c r="G1448" s="15" t="str">
        <f>IFERROR(VLOOKUP(--IF($B$2=StoreConfig!C1751,LEFT(StoreConfig!#REF!,FIND("|",StoreConfig!#REF!)-1),""),$Q$4:$R$20,2,FALSE),"")</f>
        <v/>
      </c>
      <c r="H1448" s="14" t="str">
        <f>IF($B$2=StoreConfig!C1751,LEFT(StoreConfig!G1751,FIND("#",StoreConfig!G1751)-1),"")</f>
        <v/>
      </c>
      <c r="I1448" s="14" t="str">
        <f>IF($B$2=StoreConfig!C1751,RIGHT(StoreConfig!G1751,LEN(StoreConfig!G1751)-FIND("#",StoreConfig!G1751)),"")</f>
        <v/>
      </c>
      <c r="J1448" s="14" t="str">
        <f>IF($B$2=StoreConfig!C1751,IF(StoreConfig!L1751=0,"不限购",StoreConfig!L1751&amp;"次"),"")</f>
        <v/>
      </c>
    </row>
    <row r="1449" spans="4:10" x14ac:dyDescent="0.2">
      <c r="D1449" s="15" t="str">
        <f>IF($B$2=StoreConfig!C1752,StoreConfig!O1752,"")</f>
        <v/>
      </c>
      <c r="E1449" s="15" t="str">
        <f>IF($B$2=StoreConfig!C1752,StoreConfig!E1752,"")</f>
        <v/>
      </c>
      <c r="F1449" s="15" t="str">
        <f>IF($B$2=StoreConfig!C1752,RIGHT(StoreConfig!#REF!,LEN(StoreConfig!#REF!)-FIND("|",StoreConfig!#REF!)),"")</f>
        <v/>
      </c>
      <c r="G1449" s="15" t="str">
        <f>IFERROR(VLOOKUP(--IF($B$2=StoreConfig!C1752,LEFT(StoreConfig!#REF!,FIND("|",StoreConfig!#REF!)-1),""),$Q$4:$R$20,2,FALSE),"")</f>
        <v/>
      </c>
      <c r="H1449" s="14" t="str">
        <f>IF($B$2=StoreConfig!C1752,LEFT(StoreConfig!G1752,FIND("#",StoreConfig!G1752)-1),"")</f>
        <v/>
      </c>
      <c r="I1449" s="14" t="str">
        <f>IF($B$2=StoreConfig!C1752,RIGHT(StoreConfig!G1752,LEN(StoreConfig!G1752)-FIND("#",StoreConfig!G1752)),"")</f>
        <v/>
      </c>
      <c r="J1449" s="14" t="str">
        <f>IF($B$2=StoreConfig!C1752,IF(StoreConfig!L1752=0,"不限购",StoreConfig!L1752&amp;"次"),"")</f>
        <v/>
      </c>
    </row>
    <row r="1450" spans="4:10" x14ac:dyDescent="0.2">
      <c r="D1450" s="15" t="str">
        <f>IF($B$2=StoreConfig!C1753,StoreConfig!O1753,"")</f>
        <v/>
      </c>
      <c r="E1450" s="15" t="str">
        <f>IF($B$2=StoreConfig!C1753,StoreConfig!E1753,"")</f>
        <v/>
      </c>
      <c r="F1450" s="15" t="str">
        <f>IF($B$2=StoreConfig!C1753,RIGHT(StoreConfig!#REF!,LEN(StoreConfig!#REF!)-FIND("|",StoreConfig!#REF!)),"")</f>
        <v/>
      </c>
      <c r="G1450" s="15" t="str">
        <f>IFERROR(VLOOKUP(--IF($B$2=StoreConfig!C1753,LEFT(StoreConfig!#REF!,FIND("|",StoreConfig!#REF!)-1),""),$Q$4:$R$20,2,FALSE),"")</f>
        <v/>
      </c>
      <c r="H1450" s="14" t="str">
        <f>IF($B$2=StoreConfig!C1753,LEFT(StoreConfig!G1753,FIND("#",StoreConfig!G1753)-1),"")</f>
        <v/>
      </c>
      <c r="I1450" s="14" t="str">
        <f>IF($B$2=StoreConfig!C1753,RIGHT(StoreConfig!G1753,LEN(StoreConfig!G1753)-FIND("#",StoreConfig!G1753)),"")</f>
        <v/>
      </c>
      <c r="J1450" s="14" t="str">
        <f>IF($B$2=StoreConfig!C1753,IF(StoreConfig!L1753=0,"不限购",StoreConfig!L1753&amp;"次"),"")</f>
        <v/>
      </c>
    </row>
    <row r="1451" spans="4:10" x14ac:dyDescent="0.2">
      <c r="D1451" s="15" t="e">
        <f>IF($B$2=StoreConfig!#REF!,StoreConfig!#REF!,"")</f>
        <v>#REF!</v>
      </c>
      <c r="E1451" s="15" t="e">
        <f>IF($B$2=StoreConfig!#REF!,StoreConfig!#REF!,"")</f>
        <v>#REF!</v>
      </c>
      <c r="F1451" s="15" t="e">
        <f>IF($B$2=StoreConfig!#REF!,RIGHT(StoreConfig!#REF!,LEN(StoreConfig!#REF!)-FIND("|",StoreConfig!#REF!)),"")</f>
        <v>#REF!</v>
      </c>
      <c r="G1451" s="15" t="str">
        <f>IFERROR(VLOOKUP(--IF($B$2=StoreConfig!#REF!,LEFT(StoreConfig!#REF!,FIND("|",StoreConfig!#REF!)-1),""),$Q$4:$R$20,2,FALSE),"")</f>
        <v/>
      </c>
      <c r="H1451" s="14" t="e">
        <f>IF($B$2=StoreConfig!#REF!,LEFT(StoreConfig!#REF!,FIND("#",StoreConfig!#REF!)-1),"")</f>
        <v>#REF!</v>
      </c>
      <c r="I1451" s="14" t="e">
        <f>IF($B$2=StoreConfig!#REF!,RIGHT(StoreConfig!#REF!,LEN(StoreConfig!#REF!)-FIND("#",StoreConfig!#REF!)),"")</f>
        <v>#REF!</v>
      </c>
      <c r="J1451" s="14" t="e">
        <f>IF($B$2=StoreConfig!#REF!,IF(StoreConfig!#REF!=0,"不限购",StoreConfig!#REF!&amp;"次"),"")</f>
        <v>#REF!</v>
      </c>
    </row>
    <row r="1452" spans="4:10" x14ac:dyDescent="0.2">
      <c r="D1452" s="15" t="str">
        <f>IF($B$2=StoreConfig!C1754,StoreConfig!O1754,"")</f>
        <v/>
      </c>
      <c r="E1452" s="15" t="str">
        <f>IF($B$2=StoreConfig!C1754,StoreConfig!E1754,"")</f>
        <v/>
      </c>
      <c r="F1452" s="15" t="str">
        <f>IF($B$2=StoreConfig!C1754,RIGHT(StoreConfig!#REF!,LEN(StoreConfig!#REF!)-FIND("|",StoreConfig!#REF!)),"")</f>
        <v/>
      </c>
      <c r="G1452" s="15" t="str">
        <f>IFERROR(VLOOKUP(--IF($B$2=StoreConfig!C1754,LEFT(StoreConfig!#REF!,FIND("|",StoreConfig!#REF!)-1),""),$Q$4:$R$20,2,FALSE),"")</f>
        <v/>
      </c>
      <c r="H1452" s="14" t="str">
        <f>IF($B$2=StoreConfig!C1754,LEFT(StoreConfig!G1754,FIND("#",StoreConfig!G1754)-1),"")</f>
        <v/>
      </c>
      <c r="I1452" s="14" t="str">
        <f>IF($B$2=StoreConfig!C1754,RIGHT(StoreConfig!G1754,LEN(StoreConfig!G1754)-FIND("#",StoreConfig!G1754)),"")</f>
        <v/>
      </c>
      <c r="J1452" s="14" t="str">
        <f>IF($B$2=StoreConfig!C1754,IF(StoreConfig!L1754=0,"不限购",StoreConfig!L1754&amp;"次"),"")</f>
        <v/>
      </c>
    </row>
    <row r="1453" spans="4:10" x14ac:dyDescent="0.2">
      <c r="D1453" s="15" t="str">
        <f>IF($B$2=StoreConfig!C1755,StoreConfig!O1755,"")</f>
        <v/>
      </c>
      <c r="E1453" s="15" t="str">
        <f>IF($B$2=StoreConfig!C1755,StoreConfig!E1755,"")</f>
        <v/>
      </c>
      <c r="F1453" s="15" t="str">
        <f>IF($B$2=StoreConfig!C1755,RIGHT(StoreConfig!#REF!,LEN(StoreConfig!#REF!)-FIND("|",StoreConfig!#REF!)),"")</f>
        <v/>
      </c>
      <c r="G1453" s="15" t="str">
        <f>IFERROR(VLOOKUP(--IF($B$2=StoreConfig!C1755,LEFT(StoreConfig!#REF!,FIND("|",StoreConfig!#REF!)-1),""),$Q$4:$R$20,2,FALSE),"")</f>
        <v/>
      </c>
      <c r="H1453" s="14" t="str">
        <f>IF($B$2=StoreConfig!C1755,LEFT(StoreConfig!G1755,FIND("#",StoreConfig!G1755)-1),"")</f>
        <v/>
      </c>
      <c r="I1453" s="14" t="str">
        <f>IF($B$2=StoreConfig!C1755,RIGHT(StoreConfig!G1755,LEN(StoreConfig!G1755)-FIND("#",StoreConfig!G1755)),"")</f>
        <v/>
      </c>
      <c r="J1453" s="14" t="str">
        <f>IF($B$2=StoreConfig!C1755,IF(StoreConfig!L1755=0,"不限购",StoreConfig!L1755&amp;"次"),"")</f>
        <v/>
      </c>
    </row>
    <row r="1454" spans="4:10" x14ac:dyDescent="0.2">
      <c r="D1454" s="15" t="str">
        <f>IF($B$2=StoreConfig!C1756,StoreConfig!O1756,"")</f>
        <v/>
      </c>
      <c r="E1454" s="15" t="str">
        <f>IF($B$2=StoreConfig!C1756,StoreConfig!E1756,"")</f>
        <v/>
      </c>
      <c r="F1454" s="15" t="str">
        <f>IF($B$2=StoreConfig!C1756,RIGHT(StoreConfig!#REF!,LEN(StoreConfig!#REF!)-FIND("|",StoreConfig!#REF!)),"")</f>
        <v/>
      </c>
      <c r="G1454" s="15" t="str">
        <f>IFERROR(VLOOKUP(--IF($B$2=StoreConfig!C1756,LEFT(StoreConfig!#REF!,FIND("|",StoreConfig!#REF!)-1),""),$Q$4:$R$20,2,FALSE),"")</f>
        <v/>
      </c>
      <c r="H1454" s="14" t="str">
        <f>IF($B$2=StoreConfig!C1756,LEFT(StoreConfig!G1756,FIND("#",StoreConfig!G1756)-1),"")</f>
        <v/>
      </c>
      <c r="I1454" s="14" t="str">
        <f>IF($B$2=StoreConfig!C1756,RIGHT(StoreConfig!G1756,LEN(StoreConfig!G1756)-FIND("#",StoreConfig!G1756)),"")</f>
        <v/>
      </c>
      <c r="J1454" s="14" t="str">
        <f>IF($B$2=StoreConfig!C1756,IF(StoreConfig!L1756=0,"不限购",StoreConfig!L1756&amp;"次"),"")</f>
        <v/>
      </c>
    </row>
    <row r="1455" spans="4:10" x14ac:dyDescent="0.2">
      <c r="D1455" s="15" t="str">
        <f>IF($B$2=StoreConfig!C1757,StoreConfig!O1757,"")</f>
        <v/>
      </c>
      <c r="E1455" s="15" t="str">
        <f>IF($B$2=StoreConfig!C1757,StoreConfig!E1757,"")</f>
        <v/>
      </c>
      <c r="F1455" s="15" t="str">
        <f>IF($B$2=StoreConfig!C1757,RIGHT(StoreConfig!#REF!,LEN(StoreConfig!#REF!)-FIND("|",StoreConfig!#REF!)),"")</f>
        <v/>
      </c>
      <c r="G1455" s="15" t="str">
        <f>IFERROR(VLOOKUP(--IF($B$2=StoreConfig!C1757,LEFT(StoreConfig!#REF!,FIND("|",StoreConfig!#REF!)-1),""),$Q$4:$R$20,2,FALSE),"")</f>
        <v/>
      </c>
      <c r="H1455" s="14" t="str">
        <f>IF($B$2=StoreConfig!C1757,LEFT(StoreConfig!G1757,FIND("#",StoreConfig!G1757)-1),"")</f>
        <v/>
      </c>
      <c r="I1455" s="14" t="str">
        <f>IF($B$2=StoreConfig!C1757,RIGHT(StoreConfig!G1757,LEN(StoreConfig!G1757)-FIND("#",StoreConfig!G1757)),"")</f>
        <v/>
      </c>
      <c r="J1455" s="14" t="str">
        <f>IF($B$2=StoreConfig!C1757,IF(StoreConfig!L1757=0,"不限购",StoreConfig!L1757&amp;"次"),"")</f>
        <v/>
      </c>
    </row>
    <row r="1456" spans="4:10" x14ac:dyDescent="0.2">
      <c r="D1456" s="15" t="str">
        <f>IF($B$2=StoreConfig!C1758,StoreConfig!O1758,"")</f>
        <v/>
      </c>
      <c r="E1456" s="15" t="str">
        <f>IF($B$2=StoreConfig!C1758,StoreConfig!E1758,"")</f>
        <v/>
      </c>
      <c r="F1456" s="15" t="str">
        <f>IF($B$2=StoreConfig!C1758,RIGHT(StoreConfig!#REF!,LEN(StoreConfig!#REF!)-FIND("|",StoreConfig!#REF!)),"")</f>
        <v/>
      </c>
      <c r="G1456" s="15" t="str">
        <f>IFERROR(VLOOKUP(--IF($B$2=StoreConfig!C1758,LEFT(StoreConfig!#REF!,FIND("|",StoreConfig!#REF!)-1),""),$Q$4:$R$20,2,FALSE),"")</f>
        <v/>
      </c>
      <c r="H1456" s="14" t="str">
        <f>IF($B$2=StoreConfig!C1758,LEFT(StoreConfig!G1758,FIND("#",StoreConfig!G1758)-1),"")</f>
        <v/>
      </c>
      <c r="I1456" s="14" t="str">
        <f>IF($B$2=StoreConfig!C1758,RIGHT(StoreConfig!G1758,LEN(StoreConfig!G1758)-FIND("#",StoreConfig!G1758)),"")</f>
        <v/>
      </c>
      <c r="J1456" s="14" t="str">
        <f>IF($B$2=StoreConfig!C1758,IF(StoreConfig!L1758=0,"不限购",StoreConfig!L1758&amp;"次"),"")</f>
        <v/>
      </c>
    </row>
    <row r="1457" spans="4:10" x14ac:dyDescent="0.2">
      <c r="D1457" s="15" t="str">
        <f>IF($B$2=StoreConfig!C1759,StoreConfig!O1759,"")</f>
        <v/>
      </c>
      <c r="E1457" s="15" t="str">
        <f>IF($B$2=StoreConfig!C1759,StoreConfig!E1759,"")</f>
        <v/>
      </c>
      <c r="F1457" s="15" t="str">
        <f>IF($B$2=StoreConfig!C1759,RIGHT(StoreConfig!J1759,LEN(StoreConfig!J1759)-FIND("|",StoreConfig!J1759)),"")</f>
        <v/>
      </c>
      <c r="G1457" s="15" t="str">
        <f>IFERROR(VLOOKUP(--IF($B$2=StoreConfig!C1759,LEFT(StoreConfig!J1759,FIND("|",StoreConfig!J1759)-1),""),$Q$4:$R$20,2,FALSE),"")</f>
        <v/>
      </c>
      <c r="H1457" s="14" t="str">
        <f>IF($B$2=StoreConfig!C1759,LEFT(StoreConfig!G1759,FIND("#",StoreConfig!G1759)-1),"")</f>
        <v/>
      </c>
      <c r="I1457" s="14" t="str">
        <f>IF($B$2=StoreConfig!C1759,RIGHT(StoreConfig!G1759,LEN(StoreConfig!G1759)-FIND("#",StoreConfig!G1759)),"")</f>
        <v/>
      </c>
      <c r="J1457" s="14" t="str">
        <f>IF($B$2=StoreConfig!C1759,IF(StoreConfig!L1759=0,"不限购",StoreConfig!L1759&amp;"次"),"")</f>
        <v/>
      </c>
    </row>
    <row r="1458" spans="4:10" x14ac:dyDescent="0.2">
      <c r="D1458" s="15" t="str">
        <f>IF($B$2=StoreConfig!C1760,StoreConfig!O1760,"")</f>
        <v/>
      </c>
      <c r="E1458" s="15" t="str">
        <f>IF($B$2=StoreConfig!C1760,StoreConfig!E1760,"")</f>
        <v/>
      </c>
      <c r="F1458" s="15" t="str">
        <f>IF($B$2=StoreConfig!C1760,RIGHT(StoreConfig!#REF!,LEN(StoreConfig!#REF!)-FIND("|",StoreConfig!#REF!)),"")</f>
        <v/>
      </c>
      <c r="G1458" s="15" t="str">
        <f>IFERROR(VLOOKUP(--IF($B$2=StoreConfig!C1760,LEFT(StoreConfig!#REF!,FIND("|",StoreConfig!#REF!)-1),""),$Q$4:$R$20,2,FALSE),"")</f>
        <v/>
      </c>
      <c r="H1458" s="14" t="str">
        <f>IF($B$2=StoreConfig!C1760,LEFT(StoreConfig!G1760,FIND("#",StoreConfig!G1760)-1),"")</f>
        <v/>
      </c>
      <c r="I1458" s="14" t="str">
        <f>IF($B$2=StoreConfig!C1760,RIGHT(StoreConfig!G1760,LEN(StoreConfig!G1760)-FIND("#",StoreConfig!G1760)),"")</f>
        <v/>
      </c>
      <c r="J1458" s="14" t="str">
        <f>IF($B$2=StoreConfig!C1760,IF(StoreConfig!L1760=0,"不限购",StoreConfig!L1760&amp;"次"),"")</f>
        <v/>
      </c>
    </row>
    <row r="1459" spans="4:10" x14ac:dyDescent="0.2">
      <c r="D1459" s="15" t="str">
        <f>IF($B$2=StoreConfig!C1761,StoreConfig!O1761,"")</f>
        <v/>
      </c>
      <c r="E1459" s="15" t="str">
        <f>IF($B$2=StoreConfig!C1761,StoreConfig!E1761,"")</f>
        <v/>
      </c>
      <c r="F1459" s="15" t="str">
        <f>IF($B$2=StoreConfig!C1761,RIGHT(StoreConfig!J1761,LEN(StoreConfig!J1761)-FIND("|",StoreConfig!J1761)),"")</f>
        <v/>
      </c>
      <c r="G1459" s="15" t="str">
        <f>IFERROR(VLOOKUP(--IF($B$2=StoreConfig!C1761,LEFT(StoreConfig!J1761,FIND("|",StoreConfig!J1761)-1),""),$Q$4:$R$20,2,FALSE),"")</f>
        <v/>
      </c>
      <c r="H1459" s="14" t="str">
        <f>IF($B$2=StoreConfig!C1761,LEFT(StoreConfig!G1761,FIND("#",StoreConfig!G1761)-1),"")</f>
        <v/>
      </c>
      <c r="I1459" s="14" t="str">
        <f>IF($B$2=StoreConfig!C1761,RIGHT(StoreConfig!G1761,LEN(StoreConfig!G1761)-FIND("#",StoreConfig!G1761)),"")</f>
        <v/>
      </c>
      <c r="J1459" s="14" t="str">
        <f>IF($B$2=StoreConfig!C1761,IF(StoreConfig!L1761=0,"不限购",StoreConfig!L1761&amp;"次"),"")</f>
        <v/>
      </c>
    </row>
    <row r="1460" spans="4:10" x14ac:dyDescent="0.2">
      <c r="D1460" s="15" t="str">
        <f>IF($B$2=StoreConfig!C1762,StoreConfig!O1762,"")</f>
        <v/>
      </c>
      <c r="E1460" s="15" t="str">
        <f>IF($B$2=StoreConfig!C1762,StoreConfig!E1762,"")</f>
        <v/>
      </c>
      <c r="F1460" s="15" t="str">
        <f>IF($B$2=StoreConfig!C1762,RIGHT(StoreConfig!J1762,LEN(StoreConfig!J1762)-FIND("|",StoreConfig!J1762)),"")</f>
        <v/>
      </c>
      <c r="G1460" s="15" t="str">
        <f>IFERROR(VLOOKUP(--IF($B$2=StoreConfig!C1762,LEFT(StoreConfig!J1762,FIND("|",StoreConfig!J1762)-1),""),$Q$4:$R$20,2,FALSE),"")</f>
        <v/>
      </c>
      <c r="H1460" s="14" t="str">
        <f>IF($B$2=StoreConfig!C1762,LEFT(StoreConfig!G1762,FIND("#",StoreConfig!G1762)-1),"")</f>
        <v/>
      </c>
      <c r="I1460" s="14" t="str">
        <f>IF($B$2=StoreConfig!C1762,RIGHT(StoreConfig!G1762,LEN(StoreConfig!G1762)-FIND("#",StoreConfig!G1762)),"")</f>
        <v/>
      </c>
      <c r="J1460" s="14" t="str">
        <f>IF($B$2=StoreConfig!C1762,IF(StoreConfig!L1762=0,"不限购",StoreConfig!L1762&amp;"次"),"")</f>
        <v/>
      </c>
    </row>
    <row r="1461" spans="4:10" x14ac:dyDescent="0.2">
      <c r="D1461" s="15" t="str">
        <f>IF($B$2=StoreConfig!C1763,StoreConfig!O1763,"")</f>
        <v/>
      </c>
      <c r="E1461" s="15" t="str">
        <f>IF($B$2=StoreConfig!C1763,StoreConfig!E1763,"")</f>
        <v/>
      </c>
      <c r="F1461" s="15" t="str">
        <f>IF($B$2=StoreConfig!C1763,RIGHT(StoreConfig!J1763,LEN(StoreConfig!J1763)-FIND("|",StoreConfig!J1763)),"")</f>
        <v/>
      </c>
      <c r="G1461" s="15" t="str">
        <f>IFERROR(VLOOKUP(--IF($B$2=StoreConfig!C1763,LEFT(StoreConfig!J1763,FIND("|",StoreConfig!J1763)-1),""),$Q$4:$R$20,2,FALSE),"")</f>
        <v/>
      </c>
      <c r="H1461" s="14" t="str">
        <f>IF($B$2=StoreConfig!C1763,LEFT(StoreConfig!G1763,FIND("#",StoreConfig!G1763)-1),"")</f>
        <v/>
      </c>
      <c r="I1461" s="14" t="str">
        <f>IF($B$2=StoreConfig!C1763,RIGHT(StoreConfig!G1763,LEN(StoreConfig!G1763)-FIND("#",StoreConfig!G1763)),"")</f>
        <v/>
      </c>
      <c r="J1461" s="14" t="str">
        <f>IF($B$2=StoreConfig!C1763,IF(StoreConfig!L1763=0,"不限购",StoreConfig!L1763&amp;"次"),"")</f>
        <v/>
      </c>
    </row>
    <row r="1462" spans="4:10" x14ac:dyDescent="0.2">
      <c r="D1462" s="15" t="str">
        <f>IF($B$2=StoreConfig!C1764,StoreConfig!O1764,"")</f>
        <v/>
      </c>
      <c r="E1462" s="15" t="str">
        <f>IF($B$2=StoreConfig!C1764,StoreConfig!E1764,"")</f>
        <v/>
      </c>
      <c r="F1462" s="15" t="str">
        <f>IF($B$2=StoreConfig!C1764,RIGHT(StoreConfig!J1764,LEN(StoreConfig!J1764)-FIND("|",StoreConfig!J1764)),"")</f>
        <v/>
      </c>
      <c r="G1462" s="15" t="str">
        <f>IFERROR(VLOOKUP(--IF($B$2=StoreConfig!C1764,LEFT(StoreConfig!J1764,FIND("|",StoreConfig!J1764)-1),""),$Q$4:$R$20,2,FALSE),"")</f>
        <v/>
      </c>
      <c r="H1462" s="14" t="str">
        <f>IF($B$2=StoreConfig!C1764,LEFT(StoreConfig!G1764,FIND("#",StoreConfig!G1764)-1),"")</f>
        <v/>
      </c>
      <c r="I1462" s="14" t="str">
        <f>IF($B$2=StoreConfig!C1764,RIGHT(StoreConfig!G1764,LEN(StoreConfig!G1764)-FIND("#",StoreConfig!G1764)),"")</f>
        <v/>
      </c>
      <c r="J1462" s="14" t="str">
        <f>IF($B$2=StoreConfig!C1764,IF(StoreConfig!L1764=0,"不限购",StoreConfig!L1764&amp;"次"),"")</f>
        <v/>
      </c>
    </row>
    <row r="1463" spans="4:10" x14ac:dyDescent="0.2">
      <c r="D1463" s="15" t="str">
        <f>IF($B$2=StoreConfig!C1765,StoreConfig!O1765,"")</f>
        <v/>
      </c>
      <c r="E1463" s="15" t="str">
        <f>IF($B$2=StoreConfig!C1765,StoreConfig!E1765,"")</f>
        <v/>
      </c>
      <c r="F1463" s="15" t="str">
        <f>IF($B$2=StoreConfig!C1765,RIGHT(StoreConfig!J1765,LEN(StoreConfig!J1765)-FIND("|",StoreConfig!J1765)),"")</f>
        <v/>
      </c>
      <c r="G1463" s="15" t="str">
        <f>IFERROR(VLOOKUP(--IF($B$2=StoreConfig!C1765,LEFT(StoreConfig!J1765,FIND("|",StoreConfig!J1765)-1),""),$Q$4:$R$20,2,FALSE),"")</f>
        <v/>
      </c>
      <c r="H1463" s="14" t="str">
        <f>IF($B$2=StoreConfig!C1765,LEFT(StoreConfig!G1765,FIND("#",StoreConfig!G1765)-1),"")</f>
        <v/>
      </c>
      <c r="I1463" s="14" t="str">
        <f>IF($B$2=StoreConfig!C1765,RIGHT(StoreConfig!G1765,LEN(StoreConfig!G1765)-FIND("#",StoreConfig!G1765)),"")</f>
        <v/>
      </c>
      <c r="J1463" s="14" t="str">
        <f>IF($B$2=StoreConfig!C1765,IF(StoreConfig!L1765=0,"不限购",StoreConfig!L1765&amp;"次"),"")</f>
        <v/>
      </c>
    </row>
    <row r="1464" spans="4:10" x14ac:dyDescent="0.2">
      <c r="D1464" s="15" t="str">
        <f>IF($B$2=StoreConfig!C1766,StoreConfig!O1766,"")</f>
        <v/>
      </c>
      <c r="E1464" s="15" t="str">
        <f>IF($B$2=StoreConfig!C1766,StoreConfig!E1766,"")</f>
        <v/>
      </c>
      <c r="F1464" s="15" t="str">
        <f>IF($B$2=StoreConfig!C1766,RIGHT(StoreConfig!J1766,LEN(StoreConfig!J1766)-FIND("|",StoreConfig!J1766)),"")</f>
        <v/>
      </c>
      <c r="G1464" s="15" t="str">
        <f>IFERROR(VLOOKUP(--IF($B$2=StoreConfig!C1766,LEFT(StoreConfig!J1766,FIND("|",StoreConfig!J1766)-1),""),$Q$4:$R$20,2,FALSE),"")</f>
        <v/>
      </c>
      <c r="H1464" s="14" t="str">
        <f>IF($B$2=StoreConfig!C1766,LEFT(StoreConfig!G1766,FIND("#",StoreConfig!G1766)-1),"")</f>
        <v/>
      </c>
      <c r="I1464" s="14" t="str">
        <f>IF($B$2=StoreConfig!C1766,RIGHT(StoreConfig!G1766,LEN(StoreConfig!G1766)-FIND("#",StoreConfig!G1766)),"")</f>
        <v/>
      </c>
      <c r="J1464" s="14" t="str">
        <f>IF($B$2=StoreConfig!C1766,IF(StoreConfig!L1766=0,"不限购",StoreConfig!L1766&amp;"次"),"")</f>
        <v/>
      </c>
    </row>
    <row r="1465" spans="4:10" x14ac:dyDescent="0.2">
      <c r="D1465" s="15" t="e">
        <f>IF($B$2=StoreConfig!#REF!,StoreConfig!#REF!,"")</f>
        <v>#REF!</v>
      </c>
      <c r="E1465" s="15" t="e">
        <f>IF($B$2=StoreConfig!#REF!,StoreConfig!#REF!,"")</f>
        <v>#REF!</v>
      </c>
      <c r="F1465" s="15" t="e">
        <f>IF($B$2=StoreConfig!#REF!,RIGHT(StoreConfig!#REF!,LEN(StoreConfig!#REF!)-FIND("|",StoreConfig!#REF!)),"")</f>
        <v>#REF!</v>
      </c>
      <c r="G1465" s="15" t="str">
        <f>IFERROR(VLOOKUP(--IF($B$2=StoreConfig!#REF!,LEFT(StoreConfig!#REF!,FIND("|",StoreConfig!#REF!)-1),""),$Q$4:$R$20,2,FALSE),"")</f>
        <v/>
      </c>
      <c r="H1465" s="14" t="e">
        <f>IF($B$2=StoreConfig!#REF!,LEFT(StoreConfig!#REF!,FIND("#",StoreConfig!#REF!)-1),"")</f>
        <v>#REF!</v>
      </c>
      <c r="I1465" s="14" t="e">
        <f>IF($B$2=StoreConfig!#REF!,RIGHT(StoreConfig!#REF!,LEN(StoreConfig!#REF!)-FIND("#",StoreConfig!#REF!)),"")</f>
        <v>#REF!</v>
      </c>
      <c r="J1465" s="14" t="e">
        <f>IF($B$2=StoreConfig!#REF!,IF(StoreConfig!#REF!=0,"不限购",StoreConfig!#REF!&amp;"次"),"")</f>
        <v>#REF!</v>
      </c>
    </row>
    <row r="1466" spans="4:10" x14ac:dyDescent="0.2">
      <c r="D1466" s="15" t="e">
        <f>IF($B$2=StoreConfig!#REF!,StoreConfig!#REF!,"")</f>
        <v>#REF!</v>
      </c>
      <c r="E1466" s="15" t="e">
        <f>IF($B$2=StoreConfig!#REF!,StoreConfig!#REF!,"")</f>
        <v>#REF!</v>
      </c>
      <c r="F1466" s="15" t="e">
        <f>IF($B$2=StoreConfig!#REF!,RIGHT(StoreConfig!#REF!,LEN(StoreConfig!#REF!)-FIND("|",StoreConfig!#REF!)),"")</f>
        <v>#REF!</v>
      </c>
      <c r="G1466" s="15" t="str">
        <f>IFERROR(VLOOKUP(--IF($B$2=StoreConfig!#REF!,LEFT(StoreConfig!#REF!,FIND("|",StoreConfig!#REF!)-1),""),$Q$4:$R$20,2,FALSE),"")</f>
        <v/>
      </c>
      <c r="H1466" s="14" t="e">
        <f>IF($B$2=StoreConfig!#REF!,LEFT(StoreConfig!#REF!,FIND("#",StoreConfig!#REF!)-1),"")</f>
        <v>#REF!</v>
      </c>
      <c r="I1466" s="14" t="e">
        <f>IF($B$2=StoreConfig!#REF!,RIGHT(StoreConfig!#REF!,LEN(StoreConfig!#REF!)-FIND("#",StoreConfig!#REF!)),"")</f>
        <v>#REF!</v>
      </c>
      <c r="J1466" s="14" t="e">
        <f>IF($B$2=StoreConfig!#REF!,IF(StoreConfig!#REF!=0,"不限购",StoreConfig!#REF!&amp;"次"),"")</f>
        <v>#REF!</v>
      </c>
    </row>
    <row r="1467" spans="4:10" x14ac:dyDescent="0.2">
      <c r="D1467" s="15" t="e">
        <f>IF($B$2=StoreConfig!#REF!,StoreConfig!#REF!,"")</f>
        <v>#REF!</v>
      </c>
      <c r="E1467" s="15" t="e">
        <f>IF($B$2=StoreConfig!#REF!,StoreConfig!#REF!,"")</f>
        <v>#REF!</v>
      </c>
      <c r="F1467" s="15" t="e">
        <f>IF($B$2=StoreConfig!#REF!,RIGHT(StoreConfig!#REF!,LEN(StoreConfig!#REF!)-FIND("|",StoreConfig!#REF!)),"")</f>
        <v>#REF!</v>
      </c>
      <c r="G1467" s="15" t="str">
        <f>IFERROR(VLOOKUP(--IF($B$2=StoreConfig!#REF!,LEFT(StoreConfig!#REF!,FIND("|",StoreConfig!#REF!)-1),""),$Q$4:$R$20,2,FALSE),"")</f>
        <v/>
      </c>
      <c r="H1467" s="14" t="e">
        <f>IF($B$2=StoreConfig!#REF!,LEFT(StoreConfig!#REF!,FIND("#",StoreConfig!#REF!)-1),"")</f>
        <v>#REF!</v>
      </c>
      <c r="I1467" s="14" t="e">
        <f>IF($B$2=StoreConfig!#REF!,RIGHT(StoreConfig!#REF!,LEN(StoreConfig!#REF!)-FIND("#",StoreConfig!#REF!)),"")</f>
        <v>#REF!</v>
      </c>
      <c r="J1467" s="14" t="e">
        <f>IF($B$2=StoreConfig!#REF!,IF(StoreConfig!#REF!=0,"不限购",StoreConfig!#REF!&amp;"次"),"")</f>
        <v>#REF!</v>
      </c>
    </row>
    <row r="1468" spans="4:10" x14ac:dyDescent="0.2">
      <c r="D1468" s="15" t="e">
        <f>IF($B$2=StoreConfig!#REF!,StoreConfig!#REF!,"")</f>
        <v>#REF!</v>
      </c>
      <c r="E1468" s="15" t="e">
        <f>IF($B$2=StoreConfig!#REF!,StoreConfig!#REF!,"")</f>
        <v>#REF!</v>
      </c>
      <c r="F1468" s="15" t="e">
        <f>IF($B$2=StoreConfig!#REF!,RIGHT(StoreConfig!#REF!,LEN(StoreConfig!#REF!)-FIND("|",StoreConfig!#REF!)),"")</f>
        <v>#REF!</v>
      </c>
      <c r="G1468" s="15" t="str">
        <f>IFERROR(VLOOKUP(--IF($B$2=StoreConfig!#REF!,LEFT(StoreConfig!#REF!,FIND("|",StoreConfig!#REF!)-1),""),$Q$4:$R$20,2,FALSE),"")</f>
        <v/>
      </c>
      <c r="H1468" s="14" t="e">
        <f>IF($B$2=StoreConfig!#REF!,LEFT(StoreConfig!#REF!,FIND("#",StoreConfig!#REF!)-1),"")</f>
        <v>#REF!</v>
      </c>
      <c r="I1468" s="14" t="e">
        <f>IF($B$2=StoreConfig!#REF!,RIGHT(StoreConfig!#REF!,LEN(StoreConfig!#REF!)-FIND("#",StoreConfig!#REF!)),"")</f>
        <v>#REF!</v>
      </c>
      <c r="J1468" s="14" t="e">
        <f>IF($B$2=StoreConfig!#REF!,IF(StoreConfig!#REF!=0,"不限购",StoreConfig!#REF!&amp;"次"),"")</f>
        <v>#REF!</v>
      </c>
    </row>
    <row r="1469" spans="4:10" x14ac:dyDescent="0.2">
      <c r="D1469" s="15" t="e">
        <f>IF($B$2=StoreConfig!#REF!,StoreConfig!#REF!,"")</f>
        <v>#REF!</v>
      </c>
      <c r="E1469" s="15" t="e">
        <f>IF($B$2=StoreConfig!#REF!,StoreConfig!#REF!,"")</f>
        <v>#REF!</v>
      </c>
      <c r="F1469" s="15" t="e">
        <f>IF($B$2=StoreConfig!#REF!,RIGHT(StoreConfig!#REF!,LEN(StoreConfig!#REF!)-FIND("|",StoreConfig!#REF!)),"")</f>
        <v>#REF!</v>
      </c>
      <c r="G1469" s="15" t="str">
        <f>IFERROR(VLOOKUP(--IF($B$2=StoreConfig!#REF!,LEFT(StoreConfig!#REF!,FIND("|",StoreConfig!#REF!)-1),""),$Q$4:$R$20,2,FALSE),"")</f>
        <v/>
      </c>
      <c r="H1469" s="14" t="e">
        <f>IF($B$2=StoreConfig!#REF!,LEFT(StoreConfig!#REF!,FIND("#",StoreConfig!#REF!)-1),"")</f>
        <v>#REF!</v>
      </c>
      <c r="I1469" s="14" t="e">
        <f>IF($B$2=StoreConfig!#REF!,RIGHT(StoreConfig!#REF!,LEN(StoreConfig!#REF!)-FIND("#",StoreConfig!#REF!)),"")</f>
        <v>#REF!</v>
      </c>
      <c r="J1469" s="14" t="e">
        <f>IF($B$2=StoreConfig!#REF!,IF(StoreConfig!#REF!=0,"不限购",StoreConfig!#REF!&amp;"次"),"")</f>
        <v>#REF!</v>
      </c>
    </row>
    <row r="1470" spans="4:10" x14ac:dyDescent="0.2">
      <c r="D1470" s="15" t="e">
        <f>IF($B$2=StoreConfig!#REF!,StoreConfig!#REF!,"")</f>
        <v>#REF!</v>
      </c>
      <c r="E1470" s="15" t="e">
        <f>IF($B$2=StoreConfig!#REF!,StoreConfig!#REF!,"")</f>
        <v>#REF!</v>
      </c>
      <c r="F1470" s="15" t="e">
        <f>IF($B$2=StoreConfig!#REF!,RIGHT(StoreConfig!#REF!,LEN(StoreConfig!#REF!)-FIND("|",StoreConfig!#REF!)),"")</f>
        <v>#REF!</v>
      </c>
      <c r="G1470" s="15" t="str">
        <f>IFERROR(VLOOKUP(--IF($B$2=StoreConfig!#REF!,LEFT(StoreConfig!#REF!,FIND("|",StoreConfig!#REF!)-1),""),$Q$4:$R$20,2,FALSE),"")</f>
        <v/>
      </c>
      <c r="H1470" s="14" t="e">
        <f>IF($B$2=StoreConfig!#REF!,LEFT(StoreConfig!#REF!,FIND("#",StoreConfig!#REF!)-1),"")</f>
        <v>#REF!</v>
      </c>
      <c r="I1470" s="14" t="e">
        <f>IF($B$2=StoreConfig!#REF!,RIGHT(StoreConfig!#REF!,LEN(StoreConfig!#REF!)-FIND("#",StoreConfig!#REF!)),"")</f>
        <v>#REF!</v>
      </c>
      <c r="J1470" s="14" t="e">
        <f>IF($B$2=StoreConfig!#REF!,IF(StoreConfig!#REF!=0,"不限购",StoreConfig!#REF!&amp;"次"),"")</f>
        <v>#REF!</v>
      </c>
    </row>
    <row r="1471" spans="4:10" x14ac:dyDescent="0.2">
      <c r="D1471" s="15" t="e">
        <f>IF($B$2=StoreConfig!#REF!,StoreConfig!#REF!,"")</f>
        <v>#REF!</v>
      </c>
      <c r="E1471" s="15" t="e">
        <f>IF($B$2=StoreConfig!#REF!,StoreConfig!#REF!,"")</f>
        <v>#REF!</v>
      </c>
      <c r="F1471" s="15" t="e">
        <f>IF($B$2=StoreConfig!#REF!,RIGHT(StoreConfig!#REF!,LEN(StoreConfig!#REF!)-FIND("|",StoreConfig!#REF!)),"")</f>
        <v>#REF!</v>
      </c>
      <c r="G1471" s="15" t="str">
        <f>IFERROR(VLOOKUP(--IF($B$2=StoreConfig!#REF!,LEFT(StoreConfig!#REF!,FIND("|",StoreConfig!#REF!)-1),""),$Q$4:$R$20,2,FALSE),"")</f>
        <v/>
      </c>
      <c r="H1471" s="14" t="e">
        <f>IF($B$2=StoreConfig!#REF!,LEFT(StoreConfig!#REF!,FIND("#",StoreConfig!#REF!)-1),"")</f>
        <v>#REF!</v>
      </c>
      <c r="I1471" s="14" t="e">
        <f>IF($B$2=StoreConfig!#REF!,RIGHT(StoreConfig!#REF!,LEN(StoreConfig!#REF!)-FIND("#",StoreConfig!#REF!)),"")</f>
        <v>#REF!</v>
      </c>
      <c r="J1471" s="14" t="e">
        <f>IF($B$2=StoreConfig!#REF!,IF(StoreConfig!#REF!=0,"不限购",StoreConfig!#REF!&amp;"次"),"")</f>
        <v>#REF!</v>
      </c>
    </row>
    <row r="1472" spans="4:10" x14ac:dyDescent="0.2">
      <c r="D1472" s="15" t="e">
        <f>IF($B$2=StoreConfig!#REF!,StoreConfig!#REF!,"")</f>
        <v>#REF!</v>
      </c>
      <c r="E1472" s="15" t="e">
        <f>IF($B$2=StoreConfig!#REF!,StoreConfig!#REF!,"")</f>
        <v>#REF!</v>
      </c>
      <c r="F1472" s="15" t="e">
        <f>IF($B$2=StoreConfig!#REF!,RIGHT(StoreConfig!#REF!,LEN(StoreConfig!#REF!)-FIND("|",StoreConfig!#REF!)),"")</f>
        <v>#REF!</v>
      </c>
      <c r="G1472" s="15" t="str">
        <f>IFERROR(VLOOKUP(--IF($B$2=StoreConfig!#REF!,LEFT(StoreConfig!#REF!,FIND("|",StoreConfig!#REF!)-1),""),$Q$4:$R$20,2,FALSE),"")</f>
        <v/>
      </c>
      <c r="H1472" s="14" t="e">
        <f>IF($B$2=StoreConfig!#REF!,LEFT(StoreConfig!#REF!,FIND("#",StoreConfig!#REF!)-1),"")</f>
        <v>#REF!</v>
      </c>
      <c r="I1472" s="14" t="e">
        <f>IF($B$2=StoreConfig!#REF!,RIGHT(StoreConfig!#REF!,LEN(StoreConfig!#REF!)-FIND("#",StoreConfig!#REF!)),"")</f>
        <v>#REF!</v>
      </c>
      <c r="J1472" s="14" t="e">
        <f>IF($B$2=StoreConfig!#REF!,IF(StoreConfig!#REF!=0,"不限购",StoreConfig!#REF!&amp;"次"),"")</f>
        <v>#REF!</v>
      </c>
    </row>
    <row r="1473" spans="4:10" x14ac:dyDescent="0.2">
      <c r="D1473" s="15" t="e">
        <f>IF($B$2=StoreConfig!#REF!,StoreConfig!#REF!,"")</f>
        <v>#REF!</v>
      </c>
      <c r="E1473" s="15" t="e">
        <f>IF($B$2=StoreConfig!#REF!,StoreConfig!#REF!,"")</f>
        <v>#REF!</v>
      </c>
      <c r="F1473" s="15" t="e">
        <f>IF($B$2=StoreConfig!#REF!,RIGHT(StoreConfig!#REF!,LEN(StoreConfig!#REF!)-FIND("|",StoreConfig!#REF!)),"")</f>
        <v>#REF!</v>
      </c>
      <c r="G1473" s="15" t="str">
        <f>IFERROR(VLOOKUP(--IF($B$2=StoreConfig!#REF!,LEFT(StoreConfig!#REF!,FIND("|",StoreConfig!#REF!)-1),""),$Q$4:$R$20,2,FALSE),"")</f>
        <v/>
      </c>
      <c r="H1473" s="14" t="e">
        <f>IF($B$2=StoreConfig!#REF!,LEFT(StoreConfig!#REF!,FIND("#",StoreConfig!#REF!)-1),"")</f>
        <v>#REF!</v>
      </c>
      <c r="I1473" s="14" t="e">
        <f>IF($B$2=StoreConfig!#REF!,RIGHT(StoreConfig!#REF!,LEN(StoreConfig!#REF!)-FIND("#",StoreConfig!#REF!)),"")</f>
        <v>#REF!</v>
      </c>
      <c r="J1473" s="14" t="e">
        <f>IF($B$2=StoreConfig!#REF!,IF(StoreConfig!#REF!=0,"不限购",StoreConfig!#REF!&amp;"次"),"")</f>
        <v>#REF!</v>
      </c>
    </row>
    <row r="1474" spans="4:10" x14ac:dyDescent="0.2">
      <c r="D1474" s="15" t="e">
        <f>IF($B$2=StoreConfig!#REF!,StoreConfig!#REF!,"")</f>
        <v>#REF!</v>
      </c>
      <c r="E1474" s="15" t="e">
        <f>IF($B$2=StoreConfig!#REF!,StoreConfig!#REF!,"")</f>
        <v>#REF!</v>
      </c>
      <c r="F1474" s="15" t="e">
        <f>IF($B$2=StoreConfig!#REF!,RIGHT(StoreConfig!#REF!,LEN(StoreConfig!#REF!)-FIND("|",StoreConfig!#REF!)),"")</f>
        <v>#REF!</v>
      </c>
      <c r="G1474" s="15" t="str">
        <f>IFERROR(VLOOKUP(--IF($B$2=StoreConfig!#REF!,LEFT(StoreConfig!#REF!,FIND("|",StoreConfig!#REF!)-1),""),$Q$4:$R$20,2,FALSE),"")</f>
        <v/>
      </c>
      <c r="H1474" s="14" t="e">
        <f>IF($B$2=StoreConfig!#REF!,LEFT(StoreConfig!#REF!,FIND("#",StoreConfig!#REF!)-1),"")</f>
        <v>#REF!</v>
      </c>
      <c r="I1474" s="14" t="e">
        <f>IF($B$2=StoreConfig!#REF!,RIGHT(StoreConfig!#REF!,LEN(StoreConfig!#REF!)-FIND("#",StoreConfig!#REF!)),"")</f>
        <v>#REF!</v>
      </c>
      <c r="J1474" s="14" t="e">
        <f>IF($B$2=StoreConfig!#REF!,IF(StoreConfig!#REF!=0,"不限购",StoreConfig!#REF!&amp;"次"),"")</f>
        <v>#REF!</v>
      </c>
    </row>
    <row r="1475" spans="4:10" x14ac:dyDescent="0.2">
      <c r="D1475" s="15" t="e">
        <f>IF($B$2=StoreConfig!#REF!,StoreConfig!#REF!,"")</f>
        <v>#REF!</v>
      </c>
      <c r="E1475" s="15" t="e">
        <f>IF($B$2=StoreConfig!#REF!,StoreConfig!#REF!,"")</f>
        <v>#REF!</v>
      </c>
      <c r="F1475" s="15" t="e">
        <f>IF($B$2=StoreConfig!#REF!,RIGHT(StoreConfig!#REF!,LEN(StoreConfig!#REF!)-FIND("|",StoreConfig!#REF!)),"")</f>
        <v>#REF!</v>
      </c>
      <c r="G1475" s="15" t="str">
        <f>IFERROR(VLOOKUP(--IF($B$2=StoreConfig!#REF!,LEFT(StoreConfig!#REF!,FIND("|",StoreConfig!#REF!)-1),""),$Q$4:$R$20,2,FALSE),"")</f>
        <v/>
      </c>
      <c r="H1475" s="14" t="e">
        <f>IF($B$2=StoreConfig!#REF!,LEFT(StoreConfig!#REF!,FIND("#",StoreConfig!#REF!)-1),"")</f>
        <v>#REF!</v>
      </c>
      <c r="I1475" s="14" t="e">
        <f>IF($B$2=StoreConfig!#REF!,RIGHT(StoreConfig!#REF!,LEN(StoreConfig!#REF!)-FIND("#",StoreConfig!#REF!)),"")</f>
        <v>#REF!</v>
      </c>
      <c r="J1475" s="14" t="e">
        <f>IF($B$2=StoreConfig!#REF!,IF(StoreConfig!#REF!=0,"不限购",StoreConfig!#REF!&amp;"次"),"")</f>
        <v>#REF!</v>
      </c>
    </row>
    <row r="1476" spans="4:10" x14ac:dyDescent="0.2">
      <c r="D1476" s="15" t="e">
        <f>IF($B$2=StoreConfig!#REF!,StoreConfig!#REF!,"")</f>
        <v>#REF!</v>
      </c>
      <c r="E1476" s="15" t="e">
        <f>IF($B$2=StoreConfig!#REF!,StoreConfig!#REF!,"")</f>
        <v>#REF!</v>
      </c>
      <c r="F1476" s="15" t="e">
        <f>IF($B$2=StoreConfig!#REF!,RIGHT(StoreConfig!#REF!,LEN(StoreConfig!#REF!)-FIND("|",StoreConfig!#REF!)),"")</f>
        <v>#REF!</v>
      </c>
      <c r="G1476" s="15" t="str">
        <f>IFERROR(VLOOKUP(--IF($B$2=StoreConfig!#REF!,LEFT(StoreConfig!#REF!,FIND("|",StoreConfig!#REF!)-1),""),$Q$4:$R$20,2,FALSE),"")</f>
        <v/>
      </c>
      <c r="H1476" s="14" t="e">
        <f>IF($B$2=StoreConfig!#REF!,LEFT(StoreConfig!#REF!,FIND("#",StoreConfig!#REF!)-1),"")</f>
        <v>#REF!</v>
      </c>
      <c r="I1476" s="14" t="e">
        <f>IF($B$2=StoreConfig!#REF!,RIGHT(StoreConfig!#REF!,LEN(StoreConfig!#REF!)-FIND("#",StoreConfig!#REF!)),"")</f>
        <v>#REF!</v>
      </c>
      <c r="J1476" s="14" t="e">
        <f>IF($B$2=StoreConfig!#REF!,IF(StoreConfig!#REF!=0,"不限购",StoreConfig!#REF!&amp;"次"),"")</f>
        <v>#REF!</v>
      </c>
    </row>
    <row r="1477" spans="4:10" x14ac:dyDescent="0.2">
      <c r="D1477" s="15" t="e">
        <f>IF($B$2=StoreConfig!#REF!,StoreConfig!#REF!,"")</f>
        <v>#REF!</v>
      </c>
      <c r="E1477" s="15" t="e">
        <f>IF($B$2=StoreConfig!#REF!,StoreConfig!#REF!,"")</f>
        <v>#REF!</v>
      </c>
      <c r="F1477" s="15" t="e">
        <f>IF($B$2=StoreConfig!#REF!,RIGHT(StoreConfig!#REF!,LEN(StoreConfig!#REF!)-FIND("|",StoreConfig!#REF!)),"")</f>
        <v>#REF!</v>
      </c>
      <c r="G1477" s="15" t="str">
        <f>IFERROR(VLOOKUP(--IF($B$2=StoreConfig!#REF!,LEFT(StoreConfig!#REF!,FIND("|",StoreConfig!#REF!)-1),""),$Q$4:$R$20,2,FALSE),"")</f>
        <v/>
      </c>
      <c r="H1477" s="14" t="e">
        <f>IF($B$2=StoreConfig!#REF!,LEFT(StoreConfig!#REF!,FIND("#",StoreConfig!#REF!)-1),"")</f>
        <v>#REF!</v>
      </c>
      <c r="I1477" s="14" t="e">
        <f>IF($B$2=StoreConfig!#REF!,RIGHT(StoreConfig!#REF!,LEN(StoreConfig!#REF!)-FIND("#",StoreConfig!#REF!)),"")</f>
        <v>#REF!</v>
      </c>
      <c r="J1477" s="14" t="e">
        <f>IF($B$2=StoreConfig!#REF!,IF(StoreConfig!#REF!=0,"不限购",StoreConfig!#REF!&amp;"次"),"")</f>
        <v>#REF!</v>
      </c>
    </row>
    <row r="1478" spans="4:10" x14ac:dyDescent="0.2">
      <c r="D1478" s="15" t="e">
        <f>IF($B$2=StoreConfig!#REF!,StoreConfig!#REF!,"")</f>
        <v>#REF!</v>
      </c>
      <c r="E1478" s="15" t="e">
        <f>IF($B$2=StoreConfig!#REF!,StoreConfig!#REF!,"")</f>
        <v>#REF!</v>
      </c>
      <c r="F1478" s="15" t="e">
        <f>IF($B$2=StoreConfig!#REF!,RIGHT(StoreConfig!#REF!,LEN(StoreConfig!#REF!)-FIND("|",StoreConfig!#REF!)),"")</f>
        <v>#REF!</v>
      </c>
      <c r="G1478" s="15" t="str">
        <f>IFERROR(VLOOKUP(--IF($B$2=StoreConfig!#REF!,LEFT(StoreConfig!#REF!,FIND("|",StoreConfig!#REF!)-1),""),$Q$4:$R$20,2,FALSE),"")</f>
        <v/>
      </c>
      <c r="H1478" s="14" t="e">
        <f>IF($B$2=StoreConfig!#REF!,LEFT(StoreConfig!#REF!,FIND("#",StoreConfig!#REF!)-1),"")</f>
        <v>#REF!</v>
      </c>
      <c r="I1478" s="14" t="e">
        <f>IF($B$2=StoreConfig!#REF!,RIGHT(StoreConfig!#REF!,LEN(StoreConfig!#REF!)-FIND("#",StoreConfig!#REF!)),"")</f>
        <v>#REF!</v>
      </c>
      <c r="J1478" s="14" t="e">
        <f>IF($B$2=StoreConfig!#REF!,IF(StoreConfig!#REF!=0,"不限购",StoreConfig!#REF!&amp;"次"),"")</f>
        <v>#REF!</v>
      </c>
    </row>
    <row r="1479" spans="4:10" x14ac:dyDescent="0.2">
      <c r="D1479" s="15" t="e">
        <f>IF($B$2=StoreConfig!#REF!,StoreConfig!#REF!,"")</f>
        <v>#REF!</v>
      </c>
      <c r="E1479" s="15" t="e">
        <f>IF($B$2=StoreConfig!#REF!,StoreConfig!#REF!,"")</f>
        <v>#REF!</v>
      </c>
      <c r="F1479" s="15" t="e">
        <f>IF($B$2=StoreConfig!#REF!,RIGHT(StoreConfig!#REF!,LEN(StoreConfig!#REF!)-FIND("|",StoreConfig!#REF!)),"")</f>
        <v>#REF!</v>
      </c>
      <c r="G1479" s="15" t="str">
        <f>IFERROR(VLOOKUP(--IF($B$2=StoreConfig!#REF!,LEFT(StoreConfig!#REF!,FIND("|",StoreConfig!#REF!)-1),""),$Q$4:$R$20,2,FALSE),"")</f>
        <v/>
      </c>
      <c r="H1479" s="14" t="e">
        <f>IF($B$2=StoreConfig!#REF!,LEFT(StoreConfig!#REF!,FIND("#",StoreConfig!#REF!)-1),"")</f>
        <v>#REF!</v>
      </c>
      <c r="I1479" s="14" t="e">
        <f>IF($B$2=StoreConfig!#REF!,RIGHT(StoreConfig!#REF!,LEN(StoreConfig!#REF!)-FIND("#",StoreConfig!#REF!)),"")</f>
        <v>#REF!</v>
      </c>
      <c r="J1479" s="14" t="e">
        <f>IF($B$2=StoreConfig!#REF!,IF(StoreConfig!#REF!=0,"不限购",StoreConfig!#REF!&amp;"次"),"")</f>
        <v>#REF!</v>
      </c>
    </row>
    <row r="1480" spans="4:10" x14ac:dyDescent="0.2">
      <c r="D1480" s="15" t="e">
        <f>IF($B$2=StoreConfig!#REF!,StoreConfig!#REF!,"")</f>
        <v>#REF!</v>
      </c>
      <c r="E1480" s="15" t="e">
        <f>IF($B$2=StoreConfig!#REF!,StoreConfig!#REF!,"")</f>
        <v>#REF!</v>
      </c>
      <c r="F1480" s="15" t="e">
        <f>IF($B$2=StoreConfig!#REF!,RIGHT(StoreConfig!#REF!,LEN(StoreConfig!#REF!)-FIND("|",StoreConfig!#REF!)),"")</f>
        <v>#REF!</v>
      </c>
      <c r="G1480" s="15" t="str">
        <f>IFERROR(VLOOKUP(--IF($B$2=StoreConfig!#REF!,LEFT(StoreConfig!#REF!,FIND("|",StoreConfig!#REF!)-1),""),$Q$4:$R$20,2,FALSE),"")</f>
        <v/>
      </c>
      <c r="H1480" s="14" t="e">
        <f>IF($B$2=StoreConfig!#REF!,LEFT(StoreConfig!#REF!,FIND("#",StoreConfig!#REF!)-1),"")</f>
        <v>#REF!</v>
      </c>
      <c r="I1480" s="14" t="e">
        <f>IF($B$2=StoreConfig!#REF!,RIGHT(StoreConfig!#REF!,LEN(StoreConfig!#REF!)-FIND("#",StoreConfig!#REF!)),"")</f>
        <v>#REF!</v>
      </c>
      <c r="J1480" s="14" t="e">
        <f>IF($B$2=StoreConfig!#REF!,IF(StoreConfig!#REF!=0,"不限购",StoreConfig!#REF!&amp;"次"),"")</f>
        <v>#REF!</v>
      </c>
    </row>
    <row r="1481" spans="4:10" x14ac:dyDescent="0.2">
      <c r="D1481" s="15" t="e">
        <f>IF($B$2=StoreConfig!#REF!,StoreConfig!#REF!,"")</f>
        <v>#REF!</v>
      </c>
      <c r="E1481" s="15" t="e">
        <f>IF($B$2=StoreConfig!#REF!,StoreConfig!#REF!,"")</f>
        <v>#REF!</v>
      </c>
      <c r="F1481" s="15" t="e">
        <f>IF($B$2=StoreConfig!#REF!,RIGHT(StoreConfig!#REF!,LEN(StoreConfig!#REF!)-FIND("|",StoreConfig!#REF!)),"")</f>
        <v>#REF!</v>
      </c>
      <c r="G1481" s="15" t="str">
        <f>IFERROR(VLOOKUP(--IF($B$2=StoreConfig!#REF!,LEFT(StoreConfig!#REF!,FIND("|",StoreConfig!#REF!)-1),""),$Q$4:$R$20,2,FALSE),"")</f>
        <v/>
      </c>
      <c r="H1481" s="14" t="e">
        <f>IF($B$2=StoreConfig!#REF!,LEFT(StoreConfig!#REF!,FIND("#",StoreConfig!#REF!)-1),"")</f>
        <v>#REF!</v>
      </c>
      <c r="I1481" s="14" t="e">
        <f>IF($B$2=StoreConfig!#REF!,RIGHT(StoreConfig!#REF!,LEN(StoreConfig!#REF!)-FIND("#",StoreConfig!#REF!)),"")</f>
        <v>#REF!</v>
      </c>
      <c r="J1481" s="14" t="e">
        <f>IF($B$2=StoreConfig!#REF!,IF(StoreConfig!#REF!=0,"不限购",StoreConfig!#REF!&amp;"次"),"")</f>
        <v>#REF!</v>
      </c>
    </row>
    <row r="1482" spans="4:10" x14ac:dyDescent="0.2">
      <c r="D1482" s="15" t="e">
        <f>IF($B$2=StoreConfig!#REF!,StoreConfig!#REF!,"")</f>
        <v>#REF!</v>
      </c>
      <c r="E1482" s="15" t="e">
        <f>IF($B$2=StoreConfig!#REF!,StoreConfig!#REF!,"")</f>
        <v>#REF!</v>
      </c>
      <c r="F1482" s="15" t="e">
        <f>IF($B$2=StoreConfig!#REF!,RIGHT(StoreConfig!#REF!,LEN(StoreConfig!#REF!)-FIND("|",StoreConfig!#REF!)),"")</f>
        <v>#REF!</v>
      </c>
      <c r="G1482" s="15" t="str">
        <f>IFERROR(VLOOKUP(--IF($B$2=StoreConfig!#REF!,LEFT(StoreConfig!#REF!,FIND("|",StoreConfig!#REF!)-1),""),$Q$4:$R$20,2,FALSE),"")</f>
        <v/>
      </c>
      <c r="H1482" s="14" t="e">
        <f>IF($B$2=StoreConfig!#REF!,LEFT(StoreConfig!#REF!,FIND("#",StoreConfig!#REF!)-1),"")</f>
        <v>#REF!</v>
      </c>
      <c r="I1482" s="14" t="e">
        <f>IF($B$2=StoreConfig!#REF!,RIGHT(StoreConfig!#REF!,LEN(StoreConfig!#REF!)-FIND("#",StoreConfig!#REF!)),"")</f>
        <v>#REF!</v>
      </c>
      <c r="J1482" s="14" t="e">
        <f>IF($B$2=StoreConfig!#REF!,IF(StoreConfig!#REF!=0,"不限购",StoreConfig!#REF!&amp;"次"),"")</f>
        <v>#REF!</v>
      </c>
    </row>
    <row r="1483" spans="4:10" x14ac:dyDescent="0.2">
      <c r="D1483" s="15" t="e">
        <f>IF($B$2=StoreConfig!#REF!,StoreConfig!#REF!,"")</f>
        <v>#REF!</v>
      </c>
      <c r="E1483" s="15" t="e">
        <f>IF($B$2=StoreConfig!#REF!,StoreConfig!#REF!,"")</f>
        <v>#REF!</v>
      </c>
      <c r="F1483" s="15" t="e">
        <f>IF($B$2=StoreConfig!#REF!,RIGHT(StoreConfig!#REF!,LEN(StoreConfig!#REF!)-FIND("|",StoreConfig!#REF!)),"")</f>
        <v>#REF!</v>
      </c>
      <c r="G1483" s="15" t="str">
        <f>IFERROR(VLOOKUP(--IF($B$2=StoreConfig!#REF!,LEFT(StoreConfig!#REF!,FIND("|",StoreConfig!#REF!)-1),""),$Q$4:$R$20,2,FALSE),"")</f>
        <v/>
      </c>
      <c r="H1483" s="14" t="e">
        <f>IF($B$2=StoreConfig!#REF!,LEFT(StoreConfig!#REF!,FIND("#",StoreConfig!#REF!)-1),"")</f>
        <v>#REF!</v>
      </c>
      <c r="I1483" s="14" t="e">
        <f>IF($B$2=StoreConfig!#REF!,RIGHT(StoreConfig!#REF!,LEN(StoreConfig!#REF!)-FIND("#",StoreConfig!#REF!)),"")</f>
        <v>#REF!</v>
      </c>
      <c r="J1483" s="14" t="e">
        <f>IF($B$2=StoreConfig!#REF!,IF(StoreConfig!#REF!=0,"不限购",StoreConfig!#REF!&amp;"次"),"")</f>
        <v>#REF!</v>
      </c>
    </row>
    <row r="1484" spans="4:10" x14ac:dyDescent="0.2">
      <c r="D1484" s="15" t="e">
        <f>IF($B$2=StoreConfig!#REF!,StoreConfig!#REF!,"")</f>
        <v>#REF!</v>
      </c>
      <c r="E1484" s="15" t="e">
        <f>IF($B$2=StoreConfig!#REF!,StoreConfig!#REF!,"")</f>
        <v>#REF!</v>
      </c>
      <c r="F1484" s="15" t="e">
        <f>IF($B$2=StoreConfig!#REF!,RIGHT(StoreConfig!#REF!,LEN(StoreConfig!#REF!)-FIND("|",StoreConfig!#REF!)),"")</f>
        <v>#REF!</v>
      </c>
      <c r="G1484" s="15" t="str">
        <f>IFERROR(VLOOKUP(--IF($B$2=StoreConfig!#REF!,LEFT(StoreConfig!#REF!,FIND("|",StoreConfig!#REF!)-1),""),$Q$4:$R$20,2,FALSE),"")</f>
        <v/>
      </c>
      <c r="H1484" s="14" t="e">
        <f>IF($B$2=StoreConfig!#REF!,LEFT(StoreConfig!#REF!,FIND("#",StoreConfig!#REF!)-1),"")</f>
        <v>#REF!</v>
      </c>
      <c r="I1484" s="14" t="e">
        <f>IF($B$2=StoreConfig!#REF!,RIGHT(StoreConfig!#REF!,LEN(StoreConfig!#REF!)-FIND("#",StoreConfig!#REF!)),"")</f>
        <v>#REF!</v>
      </c>
      <c r="J1484" s="14" t="e">
        <f>IF($B$2=StoreConfig!#REF!,IF(StoreConfig!#REF!=0,"不限购",StoreConfig!#REF!&amp;"次"),"")</f>
        <v>#REF!</v>
      </c>
    </row>
    <row r="1485" spans="4:10" x14ac:dyDescent="0.2">
      <c r="D1485" s="15" t="e">
        <f>IF($B$2=StoreConfig!#REF!,StoreConfig!#REF!,"")</f>
        <v>#REF!</v>
      </c>
      <c r="E1485" s="15" t="e">
        <f>IF($B$2=StoreConfig!#REF!,StoreConfig!#REF!,"")</f>
        <v>#REF!</v>
      </c>
      <c r="F1485" s="15" t="e">
        <f>IF($B$2=StoreConfig!#REF!,RIGHT(StoreConfig!#REF!,LEN(StoreConfig!#REF!)-FIND("|",StoreConfig!#REF!)),"")</f>
        <v>#REF!</v>
      </c>
      <c r="G1485" s="15" t="str">
        <f>IFERROR(VLOOKUP(--IF($B$2=StoreConfig!#REF!,LEFT(StoreConfig!#REF!,FIND("|",StoreConfig!#REF!)-1),""),$Q$4:$R$20,2,FALSE),"")</f>
        <v/>
      </c>
      <c r="H1485" s="14" t="e">
        <f>IF($B$2=StoreConfig!#REF!,LEFT(StoreConfig!#REF!,FIND("#",StoreConfig!#REF!)-1),"")</f>
        <v>#REF!</v>
      </c>
      <c r="I1485" s="14" t="e">
        <f>IF($B$2=StoreConfig!#REF!,RIGHT(StoreConfig!#REF!,LEN(StoreConfig!#REF!)-FIND("#",StoreConfig!#REF!)),"")</f>
        <v>#REF!</v>
      </c>
      <c r="J1485" s="14" t="e">
        <f>IF($B$2=StoreConfig!#REF!,IF(StoreConfig!#REF!=0,"不限购",StoreConfig!#REF!&amp;"次"),"")</f>
        <v>#REF!</v>
      </c>
    </row>
    <row r="1486" spans="4:10" x14ac:dyDescent="0.2">
      <c r="D1486" s="15" t="e">
        <f>IF($B$2=StoreConfig!#REF!,StoreConfig!#REF!,"")</f>
        <v>#REF!</v>
      </c>
      <c r="E1486" s="15" t="e">
        <f>IF($B$2=StoreConfig!#REF!,StoreConfig!#REF!,"")</f>
        <v>#REF!</v>
      </c>
      <c r="F1486" s="15" t="e">
        <f>IF($B$2=StoreConfig!#REF!,RIGHT(StoreConfig!#REF!,LEN(StoreConfig!#REF!)-FIND("|",StoreConfig!#REF!)),"")</f>
        <v>#REF!</v>
      </c>
      <c r="G1486" s="15" t="str">
        <f>IFERROR(VLOOKUP(--IF($B$2=StoreConfig!#REF!,LEFT(StoreConfig!#REF!,FIND("|",StoreConfig!#REF!)-1),""),$Q$4:$R$20,2,FALSE),"")</f>
        <v/>
      </c>
      <c r="H1486" s="14" t="e">
        <f>IF($B$2=StoreConfig!#REF!,LEFT(StoreConfig!#REF!,FIND("#",StoreConfig!#REF!)-1),"")</f>
        <v>#REF!</v>
      </c>
      <c r="I1486" s="14" t="e">
        <f>IF($B$2=StoreConfig!#REF!,RIGHT(StoreConfig!#REF!,LEN(StoreConfig!#REF!)-FIND("#",StoreConfig!#REF!)),"")</f>
        <v>#REF!</v>
      </c>
      <c r="J1486" s="14" t="e">
        <f>IF($B$2=StoreConfig!#REF!,IF(StoreConfig!#REF!=0,"不限购",StoreConfig!#REF!&amp;"次"),"")</f>
        <v>#REF!</v>
      </c>
    </row>
    <row r="1487" spans="4:10" x14ac:dyDescent="0.2">
      <c r="D1487" s="15" t="e">
        <f>IF($B$2=StoreConfig!#REF!,StoreConfig!#REF!,"")</f>
        <v>#REF!</v>
      </c>
      <c r="E1487" s="15" t="e">
        <f>IF($B$2=StoreConfig!#REF!,StoreConfig!#REF!,"")</f>
        <v>#REF!</v>
      </c>
      <c r="F1487" s="15" t="e">
        <f>IF($B$2=StoreConfig!#REF!,RIGHT(StoreConfig!#REF!,LEN(StoreConfig!#REF!)-FIND("|",StoreConfig!#REF!)),"")</f>
        <v>#REF!</v>
      </c>
      <c r="G1487" s="15" t="str">
        <f>IFERROR(VLOOKUP(--IF($B$2=StoreConfig!#REF!,LEFT(StoreConfig!#REF!,FIND("|",StoreConfig!#REF!)-1),""),$Q$4:$R$20,2,FALSE),"")</f>
        <v/>
      </c>
      <c r="H1487" s="14" t="e">
        <f>IF($B$2=StoreConfig!#REF!,LEFT(StoreConfig!#REF!,FIND("#",StoreConfig!#REF!)-1),"")</f>
        <v>#REF!</v>
      </c>
      <c r="I1487" s="14" t="e">
        <f>IF($B$2=StoreConfig!#REF!,RIGHT(StoreConfig!#REF!,LEN(StoreConfig!#REF!)-FIND("#",StoreConfig!#REF!)),"")</f>
        <v>#REF!</v>
      </c>
      <c r="J1487" s="14" t="e">
        <f>IF($B$2=StoreConfig!#REF!,IF(StoreConfig!#REF!=0,"不限购",StoreConfig!#REF!&amp;"次"),"")</f>
        <v>#REF!</v>
      </c>
    </row>
    <row r="1488" spans="4:10" x14ac:dyDescent="0.2">
      <c r="D1488" s="15" t="e">
        <f>IF($B$2=StoreConfig!#REF!,StoreConfig!#REF!,"")</f>
        <v>#REF!</v>
      </c>
      <c r="E1488" s="15" t="e">
        <f>IF($B$2=StoreConfig!#REF!,StoreConfig!#REF!,"")</f>
        <v>#REF!</v>
      </c>
      <c r="F1488" s="15" t="e">
        <f>IF($B$2=StoreConfig!#REF!,RIGHT(StoreConfig!#REF!,LEN(StoreConfig!#REF!)-FIND("|",StoreConfig!#REF!)),"")</f>
        <v>#REF!</v>
      </c>
      <c r="G1488" s="15" t="str">
        <f>IFERROR(VLOOKUP(--IF($B$2=StoreConfig!#REF!,LEFT(StoreConfig!#REF!,FIND("|",StoreConfig!#REF!)-1),""),$Q$4:$R$20,2,FALSE),"")</f>
        <v/>
      </c>
      <c r="H1488" s="14" t="e">
        <f>IF($B$2=StoreConfig!#REF!,LEFT(StoreConfig!#REF!,FIND("#",StoreConfig!#REF!)-1),"")</f>
        <v>#REF!</v>
      </c>
      <c r="I1488" s="14" t="e">
        <f>IF($B$2=StoreConfig!#REF!,RIGHT(StoreConfig!#REF!,LEN(StoreConfig!#REF!)-FIND("#",StoreConfig!#REF!)),"")</f>
        <v>#REF!</v>
      </c>
      <c r="J1488" s="14" t="e">
        <f>IF($B$2=StoreConfig!#REF!,IF(StoreConfig!#REF!=0,"不限购",StoreConfig!#REF!&amp;"次"),"")</f>
        <v>#REF!</v>
      </c>
    </row>
    <row r="1489" spans="4:10" x14ac:dyDescent="0.2">
      <c r="D1489" s="15" t="e">
        <f>IF($B$2=StoreConfig!#REF!,StoreConfig!#REF!,"")</f>
        <v>#REF!</v>
      </c>
      <c r="E1489" s="15" t="e">
        <f>IF($B$2=StoreConfig!#REF!,StoreConfig!#REF!,"")</f>
        <v>#REF!</v>
      </c>
      <c r="F1489" s="15" t="e">
        <f>IF($B$2=StoreConfig!#REF!,RIGHT(StoreConfig!#REF!,LEN(StoreConfig!#REF!)-FIND("|",StoreConfig!#REF!)),"")</f>
        <v>#REF!</v>
      </c>
      <c r="G1489" s="15" t="str">
        <f>IFERROR(VLOOKUP(--IF($B$2=StoreConfig!#REF!,LEFT(StoreConfig!#REF!,FIND("|",StoreConfig!#REF!)-1),""),$Q$4:$R$20,2,FALSE),"")</f>
        <v/>
      </c>
      <c r="H1489" s="14" t="e">
        <f>IF($B$2=StoreConfig!#REF!,LEFT(StoreConfig!#REF!,FIND("#",StoreConfig!#REF!)-1),"")</f>
        <v>#REF!</v>
      </c>
      <c r="I1489" s="14" t="e">
        <f>IF($B$2=StoreConfig!#REF!,RIGHT(StoreConfig!#REF!,LEN(StoreConfig!#REF!)-FIND("#",StoreConfig!#REF!)),"")</f>
        <v>#REF!</v>
      </c>
      <c r="J1489" s="14" t="e">
        <f>IF($B$2=StoreConfig!#REF!,IF(StoreConfig!#REF!=0,"不限购",StoreConfig!#REF!&amp;"次"),"")</f>
        <v>#REF!</v>
      </c>
    </row>
    <row r="1490" spans="4:10" x14ac:dyDescent="0.2">
      <c r="D1490" s="15" t="e">
        <f>IF($B$2=StoreConfig!#REF!,StoreConfig!#REF!,"")</f>
        <v>#REF!</v>
      </c>
      <c r="E1490" s="15" t="e">
        <f>IF($B$2=StoreConfig!#REF!,StoreConfig!#REF!,"")</f>
        <v>#REF!</v>
      </c>
      <c r="F1490" s="15" t="e">
        <f>IF($B$2=StoreConfig!#REF!,RIGHT(StoreConfig!#REF!,LEN(StoreConfig!#REF!)-FIND("|",StoreConfig!#REF!)),"")</f>
        <v>#REF!</v>
      </c>
      <c r="G1490" s="15" t="str">
        <f>IFERROR(VLOOKUP(--IF($B$2=StoreConfig!#REF!,LEFT(StoreConfig!#REF!,FIND("|",StoreConfig!#REF!)-1),""),$Q$4:$R$20,2,FALSE),"")</f>
        <v/>
      </c>
      <c r="H1490" s="14" t="e">
        <f>IF($B$2=StoreConfig!#REF!,LEFT(StoreConfig!#REF!,FIND("#",StoreConfig!#REF!)-1),"")</f>
        <v>#REF!</v>
      </c>
      <c r="I1490" s="14" t="e">
        <f>IF($B$2=StoreConfig!#REF!,RIGHT(StoreConfig!#REF!,LEN(StoreConfig!#REF!)-FIND("#",StoreConfig!#REF!)),"")</f>
        <v>#REF!</v>
      </c>
      <c r="J1490" s="14" t="e">
        <f>IF($B$2=StoreConfig!#REF!,IF(StoreConfig!#REF!=0,"不限购",StoreConfig!#REF!&amp;"次"),"")</f>
        <v>#REF!</v>
      </c>
    </row>
    <row r="1491" spans="4:10" x14ac:dyDescent="0.2">
      <c r="D1491" s="15" t="e">
        <f>IF($B$2=StoreConfig!#REF!,StoreConfig!#REF!,"")</f>
        <v>#REF!</v>
      </c>
      <c r="E1491" s="15" t="e">
        <f>IF($B$2=StoreConfig!#REF!,StoreConfig!#REF!,"")</f>
        <v>#REF!</v>
      </c>
      <c r="F1491" s="15" t="e">
        <f>IF($B$2=StoreConfig!#REF!,RIGHT(StoreConfig!#REF!,LEN(StoreConfig!#REF!)-FIND("|",StoreConfig!#REF!)),"")</f>
        <v>#REF!</v>
      </c>
      <c r="G1491" s="15" t="str">
        <f>IFERROR(VLOOKUP(--IF($B$2=StoreConfig!#REF!,LEFT(StoreConfig!#REF!,FIND("|",StoreConfig!#REF!)-1),""),$Q$4:$R$20,2,FALSE),"")</f>
        <v/>
      </c>
      <c r="H1491" s="14" t="e">
        <f>IF($B$2=StoreConfig!#REF!,LEFT(StoreConfig!#REF!,FIND("#",StoreConfig!#REF!)-1),"")</f>
        <v>#REF!</v>
      </c>
      <c r="I1491" s="14" t="e">
        <f>IF($B$2=StoreConfig!#REF!,RIGHT(StoreConfig!#REF!,LEN(StoreConfig!#REF!)-FIND("#",StoreConfig!#REF!)),"")</f>
        <v>#REF!</v>
      </c>
      <c r="J1491" s="14" t="e">
        <f>IF($B$2=StoreConfig!#REF!,IF(StoreConfig!#REF!=0,"不限购",StoreConfig!#REF!&amp;"次"),"")</f>
        <v>#REF!</v>
      </c>
    </row>
    <row r="1492" spans="4:10" x14ac:dyDescent="0.2">
      <c r="D1492" s="15" t="e">
        <f>IF($B$2=StoreConfig!#REF!,StoreConfig!#REF!,"")</f>
        <v>#REF!</v>
      </c>
      <c r="E1492" s="15" t="e">
        <f>IF($B$2=StoreConfig!#REF!,StoreConfig!#REF!,"")</f>
        <v>#REF!</v>
      </c>
      <c r="F1492" s="15" t="e">
        <f>IF($B$2=StoreConfig!#REF!,RIGHT(StoreConfig!#REF!,LEN(StoreConfig!#REF!)-FIND("|",StoreConfig!#REF!)),"")</f>
        <v>#REF!</v>
      </c>
      <c r="G1492" s="15" t="str">
        <f>IFERROR(VLOOKUP(--IF($B$2=StoreConfig!#REF!,LEFT(StoreConfig!#REF!,FIND("|",StoreConfig!#REF!)-1),""),$Q$4:$R$20,2,FALSE),"")</f>
        <v/>
      </c>
      <c r="H1492" s="14" t="e">
        <f>IF($B$2=StoreConfig!#REF!,LEFT(StoreConfig!#REF!,FIND("#",StoreConfig!#REF!)-1),"")</f>
        <v>#REF!</v>
      </c>
      <c r="I1492" s="14" t="e">
        <f>IF($B$2=StoreConfig!#REF!,RIGHT(StoreConfig!#REF!,LEN(StoreConfig!#REF!)-FIND("#",StoreConfig!#REF!)),"")</f>
        <v>#REF!</v>
      </c>
      <c r="J1492" s="14" t="e">
        <f>IF($B$2=StoreConfig!#REF!,IF(StoreConfig!#REF!=0,"不限购",StoreConfig!#REF!&amp;"次"),"")</f>
        <v>#REF!</v>
      </c>
    </row>
    <row r="1493" spans="4:10" x14ac:dyDescent="0.2">
      <c r="D1493" s="15" t="e">
        <f>IF($B$2=StoreConfig!#REF!,StoreConfig!#REF!,"")</f>
        <v>#REF!</v>
      </c>
      <c r="E1493" s="15" t="e">
        <f>IF($B$2=StoreConfig!#REF!,StoreConfig!#REF!,"")</f>
        <v>#REF!</v>
      </c>
      <c r="F1493" s="15" t="e">
        <f>IF($B$2=StoreConfig!#REF!,RIGHT(StoreConfig!#REF!,LEN(StoreConfig!#REF!)-FIND("|",StoreConfig!#REF!)),"")</f>
        <v>#REF!</v>
      </c>
      <c r="G1493" s="15" t="str">
        <f>IFERROR(VLOOKUP(--IF($B$2=StoreConfig!#REF!,LEFT(StoreConfig!#REF!,FIND("|",StoreConfig!#REF!)-1),""),$Q$4:$R$20,2,FALSE),"")</f>
        <v/>
      </c>
      <c r="H1493" s="14" t="e">
        <f>IF($B$2=StoreConfig!#REF!,LEFT(StoreConfig!#REF!,FIND("#",StoreConfig!#REF!)-1),"")</f>
        <v>#REF!</v>
      </c>
      <c r="I1493" s="14" t="e">
        <f>IF($B$2=StoreConfig!#REF!,RIGHT(StoreConfig!#REF!,LEN(StoreConfig!#REF!)-FIND("#",StoreConfig!#REF!)),"")</f>
        <v>#REF!</v>
      </c>
      <c r="J1493" s="14" t="e">
        <f>IF($B$2=StoreConfig!#REF!,IF(StoreConfig!#REF!=0,"不限购",StoreConfig!#REF!&amp;"次"),"")</f>
        <v>#REF!</v>
      </c>
    </row>
    <row r="1494" spans="4:10" x14ac:dyDescent="0.2">
      <c r="D1494" s="15" t="e">
        <f>IF($B$2=StoreConfig!#REF!,StoreConfig!#REF!,"")</f>
        <v>#REF!</v>
      </c>
      <c r="E1494" s="15" t="e">
        <f>IF($B$2=StoreConfig!#REF!,StoreConfig!#REF!,"")</f>
        <v>#REF!</v>
      </c>
      <c r="F1494" s="15" t="e">
        <f>IF($B$2=StoreConfig!#REF!,RIGHT(StoreConfig!#REF!,LEN(StoreConfig!#REF!)-FIND("|",StoreConfig!#REF!)),"")</f>
        <v>#REF!</v>
      </c>
      <c r="G1494" s="15" t="str">
        <f>IFERROR(VLOOKUP(--IF($B$2=StoreConfig!#REF!,LEFT(StoreConfig!#REF!,FIND("|",StoreConfig!#REF!)-1),""),$Q$4:$R$20,2,FALSE),"")</f>
        <v/>
      </c>
      <c r="H1494" s="14" t="e">
        <f>IF($B$2=StoreConfig!#REF!,LEFT(StoreConfig!#REF!,FIND("#",StoreConfig!#REF!)-1),"")</f>
        <v>#REF!</v>
      </c>
      <c r="I1494" s="14" t="e">
        <f>IF($B$2=StoreConfig!#REF!,RIGHT(StoreConfig!#REF!,LEN(StoreConfig!#REF!)-FIND("#",StoreConfig!#REF!)),"")</f>
        <v>#REF!</v>
      </c>
      <c r="J1494" s="14" t="e">
        <f>IF($B$2=StoreConfig!#REF!,IF(StoreConfig!#REF!=0,"不限购",StoreConfig!#REF!&amp;"次"),"")</f>
        <v>#REF!</v>
      </c>
    </row>
    <row r="1495" spans="4:10" x14ac:dyDescent="0.2">
      <c r="D1495" s="15" t="e">
        <f>IF($B$2=StoreConfig!#REF!,StoreConfig!#REF!,"")</f>
        <v>#REF!</v>
      </c>
      <c r="E1495" s="15" t="e">
        <f>IF($B$2=StoreConfig!#REF!,StoreConfig!#REF!,"")</f>
        <v>#REF!</v>
      </c>
      <c r="F1495" s="15" t="e">
        <f>IF($B$2=StoreConfig!#REF!,RIGHT(StoreConfig!#REF!,LEN(StoreConfig!#REF!)-FIND("|",StoreConfig!#REF!)),"")</f>
        <v>#REF!</v>
      </c>
      <c r="G1495" s="15" t="str">
        <f>IFERROR(VLOOKUP(--IF($B$2=StoreConfig!#REF!,LEFT(StoreConfig!#REF!,FIND("|",StoreConfig!#REF!)-1),""),$Q$4:$R$20,2,FALSE),"")</f>
        <v/>
      </c>
      <c r="H1495" s="14" t="e">
        <f>IF($B$2=StoreConfig!#REF!,LEFT(StoreConfig!#REF!,FIND("#",StoreConfig!#REF!)-1),"")</f>
        <v>#REF!</v>
      </c>
      <c r="I1495" s="14" t="e">
        <f>IF($B$2=StoreConfig!#REF!,RIGHT(StoreConfig!#REF!,LEN(StoreConfig!#REF!)-FIND("#",StoreConfig!#REF!)),"")</f>
        <v>#REF!</v>
      </c>
      <c r="J1495" s="14" t="e">
        <f>IF($B$2=StoreConfig!#REF!,IF(StoreConfig!#REF!=0,"不限购",StoreConfig!#REF!&amp;"次"),"")</f>
        <v>#REF!</v>
      </c>
    </row>
    <row r="1496" spans="4:10" x14ac:dyDescent="0.2">
      <c r="D1496" s="15" t="e">
        <f>IF($B$2=StoreConfig!#REF!,StoreConfig!#REF!,"")</f>
        <v>#REF!</v>
      </c>
      <c r="E1496" s="15" t="e">
        <f>IF($B$2=StoreConfig!#REF!,StoreConfig!#REF!,"")</f>
        <v>#REF!</v>
      </c>
      <c r="F1496" s="15" t="e">
        <f>IF($B$2=StoreConfig!#REF!,RIGHT(StoreConfig!#REF!,LEN(StoreConfig!#REF!)-FIND("|",StoreConfig!#REF!)),"")</f>
        <v>#REF!</v>
      </c>
      <c r="G1496" s="15" t="str">
        <f>IFERROR(VLOOKUP(--IF($B$2=StoreConfig!#REF!,LEFT(StoreConfig!#REF!,FIND("|",StoreConfig!#REF!)-1),""),$Q$4:$R$20,2,FALSE),"")</f>
        <v/>
      </c>
      <c r="H1496" s="14" t="e">
        <f>IF($B$2=StoreConfig!#REF!,LEFT(StoreConfig!#REF!,FIND("#",StoreConfig!#REF!)-1),"")</f>
        <v>#REF!</v>
      </c>
      <c r="I1496" s="14" t="e">
        <f>IF($B$2=StoreConfig!#REF!,RIGHT(StoreConfig!#REF!,LEN(StoreConfig!#REF!)-FIND("#",StoreConfig!#REF!)),"")</f>
        <v>#REF!</v>
      </c>
      <c r="J1496" s="14" t="e">
        <f>IF($B$2=StoreConfig!#REF!,IF(StoreConfig!#REF!=0,"不限购",StoreConfig!#REF!&amp;"次"),"")</f>
        <v>#REF!</v>
      </c>
    </row>
    <row r="1497" spans="4:10" x14ac:dyDescent="0.2">
      <c r="D1497" s="15" t="e">
        <f>IF($B$2=StoreConfig!#REF!,StoreConfig!#REF!,"")</f>
        <v>#REF!</v>
      </c>
      <c r="E1497" s="15" t="e">
        <f>IF($B$2=StoreConfig!#REF!,StoreConfig!#REF!,"")</f>
        <v>#REF!</v>
      </c>
      <c r="F1497" s="15" t="e">
        <f>IF($B$2=StoreConfig!#REF!,RIGHT(StoreConfig!#REF!,LEN(StoreConfig!#REF!)-FIND("|",StoreConfig!#REF!)),"")</f>
        <v>#REF!</v>
      </c>
      <c r="G1497" s="15" t="str">
        <f>IFERROR(VLOOKUP(--IF($B$2=StoreConfig!#REF!,LEFT(StoreConfig!#REF!,FIND("|",StoreConfig!#REF!)-1),""),$Q$4:$R$20,2,FALSE),"")</f>
        <v/>
      </c>
      <c r="H1497" s="14" t="e">
        <f>IF($B$2=StoreConfig!#REF!,LEFT(StoreConfig!#REF!,FIND("#",StoreConfig!#REF!)-1),"")</f>
        <v>#REF!</v>
      </c>
      <c r="I1497" s="14" t="e">
        <f>IF($B$2=StoreConfig!#REF!,RIGHT(StoreConfig!#REF!,LEN(StoreConfig!#REF!)-FIND("#",StoreConfig!#REF!)),"")</f>
        <v>#REF!</v>
      </c>
      <c r="J1497" s="14" t="e">
        <f>IF($B$2=StoreConfig!#REF!,IF(StoreConfig!#REF!=0,"不限购",StoreConfig!#REF!&amp;"次"),"")</f>
        <v>#REF!</v>
      </c>
    </row>
    <row r="1498" spans="4:10" x14ac:dyDescent="0.2">
      <c r="D1498" s="15" t="e">
        <f>IF($B$2=StoreConfig!#REF!,StoreConfig!#REF!,"")</f>
        <v>#REF!</v>
      </c>
      <c r="E1498" s="15" t="e">
        <f>IF($B$2=StoreConfig!#REF!,StoreConfig!#REF!,"")</f>
        <v>#REF!</v>
      </c>
      <c r="F1498" s="15" t="e">
        <f>IF($B$2=StoreConfig!#REF!,RIGHT(StoreConfig!#REF!,LEN(StoreConfig!#REF!)-FIND("|",StoreConfig!#REF!)),"")</f>
        <v>#REF!</v>
      </c>
      <c r="G1498" s="15" t="str">
        <f>IFERROR(VLOOKUP(--IF($B$2=StoreConfig!#REF!,LEFT(StoreConfig!#REF!,FIND("|",StoreConfig!#REF!)-1),""),$Q$4:$R$20,2,FALSE),"")</f>
        <v/>
      </c>
      <c r="H1498" s="14" t="e">
        <f>IF($B$2=StoreConfig!#REF!,LEFT(StoreConfig!#REF!,FIND("#",StoreConfig!#REF!)-1),"")</f>
        <v>#REF!</v>
      </c>
      <c r="I1498" s="14" t="e">
        <f>IF($B$2=StoreConfig!#REF!,RIGHT(StoreConfig!#REF!,LEN(StoreConfig!#REF!)-FIND("#",StoreConfig!#REF!)),"")</f>
        <v>#REF!</v>
      </c>
      <c r="J1498" s="14" t="e">
        <f>IF($B$2=StoreConfig!#REF!,IF(StoreConfig!#REF!=0,"不限购",StoreConfig!#REF!&amp;"次"),"")</f>
        <v>#REF!</v>
      </c>
    </row>
    <row r="1499" spans="4:10" x14ac:dyDescent="0.2">
      <c r="D1499" s="15" t="e">
        <f>IF($B$2=StoreConfig!#REF!,StoreConfig!#REF!,"")</f>
        <v>#REF!</v>
      </c>
      <c r="E1499" s="15" t="e">
        <f>IF($B$2=StoreConfig!#REF!,StoreConfig!#REF!,"")</f>
        <v>#REF!</v>
      </c>
      <c r="F1499" s="15" t="e">
        <f>IF($B$2=StoreConfig!#REF!,RIGHT(StoreConfig!#REF!,LEN(StoreConfig!#REF!)-FIND("|",StoreConfig!#REF!)),"")</f>
        <v>#REF!</v>
      </c>
      <c r="G1499" s="15" t="str">
        <f>IFERROR(VLOOKUP(--IF($B$2=StoreConfig!#REF!,LEFT(StoreConfig!#REF!,FIND("|",StoreConfig!#REF!)-1),""),$Q$4:$R$20,2,FALSE),"")</f>
        <v/>
      </c>
      <c r="H1499" s="14" t="e">
        <f>IF($B$2=StoreConfig!#REF!,LEFT(StoreConfig!#REF!,FIND("#",StoreConfig!#REF!)-1),"")</f>
        <v>#REF!</v>
      </c>
      <c r="I1499" s="14" t="e">
        <f>IF($B$2=StoreConfig!#REF!,RIGHT(StoreConfig!#REF!,LEN(StoreConfig!#REF!)-FIND("#",StoreConfig!#REF!)),"")</f>
        <v>#REF!</v>
      </c>
      <c r="J1499" s="14" t="e">
        <f>IF($B$2=StoreConfig!#REF!,IF(StoreConfig!#REF!=0,"不限购",StoreConfig!#REF!&amp;"次"),"")</f>
        <v>#REF!</v>
      </c>
    </row>
    <row r="1500" spans="4:10" x14ac:dyDescent="0.2">
      <c r="D1500" s="15" t="e">
        <f>IF($B$2=StoreConfig!#REF!,StoreConfig!#REF!,"")</f>
        <v>#REF!</v>
      </c>
      <c r="E1500" s="15" t="e">
        <f>IF($B$2=StoreConfig!#REF!,StoreConfig!#REF!,"")</f>
        <v>#REF!</v>
      </c>
      <c r="F1500" s="15" t="e">
        <f>IF($B$2=StoreConfig!#REF!,RIGHT(StoreConfig!#REF!,LEN(StoreConfig!#REF!)-FIND("|",StoreConfig!#REF!)),"")</f>
        <v>#REF!</v>
      </c>
      <c r="G1500" s="15" t="str">
        <f>IFERROR(VLOOKUP(--IF($B$2=StoreConfig!#REF!,LEFT(StoreConfig!#REF!,FIND("|",StoreConfig!#REF!)-1),""),$Q$4:$R$20,2,FALSE),"")</f>
        <v/>
      </c>
      <c r="H1500" s="14" t="e">
        <f>IF($B$2=StoreConfig!#REF!,LEFT(StoreConfig!#REF!,FIND("#",StoreConfig!#REF!)-1),"")</f>
        <v>#REF!</v>
      </c>
      <c r="I1500" s="14" t="e">
        <f>IF($B$2=StoreConfig!#REF!,RIGHT(StoreConfig!#REF!,LEN(StoreConfig!#REF!)-FIND("#",StoreConfig!#REF!)),"")</f>
        <v>#REF!</v>
      </c>
      <c r="J1500" s="14" t="e">
        <f>IF($B$2=StoreConfig!#REF!,IF(StoreConfig!#REF!=0,"不限购",StoreConfig!#REF!&amp;"次"),"")</f>
        <v>#REF!</v>
      </c>
    </row>
    <row r="1501" spans="4:10" x14ac:dyDescent="0.2">
      <c r="D1501" s="15" t="e">
        <f>IF($B$2=StoreConfig!#REF!,StoreConfig!#REF!,"")</f>
        <v>#REF!</v>
      </c>
      <c r="E1501" s="15" t="e">
        <f>IF($B$2=StoreConfig!#REF!,StoreConfig!#REF!,"")</f>
        <v>#REF!</v>
      </c>
      <c r="F1501" s="15" t="e">
        <f>IF($B$2=StoreConfig!#REF!,RIGHT(StoreConfig!#REF!,LEN(StoreConfig!#REF!)-FIND("|",StoreConfig!#REF!)),"")</f>
        <v>#REF!</v>
      </c>
      <c r="G1501" s="15" t="str">
        <f>IFERROR(VLOOKUP(--IF($B$2=StoreConfig!#REF!,LEFT(StoreConfig!#REF!,FIND("|",StoreConfig!#REF!)-1),""),$Q$4:$R$20,2,FALSE),"")</f>
        <v/>
      </c>
      <c r="H1501" s="14" t="e">
        <f>IF($B$2=StoreConfig!#REF!,LEFT(StoreConfig!#REF!,FIND("#",StoreConfig!#REF!)-1),"")</f>
        <v>#REF!</v>
      </c>
      <c r="I1501" s="14" t="e">
        <f>IF($B$2=StoreConfig!#REF!,RIGHT(StoreConfig!#REF!,LEN(StoreConfig!#REF!)-FIND("#",StoreConfig!#REF!)),"")</f>
        <v>#REF!</v>
      </c>
      <c r="J1501" s="14" t="e">
        <f>IF($B$2=StoreConfig!#REF!,IF(StoreConfig!#REF!=0,"不限购",StoreConfig!#REF!&amp;"次"),"")</f>
        <v>#REF!</v>
      </c>
    </row>
    <row r="1502" spans="4:10" x14ac:dyDescent="0.2">
      <c r="D1502" s="15" t="e">
        <f>IF($B$2=StoreConfig!#REF!,StoreConfig!#REF!,"")</f>
        <v>#REF!</v>
      </c>
      <c r="E1502" s="15" t="e">
        <f>IF($B$2=StoreConfig!#REF!,StoreConfig!#REF!,"")</f>
        <v>#REF!</v>
      </c>
      <c r="F1502" s="15" t="e">
        <f>IF($B$2=StoreConfig!#REF!,RIGHT(StoreConfig!#REF!,LEN(StoreConfig!#REF!)-FIND("|",StoreConfig!#REF!)),"")</f>
        <v>#REF!</v>
      </c>
      <c r="G1502" s="15" t="str">
        <f>IFERROR(VLOOKUP(--IF($B$2=StoreConfig!#REF!,LEFT(StoreConfig!#REF!,FIND("|",StoreConfig!#REF!)-1),""),$Q$4:$R$20,2,FALSE),"")</f>
        <v/>
      </c>
      <c r="H1502" s="14" t="e">
        <f>IF($B$2=StoreConfig!#REF!,LEFT(StoreConfig!#REF!,FIND("#",StoreConfig!#REF!)-1),"")</f>
        <v>#REF!</v>
      </c>
      <c r="I1502" s="14" t="e">
        <f>IF($B$2=StoreConfig!#REF!,RIGHT(StoreConfig!#REF!,LEN(StoreConfig!#REF!)-FIND("#",StoreConfig!#REF!)),"")</f>
        <v>#REF!</v>
      </c>
      <c r="J1502" s="14" t="e">
        <f>IF($B$2=StoreConfig!#REF!,IF(StoreConfig!#REF!=0,"不限购",StoreConfig!#REF!&amp;"次"),"")</f>
        <v>#REF!</v>
      </c>
    </row>
    <row r="1503" spans="4:10" x14ac:dyDescent="0.2">
      <c r="D1503" s="15" t="e">
        <f>IF($B$2=StoreConfig!#REF!,StoreConfig!#REF!,"")</f>
        <v>#REF!</v>
      </c>
      <c r="E1503" s="15" t="e">
        <f>IF($B$2=StoreConfig!#REF!,StoreConfig!#REF!,"")</f>
        <v>#REF!</v>
      </c>
      <c r="F1503" s="15" t="e">
        <f>IF($B$2=StoreConfig!#REF!,RIGHT(StoreConfig!#REF!,LEN(StoreConfig!#REF!)-FIND("|",StoreConfig!#REF!)),"")</f>
        <v>#REF!</v>
      </c>
      <c r="G1503" s="15" t="str">
        <f>IFERROR(VLOOKUP(--IF($B$2=StoreConfig!#REF!,LEFT(StoreConfig!#REF!,FIND("|",StoreConfig!#REF!)-1),""),$Q$4:$R$20,2,FALSE),"")</f>
        <v/>
      </c>
      <c r="H1503" s="14" t="e">
        <f>IF($B$2=StoreConfig!#REF!,LEFT(StoreConfig!#REF!,FIND("#",StoreConfig!#REF!)-1),"")</f>
        <v>#REF!</v>
      </c>
      <c r="I1503" s="14" t="e">
        <f>IF($B$2=StoreConfig!#REF!,RIGHT(StoreConfig!#REF!,LEN(StoreConfig!#REF!)-FIND("#",StoreConfig!#REF!)),"")</f>
        <v>#REF!</v>
      </c>
      <c r="J1503" s="14" t="e">
        <f>IF($B$2=StoreConfig!#REF!,IF(StoreConfig!#REF!=0,"不限购",StoreConfig!#REF!&amp;"次"),"")</f>
        <v>#REF!</v>
      </c>
    </row>
    <row r="1504" spans="4:10" x14ac:dyDescent="0.2">
      <c r="D1504" s="15" t="e">
        <f>IF($B$2=StoreConfig!#REF!,StoreConfig!#REF!,"")</f>
        <v>#REF!</v>
      </c>
      <c r="E1504" s="15" t="e">
        <f>IF($B$2=StoreConfig!#REF!,StoreConfig!#REF!,"")</f>
        <v>#REF!</v>
      </c>
      <c r="F1504" s="15" t="e">
        <f>IF($B$2=StoreConfig!#REF!,RIGHT(StoreConfig!#REF!,LEN(StoreConfig!#REF!)-FIND("|",StoreConfig!#REF!)),"")</f>
        <v>#REF!</v>
      </c>
      <c r="G1504" s="15" t="str">
        <f>IFERROR(VLOOKUP(--IF($B$2=StoreConfig!#REF!,LEFT(StoreConfig!#REF!,FIND("|",StoreConfig!#REF!)-1),""),$Q$4:$R$20,2,FALSE),"")</f>
        <v/>
      </c>
      <c r="H1504" s="14" t="e">
        <f>IF($B$2=StoreConfig!#REF!,LEFT(StoreConfig!#REF!,FIND("#",StoreConfig!#REF!)-1),"")</f>
        <v>#REF!</v>
      </c>
      <c r="I1504" s="14" t="e">
        <f>IF($B$2=StoreConfig!#REF!,RIGHT(StoreConfig!#REF!,LEN(StoreConfig!#REF!)-FIND("#",StoreConfig!#REF!)),"")</f>
        <v>#REF!</v>
      </c>
      <c r="J1504" s="14" t="e">
        <f>IF($B$2=StoreConfig!#REF!,IF(StoreConfig!#REF!=0,"不限购",StoreConfig!#REF!&amp;"次"),"")</f>
        <v>#REF!</v>
      </c>
    </row>
    <row r="1505" spans="4:10" x14ac:dyDescent="0.2">
      <c r="D1505" s="15" t="e">
        <f>IF($B$2=StoreConfig!#REF!,StoreConfig!#REF!,"")</f>
        <v>#REF!</v>
      </c>
      <c r="E1505" s="15" t="e">
        <f>IF($B$2=StoreConfig!#REF!,StoreConfig!#REF!,"")</f>
        <v>#REF!</v>
      </c>
      <c r="F1505" s="15" t="e">
        <f>IF($B$2=StoreConfig!#REF!,RIGHT(StoreConfig!#REF!,LEN(StoreConfig!#REF!)-FIND("|",StoreConfig!#REF!)),"")</f>
        <v>#REF!</v>
      </c>
      <c r="G1505" s="15" t="str">
        <f>IFERROR(VLOOKUP(--IF($B$2=StoreConfig!#REF!,LEFT(StoreConfig!#REF!,FIND("|",StoreConfig!#REF!)-1),""),$Q$4:$R$20,2,FALSE),"")</f>
        <v/>
      </c>
      <c r="H1505" s="14" t="e">
        <f>IF($B$2=StoreConfig!#REF!,LEFT(StoreConfig!#REF!,FIND("#",StoreConfig!#REF!)-1),"")</f>
        <v>#REF!</v>
      </c>
      <c r="I1505" s="14" t="e">
        <f>IF($B$2=StoreConfig!#REF!,RIGHT(StoreConfig!#REF!,LEN(StoreConfig!#REF!)-FIND("#",StoreConfig!#REF!)),"")</f>
        <v>#REF!</v>
      </c>
      <c r="J1505" s="14" t="e">
        <f>IF($B$2=StoreConfig!#REF!,IF(StoreConfig!#REF!=0,"不限购",StoreConfig!#REF!&amp;"次"),"")</f>
        <v>#REF!</v>
      </c>
    </row>
    <row r="1506" spans="4:10" x14ac:dyDescent="0.2">
      <c r="D1506" s="15" t="e">
        <f>IF($B$2=StoreConfig!#REF!,StoreConfig!#REF!,"")</f>
        <v>#REF!</v>
      </c>
      <c r="E1506" s="15" t="e">
        <f>IF($B$2=StoreConfig!#REF!,StoreConfig!#REF!,"")</f>
        <v>#REF!</v>
      </c>
      <c r="F1506" s="15" t="e">
        <f>IF($B$2=StoreConfig!#REF!,RIGHT(StoreConfig!#REF!,LEN(StoreConfig!#REF!)-FIND("|",StoreConfig!#REF!)),"")</f>
        <v>#REF!</v>
      </c>
      <c r="G1506" s="15" t="str">
        <f>IFERROR(VLOOKUP(--IF($B$2=StoreConfig!#REF!,LEFT(StoreConfig!#REF!,FIND("|",StoreConfig!#REF!)-1),""),$Q$4:$R$20,2,FALSE),"")</f>
        <v/>
      </c>
      <c r="H1506" s="14" t="e">
        <f>IF($B$2=StoreConfig!#REF!,LEFT(StoreConfig!#REF!,FIND("#",StoreConfig!#REF!)-1),"")</f>
        <v>#REF!</v>
      </c>
      <c r="I1506" s="14" t="e">
        <f>IF($B$2=StoreConfig!#REF!,RIGHT(StoreConfig!#REF!,LEN(StoreConfig!#REF!)-FIND("#",StoreConfig!#REF!)),"")</f>
        <v>#REF!</v>
      </c>
      <c r="J1506" s="14" t="e">
        <f>IF($B$2=StoreConfig!#REF!,IF(StoreConfig!#REF!=0,"不限购",StoreConfig!#REF!&amp;"次"),"")</f>
        <v>#REF!</v>
      </c>
    </row>
    <row r="1507" spans="4:10" x14ac:dyDescent="0.2">
      <c r="D1507" s="15" t="e">
        <f>IF($B$2=StoreConfig!#REF!,StoreConfig!#REF!,"")</f>
        <v>#REF!</v>
      </c>
      <c r="E1507" s="15" t="e">
        <f>IF($B$2=StoreConfig!#REF!,StoreConfig!#REF!,"")</f>
        <v>#REF!</v>
      </c>
      <c r="F1507" s="15" t="e">
        <f>IF($B$2=StoreConfig!#REF!,RIGHT(StoreConfig!#REF!,LEN(StoreConfig!#REF!)-FIND("|",StoreConfig!#REF!)),"")</f>
        <v>#REF!</v>
      </c>
      <c r="G1507" s="15" t="str">
        <f>IFERROR(VLOOKUP(--IF($B$2=StoreConfig!#REF!,LEFT(StoreConfig!#REF!,FIND("|",StoreConfig!#REF!)-1),""),$Q$4:$R$20,2,FALSE),"")</f>
        <v/>
      </c>
      <c r="H1507" s="14" t="e">
        <f>IF($B$2=StoreConfig!#REF!,LEFT(StoreConfig!#REF!,FIND("#",StoreConfig!#REF!)-1),"")</f>
        <v>#REF!</v>
      </c>
      <c r="I1507" s="14" t="e">
        <f>IF($B$2=StoreConfig!#REF!,RIGHT(StoreConfig!#REF!,LEN(StoreConfig!#REF!)-FIND("#",StoreConfig!#REF!)),"")</f>
        <v>#REF!</v>
      </c>
      <c r="J1507" s="14" t="e">
        <f>IF($B$2=StoreConfig!#REF!,IF(StoreConfig!#REF!=0,"不限购",StoreConfig!#REF!&amp;"次"),"")</f>
        <v>#REF!</v>
      </c>
    </row>
    <row r="1508" spans="4:10" x14ac:dyDescent="0.2">
      <c r="D1508" s="15" t="e">
        <f>IF($B$2=StoreConfig!#REF!,StoreConfig!#REF!,"")</f>
        <v>#REF!</v>
      </c>
      <c r="E1508" s="15" t="e">
        <f>IF($B$2=StoreConfig!#REF!,StoreConfig!#REF!,"")</f>
        <v>#REF!</v>
      </c>
      <c r="F1508" s="15" t="e">
        <f>IF($B$2=StoreConfig!#REF!,RIGHT(StoreConfig!#REF!,LEN(StoreConfig!#REF!)-FIND("|",StoreConfig!#REF!)),"")</f>
        <v>#REF!</v>
      </c>
      <c r="G1508" s="15" t="str">
        <f>IFERROR(VLOOKUP(--IF($B$2=StoreConfig!#REF!,LEFT(StoreConfig!#REF!,FIND("|",StoreConfig!#REF!)-1),""),$Q$4:$R$20,2,FALSE),"")</f>
        <v/>
      </c>
      <c r="H1508" s="14" t="e">
        <f>IF($B$2=StoreConfig!#REF!,LEFT(StoreConfig!#REF!,FIND("#",StoreConfig!#REF!)-1),"")</f>
        <v>#REF!</v>
      </c>
      <c r="I1508" s="14" t="e">
        <f>IF($B$2=StoreConfig!#REF!,RIGHT(StoreConfig!#REF!,LEN(StoreConfig!#REF!)-FIND("#",StoreConfig!#REF!)),"")</f>
        <v>#REF!</v>
      </c>
      <c r="J1508" s="14" t="e">
        <f>IF($B$2=StoreConfig!#REF!,IF(StoreConfig!#REF!=0,"不限购",StoreConfig!#REF!&amp;"次"),"")</f>
        <v>#REF!</v>
      </c>
    </row>
    <row r="1509" spans="4:10" x14ac:dyDescent="0.2">
      <c r="D1509" s="15" t="e">
        <f>IF($B$2=StoreConfig!#REF!,StoreConfig!#REF!,"")</f>
        <v>#REF!</v>
      </c>
      <c r="E1509" s="15" t="e">
        <f>IF($B$2=StoreConfig!#REF!,StoreConfig!#REF!,"")</f>
        <v>#REF!</v>
      </c>
      <c r="F1509" s="15" t="e">
        <f>IF($B$2=StoreConfig!#REF!,RIGHT(StoreConfig!#REF!,LEN(StoreConfig!#REF!)-FIND("|",StoreConfig!#REF!)),"")</f>
        <v>#REF!</v>
      </c>
      <c r="G1509" s="15" t="str">
        <f>IFERROR(VLOOKUP(--IF($B$2=StoreConfig!#REF!,LEFT(StoreConfig!#REF!,FIND("|",StoreConfig!#REF!)-1),""),$Q$4:$R$20,2,FALSE),"")</f>
        <v/>
      </c>
      <c r="H1509" s="14" t="e">
        <f>IF($B$2=StoreConfig!#REF!,LEFT(StoreConfig!#REF!,FIND("#",StoreConfig!#REF!)-1),"")</f>
        <v>#REF!</v>
      </c>
      <c r="I1509" s="14" t="e">
        <f>IF($B$2=StoreConfig!#REF!,RIGHT(StoreConfig!#REF!,LEN(StoreConfig!#REF!)-FIND("#",StoreConfig!#REF!)),"")</f>
        <v>#REF!</v>
      </c>
      <c r="J1509" s="14" t="e">
        <f>IF($B$2=StoreConfig!#REF!,IF(StoreConfig!#REF!=0,"不限购",StoreConfig!#REF!&amp;"次"),"")</f>
        <v>#REF!</v>
      </c>
    </row>
    <row r="1510" spans="4:10" x14ac:dyDescent="0.2">
      <c r="D1510" s="15" t="e">
        <f>IF($B$2=StoreConfig!#REF!,StoreConfig!#REF!,"")</f>
        <v>#REF!</v>
      </c>
      <c r="E1510" s="15" t="e">
        <f>IF($B$2=StoreConfig!#REF!,StoreConfig!#REF!,"")</f>
        <v>#REF!</v>
      </c>
      <c r="F1510" s="15" t="e">
        <f>IF($B$2=StoreConfig!#REF!,RIGHT(StoreConfig!#REF!,LEN(StoreConfig!#REF!)-FIND("|",StoreConfig!#REF!)),"")</f>
        <v>#REF!</v>
      </c>
      <c r="G1510" s="15" t="str">
        <f>IFERROR(VLOOKUP(--IF($B$2=StoreConfig!#REF!,LEFT(StoreConfig!#REF!,FIND("|",StoreConfig!#REF!)-1),""),$Q$4:$R$20,2,FALSE),"")</f>
        <v/>
      </c>
      <c r="H1510" s="14" t="e">
        <f>IF($B$2=StoreConfig!#REF!,LEFT(StoreConfig!#REF!,FIND("#",StoreConfig!#REF!)-1),"")</f>
        <v>#REF!</v>
      </c>
      <c r="I1510" s="14" t="e">
        <f>IF($B$2=StoreConfig!#REF!,RIGHT(StoreConfig!#REF!,LEN(StoreConfig!#REF!)-FIND("#",StoreConfig!#REF!)),"")</f>
        <v>#REF!</v>
      </c>
      <c r="J1510" s="14" t="e">
        <f>IF($B$2=StoreConfig!#REF!,IF(StoreConfig!#REF!=0,"不限购",StoreConfig!#REF!&amp;"次"),"")</f>
        <v>#REF!</v>
      </c>
    </row>
    <row r="1511" spans="4:10" x14ac:dyDescent="0.2">
      <c r="D1511" s="15" t="e">
        <f>IF($B$2=StoreConfig!#REF!,StoreConfig!#REF!,"")</f>
        <v>#REF!</v>
      </c>
      <c r="E1511" s="15" t="e">
        <f>IF($B$2=StoreConfig!#REF!,StoreConfig!#REF!,"")</f>
        <v>#REF!</v>
      </c>
      <c r="F1511" s="15" t="e">
        <f>IF($B$2=StoreConfig!#REF!,RIGHT(StoreConfig!#REF!,LEN(StoreConfig!#REF!)-FIND("|",StoreConfig!#REF!)),"")</f>
        <v>#REF!</v>
      </c>
      <c r="G1511" s="15" t="str">
        <f>IFERROR(VLOOKUP(--IF($B$2=StoreConfig!#REF!,LEFT(StoreConfig!#REF!,FIND("|",StoreConfig!#REF!)-1),""),$Q$4:$R$20,2,FALSE),"")</f>
        <v/>
      </c>
      <c r="H1511" s="14" t="e">
        <f>IF($B$2=StoreConfig!#REF!,LEFT(StoreConfig!#REF!,FIND("#",StoreConfig!#REF!)-1),"")</f>
        <v>#REF!</v>
      </c>
      <c r="I1511" s="14" t="e">
        <f>IF($B$2=StoreConfig!#REF!,RIGHT(StoreConfig!#REF!,LEN(StoreConfig!#REF!)-FIND("#",StoreConfig!#REF!)),"")</f>
        <v>#REF!</v>
      </c>
      <c r="J1511" s="14" t="e">
        <f>IF($B$2=StoreConfig!#REF!,IF(StoreConfig!#REF!=0,"不限购",StoreConfig!#REF!&amp;"次"),"")</f>
        <v>#REF!</v>
      </c>
    </row>
    <row r="1512" spans="4:10" x14ac:dyDescent="0.2">
      <c r="D1512" s="15" t="e">
        <f>IF($B$2=StoreConfig!#REF!,StoreConfig!#REF!,"")</f>
        <v>#REF!</v>
      </c>
      <c r="E1512" s="15" t="e">
        <f>IF($B$2=StoreConfig!#REF!,StoreConfig!#REF!,"")</f>
        <v>#REF!</v>
      </c>
      <c r="F1512" s="15" t="e">
        <f>IF($B$2=StoreConfig!#REF!,RIGHT(StoreConfig!#REF!,LEN(StoreConfig!#REF!)-FIND("|",StoreConfig!#REF!)),"")</f>
        <v>#REF!</v>
      </c>
      <c r="G1512" s="15" t="str">
        <f>IFERROR(VLOOKUP(--IF($B$2=StoreConfig!#REF!,LEFT(StoreConfig!#REF!,FIND("|",StoreConfig!#REF!)-1),""),$Q$4:$R$20,2,FALSE),"")</f>
        <v/>
      </c>
      <c r="H1512" s="14" t="e">
        <f>IF($B$2=StoreConfig!#REF!,LEFT(StoreConfig!#REF!,FIND("#",StoreConfig!#REF!)-1),"")</f>
        <v>#REF!</v>
      </c>
      <c r="I1512" s="14" t="e">
        <f>IF($B$2=StoreConfig!#REF!,RIGHT(StoreConfig!#REF!,LEN(StoreConfig!#REF!)-FIND("#",StoreConfig!#REF!)),"")</f>
        <v>#REF!</v>
      </c>
      <c r="J1512" s="14" t="e">
        <f>IF($B$2=StoreConfig!#REF!,IF(StoreConfig!#REF!=0,"不限购",StoreConfig!#REF!&amp;"次"),"")</f>
        <v>#REF!</v>
      </c>
    </row>
    <row r="1513" spans="4:10" x14ac:dyDescent="0.2">
      <c r="D1513" s="15" t="e">
        <f>IF($B$2=StoreConfig!#REF!,StoreConfig!#REF!,"")</f>
        <v>#REF!</v>
      </c>
      <c r="E1513" s="15" t="e">
        <f>IF($B$2=StoreConfig!#REF!,StoreConfig!#REF!,"")</f>
        <v>#REF!</v>
      </c>
      <c r="F1513" s="15" t="e">
        <f>IF($B$2=StoreConfig!#REF!,RIGHT(StoreConfig!#REF!,LEN(StoreConfig!#REF!)-FIND("|",StoreConfig!#REF!)),"")</f>
        <v>#REF!</v>
      </c>
      <c r="G1513" s="15" t="str">
        <f>IFERROR(VLOOKUP(--IF($B$2=StoreConfig!#REF!,LEFT(StoreConfig!#REF!,FIND("|",StoreConfig!#REF!)-1),""),$Q$4:$R$20,2,FALSE),"")</f>
        <v/>
      </c>
      <c r="H1513" s="14" t="e">
        <f>IF($B$2=StoreConfig!#REF!,LEFT(StoreConfig!#REF!,FIND("#",StoreConfig!#REF!)-1),"")</f>
        <v>#REF!</v>
      </c>
      <c r="I1513" s="14" t="e">
        <f>IF($B$2=StoreConfig!#REF!,RIGHT(StoreConfig!#REF!,LEN(StoreConfig!#REF!)-FIND("#",StoreConfig!#REF!)),"")</f>
        <v>#REF!</v>
      </c>
      <c r="J1513" s="14" t="e">
        <f>IF($B$2=StoreConfig!#REF!,IF(StoreConfig!#REF!=0,"不限购",StoreConfig!#REF!&amp;"次"),"")</f>
        <v>#REF!</v>
      </c>
    </row>
    <row r="1514" spans="4:10" x14ac:dyDescent="0.2">
      <c r="D1514" s="15" t="e">
        <f>IF($B$2=StoreConfig!#REF!,StoreConfig!#REF!,"")</f>
        <v>#REF!</v>
      </c>
      <c r="E1514" s="15" t="e">
        <f>IF($B$2=StoreConfig!#REF!,StoreConfig!#REF!,"")</f>
        <v>#REF!</v>
      </c>
      <c r="F1514" s="15" t="e">
        <f>IF($B$2=StoreConfig!#REF!,RIGHT(StoreConfig!#REF!,LEN(StoreConfig!#REF!)-FIND("|",StoreConfig!#REF!)),"")</f>
        <v>#REF!</v>
      </c>
      <c r="G1514" s="15" t="str">
        <f>IFERROR(VLOOKUP(--IF($B$2=StoreConfig!#REF!,LEFT(StoreConfig!#REF!,FIND("|",StoreConfig!#REF!)-1),""),$Q$4:$R$20,2,FALSE),"")</f>
        <v/>
      </c>
      <c r="H1514" s="14" t="e">
        <f>IF($B$2=StoreConfig!#REF!,LEFT(StoreConfig!#REF!,FIND("#",StoreConfig!#REF!)-1),"")</f>
        <v>#REF!</v>
      </c>
      <c r="I1514" s="14" t="e">
        <f>IF($B$2=StoreConfig!#REF!,RIGHT(StoreConfig!#REF!,LEN(StoreConfig!#REF!)-FIND("#",StoreConfig!#REF!)),"")</f>
        <v>#REF!</v>
      </c>
      <c r="J1514" s="14" t="e">
        <f>IF($B$2=StoreConfig!#REF!,IF(StoreConfig!#REF!=0,"不限购",StoreConfig!#REF!&amp;"次"),"")</f>
        <v>#REF!</v>
      </c>
    </row>
    <row r="1515" spans="4:10" x14ac:dyDescent="0.2">
      <c r="D1515" s="15" t="e">
        <f>IF($B$2=StoreConfig!#REF!,StoreConfig!#REF!,"")</f>
        <v>#REF!</v>
      </c>
      <c r="E1515" s="15" t="e">
        <f>IF($B$2=StoreConfig!#REF!,StoreConfig!#REF!,"")</f>
        <v>#REF!</v>
      </c>
      <c r="F1515" s="15" t="e">
        <f>IF($B$2=StoreConfig!#REF!,RIGHT(StoreConfig!#REF!,LEN(StoreConfig!#REF!)-FIND("|",StoreConfig!#REF!)),"")</f>
        <v>#REF!</v>
      </c>
      <c r="G1515" s="15" t="str">
        <f>IFERROR(VLOOKUP(--IF($B$2=StoreConfig!#REF!,LEFT(StoreConfig!#REF!,FIND("|",StoreConfig!#REF!)-1),""),$Q$4:$R$20,2,FALSE),"")</f>
        <v/>
      </c>
      <c r="H1515" s="14" t="e">
        <f>IF($B$2=StoreConfig!#REF!,LEFT(StoreConfig!#REF!,FIND("#",StoreConfig!#REF!)-1),"")</f>
        <v>#REF!</v>
      </c>
      <c r="I1515" s="14" t="e">
        <f>IF($B$2=StoreConfig!#REF!,RIGHT(StoreConfig!#REF!,LEN(StoreConfig!#REF!)-FIND("#",StoreConfig!#REF!)),"")</f>
        <v>#REF!</v>
      </c>
      <c r="J1515" s="14" t="e">
        <f>IF($B$2=StoreConfig!#REF!,IF(StoreConfig!#REF!=0,"不限购",StoreConfig!#REF!&amp;"次"),"")</f>
        <v>#REF!</v>
      </c>
    </row>
    <row r="1516" spans="4:10" x14ac:dyDescent="0.2">
      <c r="D1516" s="15" t="e">
        <f>IF($B$2=StoreConfig!#REF!,StoreConfig!#REF!,"")</f>
        <v>#REF!</v>
      </c>
      <c r="E1516" s="15" t="e">
        <f>IF($B$2=StoreConfig!#REF!,StoreConfig!#REF!,"")</f>
        <v>#REF!</v>
      </c>
      <c r="F1516" s="15" t="e">
        <f>IF($B$2=StoreConfig!#REF!,RIGHT(StoreConfig!#REF!,LEN(StoreConfig!#REF!)-FIND("|",StoreConfig!#REF!)),"")</f>
        <v>#REF!</v>
      </c>
      <c r="G1516" s="15" t="str">
        <f>IFERROR(VLOOKUP(--IF($B$2=StoreConfig!#REF!,LEFT(StoreConfig!#REF!,FIND("|",StoreConfig!#REF!)-1),""),$Q$4:$R$20,2,FALSE),"")</f>
        <v/>
      </c>
      <c r="H1516" s="14" t="e">
        <f>IF($B$2=StoreConfig!#REF!,LEFT(StoreConfig!#REF!,FIND("#",StoreConfig!#REF!)-1),"")</f>
        <v>#REF!</v>
      </c>
      <c r="I1516" s="14" t="e">
        <f>IF($B$2=StoreConfig!#REF!,RIGHT(StoreConfig!#REF!,LEN(StoreConfig!#REF!)-FIND("#",StoreConfig!#REF!)),"")</f>
        <v>#REF!</v>
      </c>
      <c r="J1516" s="14" t="e">
        <f>IF($B$2=StoreConfig!#REF!,IF(StoreConfig!#REF!=0,"不限购",StoreConfig!#REF!&amp;"次"),"")</f>
        <v>#REF!</v>
      </c>
    </row>
    <row r="1517" spans="4:10" x14ac:dyDescent="0.2">
      <c r="D1517" s="15" t="e">
        <f>IF($B$2=StoreConfig!#REF!,StoreConfig!#REF!,"")</f>
        <v>#REF!</v>
      </c>
      <c r="E1517" s="15" t="e">
        <f>IF($B$2=StoreConfig!#REF!,StoreConfig!#REF!,"")</f>
        <v>#REF!</v>
      </c>
      <c r="F1517" s="15" t="e">
        <f>IF($B$2=StoreConfig!#REF!,RIGHT(StoreConfig!#REF!,LEN(StoreConfig!#REF!)-FIND("|",StoreConfig!#REF!)),"")</f>
        <v>#REF!</v>
      </c>
      <c r="G1517" s="15" t="str">
        <f>IFERROR(VLOOKUP(--IF($B$2=StoreConfig!#REF!,LEFT(StoreConfig!#REF!,FIND("|",StoreConfig!#REF!)-1),""),$Q$4:$R$20,2,FALSE),"")</f>
        <v/>
      </c>
      <c r="H1517" s="14" t="e">
        <f>IF($B$2=StoreConfig!#REF!,LEFT(StoreConfig!#REF!,FIND("#",StoreConfig!#REF!)-1),"")</f>
        <v>#REF!</v>
      </c>
      <c r="I1517" s="14" t="e">
        <f>IF($B$2=StoreConfig!#REF!,RIGHT(StoreConfig!#REF!,LEN(StoreConfig!#REF!)-FIND("#",StoreConfig!#REF!)),"")</f>
        <v>#REF!</v>
      </c>
      <c r="J1517" s="14" t="e">
        <f>IF($B$2=StoreConfig!#REF!,IF(StoreConfig!#REF!=0,"不限购",StoreConfig!#REF!&amp;"次"),"")</f>
        <v>#REF!</v>
      </c>
    </row>
    <row r="1518" spans="4:10" x14ac:dyDescent="0.2">
      <c r="D1518" s="15" t="e">
        <f>IF($B$2=StoreConfig!#REF!,StoreConfig!#REF!,"")</f>
        <v>#REF!</v>
      </c>
      <c r="E1518" s="15" t="e">
        <f>IF($B$2=StoreConfig!#REF!,StoreConfig!#REF!,"")</f>
        <v>#REF!</v>
      </c>
      <c r="F1518" s="15" t="e">
        <f>IF($B$2=StoreConfig!#REF!,RIGHT(StoreConfig!#REF!,LEN(StoreConfig!#REF!)-FIND("|",StoreConfig!#REF!)),"")</f>
        <v>#REF!</v>
      </c>
      <c r="G1518" s="15" t="str">
        <f>IFERROR(VLOOKUP(--IF($B$2=StoreConfig!#REF!,LEFT(StoreConfig!#REF!,FIND("|",StoreConfig!#REF!)-1),""),$Q$4:$R$20,2,FALSE),"")</f>
        <v/>
      </c>
      <c r="H1518" s="14" t="e">
        <f>IF($B$2=StoreConfig!#REF!,LEFT(StoreConfig!#REF!,FIND("#",StoreConfig!#REF!)-1),"")</f>
        <v>#REF!</v>
      </c>
      <c r="I1518" s="14" t="e">
        <f>IF($B$2=StoreConfig!#REF!,RIGHT(StoreConfig!#REF!,LEN(StoreConfig!#REF!)-FIND("#",StoreConfig!#REF!)),"")</f>
        <v>#REF!</v>
      </c>
      <c r="J1518" s="14" t="e">
        <f>IF($B$2=StoreConfig!#REF!,IF(StoreConfig!#REF!=0,"不限购",StoreConfig!#REF!&amp;"次"),"")</f>
        <v>#REF!</v>
      </c>
    </row>
    <row r="1519" spans="4:10" x14ac:dyDescent="0.2">
      <c r="D1519" s="15" t="e">
        <f>IF($B$2=StoreConfig!#REF!,StoreConfig!#REF!,"")</f>
        <v>#REF!</v>
      </c>
      <c r="E1519" s="15" t="e">
        <f>IF($B$2=StoreConfig!#REF!,StoreConfig!#REF!,"")</f>
        <v>#REF!</v>
      </c>
      <c r="F1519" s="15" t="e">
        <f>IF($B$2=StoreConfig!#REF!,RIGHT(StoreConfig!#REF!,LEN(StoreConfig!#REF!)-FIND("|",StoreConfig!#REF!)),"")</f>
        <v>#REF!</v>
      </c>
      <c r="G1519" s="15" t="str">
        <f>IFERROR(VLOOKUP(--IF($B$2=StoreConfig!#REF!,LEFT(StoreConfig!#REF!,FIND("|",StoreConfig!#REF!)-1),""),$Q$4:$R$20,2,FALSE),"")</f>
        <v/>
      </c>
      <c r="H1519" s="14" t="e">
        <f>IF($B$2=StoreConfig!#REF!,LEFT(StoreConfig!#REF!,FIND("#",StoreConfig!#REF!)-1),"")</f>
        <v>#REF!</v>
      </c>
      <c r="I1519" s="14" t="e">
        <f>IF($B$2=StoreConfig!#REF!,RIGHT(StoreConfig!#REF!,LEN(StoreConfig!#REF!)-FIND("#",StoreConfig!#REF!)),"")</f>
        <v>#REF!</v>
      </c>
      <c r="J1519" s="14" t="e">
        <f>IF($B$2=StoreConfig!#REF!,IF(StoreConfig!#REF!=0,"不限购",StoreConfig!#REF!&amp;"次"),"")</f>
        <v>#REF!</v>
      </c>
    </row>
    <row r="1520" spans="4:10" x14ac:dyDescent="0.2">
      <c r="D1520" s="15" t="e">
        <f>IF($B$2=StoreConfig!#REF!,StoreConfig!#REF!,"")</f>
        <v>#REF!</v>
      </c>
      <c r="E1520" s="15" t="e">
        <f>IF($B$2=StoreConfig!#REF!,StoreConfig!#REF!,"")</f>
        <v>#REF!</v>
      </c>
      <c r="F1520" s="15" t="e">
        <f>IF($B$2=StoreConfig!#REF!,RIGHT(StoreConfig!#REF!,LEN(StoreConfig!#REF!)-FIND("|",StoreConfig!#REF!)),"")</f>
        <v>#REF!</v>
      </c>
      <c r="G1520" s="15" t="str">
        <f>IFERROR(VLOOKUP(--IF($B$2=StoreConfig!#REF!,LEFT(StoreConfig!#REF!,FIND("|",StoreConfig!#REF!)-1),""),$Q$4:$R$20,2,FALSE),"")</f>
        <v/>
      </c>
      <c r="H1520" s="14" t="e">
        <f>IF($B$2=StoreConfig!#REF!,LEFT(StoreConfig!#REF!,FIND("#",StoreConfig!#REF!)-1),"")</f>
        <v>#REF!</v>
      </c>
      <c r="I1520" s="14" t="e">
        <f>IF($B$2=StoreConfig!#REF!,RIGHT(StoreConfig!#REF!,LEN(StoreConfig!#REF!)-FIND("#",StoreConfig!#REF!)),"")</f>
        <v>#REF!</v>
      </c>
      <c r="J1520" s="14" t="e">
        <f>IF($B$2=StoreConfig!#REF!,IF(StoreConfig!#REF!=0,"不限购",StoreConfig!#REF!&amp;"次"),"")</f>
        <v>#REF!</v>
      </c>
    </row>
    <row r="1521" spans="4:10" x14ac:dyDescent="0.2">
      <c r="D1521" s="15" t="e">
        <f>IF($B$2=StoreConfig!#REF!,StoreConfig!#REF!,"")</f>
        <v>#REF!</v>
      </c>
      <c r="E1521" s="15" t="e">
        <f>IF($B$2=StoreConfig!#REF!,StoreConfig!#REF!,"")</f>
        <v>#REF!</v>
      </c>
      <c r="F1521" s="15" t="e">
        <f>IF($B$2=StoreConfig!#REF!,RIGHT(StoreConfig!#REF!,LEN(StoreConfig!#REF!)-FIND("|",StoreConfig!#REF!)),"")</f>
        <v>#REF!</v>
      </c>
      <c r="G1521" s="15" t="str">
        <f>IFERROR(VLOOKUP(--IF($B$2=StoreConfig!#REF!,LEFT(StoreConfig!#REF!,FIND("|",StoreConfig!#REF!)-1),""),$Q$4:$R$20,2,FALSE),"")</f>
        <v/>
      </c>
      <c r="H1521" s="14" t="e">
        <f>IF($B$2=StoreConfig!#REF!,LEFT(StoreConfig!#REF!,FIND("#",StoreConfig!#REF!)-1),"")</f>
        <v>#REF!</v>
      </c>
      <c r="I1521" s="14" t="e">
        <f>IF($B$2=StoreConfig!#REF!,RIGHT(StoreConfig!#REF!,LEN(StoreConfig!#REF!)-FIND("#",StoreConfig!#REF!)),"")</f>
        <v>#REF!</v>
      </c>
      <c r="J1521" s="14" t="e">
        <f>IF($B$2=StoreConfig!#REF!,IF(StoreConfig!#REF!=0,"不限购",StoreConfig!#REF!&amp;"次"),"")</f>
        <v>#REF!</v>
      </c>
    </row>
    <row r="1522" spans="4:10" x14ac:dyDescent="0.2">
      <c r="D1522" s="15" t="e">
        <f>IF($B$2=StoreConfig!#REF!,StoreConfig!#REF!,"")</f>
        <v>#REF!</v>
      </c>
      <c r="E1522" s="15" t="e">
        <f>IF($B$2=StoreConfig!#REF!,StoreConfig!#REF!,"")</f>
        <v>#REF!</v>
      </c>
      <c r="F1522" s="15" t="e">
        <f>IF($B$2=StoreConfig!#REF!,RIGHT(StoreConfig!#REF!,LEN(StoreConfig!#REF!)-FIND("|",StoreConfig!#REF!)),"")</f>
        <v>#REF!</v>
      </c>
      <c r="G1522" s="15" t="str">
        <f>IFERROR(VLOOKUP(--IF($B$2=StoreConfig!#REF!,LEFT(StoreConfig!#REF!,FIND("|",StoreConfig!#REF!)-1),""),$Q$4:$R$20,2,FALSE),"")</f>
        <v/>
      </c>
      <c r="H1522" s="14" t="e">
        <f>IF($B$2=StoreConfig!#REF!,LEFT(StoreConfig!#REF!,FIND("#",StoreConfig!#REF!)-1),"")</f>
        <v>#REF!</v>
      </c>
      <c r="I1522" s="14" t="e">
        <f>IF($B$2=StoreConfig!#REF!,RIGHT(StoreConfig!#REF!,LEN(StoreConfig!#REF!)-FIND("#",StoreConfig!#REF!)),"")</f>
        <v>#REF!</v>
      </c>
      <c r="J1522" s="14" t="e">
        <f>IF($B$2=StoreConfig!#REF!,IF(StoreConfig!#REF!=0,"不限购",StoreConfig!#REF!&amp;"次"),"")</f>
        <v>#REF!</v>
      </c>
    </row>
    <row r="1523" spans="4:10" x14ac:dyDescent="0.2">
      <c r="D1523" s="15" t="e">
        <f>IF($B$2=StoreConfig!#REF!,StoreConfig!#REF!,"")</f>
        <v>#REF!</v>
      </c>
      <c r="E1523" s="15" t="e">
        <f>IF($B$2=StoreConfig!#REF!,StoreConfig!#REF!,"")</f>
        <v>#REF!</v>
      </c>
      <c r="F1523" s="15" t="e">
        <f>IF($B$2=StoreConfig!#REF!,RIGHT(StoreConfig!#REF!,LEN(StoreConfig!#REF!)-FIND("|",StoreConfig!#REF!)),"")</f>
        <v>#REF!</v>
      </c>
      <c r="G1523" s="15" t="str">
        <f>IFERROR(VLOOKUP(--IF($B$2=StoreConfig!#REF!,LEFT(StoreConfig!#REF!,FIND("|",StoreConfig!#REF!)-1),""),$Q$4:$R$20,2,FALSE),"")</f>
        <v/>
      </c>
      <c r="H1523" s="14" t="e">
        <f>IF($B$2=StoreConfig!#REF!,LEFT(StoreConfig!#REF!,FIND("#",StoreConfig!#REF!)-1),"")</f>
        <v>#REF!</v>
      </c>
      <c r="I1523" s="14" t="e">
        <f>IF($B$2=StoreConfig!#REF!,RIGHT(StoreConfig!#REF!,LEN(StoreConfig!#REF!)-FIND("#",StoreConfig!#REF!)),"")</f>
        <v>#REF!</v>
      </c>
      <c r="J1523" s="14" t="e">
        <f>IF($B$2=StoreConfig!#REF!,IF(StoreConfig!#REF!=0,"不限购",StoreConfig!#REF!&amp;"次"),"")</f>
        <v>#REF!</v>
      </c>
    </row>
    <row r="1524" spans="4:10" x14ac:dyDescent="0.2">
      <c r="D1524" s="15" t="e">
        <f>IF($B$2=StoreConfig!#REF!,StoreConfig!#REF!,"")</f>
        <v>#REF!</v>
      </c>
      <c r="E1524" s="15" t="e">
        <f>IF($B$2=StoreConfig!#REF!,StoreConfig!#REF!,"")</f>
        <v>#REF!</v>
      </c>
      <c r="F1524" s="15" t="e">
        <f>IF($B$2=StoreConfig!#REF!,RIGHT(StoreConfig!#REF!,LEN(StoreConfig!#REF!)-FIND("|",StoreConfig!#REF!)),"")</f>
        <v>#REF!</v>
      </c>
      <c r="G1524" s="15" t="str">
        <f>IFERROR(VLOOKUP(--IF($B$2=StoreConfig!#REF!,LEFT(StoreConfig!#REF!,FIND("|",StoreConfig!#REF!)-1),""),$Q$4:$R$20,2,FALSE),"")</f>
        <v/>
      </c>
      <c r="H1524" s="14" t="e">
        <f>IF($B$2=StoreConfig!#REF!,LEFT(StoreConfig!#REF!,FIND("#",StoreConfig!#REF!)-1),"")</f>
        <v>#REF!</v>
      </c>
      <c r="I1524" s="14" t="e">
        <f>IF($B$2=StoreConfig!#REF!,RIGHT(StoreConfig!#REF!,LEN(StoreConfig!#REF!)-FIND("#",StoreConfig!#REF!)),"")</f>
        <v>#REF!</v>
      </c>
      <c r="J1524" s="14" t="e">
        <f>IF($B$2=StoreConfig!#REF!,IF(StoreConfig!#REF!=0,"不限购",StoreConfig!#REF!&amp;"次"),"")</f>
        <v>#REF!</v>
      </c>
    </row>
    <row r="1525" spans="4:10" x14ac:dyDescent="0.2">
      <c r="D1525" s="15" t="e">
        <f>IF($B$2=StoreConfig!#REF!,StoreConfig!#REF!,"")</f>
        <v>#REF!</v>
      </c>
      <c r="E1525" s="15" t="e">
        <f>IF($B$2=StoreConfig!#REF!,StoreConfig!#REF!,"")</f>
        <v>#REF!</v>
      </c>
      <c r="F1525" s="15" t="e">
        <f>IF($B$2=StoreConfig!#REF!,RIGHT(StoreConfig!#REF!,LEN(StoreConfig!#REF!)-FIND("|",StoreConfig!#REF!)),"")</f>
        <v>#REF!</v>
      </c>
      <c r="G1525" s="15" t="str">
        <f>IFERROR(VLOOKUP(--IF($B$2=StoreConfig!#REF!,LEFT(StoreConfig!#REF!,FIND("|",StoreConfig!#REF!)-1),""),$Q$4:$R$20,2,FALSE),"")</f>
        <v/>
      </c>
      <c r="H1525" s="14" t="e">
        <f>IF($B$2=StoreConfig!#REF!,LEFT(StoreConfig!#REF!,FIND("#",StoreConfig!#REF!)-1),"")</f>
        <v>#REF!</v>
      </c>
      <c r="I1525" s="14" t="e">
        <f>IF($B$2=StoreConfig!#REF!,RIGHT(StoreConfig!#REF!,LEN(StoreConfig!#REF!)-FIND("#",StoreConfig!#REF!)),"")</f>
        <v>#REF!</v>
      </c>
      <c r="J1525" s="14" t="e">
        <f>IF($B$2=StoreConfig!#REF!,IF(StoreConfig!#REF!=0,"不限购",StoreConfig!#REF!&amp;"次"),"")</f>
        <v>#REF!</v>
      </c>
    </row>
    <row r="1526" spans="4:10" x14ac:dyDescent="0.2">
      <c r="D1526" s="15" t="e">
        <f>IF($B$2=StoreConfig!#REF!,StoreConfig!#REF!,"")</f>
        <v>#REF!</v>
      </c>
      <c r="E1526" s="15" t="e">
        <f>IF($B$2=StoreConfig!#REF!,StoreConfig!#REF!,"")</f>
        <v>#REF!</v>
      </c>
      <c r="F1526" s="15" t="e">
        <f>IF($B$2=StoreConfig!#REF!,RIGHT(StoreConfig!#REF!,LEN(StoreConfig!#REF!)-FIND("|",StoreConfig!#REF!)),"")</f>
        <v>#REF!</v>
      </c>
      <c r="G1526" s="15" t="str">
        <f>IFERROR(VLOOKUP(--IF($B$2=StoreConfig!#REF!,LEFT(StoreConfig!#REF!,FIND("|",StoreConfig!#REF!)-1),""),$Q$4:$R$20,2,FALSE),"")</f>
        <v/>
      </c>
      <c r="H1526" s="14" t="e">
        <f>IF($B$2=StoreConfig!#REF!,LEFT(StoreConfig!#REF!,FIND("#",StoreConfig!#REF!)-1),"")</f>
        <v>#REF!</v>
      </c>
      <c r="I1526" s="14" t="e">
        <f>IF($B$2=StoreConfig!#REF!,RIGHT(StoreConfig!#REF!,LEN(StoreConfig!#REF!)-FIND("#",StoreConfig!#REF!)),"")</f>
        <v>#REF!</v>
      </c>
      <c r="J1526" s="14" t="e">
        <f>IF($B$2=StoreConfig!#REF!,IF(StoreConfig!#REF!=0,"不限购",StoreConfig!#REF!&amp;"次"),"")</f>
        <v>#REF!</v>
      </c>
    </row>
    <row r="1527" spans="4:10" x14ac:dyDescent="0.2">
      <c r="D1527" s="15" t="e">
        <f>IF($B$2=StoreConfig!#REF!,StoreConfig!#REF!,"")</f>
        <v>#REF!</v>
      </c>
      <c r="E1527" s="15" t="e">
        <f>IF($B$2=StoreConfig!#REF!,StoreConfig!#REF!,"")</f>
        <v>#REF!</v>
      </c>
      <c r="F1527" s="15" t="e">
        <f>IF($B$2=StoreConfig!#REF!,RIGHT(StoreConfig!#REF!,LEN(StoreConfig!#REF!)-FIND("|",StoreConfig!#REF!)),"")</f>
        <v>#REF!</v>
      </c>
      <c r="G1527" s="15" t="str">
        <f>IFERROR(VLOOKUP(--IF($B$2=StoreConfig!#REF!,LEFT(StoreConfig!#REF!,FIND("|",StoreConfig!#REF!)-1),""),$Q$4:$R$20,2,FALSE),"")</f>
        <v/>
      </c>
      <c r="H1527" s="14" t="e">
        <f>IF($B$2=StoreConfig!#REF!,LEFT(StoreConfig!#REF!,FIND("#",StoreConfig!#REF!)-1),"")</f>
        <v>#REF!</v>
      </c>
      <c r="I1527" s="14" t="e">
        <f>IF($B$2=StoreConfig!#REF!,RIGHT(StoreConfig!#REF!,LEN(StoreConfig!#REF!)-FIND("#",StoreConfig!#REF!)),"")</f>
        <v>#REF!</v>
      </c>
      <c r="J1527" s="14" t="e">
        <f>IF($B$2=StoreConfig!#REF!,IF(StoreConfig!#REF!=0,"不限购",StoreConfig!#REF!&amp;"次"),"")</f>
        <v>#REF!</v>
      </c>
    </row>
    <row r="1528" spans="4:10" x14ac:dyDescent="0.2">
      <c r="D1528" s="15" t="e">
        <f>IF($B$2=StoreConfig!#REF!,StoreConfig!#REF!,"")</f>
        <v>#REF!</v>
      </c>
      <c r="E1528" s="15" t="e">
        <f>IF($B$2=StoreConfig!#REF!,StoreConfig!#REF!,"")</f>
        <v>#REF!</v>
      </c>
      <c r="F1528" s="15" t="e">
        <f>IF($B$2=StoreConfig!#REF!,RIGHT(StoreConfig!#REF!,LEN(StoreConfig!#REF!)-FIND("|",StoreConfig!#REF!)),"")</f>
        <v>#REF!</v>
      </c>
      <c r="G1528" s="15" t="str">
        <f>IFERROR(VLOOKUP(--IF($B$2=StoreConfig!#REF!,LEFT(StoreConfig!#REF!,FIND("|",StoreConfig!#REF!)-1),""),$Q$4:$R$20,2,FALSE),"")</f>
        <v/>
      </c>
      <c r="H1528" s="14" t="e">
        <f>IF($B$2=StoreConfig!#REF!,LEFT(StoreConfig!#REF!,FIND("#",StoreConfig!#REF!)-1),"")</f>
        <v>#REF!</v>
      </c>
      <c r="I1528" s="14" t="e">
        <f>IF($B$2=StoreConfig!#REF!,RIGHT(StoreConfig!#REF!,LEN(StoreConfig!#REF!)-FIND("#",StoreConfig!#REF!)),"")</f>
        <v>#REF!</v>
      </c>
      <c r="J1528" s="14" t="e">
        <f>IF($B$2=StoreConfig!#REF!,IF(StoreConfig!#REF!=0,"不限购",StoreConfig!#REF!&amp;"次"),"")</f>
        <v>#REF!</v>
      </c>
    </row>
    <row r="1529" spans="4:10" x14ac:dyDescent="0.2">
      <c r="D1529" s="15" t="e">
        <f>IF($B$2=StoreConfig!#REF!,StoreConfig!#REF!,"")</f>
        <v>#REF!</v>
      </c>
      <c r="E1529" s="15" t="e">
        <f>IF($B$2=StoreConfig!#REF!,StoreConfig!#REF!,"")</f>
        <v>#REF!</v>
      </c>
      <c r="F1529" s="15" t="e">
        <f>IF($B$2=StoreConfig!#REF!,RIGHT(StoreConfig!#REF!,LEN(StoreConfig!#REF!)-FIND("|",StoreConfig!#REF!)),"")</f>
        <v>#REF!</v>
      </c>
      <c r="G1529" s="15" t="str">
        <f>IFERROR(VLOOKUP(--IF($B$2=StoreConfig!#REF!,LEFT(StoreConfig!#REF!,FIND("|",StoreConfig!#REF!)-1),""),$Q$4:$R$20,2,FALSE),"")</f>
        <v/>
      </c>
      <c r="H1529" s="14" t="e">
        <f>IF($B$2=StoreConfig!#REF!,LEFT(StoreConfig!#REF!,FIND("#",StoreConfig!#REF!)-1),"")</f>
        <v>#REF!</v>
      </c>
      <c r="I1529" s="14" t="e">
        <f>IF($B$2=StoreConfig!#REF!,RIGHT(StoreConfig!#REF!,LEN(StoreConfig!#REF!)-FIND("#",StoreConfig!#REF!)),"")</f>
        <v>#REF!</v>
      </c>
      <c r="J1529" s="14" t="e">
        <f>IF($B$2=StoreConfig!#REF!,IF(StoreConfig!#REF!=0,"不限购",StoreConfig!#REF!&amp;"次"),"")</f>
        <v>#REF!</v>
      </c>
    </row>
    <row r="1530" spans="4:10" x14ac:dyDescent="0.2">
      <c r="D1530" s="15" t="e">
        <f>IF($B$2=StoreConfig!#REF!,StoreConfig!#REF!,"")</f>
        <v>#REF!</v>
      </c>
      <c r="E1530" s="15" t="e">
        <f>IF($B$2=StoreConfig!#REF!,StoreConfig!#REF!,"")</f>
        <v>#REF!</v>
      </c>
      <c r="F1530" s="15" t="e">
        <f>IF($B$2=StoreConfig!#REF!,RIGHT(StoreConfig!#REF!,LEN(StoreConfig!#REF!)-FIND("|",StoreConfig!#REF!)),"")</f>
        <v>#REF!</v>
      </c>
      <c r="G1530" s="15" t="str">
        <f>IFERROR(VLOOKUP(--IF($B$2=StoreConfig!#REF!,LEFT(StoreConfig!#REF!,FIND("|",StoreConfig!#REF!)-1),""),$Q$4:$R$20,2,FALSE),"")</f>
        <v/>
      </c>
      <c r="H1530" s="14" t="e">
        <f>IF($B$2=StoreConfig!#REF!,LEFT(StoreConfig!#REF!,FIND("#",StoreConfig!#REF!)-1),"")</f>
        <v>#REF!</v>
      </c>
      <c r="I1530" s="14" t="e">
        <f>IF($B$2=StoreConfig!#REF!,RIGHT(StoreConfig!#REF!,LEN(StoreConfig!#REF!)-FIND("#",StoreConfig!#REF!)),"")</f>
        <v>#REF!</v>
      </c>
      <c r="J1530" s="14" t="e">
        <f>IF($B$2=StoreConfig!#REF!,IF(StoreConfig!#REF!=0,"不限购",StoreConfig!#REF!&amp;"次"),"")</f>
        <v>#REF!</v>
      </c>
    </row>
    <row r="1531" spans="4:10" x14ac:dyDescent="0.2">
      <c r="D1531" s="15" t="e">
        <f>IF($B$2=StoreConfig!#REF!,StoreConfig!#REF!,"")</f>
        <v>#REF!</v>
      </c>
      <c r="E1531" s="15" t="e">
        <f>IF($B$2=StoreConfig!#REF!,StoreConfig!#REF!,"")</f>
        <v>#REF!</v>
      </c>
      <c r="F1531" s="15" t="e">
        <f>IF($B$2=StoreConfig!#REF!,RIGHT(StoreConfig!#REF!,LEN(StoreConfig!#REF!)-FIND("|",StoreConfig!#REF!)),"")</f>
        <v>#REF!</v>
      </c>
      <c r="G1531" s="15" t="str">
        <f>IFERROR(VLOOKUP(--IF($B$2=StoreConfig!#REF!,LEFT(StoreConfig!#REF!,FIND("|",StoreConfig!#REF!)-1),""),$Q$4:$R$20,2,FALSE),"")</f>
        <v/>
      </c>
      <c r="H1531" s="14" t="e">
        <f>IF($B$2=StoreConfig!#REF!,LEFT(StoreConfig!#REF!,FIND("#",StoreConfig!#REF!)-1),"")</f>
        <v>#REF!</v>
      </c>
      <c r="I1531" s="14" t="e">
        <f>IF($B$2=StoreConfig!#REF!,RIGHT(StoreConfig!#REF!,LEN(StoreConfig!#REF!)-FIND("#",StoreConfig!#REF!)),"")</f>
        <v>#REF!</v>
      </c>
      <c r="J1531" s="14" t="e">
        <f>IF($B$2=StoreConfig!#REF!,IF(StoreConfig!#REF!=0,"不限购",StoreConfig!#REF!&amp;"次"),"")</f>
        <v>#REF!</v>
      </c>
    </row>
    <row r="1532" spans="4:10" x14ac:dyDescent="0.2">
      <c r="D1532" s="15" t="e">
        <f>IF($B$2=StoreConfig!#REF!,StoreConfig!#REF!,"")</f>
        <v>#REF!</v>
      </c>
      <c r="E1532" s="15" t="e">
        <f>IF($B$2=StoreConfig!#REF!,StoreConfig!#REF!,"")</f>
        <v>#REF!</v>
      </c>
      <c r="F1532" s="15" t="e">
        <f>IF($B$2=StoreConfig!#REF!,RIGHT(StoreConfig!#REF!,LEN(StoreConfig!#REF!)-FIND("|",StoreConfig!#REF!)),"")</f>
        <v>#REF!</v>
      </c>
      <c r="G1532" s="15" t="str">
        <f>IFERROR(VLOOKUP(--IF($B$2=StoreConfig!#REF!,LEFT(StoreConfig!#REF!,FIND("|",StoreConfig!#REF!)-1),""),$Q$4:$R$20,2,FALSE),"")</f>
        <v/>
      </c>
      <c r="H1532" s="14" t="e">
        <f>IF($B$2=StoreConfig!#REF!,LEFT(StoreConfig!#REF!,FIND("#",StoreConfig!#REF!)-1),"")</f>
        <v>#REF!</v>
      </c>
      <c r="I1532" s="14" t="e">
        <f>IF($B$2=StoreConfig!#REF!,RIGHT(StoreConfig!#REF!,LEN(StoreConfig!#REF!)-FIND("#",StoreConfig!#REF!)),"")</f>
        <v>#REF!</v>
      </c>
      <c r="J1532" s="14" t="e">
        <f>IF($B$2=StoreConfig!#REF!,IF(StoreConfig!#REF!=0,"不限购",StoreConfig!#REF!&amp;"次"),"")</f>
        <v>#REF!</v>
      </c>
    </row>
    <row r="1533" spans="4:10" x14ac:dyDescent="0.2">
      <c r="D1533" s="15" t="e">
        <f>IF($B$2=StoreConfig!#REF!,StoreConfig!#REF!,"")</f>
        <v>#REF!</v>
      </c>
      <c r="E1533" s="15" t="e">
        <f>IF($B$2=StoreConfig!#REF!,StoreConfig!#REF!,"")</f>
        <v>#REF!</v>
      </c>
      <c r="F1533" s="15" t="e">
        <f>IF($B$2=StoreConfig!#REF!,RIGHT(StoreConfig!#REF!,LEN(StoreConfig!#REF!)-FIND("|",StoreConfig!#REF!)),"")</f>
        <v>#REF!</v>
      </c>
      <c r="G1533" s="15" t="str">
        <f>IFERROR(VLOOKUP(--IF($B$2=StoreConfig!#REF!,LEFT(StoreConfig!#REF!,FIND("|",StoreConfig!#REF!)-1),""),$Q$4:$R$20,2,FALSE),"")</f>
        <v/>
      </c>
      <c r="H1533" s="14" t="e">
        <f>IF($B$2=StoreConfig!#REF!,LEFT(StoreConfig!#REF!,FIND("#",StoreConfig!#REF!)-1),"")</f>
        <v>#REF!</v>
      </c>
      <c r="I1533" s="14" t="e">
        <f>IF($B$2=StoreConfig!#REF!,RIGHT(StoreConfig!#REF!,LEN(StoreConfig!#REF!)-FIND("#",StoreConfig!#REF!)),"")</f>
        <v>#REF!</v>
      </c>
      <c r="J1533" s="14" t="e">
        <f>IF($B$2=StoreConfig!#REF!,IF(StoreConfig!#REF!=0,"不限购",StoreConfig!#REF!&amp;"次"),"")</f>
        <v>#REF!</v>
      </c>
    </row>
    <row r="1534" spans="4:10" x14ac:dyDescent="0.2">
      <c r="D1534" s="15" t="e">
        <f>IF($B$2=StoreConfig!#REF!,StoreConfig!#REF!,"")</f>
        <v>#REF!</v>
      </c>
      <c r="E1534" s="15" t="e">
        <f>IF($B$2=StoreConfig!#REF!,StoreConfig!#REF!,"")</f>
        <v>#REF!</v>
      </c>
      <c r="F1534" s="15" t="e">
        <f>IF($B$2=StoreConfig!#REF!,RIGHT(StoreConfig!#REF!,LEN(StoreConfig!#REF!)-FIND("|",StoreConfig!#REF!)),"")</f>
        <v>#REF!</v>
      </c>
      <c r="G1534" s="15" t="str">
        <f>IFERROR(VLOOKUP(--IF($B$2=StoreConfig!#REF!,LEFT(StoreConfig!#REF!,FIND("|",StoreConfig!#REF!)-1),""),$Q$4:$R$20,2,FALSE),"")</f>
        <v/>
      </c>
      <c r="H1534" s="14" t="e">
        <f>IF($B$2=StoreConfig!#REF!,LEFT(StoreConfig!#REF!,FIND("#",StoreConfig!#REF!)-1),"")</f>
        <v>#REF!</v>
      </c>
      <c r="I1534" s="14" t="e">
        <f>IF($B$2=StoreConfig!#REF!,RIGHT(StoreConfig!#REF!,LEN(StoreConfig!#REF!)-FIND("#",StoreConfig!#REF!)),"")</f>
        <v>#REF!</v>
      </c>
      <c r="J1534" s="14" t="e">
        <f>IF($B$2=StoreConfig!#REF!,IF(StoreConfig!#REF!=0,"不限购",StoreConfig!#REF!&amp;"次"),"")</f>
        <v>#REF!</v>
      </c>
    </row>
    <row r="1535" spans="4:10" x14ac:dyDescent="0.2">
      <c r="D1535" s="15" t="e">
        <f>IF($B$2=StoreConfig!#REF!,StoreConfig!#REF!,"")</f>
        <v>#REF!</v>
      </c>
      <c r="E1535" s="15" t="e">
        <f>IF($B$2=StoreConfig!#REF!,StoreConfig!#REF!,"")</f>
        <v>#REF!</v>
      </c>
      <c r="F1535" s="15" t="e">
        <f>IF($B$2=StoreConfig!#REF!,RIGHT(StoreConfig!#REF!,LEN(StoreConfig!#REF!)-FIND("|",StoreConfig!#REF!)),"")</f>
        <v>#REF!</v>
      </c>
      <c r="G1535" s="15" t="str">
        <f>IFERROR(VLOOKUP(--IF($B$2=StoreConfig!#REF!,LEFT(StoreConfig!#REF!,FIND("|",StoreConfig!#REF!)-1),""),$Q$4:$R$20,2,FALSE),"")</f>
        <v/>
      </c>
      <c r="H1535" s="14" t="e">
        <f>IF($B$2=StoreConfig!#REF!,LEFT(StoreConfig!#REF!,FIND("#",StoreConfig!#REF!)-1),"")</f>
        <v>#REF!</v>
      </c>
      <c r="I1535" s="14" t="e">
        <f>IF($B$2=StoreConfig!#REF!,RIGHT(StoreConfig!#REF!,LEN(StoreConfig!#REF!)-FIND("#",StoreConfig!#REF!)),"")</f>
        <v>#REF!</v>
      </c>
      <c r="J1535" s="14" t="e">
        <f>IF($B$2=StoreConfig!#REF!,IF(StoreConfig!#REF!=0,"不限购",StoreConfig!#REF!&amp;"次"),"")</f>
        <v>#REF!</v>
      </c>
    </row>
    <row r="1536" spans="4:10" x14ac:dyDescent="0.2">
      <c r="D1536" s="15" t="e">
        <f>IF($B$2=StoreConfig!#REF!,StoreConfig!#REF!,"")</f>
        <v>#REF!</v>
      </c>
      <c r="E1536" s="15" t="e">
        <f>IF($B$2=StoreConfig!#REF!,StoreConfig!#REF!,"")</f>
        <v>#REF!</v>
      </c>
      <c r="F1536" s="15" t="e">
        <f>IF($B$2=StoreConfig!#REF!,RIGHT(StoreConfig!#REF!,LEN(StoreConfig!#REF!)-FIND("|",StoreConfig!#REF!)),"")</f>
        <v>#REF!</v>
      </c>
      <c r="G1536" s="15" t="str">
        <f>IFERROR(VLOOKUP(--IF($B$2=StoreConfig!#REF!,LEFT(StoreConfig!#REF!,FIND("|",StoreConfig!#REF!)-1),""),$Q$4:$R$20,2,FALSE),"")</f>
        <v/>
      </c>
      <c r="H1536" s="14" t="e">
        <f>IF($B$2=StoreConfig!#REF!,LEFT(StoreConfig!#REF!,FIND("#",StoreConfig!#REF!)-1),"")</f>
        <v>#REF!</v>
      </c>
      <c r="I1536" s="14" t="e">
        <f>IF($B$2=StoreConfig!#REF!,RIGHT(StoreConfig!#REF!,LEN(StoreConfig!#REF!)-FIND("#",StoreConfig!#REF!)),"")</f>
        <v>#REF!</v>
      </c>
      <c r="J1536" s="14" t="e">
        <f>IF($B$2=StoreConfig!#REF!,IF(StoreConfig!#REF!=0,"不限购",StoreConfig!#REF!&amp;"次"),"")</f>
        <v>#REF!</v>
      </c>
    </row>
    <row r="1537" spans="4:10" x14ac:dyDescent="0.2">
      <c r="D1537" s="15" t="e">
        <f>IF($B$2=StoreConfig!#REF!,StoreConfig!#REF!,"")</f>
        <v>#REF!</v>
      </c>
      <c r="E1537" s="15" t="e">
        <f>IF($B$2=StoreConfig!#REF!,StoreConfig!#REF!,"")</f>
        <v>#REF!</v>
      </c>
      <c r="F1537" s="15" t="e">
        <f>IF($B$2=StoreConfig!#REF!,RIGHT(StoreConfig!#REF!,LEN(StoreConfig!#REF!)-FIND("|",StoreConfig!#REF!)),"")</f>
        <v>#REF!</v>
      </c>
      <c r="G1537" s="15" t="str">
        <f>IFERROR(VLOOKUP(--IF($B$2=StoreConfig!#REF!,LEFT(StoreConfig!#REF!,FIND("|",StoreConfig!#REF!)-1),""),$Q$4:$R$20,2,FALSE),"")</f>
        <v/>
      </c>
      <c r="H1537" s="14" t="e">
        <f>IF($B$2=StoreConfig!#REF!,LEFT(StoreConfig!#REF!,FIND("#",StoreConfig!#REF!)-1),"")</f>
        <v>#REF!</v>
      </c>
      <c r="I1537" s="14" t="e">
        <f>IF($B$2=StoreConfig!#REF!,RIGHT(StoreConfig!#REF!,LEN(StoreConfig!#REF!)-FIND("#",StoreConfig!#REF!)),"")</f>
        <v>#REF!</v>
      </c>
      <c r="J1537" s="14" t="e">
        <f>IF($B$2=StoreConfig!#REF!,IF(StoreConfig!#REF!=0,"不限购",StoreConfig!#REF!&amp;"次"),"")</f>
        <v>#REF!</v>
      </c>
    </row>
    <row r="1538" spans="4:10" x14ac:dyDescent="0.2">
      <c r="D1538" s="15" t="e">
        <f>IF($B$2=StoreConfig!#REF!,StoreConfig!#REF!,"")</f>
        <v>#REF!</v>
      </c>
      <c r="E1538" s="15" t="e">
        <f>IF($B$2=StoreConfig!#REF!,StoreConfig!#REF!,"")</f>
        <v>#REF!</v>
      </c>
      <c r="F1538" s="15" t="e">
        <f>IF($B$2=StoreConfig!#REF!,RIGHT(StoreConfig!#REF!,LEN(StoreConfig!#REF!)-FIND("|",StoreConfig!#REF!)),"")</f>
        <v>#REF!</v>
      </c>
      <c r="G1538" s="15" t="str">
        <f>IFERROR(VLOOKUP(--IF($B$2=StoreConfig!#REF!,LEFT(StoreConfig!#REF!,FIND("|",StoreConfig!#REF!)-1),""),$Q$4:$R$20,2,FALSE),"")</f>
        <v/>
      </c>
      <c r="H1538" s="14" t="e">
        <f>IF($B$2=StoreConfig!#REF!,LEFT(StoreConfig!#REF!,FIND("#",StoreConfig!#REF!)-1),"")</f>
        <v>#REF!</v>
      </c>
      <c r="I1538" s="14" t="e">
        <f>IF($B$2=StoreConfig!#REF!,RIGHT(StoreConfig!#REF!,LEN(StoreConfig!#REF!)-FIND("#",StoreConfig!#REF!)),"")</f>
        <v>#REF!</v>
      </c>
      <c r="J1538" s="14" t="e">
        <f>IF($B$2=StoreConfig!#REF!,IF(StoreConfig!#REF!=0,"不限购",StoreConfig!#REF!&amp;"次"),"")</f>
        <v>#REF!</v>
      </c>
    </row>
    <row r="1539" spans="4:10" x14ac:dyDescent="0.2">
      <c r="D1539" s="15" t="e">
        <f>IF($B$2=StoreConfig!#REF!,StoreConfig!#REF!,"")</f>
        <v>#REF!</v>
      </c>
      <c r="E1539" s="15" t="e">
        <f>IF($B$2=StoreConfig!#REF!,StoreConfig!#REF!,"")</f>
        <v>#REF!</v>
      </c>
      <c r="F1539" s="15" t="e">
        <f>IF($B$2=StoreConfig!#REF!,RIGHT(StoreConfig!#REF!,LEN(StoreConfig!#REF!)-FIND("|",StoreConfig!#REF!)),"")</f>
        <v>#REF!</v>
      </c>
      <c r="G1539" s="15" t="str">
        <f>IFERROR(VLOOKUP(--IF($B$2=StoreConfig!#REF!,LEFT(StoreConfig!#REF!,FIND("|",StoreConfig!#REF!)-1),""),$Q$4:$R$20,2,FALSE),"")</f>
        <v/>
      </c>
      <c r="H1539" s="14" t="e">
        <f>IF($B$2=StoreConfig!#REF!,LEFT(StoreConfig!#REF!,FIND("#",StoreConfig!#REF!)-1),"")</f>
        <v>#REF!</v>
      </c>
      <c r="I1539" s="14" t="e">
        <f>IF($B$2=StoreConfig!#REF!,RIGHT(StoreConfig!#REF!,LEN(StoreConfig!#REF!)-FIND("#",StoreConfig!#REF!)),"")</f>
        <v>#REF!</v>
      </c>
      <c r="J1539" s="14" t="e">
        <f>IF($B$2=StoreConfig!#REF!,IF(StoreConfig!#REF!=0,"不限购",StoreConfig!#REF!&amp;"次"),"")</f>
        <v>#REF!</v>
      </c>
    </row>
    <row r="1540" spans="4:10" x14ac:dyDescent="0.2">
      <c r="D1540" s="15" t="e">
        <f>IF($B$2=StoreConfig!#REF!,StoreConfig!#REF!,"")</f>
        <v>#REF!</v>
      </c>
      <c r="E1540" s="15" t="e">
        <f>IF($B$2=StoreConfig!#REF!,StoreConfig!#REF!,"")</f>
        <v>#REF!</v>
      </c>
      <c r="F1540" s="15" t="e">
        <f>IF($B$2=StoreConfig!#REF!,RIGHT(StoreConfig!#REF!,LEN(StoreConfig!#REF!)-FIND("|",StoreConfig!#REF!)),"")</f>
        <v>#REF!</v>
      </c>
      <c r="G1540" s="15" t="str">
        <f>IFERROR(VLOOKUP(--IF($B$2=StoreConfig!#REF!,LEFT(StoreConfig!#REF!,FIND("|",StoreConfig!#REF!)-1),""),$Q$4:$R$20,2,FALSE),"")</f>
        <v/>
      </c>
      <c r="H1540" s="14" t="e">
        <f>IF($B$2=StoreConfig!#REF!,LEFT(StoreConfig!#REF!,FIND("#",StoreConfig!#REF!)-1),"")</f>
        <v>#REF!</v>
      </c>
      <c r="I1540" s="14" t="e">
        <f>IF($B$2=StoreConfig!#REF!,RIGHT(StoreConfig!#REF!,LEN(StoreConfig!#REF!)-FIND("#",StoreConfig!#REF!)),"")</f>
        <v>#REF!</v>
      </c>
      <c r="J1540" s="14" t="e">
        <f>IF($B$2=StoreConfig!#REF!,IF(StoreConfig!#REF!=0,"不限购",StoreConfig!#REF!&amp;"次"),"")</f>
        <v>#REF!</v>
      </c>
    </row>
    <row r="1541" spans="4:10" x14ac:dyDescent="0.2">
      <c r="D1541" s="15" t="e">
        <f>IF($B$2=StoreConfig!#REF!,StoreConfig!#REF!,"")</f>
        <v>#REF!</v>
      </c>
      <c r="E1541" s="15" t="e">
        <f>IF($B$2=StoreConfig!#REF!,StoreConfig!#REF!,"")</f>
        <v>#REF!</v>
      </c>
      <c r="F1541" s="15" t="e">
        <f>IF($B$2=StoreConfig!#REF!,RIGHT(StoreConfig!#REF!,LEN(StoreConfig!#REF!)-FIND("|",StoreConfig!#REF!)),"")</f>
        <v>#REF!</v>
      </c>
      <c r="G1541" s="15" t="str">
        <f>IFERROR(VLOOKUP(--IF($B$2=StoreConfig!#REF!,LEFT(StoreConfig!#REF!,FIND("|",StoreConfig!#REF!)-1),""),$Q$4:$R$20,2,FALSE),"")</f>
        <v/>
      </c>
      <c r="H1541" s="14" t="e">
        <f>IF($B$2=StoreConfig!#REF!,LEFT(StoreConfig!#REF!,FIND("#",StoreConfig!#REF!)-1),"")</f>
        <v>#REF!</v>
      </c>
      <c r="I1541" s="14" t="e">
        <f>IF($B$2=StoreConfig!#REF!,RIGHT(StoreConfig!#REF!,LEN(StoreConfig!#REF!)-FIND("#",StoreConfig!#REF!)),"")</f>
        <v>#REF!</v>
      </c>
      <c r="J1541" s="14" t="e">
        <f>IF($B$2=StoreConfig!#REF!,IF(StoreConfig!#REF!=0,"不限购",StoreConfig!#REF!&amp;"次"),"")</f>
        <v>#REF!</v>
      </c>
    </row>
    <row r="1542" spans="4:10" x14ac:dyDescent="0.2">
      <c r="D1542" s="15" t="e">
        <f>IF($B$2=StoreConfig!#REF!,StoreConfig!#REF!,"")</f>
        <v>#REF!</v>
      </c>
      <c r="E1542" s="15" t="e">
        <f>IF($B$2=StoreConfig!#REF!,StoreConfig!#REF!,"")</f>
        <v>#REF!</v>
      </c>
      <c r="F1542" s="15" t="e">
        <f>IF($B$2=StoreConfig!#REF!,RIGHT(StoreConfig!#REF!,LEN(StoreConfig!#REF!)-FIND("|",StoreConfig!#REF!)),"")</f>
        <v>#REF!</v>
      </c>
      <c r="G1542" s="15" t="str">
        <f>IFERROR(VLOOKUP(--IF($B$2=StoreConfig!#REF!,LEFT(StoreConfig!#REF!,FIND("|",StoreConfig!#REF!)-1),""),$Q$4:$R$20,2,FALSE),"")</f>
        <v/>
      </c>
      <c r="H1542" s="14" t="e">
        <f>IF($B$2=StoreConfig!#REF!,LEFT(StoreConfig!#REF!,FIND("#",StoreConfig!#REF!)-1),"")</f>
        <v>#REF!</v>
      </c>
      <c r="I1542" s="14" t="e">
        <f>IF($B$2=StoreConfig!#REF!,RIGHT(StoreConfig!#REF!,LEN(StoreConfig!#REF!)-FIND("#",StoreConfig!#REF!)),"")</f>
        <v>#REF!</v>
      </c>
      <c r="J1542" s="14" t="e">
        <f>IF($B$2=StoreConfig!#REF!,IF(StoreConfig!#REF!=0,"不限购",StoreConfig!#REF!&amp;"次"),"")</f>
        <v>#REF!</v>
      </c>
    </row>
    <row r="1543" spans="4:10" x14ac:dyDescent="0.2">
      <c r="D1543" s="15" t="e">
        <f>IF($B$2=StoreConfig!#REF!,StoreConfig!#REF!,"")</f>
        <v>#REF!</v>
      </c>
      <c r="E1543" s="15" t="e">
        <f>IF($B$2=StoreConfig!#REF!,StoreConfig!#REF!,"")</f>
        <v>#REF!</v>
      </c>
      <c r="F1543" s="15" t="e">
        <f>IF($B$2=StoreConfig!#REF!,RIGHT(StoreConfig!#REF!,LEN(StoreConfig!#REF!)-FIND("|",StoreConfig!#REF!)),"")</f>
        <v>#REF!</v>
      </c>
      <c r="G1543" s="15" t="str">
        <f>IFERROR(VLOOKUP(--IF($B$2=StoreConfig!#REF!,LEFT(StoreConfig!#REF!,FIND("|",StoreConfig!#REF!)-1),""),$Q$4:$R$20,2,FALSE),"")</f>
        <v/>
      </c>
      <c r="H1543" s="14" t="e">
        <f>IF($B$2=StoreConfig!#REF!,LEFT(StoreConfig!#REF!,FIND("#",StoreConfig!#REF!)-1),"")</f>
        <v>#REF!</v>
      </c>
      <c r="I1543" s="14" t="e">
        <f>IF($B$2=StoreConfig!#REF!,RIGHT(StoreConfig!#REF!,LEN(StoreConfig!#REF!)-FIND("#",StoreConfig!#REF!)),"")</f>
        <v>#REF!</v>
      </c>
      <c r="J1543" s="14" t="e">
        <f>IF($B$2=StoreConfig!#REF!,IF(StoreConfig!#REF!=0,"不限购",StoreConfig!#REF!&amp;"次"),"")</f>
        <v>#REF!</v>
      </c>
    </row>
    <row r="1544" spans="4:10" x14ac:dyDescent="0.2">
      <c r="D1544" s="15" t="e">
        <f>IF($B$2=StoreConfig!#REF!,StoreConfig!#REF!,"")</f>
        <v>#REF!</v>
      </c>
      <c r="E1544" s="15" t="e">
        <f>IF($B$2=StoreConfig!#REF!,StoreConfig!#REF!,"")</f>
        <v>#REF!</v>
      </c>
      <c r="F1544" s="15" t="e">
        <f>IF($B$2=StoreConfig!#REF!,RIGHT(StoreConfig!#REF!,LEN(StoreConfig!#REF!)-FIND("|",StoreConfig!#REF!)),"")</f>
        <v>#REF!</v>
      </c>
      <c r="G1544" s="15" t="str">
        <f>IFERROR(VLOOKUP(--IF($B$2=StoreConfig!#REF!,LEFT(StoreConfig!#REF!,FIND("|",StoreConfig!#REF!)-1),""),$Q$4:$R$20,2,FALSE),"")</f>
        <v/>
      </c>
      <c r="H1544" s="14" t="e">
        <f>IF($B$2=StoreConfig!#REF!,LEFT(StoreConfig!#REF!,FIND("#",StoreConfig!#REF!)-1),"")</f>
        <v>#REF!</v>
      </c>
      <c r="I1544" s="14" t="e">
        <f>IF($B$2=StoreConfig!#REF!,RIGHT(StoreConfig!#REF!,LEN(StoreConfig!#REF!)-FIND("#",StoreConfig!#REF!)),"")</f>
        <v>#REF!</v>
      </c>
      <c r="J1544" s="14" t="e">
        <f>IF($B$2=StoreConfig!#REF!,IF(StoreConfig!#REF!=0,"不限购",StoreConfig!#REF!&amp;"次"),"")</f>
        <v>#REF!</v>
      </c>
    </row>
    <row r="1545" spans="4:10" x14ac:dyDescent="0.2">
      <c r="D1545" s="15" t="e">
        <f>IF($B$2=StoreConfig!#REF!,StoreConfig!#REF!,"")</f>
        <v>#REF!</v>
      </c>
      <c r="E1545" s="15" t="e">
        <f>IF($B$2=StoreConfig!#REF!,StoreConfig!#REF!,"")</f>
        <v>#REF!</v>
      </c>
      <c r="F1545" s="15" t="e">
        <f>IF($B$2=StoreConfig!#REF!,RIGHT(StoreConfig!#REF!,LEN(StoreConfig!#REF!)-FIND("|",StoreConfig!#REF!)),"")</f>
        <v>#REF!</v>
      </c>
      <c r="G1545" s="15" t="str">
        <f>IFERROR(VLOOKUP(--IF($B$2=StoreConfig!#REF!,LEFT(StoreConfig!#REF!,FIND("|",StoreConfig!#REF!)-1),""),$Q$4:$R$20,2,FALSE),"")</f>
        <v/>
      </c>
      <c r="H1545" s="14" t="e">
        <f>IF($B$2=StoreConfig!#REF!,LEFT(StoreConfig!#REF!,FIND("#",StoreConfig!#REF!)-1),"")</f>
        <v>#REF!</v>
      </c>
      <c r="I1545" s="14" t="e">
        <f>IF($B$2=StoreConfig!#REF!,RIGHT(StoreConfig!#REF!,LEN(StoreConfig!#REF!)-FIND("#",StoreConfig!#REF!)),"")</f>
        <v>#REF!</v>
      </c>
      <c r="J1545" s="14" t="e">
        <f>IF($B$2=StoreConfig!#REF!,IF(StoreConfig!#REF!=0,"不限购",StoreConfig!#REF!&amp;"次"),"")</f>
        <v>#REF!</v>
      </c>
    </row>
    <row r="1546" spans="4:10" x14ac:dyDescent="0.2">
      <c r="D1546" s="15" t="e">
        <f>IF($B$2=StoreConfig!#REF!,StoreConfig!#REF!,"")</f>
        <v>#REF!</v>
      </c>
      <c r="E1546" s="15" t="e">
        <f>IF($B$2=StoreConfig!#REF!,StoreConfig!#REF!,"")</f>
        <v>#REF!</v>
      </c>
      <c r="F1546" s="15" t="e">
        <f>IF($B$2=StoreConfig!#REF!,RIGHT(StoreConfig!#REF!,LEN(StoreConfig!#REF!)-FIND("|",StoreConfig!#REF!)),"")</f>
        <v>#REF!</v>
      </c>
      <c r="G1546" s="15" t="str">
        <f>IFERROR(VLOOKUP(--IF($B$2=StoreConfig!#REF!,LEFT(StoreConfig!#REF!,FIND("|",StoreConfig!#REF!)-1),""),$Q$4:$R$20,2,FALSE),"")</f>
        <v/>
      </c>
      <c r="H1546" s="14" t="e">
        <f>IF($B$2=StoreConfig!#REF!,LEFT(StoreConfig!#REF!,FIND("#",StoreConfig!#REF!)-1),"")</f>
        <v>#REF!</v>
      </c>
      <c r="I1546" s="14" t="e">
        <f>IF($B$2=StoreConfig!#REF!,RIGHT(StoreConfig!#REF!,LEN(StoreConfig!#REF!)-FIND("#",StoreConfig!#REF!)),"")</f>
        <v>#REF!</v>
      </c>
      <c r="J1546" s="14" t="e">
        <f>IF($B$2=StoreConfig!#REF!,IF(StoreConfig!#REF!=0,"不限购",StoreConfig!#REF!&amp;"次"),"")</f>
        <v>#REF!</v>
      </c>
    </row>
    <row r="1547" spans="4:10" x14ac:dyDescent="0.2">
      <c r="D1547" s="15" t="e">
        <f>IF($B$2=StoreConfig!#REF!,StoreConfig!#REF!,"")</f>
        <v>#REF!</v>
      </c>
      <c r="E1547" s="15" t="e">
        <f>IF($B$2=StoreConfig!#REF!,StoreConfig!#REF!,"")</f>
        <v>#REF!</v>
      </c>
      <c r="F1547" s="15" t="e">
        <f>IF($B$2=StoreConfig!#REF!,RIGHT(StoreConfig!#REF!,LEN(StoreConfig!#REF!)-FIND("|",StoreConfig!#REF!)),"")</f>
        <v>#REF!</v>
      </c>
      <c r="G1547" s="15" t="str">
        <f>IFERROR(VLOOKUP(--IF($B$2=StoreConfig!#REF!,LEFT(StoreConfig!#REF!,FIND("|",StoreConfig!#REF!)-1),""),$Q$4:$R$20,2,FALSE),"")</f>
        <v/>
      </c>
      <c r="H1547" s="14" t="e">
        <f>IF($B$2=StoreConfig!#REF!,LEFT(StoreConfig!#REF!,FIND("#",StoreConfig!#REF!)-1),"")</f>
        <v>#REF!</v>
      </c>
      <c r="I1547" s="14" t="e">
        <f>IF($B$2=StoreConfig!#REF!,RIGHT(StoreConfig!#REF!,LEN(StoreConfig!#REF!)-FIND("#",StoreConfig!#REF!)),"")</f>
        <v>#REF!</v>
      </c>
      <c r="J1547" s="14" t="e">
        <f>IF($B$2=StoreConfig!#REF!,IF(StoreConfig!#REF!=0,"不限购",StoreConfig!#REF!&amp;"次"),"")</f>
        <v>#REF!</v>
      </c>
    </row>
    <row r="1548" spans="4:10" x14ac:dyDescent="0.2">
      <c r="D1548" s="15" t="e">
        <f>IF($B$2=StoreConfig!#REF!,StoreConfig!#REF!,"")</f>
        <v>#REF!</v>
      </c>
      <c r="E1548" s="15" t="e">
        <f>IF($B$2=StoreConfig!#REF!,StoreConfig!#REF!,"")</f>
        <v>#REF!</v>
      </c>
      <c r="F1548" s="15" t="e">
        <f>IF($B$2=StoreConfig!#REF!,RIGHT(StoreConfig!#REF!,LEN(StoreConfig!#REF!)-FIND("|",StoreConfig!#REF!)),"")</f>
        <v>#REF!</v>
      </c>
      <c r="G1548" s="15" t="str">
        <f>IFERROR(VLOOKUP(--IF($B$2=StoreConfig!#REF!,LEFT(StoreConfig!#REF!,FIND("|",StoreConfig!#REF!)-1),""),$Q$4:$R$20,2,FALSE),"")</f>
        <v/>
      </c>
      <c r="H1548" s="14" t="e">
        <f>IF($B$2=StoreConfig!#REF!,LEFT(StoreConfig!#REF!,FIND("#",StoreConfig!#REF!)-1),"")</f>
        <v>#REF!</v>
      </c>
      <c r="I1548" s="14" t="e">
        <f>IF($B$2=StoreConfig!#REF!,RIGHT(StoreConfig!#REF!,LEN(StoreConfig!#REF!)-FIND("#",StoreConfig!#REF!)),"")</f>
        <v>#REF!</v>
      </c>
      <c r="J1548" s="14" t="e">
        <f>IF($B$2=StoreConfig!#REF!,IF(StoreConfig!#REF!=0,"不限购",StoreConfig!#REF!&amp;"次"),"")</f>
        <v>#REF!</v>
      </c>
    </row>
    <row r="1549" spans="4:10" x14ac:dyDescent="0.2">
      <c r="D1549" s="15" t="e">
        <f>IF($B$2=StoreConfig!#REF!,StoreConfig!#REF!,"")</f>
        <v>#REF!</v>
      </c>
      <c r="E1549" s="15" t="e">
        <f>IF($B$2=StoreConfig!#REF!,StoreConfig!#REF!,"")</f>
        <v>#REF!</v>
      </c>
      <c r="F1549" s="15" t="e">
        <f>IF($B$2=StoreConfig!#REF!,RIGHT(StoreConfig!#REF!,LEN(StoreConfig!#REF!)-FIND("|",StoreConfig!#REF!)),"")</f>
        <v>#REF!</v>
      </c>
      <c r="G1549" s="15" t="str">
        <f>IFERROR(VLOOKUP(--IF($B$2=StoreConfig!#REF!,LEFT(StoreConfig!#REF!,FIND("|",StoreConfig!#REF!)-1),""),$Q$4:$R$20,2,FALSE),"")</f>
        <v/>
      </c>
      <c r="H1549" s="14" t="e">
        <f>IF($B$2=StoreConfig!#REF!,LEFT(StoreConfig!#REF!,FIND("#",StoreConfig!#REF!)-1),"")</f>
        <v>#REF!</v>
      </c>
      <c r="I1549" s="14" t="e">
        <f>IF($B$2=StoreConfig!#REF!,RIGHT(StoreConfig!#REF!,LEN(StoreConfig!#REF!)-FIND("#",StoreConfig!#REF!)),"")</f>
        <v>#REF!</v>
      </c>
      <c r="J1549" s="14" t="e">
        <f>IF($B$2=StoreConfig!#REF!,IF(StoreConfig!#REF!=0,"不限购",StoreConfig!#REF!&amp;"次"),"")</f>
        <v>#REF!</v>
      </c>
    </row>
    <row r="1550" spans="4:10" x14ac:dyDescent="0.2">
      <c r="D1550" s="15" t="e">
        <f>IF($B$2=StoreConfig!#REF!,StoreConfig!#REF!,"")</f>
        <v>#REF!</v>
      </c>
      <c r="E1550" s="15" t="e">
        <f>IF($B$2=StoreConfig!#REF!,StoreConfig!#REF!,"")</f>
        <v>#REF!</v>
      </c>
      <c r="F1550" s="15" t="e">
        <f>IF($B$2=StoreConfig!#REF!,RIGHT(StoreConfig!#REF!,LEN(StoreConfig!#REF!)-FIND("|",StoreConfig!#REF!)),"")</f>
        <v>#REF!</v>
      </c>
      <c r="G1550" s="15" t="str">
        <f>IFERROR(VLOOKUP(--IF($B$2=StoreConfig!#REF!,LEFT(StoreConfig!#REF!,FIND("|",StoreConfig!#REF!)-1),""),$Q$4:$R$20,2,FALSE),"")</f>
        <v/>
      </c>
      <c r="H1550" s="14" t="e">
        <f>IF($B$2=StoreConfig!#REF!,LEFT(StoreConfig!#REF!,FIND("#",StoreConfig!#REF!)-1),"")</f>
        <v>#REF!</v>
      </c>
      <c r="I1550" s="14" t="e">
        <f>IF($B$2=StoreConfig!#REF!,RIGHT(StoreConfig!#REF!,LEN(StoreConfig!#REF!)-FIND("#",StoreConfig!#REF!)),"")</f>
        <v>#REF!</v>
      </c>
      <c r="J1550" s="14" t="e">
        <f>IF($B$2=StoreConfig!#REF!,IF(StoreConfig!#REF!=0,"不限购",StoreConfig!#REF!&amp;"次"),"")</f>
        <v>#REF!</v>
      </c>
    </row>
    <row r="1551" spans="4:10" x14ac:dyDescent="0.2">
      <c r="D1551" s="15" t="e">
        <f>IF($B$2=StoreConfig!#REF!,StoreConfig!#REF!,"")</f>
        <v>#REF!</v>
      </c>
      <c r="E1551" s="15" t="e">
        <f>IF($B$2=StoreConfig!#REF!,StoreConfig!#REF!,"")</f>
        <v>#REF!</v>
      </c>
      <c r="F1551" s="15" t="e">
        <f>IF($B$2=StoreConfig!#REF!,RIGHT(StoreConfig!#REF!,LEN(StoreConfig!#REF!)-FIND("|",StoreConfig!#REF!)),"")</f>
        <v>#REF!</v>
      </c>
      <c r="G1551" s="15" t="str">
        <f>IFERROR(VLOOKUP(--IF($B$2=StoreConfig!#REF!,LEFT(StoreConfig!#REF!,FIND("|",StoreConfig!#REF!)-1),""),$Q$4:$R$20,2,FALSE),"")</f>
        <v/>
      </c>
      <c r="H1551" s="14" t="e">
        <f>IF($B$2=StoreConfig!#REF!,LEFT(StoreConfig!#REF!,FIND("#",StoreConfig!#REF!)-1),"")</f>
        <v>#REF!</v>
      </c>
      <c r="I1551" s="14" t="e">
        <f>IF($B$2=StoreConfig!#REF!,RIGHT(StoreConfig!#REF!,LEN(StoreConfig!#REF!)-FIND("#",StoreConfig!#REF!)),"")</f>
        <v>#REF!</v>
      </c>
      <c r="J1551" s="14" t="e">
        <f>IF($B$2=StoreConfig!#REF!,IF(StoreConfig!#REF!=0,"不限购",StoreConfig!#REF!&amp;"次"),"")</f>
        <v>#REF!</v>
      </c>
    </row>
    <row r="1552" spans="4:10" x14ac:dyDescent="0.2">
      <c r="D1552" s="15" t="e">
        <f>IF($B$2=StoreConfig!#REF!,StoreConfig!#REF!,"")</f>
        <v>#REF!</v>
      </c>
      <c r="E1552" s="15" t="e">
        <f>IF($B$2=StoreConfig!#REF!,StoreConfig!#REF!,"")</f>
        <v>#REF!</v>
      </c>
      <c r="F1552" s="15" t="e">
        <f>IF($B$2=StoreConfig!#REF!,RIGHT(StoreConfig!#REF!,LEN(StoreConfig!#REF!)-FIND("|",StoreConfig!#REF!)),"")</f>
        <v>#REF!</v>
      </c>
      <c r="G1552" s="15" t="str">
        <f>IFERROR(VLOOKUP(--IF($B$2=StoreConfig!#REF!,LEFT(StoreConfig!#REF!,FIND("|",StoreConfig!#REF!)-1),""),$Q$4:$R$20,2,FALSE),"")</f>
        <v/>
      </c>
      <c r="H1552" s="14" t="e">
        <f>IF($B$2=StoreConfig!#REF!,LEFT(StoreConfig!#REF!,FIND("#",StoreConfig!#REF!)-1),"")</f>
        <v>#REF!</v>
      </c>
      <c r="I1552" s="14" t="e">
        <f>IF($B$2=StoreConfig!#REF!,RIGHT(StoreConfig!#REF!,LEN(StoreConfig!#REF!)-FIND("#",StoreConfig!#REF!)),"")</f>
        <v>#REF!</v>
      </c>
      <c r="J1552" s="14" t="e">
        <f>IF($B$2=StoreConfig!#REF!,IF(StoreConfig!#REF!=0,"不限购",StoreConfig!#REF!&amp;"次"),"")</f>
        <v>#REF!</v>
      </c>
    </row>
    <row r="1553" spans="4:10" x14ac:dyDescent="0.2">
      <c r="D1553" s="15" t="e">
        <f>IF($B$2=StoreConfig!#REF!,StoreConfig!#REF!,"")</f>
        <v>#REF!</v>
      </c>
      <c r="E1553" s="15" t="e">
        <f>IF($B$2=StoreConfig!#REF!,StoreConfig!#REF!,"")</f>
        <v>#REF!</v>
      </c>
      <c r="F1553" s="15" t="e">
        <f>IF($B$2=StoreConfig!#REF!,RIGHT(StoreConfig!#REF!,LEN(StoreConfig!#REF!)-FIND("|",StoreConfig!#REF!)),"")</f>
        <v>#REF!</v>
      </c>
      <c r="G1553" s="15" t="str">
        <f>IFERROR(VLOOKUP(--IF($B$2=StoreConfig!#REF!,LEFT(StoreConfig!#REF!,FIND("|",StoreConfig!#REF!)-1),""),$Q$4:$R$20,2,FALSE),"")</f>
        <v/>
      </c>
      <c r="H1553" s="14" t="e">
        <f>IF($B$2=StoreConfig!#REF!,LEFT(StoreConfig!#REF!,FIND("#",StoreConfig!#REF!)-1),"")</f>
        <v>#REF!</v>
      </c>
      <c r="I1553" s="14" t="e">
        <f>IF($B$2=StoreConfig!#REF!,RIGHT(StoreConfig!#REF!,LEN(StoreConfig!#REF!)-FIND("#",StoreConfig!#REF!)),"")</f>
        <v>#REF!</v>
      </c>
      <c r="J1553" s="14" t="e">
        <f>IF($B$2=StoreConfig!#REF!,IF(StoreConfig!#REF!=0,"不限购",StoreConfig!#REF!&amp;"次"),"")</f>
        <v>#REF!</v>
      </c>
    </row>
    <row r="1554" spans="4:10" x14ac:dyDescent="0.2">
      <c r="D1554" s="15" t="e">
        <f>IF($B$2=StoreConfig!#REF!,StoreConfig!#REF!,"")</f>
        <v>#REF!</v>
      </c>
      <c r="E1554" s="15" t="e">
        <f>IF($B$2=StoreConfig!#REF!,StoreConfig!#REF!,"")</f>
        <v>#REF!</v>
      </c>
      <c r="F1554" s="15" t="e">
        <f>IF($B$2=StoreConfig!#REF!,RIGHT(StoreConfig!#REF!,LEN(StoreConfig!#REF!)-FIND("|",StoreConfig!#REF!)),"")</f>
        <v>#REF!</v>
      </c>
      <c r="G1554" s="15" t="str">
        <f>IFERROR(VLOOKUP(--IF($B$2=StoreConfig!#REF!,LEFT(StoreConfig!#REF!,FIND("|",StoreConfig!#REF!)-1),""),$Q$4:$R$20,2,FALSE),"")</f>
        <v/>
      </c>
      <c r="H1554" s="14" t="e">
        <f>IF($B$2=StoreConfig!#REF!,LEFT(StoreConfig!#REF!,FIND("#",StoreConfig!#REF!)-1),"")</f>
        <v>#REF!</v>
      </c>
      <c r="I1554" s="14" t="e">
        <f>IF($B$2=StoreConfig!#REF!,RIGHT(StoreConfig!#REF!,LEN(StoreConfig!#REF!)-FIND("#",StoreConfig!#REF!)),"")</f>
        <v>#REF!</v>
      </c>
      <c r="J1554" s="14" t="e">
        <f>IF($B$2=StoreConfig!#REF!,IF(StoreConfig!#REF!=0,"不限购",StoreConfig!#REF!&amp;"次"),"")</f>
        <v>#REF!</v>
      </c>
    </row>
    <row r="1555" spans="4:10" x14ac:dyDescent="0.2">
      <c r="D1555" s="15" t="e">
        <f>IF($B$2=StoreConfig!#REF!,StoreConfig!#REF!,"")</f>
        <v>#REF!</v>
      </c>
      <c r="E1555" s="15" t="e">
        <f>IF($B$2=StoreConfig!#REF!,StoreConfig!#REF!,"")</f>
        <v>#REF!</v>
      </c>
      <c r="F1555" s="15" t="e">
        <f>IF($B$2=StoreConfig!#REF!,RIGHT(StoreConfig!#REF!,LEN(StoreConfig!#REF!)-FIND("|",StoreConfig!#REF!)),"")</f>
        <v>#REF!</v>
      </c>
      <c r="G1555" s="15" t="str">
        <f>IFERROR(VLOOKUP(--IF($B$2=StoreConfig!#REF!,LEFT(StoreConfig!#REF!,FIND("|",StoreConfig!#REF!)-1),""),$Q$4:$R$20,2,FALSE),"")</f>
        <v/>
      </c>
      <c r="H1555" s="14" t="e">
        <f>IF($B$2=StoreConfig!#REF!,LEFT(StoreConfig!#REF!,FIND("#",StoreConfig!#REF!)-1),"")</f>
        <v>#REF!</v>
      </c>
      <c r="I1555" s="14" t="e">
        <f>IF($B$2=StoreConfig!#REF!,RIGHT(StoreConfig!#REF!,LEN(StoreConfig!#REF!)-FIND("#",StoreConfig!#REF!)),"")</f>
        <v>#REF!</v>
      </c>
      <c r="J1555" s="14" t="e">
        <f>IF($B$2=StoreConfig!#REF!,IF(StoreConfig!#REF!=0,"不限购",StoreConfig!#REF!&amp;"次"),"")</f>
        <v>#REF!</v>
      </c>
    </row>
    <row r="1556" spans="4:10" x14ac:dyDescent="0.2">
      <c r="D1556" s="15" t="e">
        <f>IF($B$2=StoreConfig!#REF!,StoreConfig!#REF!,"")</f>
        <v>#REF!</v>
      </c>
      <c r="E1556" s="15" t="e">
        <f>IF($B$2=StoreConfig!#REF!,StoreConfig!#REF!,"")</f>
        <v>#REF!</v>
      </c>
      <c r="F1556" s="15" t="e">
        <f>IF($B$2=StoreConfig!#REF!,RIGHT(StoreConfig!#REF!,LEN(StoreConfig!#REF!)-FIND("|",StoreConfig!#REF!)),"")</f>
        <v>#REF!</v>
      </c>
      <c r="G1556" s="15" t="str">
        <f>IFERROR(VLOOKUP(--IF($B$2=StoreConfig!#REF!,LEFT(StoreConfig!#REF!,FIND("|",StoreConfig!#REF!)-1),""),$Q$4:$R$20,2,FALSE),"")</f>
        <v/>
      </c>
      <c r="H1556" s="14" t="e">
        <f>IF($B$2=StoreConfig!#REF!,LEFT(StoreConfig!#REF!,FIND("#",StoreConfig!#REF!)-1),"")</f>
        <v>#REF!</v>
      </c>
      <c r="I1556" s="14" t="e">
        <f>IF($B$2=StoreConfig!#REF!,RIGHT(StoreConfig!#REF!,LEN(StoreConfig!#REF!)-FIND("#",StoreConfig!#REF!)),"")</f>
        <v>#REF!</v>
      </c>
      <c r="J1556" s="14" t="e">
        <f>IF($B$2=StoreConfig!#REF!,IF(StoreConfig!#REF!=0,"不限购",StoreConfig!#REF!&amp;"次"),"")</f>
        <v>#REF!</v>
      </c>
    </row>
    <row r="1557" spans="4:10" x14ac:dyDescent="0.2">
      <c r="D1557" s="15" t="e">
        <f>IF($B$2=StoreConfig!#REF!,StoreConfig!#REF!,"")</f>
        <v>#REF!</v>
      </c>
      <c r="E1557" s="15" t="e">
        <f>IF($B$2=StoreConfig!#REF!,StoreConfig!#REF!,"")</f>
        <v>#REF!</v>
      </c>
      <c r="F1557" s="15" t="e">
        <f>IF($B$2=StoreConfig!#REF!,RIGHT(StoreConfig!#REF!,LEN(StoreConfig!#REF!)-FIND("|",StoreConfig!#REF!)),"")</f>
        <v>#REF!</v>
      </c>
      <c r="G1557" s="15" t="str">
        <f>IFERROR(VLOOKUP(--IF($B$2=StoreConfig!#REF!,LEFT(StoreConfig!#REF!,FIND("|",StoreConfig!#REF!)-1),""),$Q$4:$R$20,2,FALSE),"")</f>
        <v/>
      </c>
      <c r="H1557" s="14" t="e">
        <f>IF($B$2=StoreConfig!#REF!,LEFT(StoreConfig!#REF!,FIND("#",StoreConfig!#REF!)-1),"")</f>
        <v>#REF!</v>
      </c>
      <c r="I1557" s="14" t="e">
        <f>IF($B$2=StoreConfig!#REF!,RIGHT(StoreConfig!#REF!,LEN(StoreConfig!#REF!)-FIND("#",StoreConfig!#REF!)),"")</f>
        <v>#REF!</v>
      </c>
      <c r="J1557" s="14" t="e">
        <f>IF($B$2=StoreConfig!#REF!,IF(StoreConfig!#REF!=0,"不限购",StoreConfig!#REF!&amp;"次"),"")</f>
        <v>#REF!</v>
      </c>
    </row>
    <row r="1558" spans="4:10" x14ac:dyDescent="0.2">
      <c r="D1558" s="15" t="e">
        <f>IF($B$2=StoreConfig!#REF!,StoreConfig!#REF!,"")</f>
        <v>#REF!</v>
      </c>
      <c r="E1558" s="15" t="e">
        <f>IF($B$2=StoreConfig!#REF!,StoreConfig!#REF!,"")</f>
        <v>#REF!</v>
      </c>
      <c r="F1558" s="15" t="e">
        <f>IF($B$2=StoreConfig!#REF!,RIGHT(StoreConfig!#REF!,LEN(StoreConfig!#REF!)-FIND("|",StoreConfig!#REF!)),"")</f>
        <v>#REF!</v>
      </c>
      <c r="G1558" s="15" t="str">
        <f>IFERROR(VLOOKUP(--IF($B$2=StoreConfig!#REF!,LEFT(StoreConfig!#REF!,FIND("|",StoreConfig!#REF!)-1),""),$Q$4:$R$20,2,FALSE),"")</f>
        <v/>
      </c>
      <c r="H1558" s="14" t="e">
        <f>IF($B$2=StoreConfig!#REF!,LEFT(StoreConfig!#REF!,FIND("#",StoreConfig!#REF!)-1),"")</f>
        <v>#REF!</v>
      </c>
      <c r="I1558" s="14" t="e">
        <f>IF($B$2=StoreConfig!#REF!,RIGHT(StoreConfig!#REF!,LEN(StoreConfig!#REF!)-FIND("#",StoreConfig!#REF!)),"")</f>
        <v>#REF!</v>
      </c>
      <c r="J1558" s="14" t="e">
        <f>IF($B$2=StoreConfig!#REF!,IF(StoreConfig!#REF!=0,"不限购",StoreConfig!#REF!&amp;"次"),"")</f>
        <v>#REF!</v>
      </c>
    </row>
    <row r="1559" spans="4:10" x14ac:dyDescent="0.2">
      <c r="D1559" s="15" t="e">
        <f>IF($B$2=StoreConfig!#REF!,StoreConfig!#REF!,"")</f>
        <v>#REF!</v>
      </c>
      <c r="E1559" s="15" t="e">
        <f>IF($B$2=StoreConfig!#REF!,StoreConfig!#REF!,"")</f>
        <v>#REF!</v>
      </c>
      <c r="F1559" s="15" t="e">
        <f>IF($B$2=StoreConfig!#REF!,RIGHT(StoreConfig!#REF!,LEN(StoreConfig!#REF!)-FIND("|",StoreConfig!#REF!)),"")</f>
        <v>#REF!</v>
      </c>
      <c r="G1559" s="15" t="str">
        <f>IFERROR(VLOOKUP(--IF($B$2=StoreConfig!#REF!,LEFT(StoreConfig!#REF!,FIND("|",StoreConfig!#REF!)-1),""),$Q$4:$R$20,2,FALSE),"")</f>
        <v/>
      </c>
      <c r="H1559" s="14" t="e">
        <f>IF($B$2=StoreConfig!#REF!,LEFT(StoreConfig!#REF!,FIND("#",StoreConfig!#REF!)-1),"")</f>
        <v>#REF!</v>
      </c>
      <c r="I1559" s="14" t="e">
        <f>IF($B$2=StoreConfig!#REF!,RIGHT(StoreConfig!#REF!,LEN(StoreConfig!#REF!)-FIND("#",StoreConfig!#REF!)),"")</f>
        <v>#REF!</v>
      </c>
      <c r="J1559" s="14" t="e">
        <f>IF($B$2=StoreConfig!#REF!,IF(StoreConfig!#REF!=0,"不限购",StoreConfig!#REF!&amp;"次"),"")</f>
        <v>#REF!</v>
      </c>
    </row>
    <row r="1560" spans="4:10" x14ac:dyDescent="0.2">
      <c r="D1560" s="15" t="e">
        <f>IF($B$2=StoreConfig!#REF!,StoreConfig!#REF!,"")</f>
        <v>#REF!</v>
      </c>
      <c r="E1560" s="15" t="e">
        <f>IF($B$2=StoreConfig!#REF!,StoreConfig!#REF!,"")</f>
        <v>#REF!</v>
      </c>
      <c r="F1560" s="15" t="e">
        <f>IF($B$2=StoreConfig!#REF!,RIGHT(StoreConfig!#REF!,LEN(StoreConfig!#REF!)-FIND("|",StoreConfig!#REF!)),"")</f>
        <v>#REF!</v>
      </c>
      <c r="G1560" s="15" t="str">
        <f>IFERROR(VLOOKUP(--IF($B$2=StoreConfig!#REF!,LEFT(StoreConfig!#REF!,FIND("|",StoreConfig!#REF!)-1),""),$Q$4:$R$20,2,FALSE),"")</f>
        <v/>
      </c>
      <c r="H1560" s="14" t="e">
        <f>IF($B$2=StoreConfig!#REF!,LEFT(StoreConfig!#REF!,FIND("#",StoreConfig!#REF!)-1),"")</f>
        <v>#REF!</v>
      </c>
      <c r="I1560" s="14" t="e">
        <f>IF($B$2=StoreConfig!#REF!,RIGHT(StoreConfig!#REF!,LEN(StoreConfig!#REF!)-FIND("#",StoreConfig!#REF!)),"")</f>
        <v>#REF!</v>
      </c>
      <c r="J1560" s="14" t="e">
        <f>IF($B$2=StoreConfig!#REF!,IF(StoreConfig!#REF!=0,"不限购",StoreConfig!#REF!&amp;"次"),"")</f>
        <v>#REF!</v>
      </c>
    </row>
    <row r="1561" spans="4:10" x14ac:dyDescent="0.2">
      <c r="D1561" s="15" t="e">
        <f>IF($B$2=StoreConfig!#REF!,StoreConfig!#REF!,"")</f>
        <v>#REF!</v>
      </c>
      <c r="E1561" s="15" t="e">
        <f>IF($B$2=StoreConfig!#REF!,StoreConfig!#REF!,"")</f>
        <v>#REF!</v>
      </c>
      <c r="F1561" s="15" t="e">
        <f>IF($B$2=StoreConfig!#REF!,RIGHT(StoreConfig!#REF!,LEN(StoreConfig!#REF!)-FIND("|",StoreConfig!#REF!)),"")</f>
        <v>#REF!</v>
      </c>
      <c r="G1561" s="15" t="str">
        <f>IFERROR(VLOOKUP(--IF($B$2=StoreConfig!#REF!,LEFT(StoreConfig!#REF!,FIND("|",StoreConfig!#REF!)-1),""),$Q$4:$R$20,2,FALSE),"")</f>
        <v/>
      </c>
      <c r="H1561" s="14" t="e">
        <f>IF($B$2=StoreConfig!#REF!,LEFT(StoreConfig!#REF!,FIND("#",StoreConfig!#REF!)-1),"")</f>
        <v>#REF!</v>
      </c>
      <c r="I1561" s="14" t="e">
        <f>IF($B$2=StoreConfig!#REF!,RIGHT(StoreConfig!#REF!,LEN(StoreConfig!#REF!)-FIND("#",StoreConfig!#REF!)),"")</f>
        <v>#REF!</v>
      </c>
      <c r="J1561" s="14" t="e">
        <f>IF($B$2=StoreConfig!#REF!,IF(StoreConfig!#REF!=0,"不限购",StoreConfig!#REF!&amp;"次"),"")</f>
        <v>#REF!</v>
      </c>
    </row>
    <row r="1562" spans="4:10" x14ac:dyDescent="0.2">
      <c r="D1562" s="15" t="e">
        <f>IF($B$2=StoreConfig!#REF!,StoreConfig!#REF!,"")</f>
        <v>#REF!</v>
      </c>
      <c r="E1562" s="15" t="e">
        <f>IF($B$2=StoreConfig!#REF!,StoreConfig!#REF!,"")</f>
        <v>#REF!</v>
      </c>
      <c r="F1562" s="15" t="e">
        <f>IF($B$2=StoreConfig!#REF!,RIGHT(StoreConfig!#REF!,LEN(StoreConfig!#REF!)-FIND("|",StoreConfig!#REF!)),"")</f>
        <v>#REF!</v>
      </c>
      <c r="G1562" s="15" t="str">
        <f>IFERROR(VLOOKUP(--IF($B$2=StoreConfig!#REF!,LEFT(StoreConfig!#REF!,FIND("|",StoreConfig!#REF!)-1),""),$Q$4:$R$20,2,FALSE),"")</f>
        <v/>
      </c>
      <c r="H1562" s="14" t="e">
        <f>IF($B$2=StoreConfig!#REF!,LEFT(StoreConfig!#REF!,FIND("#",StoreConfig!#REF!)-1),"")</f>
        <v>#REF!</v>
      </c>
      <c r="I1562" s="14" t="e">
        <f>IF($B$2=StoreConfig!#REF!,RIGHT(StoreConfig!#REF!,LEN(StoreConfig!#REF!)-FIND("#",StoreConfig!#REF!)),"")</f>
        <v>#REF!</v>
      </c>
      <c r="J1562" s="14" t="e">
        <f>IF($B$2=StoreConfig!#REF!,IF(StoreConfig!#REF!=0,"不限购",StoreConfig!#REF!&amp;"次"),"")</f>
        <v>#REF!</v>
      </c>
    </row>
    <row r="1563" spans="4:10" x14ac:dyDescent="0.2">
      <c r="D1563" s="15" t="e">
        <f>IF($B$2=StoreConfig!#REF!,StoreConfig!#REF!,"")</f>
        <v>#REF!</v>
      </c>
      <c r="E1563" s="15" t="e">
        <f>IF($B$2=StoreConfig!#REF!,StoreConfig!#REF!,"")</f>
        <v>#REF!</v>
      </c>
      <c r="F1563" s="15" t="e">
        <f>IF($B$2=StoreConfig!#REF!,RIGHT(StoreConfig!#REF!,LEN(StoreConfig!#REF!)-FIND("|",StoreConfig!#REF!)),"")</f>
        <v>#REF!</v>
      </c>
      <c r="G1563" s="15" t="str">
        <f>IFERROR(VLOOKUP(--IF($B$2=StoreConfig!#REF!,LEFT(StoreConfig!#REF!,FIND("|",StoreConfig!#REF!)-1),""),$Q$4:$R$20,2,FALSE),"")</f>
        <v/>
      </c>
      <c r="H1563" s="14" t="e">
        <f>IF($B$2=StoreConfig!#REF!,LEFT(StoreConfig!#REF!,FIND("#",StoreConfig!#REF!)-1),"")</f>
        <v>#REF!</v>
      </c>
      <c r="I1563" s="14" t="e">
        <f>IF($B$2=StoreConfig!#REF!,RIGHT(StoreConfig!#REF!,LEN(StoreConfig!#REF!)-FIND("#",StoreConfig!#REF!)),"")</f>
        <v>#REF!</v>
      </c>
      <c r="J1563" s="14" t="e">
        <f>IF($B$2=StoreConfig!#REF!,IF(StoreConfig!#REF!=0,"不限购",StoreConfig!#REF!&amp;"次"),"")</f>
        <v>#REF!</v>
      </c>
    </row>
    <row r="1564" spans="4:10" x14ac:dyDescent="0.2">
      <c r="D1564" s="15" t="e">
        <f>IF($B$2=StoreConfig!#REF!,StoreConfig!#REF!,"")</f>
        <v>#REF!</v>
      </c>
      <c r="E1564" s="15" t="e">
        <f>IF($B$2=StoreConfig!#REF!,StoreConfig!#REF!,"")</f>
        <v>#REF!</v>
      </c>
      <c r="F1564" s="15" t="e">
        <f>IF($B$2=StoreConfig!#REF!,RIGHT(StoreConfig!#REF!,LEN(StoreConfig!#REF!)-FIND("|",StoreConfig!#REF!)),"")</f>
        <v>#REF!</v>
      </c>
      <c r="G1564" s="15" t="str">
        <f>IFERROR(VLOOKUP(--IF($B$2=StoreConfig!#REF!,LEFT(StoreConfig!#REF!,FIND("|",StoreConfig!#REF!)-1),""),$Q$4:$R$20,2,FALSE),"")</f>
        <v/>
      </c>
      <c r="H1564" s="14" t="e">
        <f>IF($B$2=StoreConfig!#REF!,LEFT(StoreConfig!#REF!,FIND("#",StoreConfig!#REF!)-1),"")</f>
        <v>#REF!</v>
      </c>
      <c r="I1564" s="14" t="e">
        <f>IF($B$2=StoreConfig!#REF!,RIGHT(StoreConfig!#REF!,LEN(StoreConfig!#REF!)-FIND("#",StoreConfig!#REF!)),"")</f>
        <v>#REF!</v>
      </c>
      <c r="J1564" s="14" t="e">
        <f>IF($B$2=StoreConfig!#REF!,IF(StoreConfig!#REF!=0,"不限购",StoreConfig!#REF!&amp;"次"),"")</f>
        <v>#REF!</v>
      </c>
    </row>
    <row r="1565" spans="4:10" x14ac:dyDescent="0.2">
      <c r="D1565" s="15" t="e">
        <f>IF($B$2=StoreConfig!#REF!,StoreConfig!#REF!,"")</f>
        <v>#REF!</v>
      </c>
      <c r="E1565" s="15" t="e">
        <f>IF($B$2=StoreConfig!#REF!,StoreConfig!#REF!,"")</f>
        <v>#REF!</v>
      </c>
      <c r="F1565" s="15" t="e">
        <f>IF($B$2=StoreConfig!#REF!,RIGHT(StoreConfig!#REF!,LEN(StoreConfig!#REF!)-FIND("|",StoreConfig!#REF!)),"")</f>
        <v>#REF!</v>
      </c>
      <c r="G1565" s="15" t="str">
        <f>IFERROR(VLOOKUP(--IF($B$2=StoreConfig!#REF!,LEFT(StoreConfig!#REF!,FIND("|",StoreConfig!#REF!)-1),""),$Q$4:$R$20,2,FALSE),"")</f>
        <v/>
      </c>
      <c r="H1565" s="14" t="e">
        <f>IF($B$2=StoreConfig!#REF!,LEFT(StoreConfig!#REF!,FIND("#",StoreConfig!#REF!)-1),"")</f>
        <v>#REF!</v>
      </c>
      <c r="I1565" s="14" t="e">
        <f>IF($B$2=StoreConfig!#REF!,RIGHT(StoreConfig!#REF!,LEN(StoreConfig!#REF!)-FIND("#",StoreConfig!#REF!)),"")</f>
        <v>#REF!</v>
      </c>
      <c r="J1565" s="14" t="e">
        <f>IF($B$2=StoreConfig!#REF!,IF(StoreConfig!#REF!=0,"不限购",StoreConfig!#REF!&amp;"次"),"")</f>
        <v>#REF!</v>
      </c>
    </row>
    <row r="1566" spans="4:10" x14ac:dyDescent="0.2">
      <c r="D1566" s="15" t="e">
        <f>IF($B$2=StoreConfig!#REF!,StoreConfig!#REF!,"")</f>
        <v>#REF!</v>
      </c>
      <c r="E1566" s="15" t="e">
        <f>IF($B$2=StoreConfig!#REF!,StoreConfig!#REF!,"")</f>
        <v>#REF!</v>
      </c>
      <c r="F1566" s="15" t="e">
        <f>IF($B$2=StoreConfig!#REF!,RIGHT(StoreConfig!#REF!,LEN(StoreConfig!#REF!)-FIND("|",StoreConfig!#REF!)),"")</f>
        <v>#REF!</v>
      </c>
      <c r="G1566" s="15" t="str">
        <f>IFERROR(VLOOKUP(--IF($B$2=StoreConfig!#REF!,LEFT(StoreConfig!#REF!,FIND("|",StoreConfig!#REF!)-1),""),$Q$4:$R$20,2,FALSE),"")</f>
        <v/>
      </c>
      <c r="H1566" s="14" t="e">
        <f>IF($B$2=StoreConfig!#REF!,LEFT(StoreConfig!#REF!,FIND("#",StoreConfig!#REF!)-1),"")</f>
        <v>#REF!</v>
      </c>
      <c r="I1566" s="14" t="e">
        <f>IF($B$2=StoreConfig!#REF!,RIGHT(StoreConfig!#REF!,LEN(StoreConfig!#REF!)-FIND("#",StoreConfig!#REF!)),"")</f>
        <v>#REF!</v>
      </c>
      <c r="J1566" s="14" t="e">
        <f>IF($B$2=StoreConfig!#REF!,IF(StoreConfig!#REF!=0,"不限购",StoreConfig!#REF!&amp;"次"),"")</f>
        <v>#REF!</v>
      </c>
    </row>
    <row r="1567" spans="4:10" x14ac:dyDescent="0.2">
      <c r="D1567" s="15" t="e">
        <f>IF($B$2=StoreConfig!#REF!,StoreConfig!#REF!,"")</f>
        <v>#REF!</v>
      </c>
      <c r="E1567" s="15" t="e">
        <f>IF($B$2=StoreConfig!#REF!,StoreConfig!#REF!,"")</f>
        <v>#REF!</v>
      </c>
      <c r="F1567" s="15" t="e">
        <f>IF($B$2=StoreConfig!#REF!,RIGHT(StoreConfig!#REF!,LEN(StoreConfig!#REF!)-FIND("|",StoreConfig!#REF!)),"")</f>
        <v>#REF!</v>
      </c>
      <c r="G1567" s="15" t="str">
        <f>IFERROR(VLOOKUP(--IF($B$2=StoreConfig!#REF!,LEFT(StoreConfig!#REF!,FIND("|",StoreConfig!#REF!)-1),""),$Q$4:$R$20,2,FALSE),"")</f>
        <v/>
      </c>
      <c r="H1567" s="14" t="e">
        <f>IF($B$2=StoreConfig!#REF!,LEFT(StoreConfig!#REF!,FIND("#",StoreConfig!#REF!)-1),"")</f>
        <v>#REF!</v>
      </c>
      <c r="I1567" s="14" t="e">
        <f>IF($B$2=StoreConfig!#REF!,RIGHT(StoreConfig!#REF!,LEN(StoreConfig!#REF!)-FIND("#",StoreConfig!#REF!)),"")</f>
        <v>#REF!</v>
      </c>
      <c r="J1567" s="14" t="e">
        <f>IF($B$2=StoreConfig!#REF!,IF(StoreConfig!#REF!=0,"不限购",StoreConfig!#REF!&amp;"次"),"")</f>
        <v>#REF!</v>
      </c>
    </row>
    <row r="1568" spans="4:10" x14ac:dyDescent="0.2">
      <c r="D1568" s="15" t="e">
        <f>IF($B$2=StoreConfig!#REF!,StoreConfig!#REF!,"")</f>
        <v>#REF!</v>
      </c>
      <c r="E1568" s="15" t="e">
        <f>IF($B$2=StoreConfig!#REF!,StoreConfig!#REF!,"")</f>
        <v>#REF!</v>
      </c>
      <c r="F1568" s="15" t="e">
        <f>IF($B$2=StoreConfig!#REF!,RIGHT(StoreConfig!#REF!,LEN(StoreConfig!#REF!)-FIND("|",StoreConfig!#REF!)),"")</f>
        <v>#REF!</v>
      </c>
      <c r="G1568" s="15" t="str">
        <f>IFERROR(VLOOKUP(--IF($B$2=StoreConfig!#REF!,LEFT(StoreConfig!#REF!,FIND("|",StoreConfig!#REF!)-1),""),$Q$4:$R$20,2,FALSE),"")</f>
        <v/>
      </c>
      <c r="H1568" s="14" t="e">
        <f>IF($B$2=StoreConfig!#REF!,LEFT(StoreConfig!#REF!,FIND("#",StoreConfig!#REF!)-1),"")</f>
        <v>#REF!</v>
      </c>
      <c r="I1568" s="14" t="e">
        <f>IF($B$2=StoreConfig!#REF!,RIGHT(StoreConfig!#REF!,LEN(StoreConfig!#REF!)-FIND("#",StoreConfig!#REF!)),"")</f>
        <v>#REF!</v>
      </c>
      <c r="J1568" s="14" t="e">
        <f>IF($B$2=StoreConfig!#REF!,IF(StoreConfig!#REF!=0,"不限购",StoreConfig!#REF!&amp;"次"),"")</f>
        <v>#REF!</v>
      </c>
    </row>
    <row r="1569" spans="4:10" x14ac:dyDescent="0.2">
      <c r="D1569" s="15" t="e">
        <f>IF($B$2=StoreConfig!#REF!,StoreConfig!#REF!,"")</f>
        <v>#REF!</v>
      </c>
      <c r="E1569" s="15" t="e">
        <f>IF($B$2=StoreConfig!#REF!,StoreConfig!#REF!,"")</f>
        <v>#REF!</v>
      </c>
      <c r="F1569" s="15" t="e">
        <f>IF($B$2=StoreConfig!#REF!,RIGHT(StoreConfig!#REF!,LEN(StoreConfig!#REF!)-FIND("|",StoreConfig!#REF!)),"")</f>
        <v>#REF!</v>
      </c>
      <c r="G1569" s="15" t="str">
        <f>IFERROR(VLOOKUP(--IF($B$2=StoreConfig!#REF!,LEFT(StoreConfig!#REF!,FIND("|",StoreConfig!#REF!)-1),""),$Q$4:$R$20,2,FALSE),"")</f>
        <v/>
      </c>
      <c r="H1569" s="14" t="e">
        <f>IF($B$2=StoreConfig!#REF!,LEFT(StoreConfig!#REF!,FIND("#",StoreConfig!#REF!)-1),"")</f>
        <v>#REF!</v>
      </c>
      <c r="I1569" s="14" t="e">
        <f>IF($B$2=StoreConfig!#REF!,RIGHT(StoreConfig!#REF!,LEN(StoreConfig!#REF!)-FIND("#",StoreConfig!#REF!)),"")</f>
        <v>#REF!</v>
      </c>
      <c r="J1569" s="14" t="e">
        <f>IF($B$2=StoreConfig!#REF!,IF(StoreConfig!#REF!=0,"不限购",StoreConfig!#REF!&amp;"次"),"")</f>
        <v>#REF!</v>
      </c>
    </row>
    <row r="1570" spans="4:10" x14ac:dyDescent="0.2">
      <c r="D1570" s="15" t="e">
        <f>IF($B$2=StoreConfig!#REF!,StoreConfig!#REF!,"")</f>
        <v>#REF!</v>
      </c>
      <c r="E1570" s="15" t="e">
        <f>IF($B$2=StoreConfig!#REF!,StoreConfig!#REF!,"")</f>
        <v>#REF!</v>
      </c>
      <c r="F1570" s="15" t="e">
        <f>IF($B$2=StoreConfig!#REF!,RIGHT(StoreConfig!#REF!,LEN(StoreConfig!#REF!)-FIND("|",StoreConfig!#REF!)),"")</f>
        <v>#REF!</v>
      </c>
      <c r="G1570" s="15" t="str">
        <f>IFERROR(VLOOKUP(--IF($B$2=StoreConfig!#REF!,LEFT(StoreConfig!#REF!,FIND("|",StoreConfig!#REF!)-1),""),$Q$4:$R$20,2,FALSE),"")</f>
        <v/>
      </c>
      <c r="H1570" s="14" t="e">
        <f>IF($B$2=StoreConfig!#REF!,LEFT(StoreConfig!#REF!,FIND("#",StoreConfig!#REF!)-1),"")</f>
        <v>#REF!</v>
      </c>
      <c r="I1570" s="14" t="e">
        <f>IF($B$2=StoreConfig!#REF!,RIGHT(StoreConfig!#REF!,LEN(StoreConfig!#REF!)-FIND("#",StoreConfig!#REF!)),"")</f>
        <v>#REF!</v>
      </c>
      <c r="J1570" s="14" t="e">
        <f>IF($B$2=StoreConfig!#REF!,IF(StoreConfig!#REF!=0,"不限购",StoreConfig!#REF!&amp;"次"),"")</f>
        <v>#REF!</v>
      </c>
    </row>
    <row r="1571" spans="4:10" x14ac:dyDescent="0.2">
      <c r="D1571" s="15" t="e">
        <f>IF($B$2=StoreConfig!#REF!,StoreConfig!#REF!,"")</f>
        <v>#REF!</v>
      </c>
      <c r="E1571" s="15" t="e">
        <f>IF($B$2=StoreConfig!#REF!,StoreConfig!#REF!,"")</f>
        <v>#REF!</v>
      </c>
      <c r="F1571" s="15" t="e">
        <f>IF($B$2=StoreConfig!#REF!,RIGHT(StoreConfig!#REF!,LEN(StoreConfig!#REF!)-FIND("|",StoreConfig!#REF!)),"")</f>
        <v>#REF!</v>
      </c>
      <c r="G1571" s="15" t="str">
        <f>IFERROR(VLOOKUP(--IF($B$2=StoreConfig!#REF!,LEFT(StoreConfig!#REF!,FIND("|",StoreConfig!#REF!)-1),""),$Q$4:$R$20,2,FALSE),"")</f>
        <v/>
      </c>
      <c r="H1571" s="14" t="e">
        <f>IF($B$2=StoreConfig!#REF!,LEFT(StoreConfig!#REF!,FIND("#",StoreConfig!#REF!)-1),"")</f>
        <v>#REF!</v>
      </c>
      <c r="I1571" s="14" t="e">
        <f>IF($B$2=StoreConfig!#REF!,RIGHT(StoreConfig!#REF!,LEN(StoreConfig!#REF!)-FIND("#",StoreConfig!#REF!)),"")</f>
        <v>#REF!</v>
      </c>
      <c r="J1571" s="14" t="e">
        <f>IF($B$2=StoreConfig!#REF!,IF(StoreConfig!#REF!=0,"不限购",StoreConfig!#REF!&amp;"次"),"")</f>
        <v>#REF!</v>
      </c>
    </row>
    <row r="1572" spans="4:10" x14ac:dyDescent="0.2">
      <c r="D1572" s="15" t="e">
        <f>IF($B$2=StoreConfig!#REF!,StoreConfig!#REF!,"")</f>
        <v>#REF!</v>
      </c>
      <c r="E1572" s="15" t="e">
        <f>IF($B$2=StoreConfig!#REF!,StoreConfig!#REF!,"")</f>
        <v>#REF!</v>
      </c>
      <c r="F1572" s="15" t="e">
        <f>IF($B$2=StoreConfig!#REF!,RIGHT(StoreConfig!#REF!,LEN(StoreConfig!#REF!)-FIND("|",StoreConfig!#REF!)),"")</f>
        <v>#REF!</v>
      </c>
      <c r="G1572" s="15" t="str">
        <f>IFERROR(VLOOKUP(--IF($B$2=StoreConfig!#REF!,LEFT(StoreConfig!#REF!,FIND("|",StoreConfig!#REF!)-1),""),$Q$4:$R$20,2,FALSE),"")</f>
        <v/>
      </c>
      <c r="H1572" s="14" t="e">
        <f>IF($B$2=StoreConfig!#REF!,LEFT(StoreConfig!#REF!,FIND("#",StoreConfig!#REF!)-1),"")</f>
        <v>#REF!</v>
      </c>
      <c r="I1572" s="14" t="e">
        <f>IF($B$2=StoreConfig!#REF!,RIGHT(StoreConfig!#REF!,LEN(StoreConfig!#REF!)-FIND("#",StoreConfig!#REF!)),"")</f>
        <v>#REF!</v>
      </c>
      <c r="J1572" s="14" t="e">
        <f>IF($B$2=StoreConfig!#REF!,IF(StoreConfig!#REF!=0,"不限购",StoreConfig!#REF!&amp;"次"),"")</f>
        <v>#REF!</v>
      </c>
    </row>
    <row r="1573" spans="4:10" x14ac:dyDescent="0.2">
      <c r="D1573" s="15" t="e">
        <f>IF($B$2=StoreConfig!#REF!,StoreConfig!#REF!,"")</f>
        <v>#REF!</v>
      </c>
      <c r="E1573" s="15" t="e">
        <f>IF($B$2=StoreConfig!#REF!,StoreConfig!#REF!,"")</f>
        <v>#REF!</v>
      </c>
      <c r="F1573" s="15" t="e">
        <f>IF($B$2=StoreConfig!#REF!,RIGHT(StoreConfig!#REF!,LEN(StoreConfig!#REF!)-FIND("|",StoreConfig!#REF!)),"")</f>
        <v>#REF!</v>
      </c>
      <c r="G1573" s="15" t="str">
        <f>IFERROR(VLOOKUP(--IF($B$2=StoreConfig!#REF!,LEFT(StoreConfig!#REF!,FIND("|",StoreConfig!#REF!)-1),""),$Q$4:$R$20,2,FALSE),"")</f>
        <v/>
      </c>
      <c r="H1573" s="14" t="e">
        <f>IF($B$2=StoreConfig!#REF!,LEFT(StoreConfig!#REF!,FIND("#",StoreConfig!#REF!)-1),"")</f>
        <v>#REF!</v>
      </c>
      <c r="I1573" s="14" t="e">
        <f>IF($B$2=StoreConfig!#REF!,RIGHT(StoreConfig!#REF!,LEN(StoreConfig!#REF!)-FIND("#",StoreConfig!#REF!)),"")</f>
        <v>#REF!</v>
      </c>
      <c r="J1573" s="14" t="e">
        <f>IF($B$2=StoreConfig!#REF!,IF(StoreConfig!#REF!=0,"不限购",StoreConfig!#REF!&amp;"次"),"")</f>
        <v>#REF!</v>
      </c>
    </row>
    <row r="1574" spans="4:10" x14ac:dyDescent="0.2">
      <c r="D1574" s="15" t="e">
        <f>IF($B$2=StoreConfig!#REF!,StoreConfig!#REF!,"")</f>
        <v>#REF!</v>
      </c>
      <c r="E1574" s="15" t="e">
        <f>IF($B$2=StoreConfig!#REF!,StoreConfig!#REF!,"")</f>
        <v>#REF!</v>
      </c>
      <c r="F1574" s="15" t="e">
        <f>IF($B$2=StoreConfig!#REF!,RIGHT(StoreConfig!#REF!,LEN(StoreConfig!#REF!)-FIND("|",StoreConfig!#REF!)),"")</f>
        <v>#REF!</v>
      </c>
      <c r="G1574" s="15" t="str">
        <f>IFERROR(VLOOKUP(--IF($B$2=StoreConfig!#REF!,LEFT(StoreConfig!#REF!,FIND("|",StoreConfig!#REF!)-1),""),$Q$4:$R$20,2,FALSE),"")</f>
        <v/>
      </c>
      <c r="H1574" s="14" t="e">
        <f>IF($B$2=StoreConfig!#REF!,LEFT(StoreConfig!#REF!,FIND("#",StoreConfig!#REF!)-1),"")</f>
        <v>#REF!</v>
      </c>
      <c r="I1574" s="14" t="e">
        <f>IF($B$2=StoreConfig!#REF!,RIGHT(StoreConfig!#REF!,LEN(StoreConfig!#REF!)-FIND("#",StoreConfig!#REF!)),"")</f>
        <v>#REF!</v>
      </c>
      <c r="J1574" s="14" t="e">
        <f>IF($B$2=StoreConfig!#REF!,IF(StoreConfig!#REF!=0,"不限购",StoreConfig!#REF!&amp;"次"),"")</f>
        <v>#REF!</v>
      </c>
    </row>
    <row r="1575" spans="4:10" x14ac:dyDescent="0.2">
      <c r="D1575" s="15" t="e">
        <f>IF($B$2=StoreConfig!#REF!,StoreConfig!#REF!,"")</f>
        <v>#REF!</v>
      </c>
      <c r="E1575" s="15" t="e">
        <f>IF($B$2=StoreConfig!#REF!,StoreConfig!#REF!,"")</f>
        <v>#REF!</v>
      </c>
      <c r="F1575" s="15" t="e">
        <f>IF($B$2=StoreConfig!#REF!,RIGHT(StoreConfig!#REF!,LEN(StoreConfig!#REF!)-FIND("|",StoreConfig!#REF!)),"")</f>
        <v>#REF!</v>
      </c>
      <c r="G1575" s="15" t="str">
        <f>IFERROR(VLOOKUP(--IF($B$2=StoreConfig!#REF!,LEFT(StoreConfig!#REF!,FIND("|",StoreConfig!#REF!)-1),""),$Q$4:$R$20,2,FALSE),"")</f>
        <v/>
      </c>
      <c r="H1575" s="14" t="e">
        <f>IF($B$2=StoreConfig!#REF!,LEFT(StoreConfig!#REF!,FIND("#",StoreConfig!#REF!)-1),"")</f>
        <v>#REF!</v>
      </c>
      <c r="I1575" s="14" t="e">
        <f>IF($B$2=StoreConfig!#REF!,RIGHT(StoreConfig!#REF!,LEN(StoreConfig!#REF!)-FIND("#",StoreConfig!#REF!)),"")</f>
        <v>#REF!</v>
      </c>
      <c r="J1575" s="14" t="e">
        <f>IF($B$2=StoreConfig!#REF!,IF(StoreConfig!#REF!=0,"不限购",StoreConfig!#REF!&amp;"次"),"")</f>
        <v>#REF!</v>
      </c>
    </row>
    <row r="1576" spans="4:10" x14ac:dyDescent="0.2">
      <c r="D1576" s="15" t="e">
        <f>IF($B$2=StoreConfig!#REF!,StoreConfig!#REF!,"")</f>
        <v>#REF!</v>
      </c>
      <c r="E1576" s="15" t="e">
        <f>IF($B$2=StoreConfig!#REF!,StoreConfig!#REF!,"")</f>
        <v>#REF!</v>
      </c>
      <c r="F1576" s="15" t="e">
        <f>IF($B$2=StoreConfig!#REF!,RIGHT(StoreConfig!#REF!,LEN(StoreConfig!#REF!)-FIND("|",StoreConfig!#REF!)),"")</f>
        <v>#REF!</v>
      </c>
      <c r="G1576" s="15" t="str">
        <f>IFERROR(VLOOKUP(--IF($B$2=StoreConfig!#REF!,LEFT(StoreConfig!#REF!,FIND("|",StoreConfig!#REF!)-1),""),$Q$4:$R$20,2,FALSE),"")</f>
        <v/>
      </c>
      <c r="H1576" s="14" t="e">
        <f>IF($B$2=StoreConfig!#REF!,LEFT(StoreConfig!#REF!,FIND("#",StoreConfig!#REF!)-1),"")</f>
        <v>#REF!</v>
      </c>
      <c r="I1576" s="14" t="e">
        <f>IF($B$2=StoreConfig!#REF!,RIGHT(StoreConfig!#REF!,LEN(StoreConfig!#REF!)-FIND("#",StoreConfig!#REF!)),"")</f>
        <v>#REF!</v>
      </c>
      <c r="J1576" s="14" t="e">
        <f>IF($B$2=StoreConfig!#REF!,IF(StoreConfig!#REF!=0,"不限购",StoreConfig!#REF!&amp;"次"),"")</f>
        <v>#REF!</v>
      </c>
    </row>
    <row r="1577" spans="4:10" x14ac:dyDescent="0.2">
      <c r="D1577" s="15" t="e">
        <f>IF($B$2=StoreConfig!#REF!,StoreConfig!#REF!,"")</f>
        <v>#REF!</v>
      </c>
      <c r="E1577" s="15" t="e">
        <f>IF($B$2=StoreConfig!#REF!,StoreConfig!#REF!,"")</f>
        <v>#REF!</v>
      </c>
      <c r="F1577" s="15" t="e">
        <f>IF($B$2=StoreConfig!#REF!,RIGHT(StoreConfig!#REF!,LEN(StoreConfig!#REF!)-FIND("|",StoreConfig!#REF!)),"")</f>
        <v>#REF!</v>
      </c>
      <c r="G1577" s="15" t="str">
        <f>IFERROR(VLOOKUP(--IF($B$2=StoreConfig!#REF!,LEFT(StoreConfig!#REF!,FIND("|",StoreConfig!#REF!)-1),""),$Q$4:$R$20,2,FALSE),"")</f>
        <v/>
      </c>
      <c r="H1577" s="14" t="e">
        <f>IF($B$2=StoreConfig!#REF!,LEFT(StoreConfig!#REF!,FIND("#",StoreConfig!#REF!)-1),"")</f>
        <v>#REF!</v>
      </c>
      <c r="I1577" s="14" t="e">
        <f>IF($B$2=StoreConfig!#REF!,RIGHT(StoreConfig!#REF!,LEN(StoreConfig!#REF!)-FIND("#",StoreConfig!#REF!)),"")</f>
        <v>#REF!</v>
      </c>
      <c r="J1577" s="14" t="e">
        <f>IF($B$2=StoreConfig!#REF!,IF(StoreConfig!#REF!=0,"不限购",StoreConfig!#REF!&amp;"次"),"")</f>
        <v>#REF!</v>
      </c>
    </row>
    <row r="1578" spans="4:10" x14ac:dyDescent="0.2">
      <c r="D1578" s="15" t="e">
        <f>IF($B$2=StoreConfig!#REF!,StoreConfig!#REF!,"")</f>
        <v>#REF!</v>
      </c>
      <c r="E1578" s="15" t="e">
        <f>IF($B$2=StoreConfig!#REF!,StoreConfig!#REF!,"")</f>
        <v>#REF!</v>
      </c>
      <c r="F1578" s="15" t="e">
        <f>IF($B$2=StoreConfig!#REF!,RIGHT(StoreConfig!#REF!,LEN(StoreConfig!#REF!)-FIND("|",StoreConfig!#REF!)),"")</f>
        <v>#REF!</v>
      </c>
      <c r="G1578" s="15" t="str">
        <f>IFERROR(VLOOKUP(--IF($B$2=StoreConfig!#REF!,LEFT(StoreConfig!#REF!,FIND("|",StoreConfig!#REF!)-1),""),$Q$4:$R$20,2,FALSE),"")</f>
        <v/>
      </c>
      <c r="H1578" s="14" t="e">
        <f>IF($B$2=StoreConfig!#REF!,LEFT(StoreConfig!#REF!,FIND("#",StoreConfig!#REF!)-1),"")</f>
        <v>#REF!</v>
      </c>
      <c r="I1578" s="14" t="e">
        <f>IF($B$2=StoreConfig!#REF!,RIGHT(StoreConfig!#REF!,LEN(StoreConfig!#REF!)-FIND("#",StoreConfig!#REF!)),"")</f>
        <v>#REF!</v>
      </c>
      <c r="J1578" s="14" t="e">
        <f>IF($B$2=StoreConfig!#REF!,IF(StoreConfig!#REF!=0,"不限购",StoreConfig!#REF!&amp;"次"),"")</f>
        <v>#REF!</v>
      </c>
    </row>
    <row r="1579" spans="4:10" x14ac:dyDescent="0.2">
      <c r="D1579" s="15" t="e">
        <f>IF($B$2=StoreConfig!#REF!,StoreConfig!#REF!,"")</f>
        <v>#REF!</v>
      </c>
      <c r="E1579" s="15" t="e">
        <f>IF($B$2=StoreConfig!#REF!,StoreConfig!#REF!,"")</f>
        <v>#REF!</v>
      </c>
      <c r="F1579" s="15" t="e">
        <f>IF($B$2=StoreConfig!#REF!,RIGHT(StoreConfig!#REF!,LEN(StoreConfig!#REF!)-FIND("|",StoreConfig!#REF!)),"")</f>
        <v>#REF!</v>
      </c>
      <c r="G1579" s="15" t="str">
        <f>IFERROR(VLOOKUP(--IF($B$2=StoreConfig!#REF!,LEFT(StoreConfig!#REF!,FIND("|",StoreConfig!#REF!)-1),""),$Q$4:$R$20,2,FALSE),"")</f>
        <v/>
      </c>
      <c r="H1579" s="14" t="e">
        <f>IF($B$2=StoreConfig!#REF!,LEFT(StoreConfig!#REF!,FIND("#",StoreConfig!#REF!)-1),"")</f>
        <v>#REF!</v>
      </c>
      <c r="I1579" s="14" t="e">
        <f>IF($B$2=StoreConfig!#REF!,RIGHT(StoreConfig!#REF!,LEN(StoreConfig!#REF!)-FIND("#",StoreConfig!#REF!)),"")</f>
        <v>#REF!</v>
      </c>
      <c r="J1579" s="14" t="e">
        <f>IF($B$2=StoreConfig!#REF!,IF(StoreConfig!#REF!=0,"不限购",StoreConfig!#REF!&amp;"次"),"")</f>
        <v>#REF!</v>
      </c>
    </row>
    <row r="1580" spans="4:10" x14ac:dyDescent="0.2">
      <c r="D1580" s="15" t="e">
        <f>IF($B$2=StoreConfig!#REF!,StoreConfig!#REF!,"")</f>
        <v>#REF!</v>
      </c>
      <c r="E1580" s="15" t="e">
        <f>IF($B$2=StoreConfig!#REF!,StoreConfig!#REF!,"")</f>
        <v>#REF!</v>
      </c>
      <c r="F1580" s="15" t="e">
        <f>IF($B$2=StoreConfig!#REF!,RIGHT(StoreConfig!#REF!,LEN(StoreConfig!#REF!)-FIND("|",StoreConfig!#REF!)),"")</f>
        <v>#REF!</v>
      </c>
      <c r="G1580" s="15" t="str">
        <f>IFERROR(VLOOKUP(--IF($B$2=StoreConfig!#REF!,LEFT(StoreConfig!#REF!,FIND("|",StoreConfig!#REF!)-1),""),$Q$4:$R$20,2,FALSE),"")</f>
        <v/>
      </c>
      <c r="H1580" s="14" t="e">
        <f>IF($B$2=StoreConfig!#REF!,LEFT(StoreConfig!#REF!,FIND("#",StoreConfig!#REF!)-1),"")</f>
        <v>#REF!</v>
      </c>
      <c r="I1580" s="14" t="e">
        <f>IF($B$2=StoreConfig!#REF!,RIGHT(StoreConfig!#REF!,LEN(StoreConfig!#REF!)-FIND("#",StoreConfig!#REF!)),"")</f>
        <v>#REF!</v>
      </c>
      <c r="J1580" s="14" t="e">
        <f>IF($B$2=StoreConfig!#REF!,IF(StoreConfig!#REF!=0,"不限购",StoreConfig!#REF!&amp;"次"),"")</f>
        <v>#REF!</v>
      </c>
    </row>
    <row r="1581" spans="4:10" x14ac:dyDescent="0.2">
      <c r="D1581" s="15" t="e">
        <f>IF($B$2=StoreConfig!#REF!,StoreConfig!#REF!,"")</f>
        <v>#REF!</v>
      </c>
      <c r="E1581" s="15" t="e">
        <f>IF($B$2=StoreConfig!#REF!,StoreConfig!#REF!,"")</f>
        <v>#REF!</v>
      </c>
      <c r="F1581" s="15" t="e">
        <f>IF($B$2=StoreConfig!#REF!,RIGHT(StoreConfig!#REF!,LEN(StoreConfig!#REF!)-FIND("|",StoreConfig!#REF!)),"")</f>
        <v>#REF!</v>
      </c>
      <c r="G1581" s="15" t="str">
        <f>IFERROR(VLOOKUP(--IF($B$2=StoreConfig!#REF!,LEFT(StoreConfig!#REF!,FIND("|",StoreConfig!#REF!)-1),""),$Q$4:$R$20,2,FALSE),"")</f>
        <v/>
      </c>
      <c r="H1581" s="14" t="e">
        <f>IF($B$2=StoreConfig!#REF!,LEFT(StoreConfig!#REF!,FIND("#",StoreConfig!#REF!)-1),"")</f>
        <v>#REF!</v>
      </c>
      <c r="I1581" s="14" t="e">
        <f>IF($B$2=StoreConfig!#REF!,RIGHT(StoreConfig!#REF!,LEN(StoreConfig!#REF!)-FIND("#",StoreConfig!#REF!)),"")</f>
        <v>#REF!</v>
      </c>
      <c r="J1581" s="14" t="e">
        <f>IF($B$2=StoreConfig!#REF!,IF(StoreConfig!#REF!=0,"不限购",StoreConfig!#REF!&amp;"次"),"")</f>
        <v>#REF!</v>
      </c>
    </row>
    <row r="1582" spans="4:10" x14ac:dyDescent="0.2">
      <c r="D1582" s="15" t="e">
        <f>IF($B$2=StoreConfig!#REF!,StoreConfig!#REF!,"")</f>
        <v>#REF!</v>
      </c>
      <c r="E1582" s="15" t="e">
        <f>IF($B$2=StoreConfig!#REF!,StoreConfig!#REF!,"")</f>
        <v>#REF!</v>
      </c>
      <c r="F1582" s="15" t="e">
        <f>IF($B$2=StoreConfig!#REF!,RIGHT(StoreConfig!#REF!,LEN(StoreConfig!#REF!)-FIND("|",StoreConfig!#REF!)),"")</f>
        <v>#REF!</v>
      </c>
      <c r="G1582" s="15" t="str">
        <f>IFERROR(VLOOKUP(--IF($B$2=StoreConfig!#REF!,LEFT(StoreConfig!#REF!,FIND("|",StoreConfig!#REF!)-1),""),$Q$4:$R$20,2,FALSE),"")</f>
        <v/>
      </c>
      <c r="H1582" s="14" t="e">
        <f>IF($B$2=StoreConfig!#REF!,LEFT(StoreConfig!#REF!,FIND("#",StoreConfig!#REF!)-1),"")</f>
        <v>#REF!</v>
      </c>
      <c r="I1582" s="14" t="e">
        <f>IF($B$2=StoreConfig!#REF!,RIGHT(StoreConfig!#REF!,LEN(StoreConfig!#REF!)-FIND("#",StoreConfig!#REF!)),"")</f>
        <v>#REF!</v>
      </c>
      <c r="J1582" s="14" t="e">
        <f>IF($B$2=StoreConfig!#REF!,IF(StoreConfig!#REF!=0,"不限购",StoreConfig!#REF!&amp;"次"),"")</f>
        <v>#REF!</v>
      </c>
    </row>
    <row r="1583" spans="4:10" x14ac:dyDescent="0.2">
      <c r="D1583" s="15" t="e">
        <f>IF($B$2=StoreConfig!#REF!,StoreConfig!#REF!,"")</f>
        <v>#REF!</v>
      </c>
      <c r="E1583" s="15" t="e">
        <f>IF($B$2=StoreConfig!#REF!,StoreConfig!#REF!,"")</f>
        <v>#REF!</v>
      </c>
      <c r="F1583" s="15" t="e">
        <f>IF($B$2=StoreConfig!#REF!,RIGHT(StoreConfig!#REF!,LEN(StoreConfig!#REF!)-FIND("|",StoreConfig!#REF!)),"")</f>
        <v>#REF!</v>
      </c>
      <c r="G1583" s="15" t="str">
        <f>IFERROR(VLOOKUP(--IF($B$2=StoreConfig!#REF!,LEFT(StoreConfig!#REF!,FIND("|",StoreConfig!#REF!)-1),""),$Q$4:$R$20,2,FALSE),"")</f>
        <v/>
      </c>
      <c r="H1583" s="14" t="e">
        <f>IF($B$2=StoreConfig!#REF!,LEFT(StoreConfig!#REF!,FIND("#",StoreConfig!#REF!)-1),"")</f>
        <v>#REF!</v>
      </c>
      <c r="I1583" s="14" t="e">
        <f>IF($B$2=StoreConfig!#REF!,RIGHT(StoreConfig!#REF!,LEN(StoreConfig!#REF!)-FIND("#",StoreConfig!#REF!)),"")</f>
        <v>#REF!</v>
      </c>
      <c r="J1583" s="14" t="e">
        <f>IF($B$2=StoreConfig!#REF!,IF(StoreConfig!#REF!=0,"不限购",StoreConfig!#REF!&amp;"次"),"")</f>
        <v>#REF!</v>
      </c>
    </row>
    <row r="1584" spans="4:10" x14ac:dyDescent="0.2">
      <c r="D1584" s="15" t="e">
        <f>IF($B$2=StoreConfig!#REF!,StoreConfig!#REF!,"")</f>
        <v>#REF!</v>
      </c>
      <c r="E1584" s="15" t="e">
        <f>IF($B$2=StoreConfig!#REF!,StoreConfig!#REF!,"")</f>
        <v>#REF!</v>
      </c>
      <c r="F1584" s="15" t="e">
        <f>IF($B$2=StoreConfig!#REF!,RIGHT(StoreConfig!#REF!,LEN(StoreConfig!#REF!)-FIND("|",StoreConfig!#REF!)),"")</f>
        <v>#REF!</v>
      </c>
      <c r="G1584" s="15" t="str">
        <f>IFERROR(VLOOKUP(--IF($B$2=StoreConfig!#REF!,LEFT(StoreConfig!#REF!,FIND("|",StoreConfig!#REF!)-1),""),$Q$4:$R$20,2,FALSE),"")</f>
        <v/>
      </c>
      <c r="H1584" s="14" t="e">
        <f>IF($B$2=StoreConfig!#REF!,LEFT(StoreConfig!#REF!,FIND("#",StoreConfig!#REF!)-1),"")</f>
        <v>#REF!</v>
      </c>
      <c r="I1584" s="14" t="e">
        <f>IF($B$2=StoreConfig!#REF!,RIGHT(StoreConfig!#REF!,LEN(StoreConfig!#REF!)-FIND("#",StoreConfig!#REF!)),"")</f>
        <v>#REF!</v>
      </c>
      <c r="J1584" s="14" t="e">
        <f>IF($B$2=StoreConfig!#REF!,IF(StoreConfig!#REF!=0,"不限购",StoreConfig!#REF!&amp;"次"),"")</f>
        <v>#REF!</v>
      </c>
    </row>
    <row r="1585" spans="4:10" x14ac:dyDescent="0.2">
      <c r="D1585" s="15" t="e">
        <f>IF($B$2=StoreConfig!#REF!,StoreConfig!#REF!,"")</f>
        <v>#REF!</v>
      </c>
      <c r="E1585" s="15" t="e">
        <f>IF($B$2=StoreConfig!#REF!,StoreConfig!#REF!,"")</f>
        <v>#REF!</v>
      </c>
      <c r="F1585" s="15" t="e">
        <f>IF($B$2=StoreConfig!#REF!,RIGHT(StoreConfig!#REF!,LEN(StoreConfig!#REF!)-FIND("|",StoreConfig!#REF!)),"")</f>
        <v>#REF!</v>
      </c>
      <c r="G1585" s="15" t="str">
        <f>IFERROR(VLOOKUP(--IF($B$2=StoreConfig!#REF!,LEFT(StoreConfig!#REF!,FIND("|",StoreConfig!#REF!)-1),""),$Q$4:$R$20,2,FALSE),"")</f>
        <v/>
      </c>
      <c r="H1585" s="14" t="e">
        <f>IF($B$2=StoreConfig!#REF!,LEFT(StoreConfig!#REF!,FIND("#",StoreConfig!#REF!)-1),"")</f>
        <v>#REF!</v>
      </c>
      <c r="I1585" s="14" t="e">
        <f>IF($B$2=StoreConfig!#REF!,RIGHT(StoreConfig!#REF!,LEN(StoreConfig!#REF!)-FIND("#",StoreConfig!#REF!)),"")</f>
        <v>#REF!</v>
      </c>
      <c r="J1585" s="14" t="e">
        <f>IF($B$2=StoreConfig!#REF!,IF(StoreConfig!#REF!=0,"不限购",StoreConfig!#REF!&amp;"次"),"")</f>
        <v>#REF!</v>
      </c>
    </row>
    <row r="1586" spans="4:10" x14ac:dyDescent="0.2">
      <c r="D1586" s="15" t="e">
        <f>IF($B$2=StoreConfig!#REF!,StoreConfig!#REF!,"")</f>
        <v>#REF!</v>
      </c>
      <c r="E1586" s="15" t="e">
        <f>IF($B$2=StoreConfig!#REF!,StoreConfig!#REF!,"")</f>
        <v>#REF!</v>
      </c>
      <c r="F1586" s="15" t="e">
        <f>IF($B$2=StoreConfig!#REF!,RIGHT(StoreConfig!#REF!,LEN(StoreConfig!#REF!)-FIND("|",StoreConfig!#REF!)),"")</f>
        <v>#REF!</v>
      </c>
      <c r="G1586" s="15" t="str">
        <f>IFERROR(VLOOKUP(--IF($B$2=StoreConfig!#REF!,LEFT(StoreConfig!#REF!,FIND("|",StoreConfig!#REF!)-1),""),$Q$4:$R$20,2,FALSE),"")</f>
        <v/>
      </c>
      <c r="H1586" s="14" t="e">
        <f>IF($B$2=StoreConfig!#REF!,LEFT(StoreConfig!#REF!,FIND("#",StoreConfig!#REF!)-1),"")</f>
        <v>#REF!</v>
      </c>
      <c r="I1586" s="14" t="e">
        <f>IF($B$2=StoreConfig!#REF!,RIGHT(StoreConfig!#REF!,LEN(StoreConfig!#REF!)-FIND("#",StoreConfig!#REF!)),"")</f>
        <v>#REF!</v>
      </c>
      <c r="J1586" s="14" t="e">
        <f>IF($B$2=StoreConfig!#REF!,IF(StoreConfig!#REF!=0,"不限购",StoreConfig!#REF!&amp;"次"),"")</f>
        <v>#REF!</v>
      </c>
    </row>
    <row r="1587" spans="4:10" x14ac:dyDescent="0.2">
      <c r="D1587" s="15" t="e">
        <f>IF($B$2=StoreConfig!#REF!,StoreConfig!#REF!,"")</f>
        <v>#REF!</v>
      </c>
      <c r="E1587" s="15" t="e">
        <f>IF($B$2=StoreConfig!#REF!,StoreConfig!#REF!,"")</f>
        <v>#REF!</v>
      </c>
      <c r="F1587" s="15" t="e">
        <f>IF($B$2=StoreConfig!#REF!,RIGHT(StoreConfig!#REF!,LEN(StoreConfig!#REF!)-FIND("|",StoreConfig!#REF!)),"")</f>
        <v>#REF!</v>
      </c>
      <c r="G1587" s="15" t="str">
        <f>IFERROR(VLOOKUP(--IF($B$2=StoreConfig!#REF!,LEFT(StoreConfig!#REF!,FIND("|",StoreConfig!#REF!)-1),""),$Q$4:$R$20,2,FALSE),"")</f>
        <v/>
      </c>
      <c r="H1587" s="14" t="e">
        <f>IF($B$2=StoreConfig!#REF!,LEFT(StoreConfig!#REF!,FIND("#",StoreConfig!#REF!)-1),"")</f>
        <v>#REF!</v>
      </c>
      <c r="I1587" s="14" t="e">
        <f>IF($B$2=StoreConfig!#REF!,RIGHT(StoreConfig!#REF!,LEN(StoreConfig!#REF!)-FIND("#",StoreConfig!#REF!)),"")</f>
        <v>#REF!</v>
      </c>
      <c r="J1587" s="14" t="e">
        <f>IF($B$2=StoreConfig!#REF!,IF(StoreConfig!#REF!=0,"不限购",StoreConfig!#REF!&amp;"次"),"")</f>
        <v>#REF!</v>
      </c>
    </row>
    <row r="1588" spans="4:10" x14ac:dyDescent="0.2">
      <c r="D1588" s="15" t="e">
        <f>IF($B$2=StoreConfig!#REF!,StoreConfig!#REF!,"")</f>
        <v>#REF!</v>
      </c>
      <c r="E1588" s="15" t="e">
        <f>IF($B$2=StoreConfig!#REF!,StoreConfig!#REF!,"")</f>
        <v>#REF!</v>
      </c>
      <c r="F1588" s="15" t="e">
        <f>IF($B$2=StoreConfig!#REF!,RIGHT(StoreConfig!#REF!,LEN(StoreConfig!#REF!)-FIND("|",StoreConfig!#REF!)),"")</f>
        <v>#REF!</v>
      </c>
      <c r="G1588" s="15" t="str">
        <f>IFERROR(VLOOKUP(--IF($B$2=StoreConfig!#REF!,LEFT(StoreConfig!#REF!,FIND("|",StoreConfig!#REF!)-1),""),$Q$4:$R$20,2,FALSE),"")</f>
        <v/>
      </c>
      <c r="H1588" s="14" t="e">
        <f>IF($B$2=StoreConfig!#REF!,LEFT(StoreConfig!#REF!,FIND("#",StoreConfig!#REF!)-1),"")</f>
        <v>#REF!</v>
      </c>
      <c r="I1588" s="14" t="e">
        <f>IF($B$2=StoreConfig!#REF!,RIGHT(StoreConfig!#REF!,LEN(StoreConfig!#REF!)-FIND("#",StoreConfig!#REF!)),"")</f>
        <v>#REF!</v>
      </c>
      <c r="J1588" s="14" t="e">
        <f>IF($B$2=StoreConfig!#REF!,IF(StoreConfig!#REF!=0,"不限购",StoreConfig!#REF!&amp;"次"),"")</f>
        <v>#REF!</v>
      </c>
    </row>
    <row r="1589" spans="4:10" x14ac:dyDescent="0.2">
      <c r="D1589" s="15" t="e">
        <f>IF($B$2=StoreConfig!#REF!,StoreConfig!#REF!,"")</f>
        <v>#REF!</v>
      </c>
      <c r="E1589" s="15" t="e">
        <f>IF($B$2=StoreConfig!#REF!,StoreConfig!#REF!,"")</f>
        <v>#REF!</v>
      </c>
      <c r="F1589" s="15" t="e">
        <f>IF($B$2=StoreConfig!#REF!,RIGHT(StoreConfig!#REF!,LEN(StoreConfig!#REF!)-FIND("|",StoreConfig!#REF!)),"")</f>
        <v>#REF!</v>
      </c>
      <c r="G1589" s="15" t="str">
        <f>IFERROR(VLOOKUP(--IF($B$2=StoreConfig!#REF!,LEFT(StoreConfig!#REF!,FIND("|",StoreConfig!#REF!)-1),""),$Q$4:$R$20,2,FALSE),"")</f>
        <v/>
      </c>
      <c r="H1589" s="14" t="e">
        <f>IF($B$2=StoreConfig!#REF!,LEFT(StoreConfig!#REF!,FIND("#",StoreConfig!#REF!)-1),"")</f>
        <v>#REF!</v>
      </c>
      <c r="I1589" s="14" t="e">
        <f>IF($B$2=StoreConfig!#REF!,RIGHT(StoreConfig!#REF!,LEN(StoreConfig!#REF!)-FIND("#",StoreConfig!#REF!)),"")</f>
        <v>#REF!</v>
      </c>
      <c r="J1589" s="14" t="e">
        <f>IF($B$2=StoreConfig!#REF!,IF(StoreConfig!#REF!=0,"不限购",StoreConfig!#REF!&amp;"次"),"")</f>
        <v>#REF!</v>
      </c>
    </row>
    <row r="1590" spans="4:10" x14ac:dyDescent="0.2">
      <c r="D1590" s="15" t="e">
        <f>IF($B$2=StoreConfig!#REF!,StoreConfig!#REF!,"")</f>
        <v>#REF!</v>
      </c>
      <c r="E1590" s="15" t="e">
        <f>IF($B$2=StoreConfig!#REF!,StoreConfig!#REF!,"")</f>
        <v>#REF!</v>
      </c>
      <c r="F1590" s="15" t="e">
        <f>IF($B$2=StoreConfig!#REF!,RIGHT(StoreConfig!#REF!,LEN(StoreConfig!#REF!)-FIND("|",StoreConfig!#REF!)),"")</f>
        <v>#REF!</v>
      </c>
      <c r="G1590" s="15" t="str">
        <f>IFERROR(VLOOKUP(--IF($B$2=StoreConfig!#REF!,LEFT(StoreConfig!#REF!,FIND("|",StoreConfig!#REF!)-1),""),$Q$4:$R$20,2,FALSE),"")</f>
        <v/>
      </c>
      <c r="H1590" s="14" t="e">
        <f>IF($B$2=StoreConfig!#REF!,LEFT(StoreConfig!#REF!,FIND("#",StoreConfig!#REF!)-1),"")</f>
        <v>#REF!</v>
      </c>
      <c r="I1590" s="14" t="e">
        <f>IF($B$2=StoreConfig!#REF!,RIGHT(StoreConfig!#REF!,LEN(StoreConfig!#REF!)-FIND("#",StoreConfig!#REF!)),"")</f>
        <v>#REF!</v>
      </c>
      <c r="J1590" s="14" t="e">
        <f>IF($B$2=StoreConfig!#REF!,IF(StoreConfig!#REF!=0,"不限购",StoreConfig!#REF!&amp;"次"),"")</f>
        <v>#REF!</v>
      </c>
    </row>
    <row r="1591" spans="4:10" x14ac:dyDescent="0.2">
      <c r="D1591" s="15" t="e">
        <f>IF($B$2=StoreConfig!#REF!,StoreConfig!#REF!,"")</f>
        <v>#REF!</v>
      </c>
      <c r="E1591" s="15" t="e">
        <f>IF($B$2=StoreConfig!#REF!,StoreConfig!#REF!,"")</f>
        <v>#REF!</v>
      </c>
      <c r="F1591" s="15" t="e">
        <f>IF($B$2=StoreConfig!#REF!,RIGHT(StoreConfig!#REF!,LEN(StoreConfig!#REF!)-FIND("|",StoreConfig!#REF!)),"")</f>
        <v>#REF!</v>
      </c>
      <c r="G1591" s="15" t="str">
        <f>IFERROR(VLOOKUP(--IF($B$2=StoreConfig!#REF!,LEFT(StoreConfig!#REF!,FIND("|",StoreConfig!#REF!)-1),""),$Q$4:$R$20,2,FALSE),"")</f>
        <v/>
      </c>
      <c r="H1591" s="14" t="e">
        <f>IF($B$2=StoreConfig!#REF!,LEFT(StoreConfig!#REF!,FIND("#",StoreConfig!#REF!)-1),"")</f>
        <v>#REF!</v>
      </c>
      <c r="I1591" s="14" t="e">
        <f>IF($B$2=StoreConfig!#REF!,RIGHT(StoreConfig!#REF!,LEN(StoreConfig!#REF!)-FIND("#",StoreConfig!#REF!)),"")</f>
        <v>#REF!</v>
      </c>
      <c r="J1591" s="14" t="e">
        <f>IF($B$2=StoreConfig!#REF!,IF(StoreConfig!#REF!=0,"不限购",StoreConfig!#REF!&amp;"次"),"")</f>
        <v>#REF!</v>
      </c>
    </row>
    <row r="1592" spans="4:10" x14ac:dyDescent="0.2">
      <c r="D1592" s="15" t="e">
        <f>IF($B$2=StoreConfig!#REF!,StoreConfig!#REF!,"")</f>
        <v>#REF!</v>
      </c>
      <c r="E1592" s="15" t="e">
        <f>IF($B$2=StoreConfig!#REF!,StoreConfig!#REF!,"")</f>
        <v>#REF!</v>
      </c>
      <c r="F1592" s="15" t="e">
        <f>IF($B$2=StoreConfig!#REF!,RIGHT(StoreConfig!#REF!,LEN(StoreConfig!#REF!)-FIND("|",StoreConfig!#REF!)),"")</f>
        <v>#REF!</v>
      </c>
      <c r="G1592" s="15" t="str">
        <f>IFERROR(VLOOKUP(--IF($B$2=StoreConfig!#REF!,LEFT(StoreConfig!#REF!,FIND("|",StoreConfig!#REF!)-1),""),$Q$4:$R$20,2,FALSE),"")</f>
        <v/>
      </c>
      <c r="H1592" s="14" t="e">
        <f>IF($B$2=StoreConfig!#REF!,LEFT(StoreConfig!#REF!,FIND("#",StoreConfig!#REF!)-1),"")</f>
        <v>#REF!</v>
      </c>
      <c r="I1592" s="14" t="e">
        <f>IF($B$2=StoreConfig!#REF!,RIGHT(StoreConfig!#REF!,LEN(StoreConfig!#REF!)-FIND("#",StoreConfig!#REF!)),"")</f>
        <v>#REF!</v>
      </c>
      <c r="J1592" s="14" t="e">
        <f>IF($B$2=StoreConfig!#REF!,IF(StoreConfig!#REF!=0,"不限购",StoreConfig!#REF!&amp;"次"),"")</f>
        <v>#REF!</v>
      </c>
    </row>
    <row r="1593" spans="4:10" x14ac:dyDescent="0.2">
      <c r="D1593" s="15" t="str">
        <f>IF($B$2=StoreConfig!C1768,StoreConfig!O1768,"")</f>
        <v/>
      </c>
      <c r="E1593" s="15" t="str">
        <f>IF($B$2=StoreConfig!C1768,StoreConfig!E1768,"")</f>
        <v/>
      </c>
      <c r="F1593" s="15" t="str">
        <f>IF($B$2=StoreConfig!C1768,RIGHT(StoreConfig!J1768,LEN(StoreConfig!J1768)-FIND("|",StoreConfig!J1768)),"")</f>
        <v/>
      </c>
      <c r="G1593" s="15" t="str">
        <f>IFERROR(VLOOKUP(--IF($B$2=StoreConfig!C1768,LEFT(StoreConfig!J1768,FIND("|",StoreConfig!J1768)-1),""),$Q$4:$R$20,2,FALSE),"")</f>
        <v/>
      </c>
      <c r="H1593" s="14" t="str">
        <f>IF($B$2=StoreConfig!C1768,LEFT(StoreConfig!G1768,FIND("#",StoreConfig!G1768)-1),"")</f>
        <v/>
      </c>
      <c r="I1593" s="14" t="str">
        <f>IF($B$2=StoreConfig!C1768,RIGHT(StoreConfig!G1768,LEN(StoreConfig!G1768)-FIND("#",StoreConfig!G1768)),"")</f>
        <v/>
      </c>
      <c r="J1593" s="14" t="str">
        <f>IF($B$2=StoreConfig!C1768,IF(StoreConfig!L1768=0,"不限购",StoreConfig!L1768&amp;"次"),"")</f>
        <v/>
      </c>
    </row>
    <row r="1594" spans="4:10" x14ac:dyDescent="0.2">
      <c r="D1594" s="15" t="str">
        <f>IF($B$2=StoreConfig!C1769,StoreConfig!O1769,"")</f>
        <v/>
      </c>
      <c r="E1594" s="15" t="str">
        <f>IF($B$2=StoreConfig!C1769,StoreConfig!E1769,"")</f>
        <v/>
      </c>
      <c r="F1594" s="15" t="str">
        <f>IF($B$2=StoreConfig!C1769,RIGHT(StoreConfig!J1769,LEN(StoreConfig!J1769)-FIND("|",StoreConfig!J1769)),"")</f>
        <v/>
      </c>
      <c r="G1594" s="15" t="str">
        <f>IFERROR(VLOOKUP(--IF($B$2=StoreConfig!C1769,LEFT(StoreConfig!J1769,FIND("|",StoreConfig!J1769)-1),""),$Q$4:$R$20,2,FALSE),"")</f>
        <v/>
      </c>
      <c r="H1594" s="14" t="str">
        <f>IF($B$2=StoreConfig!C1769,LEFT(StoreConfig!G1769,FIND("#",StoreConfig!G1769)-1),"")</f>
        <v/>
      </c>
      <c r="I1594" s="14" t="str">
        <f>IF($B$2=StoreConfig!C1769,RIGHT(StoreConfig!G1769,LEN(StoreConfig!G1769)-FIND("#",StoreConfig!G1769)),"")</f>
        <v/>
      </c>
      <c r="J1594" s="14" t="str">
        <f>IF($B$2=StoreConfig!C1769,IF(StoreConfig!L1769=0,"不限购",StoreConfig!L1769&amp;"次"),"")</f>
        <v/>
      </c>
    </row>
    <row r="1595" spans="4:10" x14ac:dyDescent="0.2">
      <c r="D1595" s="15" t="str">
        <f>IF($B$2=StoreConfig!C1770,StoreConfig!O1770,"")</f>
        <v/>
      </c>
      <c r="E1595" s="15" t="str">
        <f>IF($B$2=StoreConfig!C1770,StoreConfig!E1770,"")</f>
        <v/>
      </c>
      <c r="F1595" s="15" t="str">
        <f>IF($B$2=StoreConfig!C1770,RIGHT(StoreConfig!J1770,LEN(StoreConfig!J1770)-FIND("|",StoreConfig!J1770)),"")</f>
        <v/>
      </c>
      <c r="G1595" s="15" t="str">
        <f>IFERROR(VLOOKUP(--IF($B$2=StoreConfig!C1770,LEFT(StoreConfig!J1770,FIND("|",StoreConfig!J1770)-1),""),$Q$4:$R$20,2,FALSE),"")</f>
        <v/>
      </c>
      <c r="H1595" s="14" t="str">
        <f>IF($B$2=StoreConfig!C1770,LEFT(StoreConfig!G1770,FIND("#",StoreConfig!G1770)-1),"")</f>
        <v/>
      </c>
      <c r="I1595" s="14" t="str">
        <f>IF($B$2=StoreConfig!C1770,RIGHT(StoreConfig!G1770,LEN(StoreConfig!G1770)-FIND("#",StoreConfig!G1770)),"")</f>
        <v/>
      </c>
      <c r="J1595" s="14" t="str">
        <f>IF($B$2=StoreConfig!C1770,IF(StoreConfig!L1770=0,"不限购",StoreConfig!L1770&amp;"次"),"")</f>
        <v/>
      </c>
    </row>
    <row r="1596" spans="4:10" x14ac:dyDescent="0.2">
      <c r="D1596" s="15" t="str">
        <f>IF($B$2=StoreConfig!C1771,StoreConfig!O1771,"")</f>
        <v/>
      </c>
      <c r="E1596" s="15" t="str">
        <f>IF($B$2=StoreConfig!C1771,StoreConfig!E1771,"")</f>
        <v/>
      </c>
      <c r="F1596" s="15" t="str">
        <f>IF($B$2=StoreConfig!C1771,RIGHT(StoreConfig!J1771,LEN(StoreConfig!J1771)-FIND("|",StoreConfig!J1771)),"")</f>
        <v/>
      </c>
      <c r="G1596" s="15" t="str">
        <f>IFERROR(VLOOKUP(--IF($B$2=StoreConfig!C1771,LEFT(StoreConfig!J1771,FIND("|",StoreConfig!J1771)-1),""),$Q$4:$R$20,2,FALSE),"")</f>
        <v/>
      </c>
      <c r="H1596" s="14" t="str">
        <f>IF($B$2=StoreConfig!C1771,LEFT(StoreConfig!G1771,FIND("#",StoreConfig!G1771)-1),"")</f>
        <v/>
      </c>
      <c r="I1596" s="14" t="str">
        <f>IF($B$2=StoreConfig!C1771,RIGHT(StoreConfig!G1771,LEN(StoreConfig!G1771)-FIND("#",StoreConfig!G1771)),"")</f>
        <v/>
      </c>
      <c r="J1596" s="14" t="str">
        <f>IF($B$2=StoreConfig!C1771,IF(StoreConfig!L1771=0,"不限购",StoreConfig!L1771&amp;"次"),"")</f>
        <v/>
      </c>
    </row>
    <row r="1597" spans="4:10" x14ac:dyDescent="0.2">
      <c r="D1597" s="15" t="str">
        <f>IF($B$2=StoreConfig!C1772,StoreConfig!O1772,"")</f>
        <v/>
      </c>
      <c r="E1597" s="15" t="str">
        <f>IF($B$2=StoreConfig!C1772,StoreConfig!E1772,"")</f>
        <v/>
      </c>
      <c r="F1597" s="15" t="str">
        <f>IF($B$2=StoreConfig!C1772,RIGHT(StoreConfig!J1772,LEN(StoreConfig!J1772)-FIND("|",StoreConfig!J1772)),"")</f>
        <v/>
      </c>
      <c r="G1597" s="15" t="str">
        <f>IFERROR(VLOOKUP(--IF($B$2=StoreConfig!C1772,LEFT(StoreConfig!J1772,FIND("|",StoreConfig!J1772)-1),""),$Q$4:$R$20,2,FALSE),"")</f>
        <v/>
      </c>
      <c r="H1597" s="14" t="str">
        <f>IF($B$2=StoreConfig!C1772,LEFT(StoreConfig!G1772,FIND("#",StoreConfig!G1772)-1),"")</f>
        <v/>
      </c>
      <c r="I1597" s="14" t="str">
        <f>IF($B$2=StoreConfig!C1772,RIGHT(StoreConfig!G1772,LEN(StoreConfig!G1772)-FIND("#",StoreConfig!G1772)),"")</f>
        <v/>
      </c>
      <c r="J1597" s="14" t="str">
        <f>IF($B$2=StoreConfig!C1772,IF(StoreConfig!L1772=0,"不限购",StoreConfig!L1772&amp;"次"),"")</f>
        <v/>
      </c>
    </row>
    <row r="1598" spans="4:10" x14ac:dyDescent="0.2">
      <c r="D1598" s="15" t="str">
        <f>IF($B$2=StoreConfig!C1773,StoreConfig!O1773,"")</f>
        <v/>
      </c>
      <c r="E1598" s="15" t="str">
        <f>IF($B$2=StoreConfig!C1773,StoreConfig!E1773,"")</f>
        <v/>
      </c>
      <c r="F1598" s="15" t="str">
        <f>IF($B$2=StoreConfig!C1773,RIGHT(StoreConfig!J1773,LEN(StoreConfig!J1773)-FIND("|",StoreConfig!J1773)),"")</f>
        <v/>
      </c>
      <c r="G1598" s="15" t="str">
        <f>IFERROR(VLOOKUP(--IF($B$2=StoreConfig!C1773,LEFT(StoreConfig!J1773,FIND("|",StoreConfig!J1773)-1),""),$Q$4:$R$20,2,FALSE),"")</f>
        <v/>
      </c>
      <c r="H1598" s="14" t="str">
        <f>IF($B$2=StoreConfig!C1773,LEFT(StoreConfig!G1773,FIND("#",StoreConfig!G1773)-1),"")</f>
        <v/>
      </c>
      <c r="I1598" s="14" t="str">
        <f>IF($B$2=StoreConfig!C1773,RIGHT(StoreConfig!G1773,LEN(StoreConfig!G1773)-FIND("#",StoreConfig!G1773)),"")</f>
        <v/>
      </c>
      <c r="J1598" s="14" t="str">
        <f>IF($B$2=StoreConfig!C1773,IF(StoreConfig!L1773=0,"不限购",StoreConfig!L1773&amp;"次"),"")</f>
        <v/>
      </c>
    </row>
    <row r="1599" spans="4:10" x14ac:dyDescent="0.2">
      <c r="D1599" s="15" t="str">
        <f>IF($B$2=StoreConfig!C1774,StoreConfig!O1774,"")</f>
        <v/>
      </c>
      <c r="E1599" s="15" t="str">
        <f>IF($B$2=StoreConfig!C1774,StoreConfig!E1774,"")</f>
        <v/>
      </c>
      <c r="F1599" s="15" t="str">
        <f>IF($B$2=StoreConfig!C1774,RIGHT(StoreConfig!J1774,LEN(StoreConfig!J1774)-FIND("|",StoreConfig!J1774)),"")</f>
        <v/>
      </c>
      <c r="G1599" s="15" t="str">
        <f>IFERROR(VLOOKUP(--IF($B$2=StoreConfig!C1774,LEFT(StoreConfig!J1774,FIND("|",StoreConfig!J1774)-1),""),$Q$4:$R$20,2,FALSE),"")</f>
        <v/>
      </c>
      <c r="H1599" s="14" t="str">
        <f>IF($B$2=StoreConfig!C1774,LEFT(StoreConfig!G1774,FIND("#",StoreConfig!G1774)-1),"")</f>
        <v/>
      </c>
      <c r="I1599" s="14" t="str">
        <f>IF($B$2=StoreConfig!C1774,RIGHT(StoreConfig!G1774,LEN(StoreConfig!G1774)-FIND("#",StoreConfig!G1774)),"")</f>
        <v/>
      </c>
      <c r="J1599" s="14" t="str">
        <f>IF($B$2=StoreConfig!C1774,IF(StoreConfig!L1774=0,"不限购",StoreConfig!L1774&amp;"次"),"")</f>
        <v/>
      </c>
    </row>
    <row r="1600" spans="4:10" x14ac:dyDescent="0.2">
      <c r="D1600" s="15" t="str">
        <f>IF($B$2=StoreConfig!C1775,StoreConfig!O1775,"")</f>
        <v/>
      </c>
      <c r="E1600" s="15" t="str">
        <f>IF($B$2=StoreConfig!C1775,StoreConfig!E1775,"")</f>
        <v/>
      </c>
      <c r="F1600" s="15" t="str">
        <f>IF($B$2=StoreConfig!C1775,RIGHT(StoreConfig!J1775,LEN(StoreConfig!J1775)-FIND("|",StoreConfig!J1775)),"")</f>
        <v/>
      </c>
      <c r="G1600" s="15" t="str">
        <f>IFERROR(VLOOKUP(--IF($B$2=StoreConfig!C1775,LEFT(StoreConfig!J1775,FIND("|",StoreConfig!J1775)-1),""),$Q$4:$R$20,2,FALSE),"")</f>
        <v/>
      </c>
      <c r="H1600" s="14" t="str">
        <f>IF($B$2=StoreConfig!C1775,LEFT(StoreConfig!G1775,FIND("#",StoreConfig!G1775)-1),"")</f>
        <v/>
      </c>
      <c r="I1600" s="14" t="str">
        <f>IF($B$2=StoreConfig!C1775,RIGHT(StoreConfig!G1775,LEN(StoreConfig!G1775)-FIND("#",StoreConfig!G1775)),"")</f>
        <v/>
      </c>
      <c r="J1600" s="14" t="str">
        <f>IF($B$2=StoreConfig!C1775,IF(StoreConfig!L1775=0,"不限购",StoreConfig!L1775&amp;"次"),"")</f>
        <v/>
      </c>
    </row>
    <row r="1601" spans="4:10" x14ac:dyDescent="0.2">
      <c r="D1601" s="15" t="e">
        <f>IF($B$2=StoreConfig!#REF!,StoreConfig!#REF!,"")</f>
        <v>#REF!</v>
      </c>
      <c r="E1601" s="15" t="e">
        <f>IF($B$2=StoreConfig!#REF!,StoreConfig!#REF!,"")</f>
        <v>#REF!</v>
      </c>
      <c r="F1601" s="15" t="e">
        <f>IF($B$2=StoreConfig!#REF!,RIGHT(StoreConfig!#REF!,LEN(StoreConfig!#REF!)-FIND("|",StoreConfig!#REF!)),"")</f>
        <v>#REF!</v>
      </c>
      <c r="G1601" s="15" t="str">
        <f>IFERROR(VLOOKUP(--IF($B$2=StoreConfig!#REF!,LEFT(StoreConfig!#REF!,FIND("|",StoreConfig!#REF!)-1),""),$Q$4:$R$20,2,FALSE),"")</f>
        <v/>
      </c>
      <c r="H1601" s="14" t="e">
        <f>IF($B$2=StoreConfig!#REF!,LEFT(StoreConfig!#REF!,FIND("#",StoreConfig!#REF!)-1),"")</f>
        <v>#REF!</v>
      </c>
      <c r="I1601" s="14" t="e">
        <f>IF($B$2=StoreConfig!#REF!,RIGHT(StoreConfig!#REF!,LEN(StoreConfig!#REF!)-FIND("#",StoreConfig!#REF!)),"")</f>
        <v>#REF!</v>
      </c>
      <c r="J1601" s="14" t="e">
        <f>IF($B$2=StoreConfig!#REF!,IF(StoreConfig!#REF!=0,"不限购",StoreConfig!#REF!&amp;"次"),"")</f>
        <v>#REF!</v>
      </c>
    </row>
    <row r="1602" spans="4:10" x14ac:dyDescent="0.2">
      <c r="D1602" s="15" t="e">
        <f>IF($B$2=StoreConfig!#REF!,StoreConfig!#REF!,"")</f>
        <v>#REF!</v>
      </c>
      <c r="E1602" s="15" t="e">
        <f>IF($B$2=StoreConfig!#REF!,StoreConfig!#REF!,"")</f>
        <v>#REF!</v>
      </c>
      <c r="F1602" s="15" t="e">
        <f>IF($B$2=StoreConfig!#REF!,RIGHT(StoreConfig!#REF!,LEN(StoreConfig!#REF!)-FIND("|",StoreConfig!#REF!)),"")</f>
        <v>#REF!</v>
      </c>
      <c r="G1602" s="15" t="str">
        <f>IFERROR(VLOOKUP(--IF($B$2=StoreConfig!#REF!,LEFT(StoreConfig!#REF!,FIND("|",StoreConfig!#REF!)-1),""),$Q$4:$R$20,2,FALSE),"")</f>
        <v/>
      </c>
      <c r="H1602" s="14" t="e">
        <f>IF($B$2=StoreConfig!#REF!,LEFT(StoreConfig!#REF!,FIND("#",StoreConfig!#REF!)-1),"")</f>
        <v>#REF!</v>
      </c>
      <c r="I1602" s="14" t="e">
        <f>IF($B$2=StoreConfig!#REF!,RIGHT(StoreConfig!#REF!,LEN(StoreConfig!#REF!)-FIND("#",StoreConfig!#REF!)),"")</f>
        <v>#REF!</v>
      </c>
      <c r="J1602" s="14" t="e">
        <f>IF($B$2=StoreConfig!#REF!,IF(StoreConfig!#REF!=0,"不限购",StoreConfig!#REF!&amp;"次"),"")</f>
        <v>#REF!</v>
      </c>
    </row>
    <row r="1603" spans="4:10" x14ac:dyDescent="0.2">
      <c r="D1603" s="15" t="e">
        <f>IF($B$2=StoreConfig!#REF!,StoreConfig!#REF!,"")</f>
        <v>#REF!</v>
      </c>
      <c r="E1603" s="15" t="e">
        <f>IF($B$2=StoreConfig!#REF!,StoreConfig!#REF!,"")</f>
        <v>#REF!</v>
      </c>
      <c r="F1603" s="15" t="e">
        <f>IF($B$2=StoreConfig!#REF!,RIGHT(StoreConfig!#REF!,LEN(StoreConfig!#REF!)-FIND("|",StoreConfig!#REF!)),"")</f>
        <v>#REF!</v>
      </c>
      <c r="G1603" s="15" t="str">
        <f>IFERROR(VLOOKUP(--IF($B$2=StoreConfig!#REF!,LEFT(StoreConfig!#REF!,FIND("|",StoreConfig!#REF!)-1),""),$Q$4:$R$20,2,FALSE),"")</f>
        <v/>
      </c>
      <c r="H1603" s="14" t="e">
        <f>IF($B$2=StoreConfig!#REF!,LEFT(StoreConfig!#REF!,FIND("#",StoreConfig!#REF!)-1),"")</f>
        <v>#REF!</v>
      </c>
      <c r="I1603" s="14" t="e">
        <f>IF($B$2=StoreConfig!#REF!,RIGHT(StoreConfig!#REF!,LEN(StoreConfig!#REF!)-FIND("#",StoreConfig!#REF!)),"")</f>
        <v>#REF!</v>
      </c>
      <c r="J1603" s="14" t="e">
        <f>IF($B$2=StoreConfig!#REF!,IF(StoreConfig!#REF!=0,"不限购",StoreConfig!#REF!&amp;"次"),"")</f>
        <v>#REF!</v>
      </c>
    </row>
    <row r="1604" spans="4:10" x14ac:dyDescent="0.2">
      <c r="D1604" s="15" t="e">
        <f>IF($B$2=StoreConfig!#REF!,StoreConfig!#REF!,"")</f>
        <v>#REF!</v>
      </c>
      <c r="E1604" s="15" t="e">
        <f>IF($B$2=StoreConfig!#REF!,StoreConfig!#REF!,"")</f>
        <v>#REF!</v>
      </c>
      <c r="F1604" s="15" t="e">
        <f>IF($B$2=StoreConfig!#REF!,RIGHT(StoreConfig!#REF!,LEN(StoreConfig!#REF!)-FIND("|",StoreConfig!#REF!)),"")</f>
        <v>#REF!</v>
      </c>
      <c r="G1604" s="15" t="str">
        <f>IFERROR(VLOOKUP(--IF($B$2=StoreConfig!#REF!,LEFT(StoreConfig!#REF!,FIND("|",StoreConfig!#REF!)-1),""),$Q$4:$R$20,2,FALSE),"")</f>
        <v/>
      </c>
      <c r="H1604" s="14" t="e">
        <f>IF($B$2=StoreConfig!#REF!,LEFT(StoreConfig!#REF!,FIND("#",StoreConfig!#REF!)-1),"")</f>
        <v>#REF!</v>
      </c>
      <c r="I1604" s="14" t="e">
        <f>IF($B$2=StoreConfig!#REF!,RIGHT(StoreConfig!#REF!,LEN(StoreConfig!#REF!)-FIND("#",StoreConfig!#REF!)),"")</f>
        <v>#REF!</v>
      </c>
      <c r="J1604" s="14" t="e">
        <f>IF($B$2=StoreConfig!#REF!,IF(StoreConfig!#REF!=0,"不限购",StoreConfig!#REF!&amp;"次"),"")</f>
        <v>#REF!</v>
      </c>
    </row>
    <row r="1605" spans="4:10" x14ac:dyDescent="0.2">
      <c r="D1605" s="15" t="str">
        <f>IF($B$2=StoreConfig!C1776,StoreConfig!O1776,"")</f>
        <v/>
      </c>
      <c r="E1605" s="15" t="str">
        <f>IF($B$2=StoreConfig!C1776,StoreConfig!E1820,"")</f>
        <v/>
      </c>
      <c r="F1605" s="15" t="str">
        <f>IF($B$2=StoreConfig!C1776,RIGHT(StoreConfig!J1776,LEN(StoreConfig!J1776)-FIND("|",StoreConfig!J1776)),"")</f>
        <v/>
      </c>
      <c r="G1605" s="15" t="str">
        <f>IFERROR(VLOOKUP(--IF($B$2=StoreConfig!C1776,LEFT(StoreConfig!J1776,FIND("|",StoreConfig!J1776)-1),""),$Q$4:$R$20,2,FALSE),"")</f>
        <v/>
      </c>
      <c r="H1605" s="14" t="str">
        <f>IF($B$2=StoreConfig!C1776,LEFT(StoreConfig!G1776,FIND("#",StoreConfig!G1776)-1),"")</f>
        <v/>
      </c>
      <c r="I1605" s="14" t="str">
        <f>IF($B$2=StoreConfig!C1776,RIGHT(StoreConfig!G1776,LEN(StoreConfig!G1776)-FIND("#",StoreConfig!G1776)),"")</f>
        <v/>
      </c>
      <c r="J1605" s="14" t="str">
        <f>IF($B$2=StoreConfig!C1776,IF(StoreConfig!L1776=0,"不限购",StoreConfig!L1776&amp;"次"),"")</f>
        <v/>
      </c>
    </row>
    <row r="1606" spans="4:10" x14ac:dyDescent="0.2">
      <c r="D1606" s="15" t="str">
        <f>IF($B$2=StoreConfig!C1777,StoreConfig!O1777,"")</f>
        <v/>
      </c>
      <c r="E1606" s="15" t="str">
        <f>IF($B$2=StoreConfig!C1777,StoreConfig!E1776,"")</f>
        <v/>
      </c>
      <c r="F1606" s="15" t="str">
        <f>IF($B$2=StoreConfig!C1777,RIGHT(StoreConfig!J1777,LEN(StoreConfig!J1777)-FIND("|",StoreConfig!J1777)),"")</f>
        <v/>
      </c>
      <c r="G1606" s="15" t="str">
        <f>IFERROR(VLOOKUP(--IF($B$2=StoreConfig!C1777,LEFT(StoreConfig!J1777,FIND("|",StoreConfig!J1777)-1),""),$Q$4:$R$20,2,FALSE),"")</f>
        <v/>
      </c>
      <c r="H1606" s="14" t="str">
        <f>IF($B$2=StoreConfig!C1777,LEFT(StoreConfig!G1777,FIND("#",StoreConfig!G1777)-1),"")</f>
        <v/>
      </c>
      <c r="I1606" s="14" t="str">
        <f>IF($B$2=StoreConfig!C1777,RIGHT(StoreConfig!G1777,LEN(StoreConfig!G1777)-FIND("#",StoreConfig!G1777)),"")</f>
        <v/>
      </c>
      <c r="J1606" s="14" t="str">
        <f>IF($B$2=StoreConfig!C1777,IF(StoreConfig!L1777=0,"不限购",StoreConfig!L1777&amp;"次"),"")</f>
        <v/>
      </c>
    </row>
    <row r="1607" spans="4:10" x14ac:dyDescent="0.2">
      <c r="D1607" s="15" t="str">
        <f>IF($B$2=StoreConfig!C1778,StoreConfig!O1778,"")</f>
        <v/>
      </c>
      <c r="E1607" s="15" t="str">
        <f>IF($B$2=StoreConfig!C1778,StoreConfig!#REF!,"")</f>
        <v/>
      </c>
      <c r="F1607" s="15" t="str">
        <f>IF($B$2=StoreConfig!C1778,RIGHT(StoreConfig!J1778,LEN(StoreConfig!J1778)-FIND("|",StoreConfig!J1778)),"")</f>
        <v/>
      </c>
      <c r="G1607" s="15" t="str">
        <f>IFERROR(VLOOKUP(--IF($B$2=StoreConfig!C1778,LEFT(StoreConfig!J1778,FIND("|",StoreConfig!J1778)-1),""),$Q$4:$R$20,2,FALSE),"")</f>
        <v/>
      </c>
      <c r="H1607" s="14" t="str">
        <f>IF($B$2=StoreConfig!C1778,LEFT(StoreConfig!G1778,FIND("#",StoreConfig!G1778)-1),"")</f>
        <v/>
      </c>
      <c r="I1607" s="14" t="str">
        <f>IF($B$2=StoreConfig!C1778,RIGHT(StoreConfig!G1778,LEN(StoreConfig!G1778)-FIND("#",StoreConfig!G1778)),"")</f>
        <v/>
      </c>
      <c r="J1607" s="14" t="str">
        <f>IF($B$2=StoreConfig!C1778,IF(StoreConfig!L1778=0,"不限购",StoreConfig!L1778&amp;"次"),"")</f>
        <v/>
      </c>
    </row>
    <row r="1608" spans="4:10" x14ac:dyDescent="0.2">
      <c r="D1608" s="15" t="str">
        <f>IF($B$2=StoreConfig!C1779,StoreConfig!O1779,"")</f>
        <v/>
      </c>
      <c r="E1608" s="15" t="str">
        <f>IF($B$2=StoreConfig!C1779,StoreConfig!E1777,"")</f>
        <v/>
      </c>
      <c r="F1608" s="15" t="str">
        <f>IF($B$2=StoreConfig!C1779,RIGHT(StoreConfig!J1779,LEN(StoreConfig!J1779)-FIND("|",StoreConfig!J1779)),"")</f>
        <v/>
      </c>
      <c r="G1608" s="15" t="str">
        <f>IFERROR(VLOOKUP(--IF($B$2=StoreConfig!C1779,LEFT(StoreConfig!J1779,FIND("|",StoreConfig!J1779)-1),""),$Q$4:$R$20,2,FALSE),"")</f>
        <v/>
      </c>
      <c r="H1608" s="14" t="str">
        <f>IF($B$2=StoreConfig!C1779,LEFT(StoreConfig!G1779,FIND("#",StoreConfig!G1779)-1),"")</f>
        <v/>
      </c>
      <c r="I1608" s="14" t="str">
        <f>IF($B$2=StoreConfig!C1779,RIGHT(StoreConfig!G1779,LEN(StoreConfig!G1779)-FIND("#",StoreConfig!G1779)),"")</f>
        <v/>
      </c>
      <c r="J1608" s="14" t="str">
        <f>IF($B$2=StoreConfig!C1779,IF(StoreConfig!L1779=0,"不限购",StoreConfig!L1779&amp;"次"),"")</f>
        <v/>
      </c>
    </row>
    <row r="1609" spans="4:10" x14ac:dyDescent="0.2">
      <c r="D1609" s="15" t="str">
        <f>IF($B$2=StoreConfig!C1780,StoreConfig!O1780,"")</f>
        <v/>
      </c>
      <c r="E1609" s="15" t="str">
        <f>IF($B$2=StoreConfig!C1780,StoreConfig!E1778,"")</f>
        <v/>
      </c>
      <c r="F1609" s="15" t="str">
        <f>IF($B$2=StoreConfig!C1780,RIGHT(StoreConfig!J1780,LEN(StoreConfig!J1780)-FIND("|",StoreConfig!J1780)),"")</f>
        <v/>
      </c>
      <c r="G1609" s="15" t="str">
        <f>IFERROR(VLOOKUP(--IF($B$2=StoreConfig!C1780,LEFT(StoreConfig!J1780,FIND("|",StoreConfig!J1780)-1),""),$Q$4:$R$20,2,FALSE),"")</f>
        <v/>
      </c>
      <c r="H1609" s="14" t="str">
        <f>IF($B$2=StoreConfig!C1780,LEFT(StoreConfig!G1780,FIND("#",StoreConfig!G1780)-1),"")</f>
        <v/>
      </c>
      <c r="I1609" s="14" t="str">
        <f>IF($B$2=StoreConfig!C1780,RIGHT(StoreConfig!G1780,LEN(StoreConfig!G1780)-FIND("#",StoreConfig!G1780)),"")</f>
        <v/>
      </c>
      <c r="J1609" s="14" t="str">
        <f>IF($B$2=StoreConfig!C1780,IF(StoreConfig!L1780=0,"不限购",StoreConfig!L1780&amp;"次"),"")</f>
        <v/>
      </c>
    </row>
    <row r="1610" spans="4:10" x14ac:dyDescent="0.2">
      <c r="D1610" s="15" t="str">
        <f>IF($B$2=StoreConfig!C1781,StoreConfig!O1781,"")</f>
        <v/>
      </c>
      <c r="E1610" s="15" t="str">
        <f>IF($B$2=StoreConfig!C1781,StoreConfig!E1779,"")</f>
        <v/>
      </c>
      <c r="F1610" s="15" t="str">
        <f>IF($B$2=StoreConfig!C1781,RIGHT(StoreConfig!J1781,LEN(StoreConfig!J1781)-FIND("|",StoreConfig!J1781)),"")</f>
        <v/>
      </c>
      <c r="G1610" s="15" t="str">
        <f>IFERROR(VLOOKUP(--IF($B$2=StoreConfig!C1781,LEFT(StoreConfig!J1781,FIND("|",StoreConfig!J1781)-1),""),$Q$4:$R$20,2,FALSE),"")</f>
        <v/>
      </c>
      <c r="H1610" s="14" t="str">
        <f>IF($B$2=StoreConfig!C1781,LEFT(StoreConfig!G1781,FIND("#",StoreConfig!G1781)-1),"")</f>
        <v/>
      </c>
      <c r="I1610" s="14" t="str">
        <f>IF($B$2=StoreConfig!C1781,RIGHT(StoreConfig!G1781,LEN(StoreConfig!G1781)-FIND("#",StoreConfig!G1781)),"")</f>
        <v/>
      </c>
      <c r="J1610" s="14" t="str">
        <f>IF($B$2=StoreConfig!C1781,IF(StoreConfig!L1781=0,"不限购",StoreConfig!L1781&amp;"次"),"")</f>
        <v/>
      </c>
    </row>
    <row r="1611" spans="4:10" x14ac:dyDescent="0.2">
      <c r="D1611" s="15" t="str">
        <f>IF($B$2=StoreConfig!C1782,StoreConfig!O1782,"")</f>
        <v/>
      </c>
      <c r="E1611" s="15" t="str">
        <f>IF($B$2=StoreConfig!C1782,StoreConfig!E1780,"")</f>
        <v/>
      </c>
      <c r="F1611" s="15" t="str">
        <f>IF($B$2=StoreConfig!C1782,RIGHT(StoreConfig!J1782,LEN(StoreConfig!J1782)-FIND("|",StoreConfig!J1782)),"")</f>
        <v/>
      </c>
      <c r="G1611" s="15" t="str">
        <f>IFERROR(VLOOKUP(--IF($B$2=StoreConfig!C1782,LEFT(StoreConfig!J1782,FIND("|",StoreConfig!J1782)-1),""),$Q$4:$R$20,2,FALSE),"")</f>
        <v/>
      </c>
      <c r="H1611" s="14" t="str">
        <f>IF($B$2=StoreConfig!C1782,LEFT(StoreConfig!G1782,FIND("#",StoreConfig!G1782)-1),"")</f>
        <v/>
      </c>
      <c r="I1611" s="14" t="str">
        <f>IF($B$2=StoreConfig!C1782,RIGHT(StoreConfig!G1782,LEN(StoreConfig!G1782)-FIND("#",StoreConfig!G1782)),"")</f>
        <v/>
      </c>
      <c r="J1611" s="14" t="str">
        <f>IF($B$2=StoreConfig!C1782,IF(StoreConfig!L1782=0,"不限购",StoreConfig!L1782&amp;"次"),"")</f>
        <v/>
      </c>
    </row>
    <row r="1612" spans="4:10" x14ac:dyDescent="0.2">
      <c r="D1612" s="15" t="str">
        <f>IF($B$2=StoreConfig!C1783,StoreConfig!O1783,"")</f>
        <v/>
      </c>
      <c r="E1612" s="15" t="str">
        <f>IF($B$2=StoreConfig!C1783,StoreConfig!E1781,"")</f>
        <v/>
      </c>
      <c r="F1612" s="15" t="str">
        <f>IF($B$2=StoreConfig!C1783,RIGHT(StoreConfig!J1783,LEN(StoreConfig!J1783)-FIND("|",StoreConfig!J1783)),"")</f>
        <v/>
      </c>
      <c r="G1612" s="15" t="str">
        <f>IFERROR(VLOOKUP(--IF($B$2=StoreConfig!C1783,LEFT(StoreConfig!J1783,FIND("|",StoreConfig!J1783)-1),""),$Q$4:$R$20,2,FALSE),"")</f>
        <v/>
      </c>
      <c r="H1612" s="14" t="str">
        <f>IF($B$2=StoreConfig!C1783,LEFT(StoreConfig!G1783,FIND("#",StoreConfig!G1783)-1),"")</f>
        <v/>
      </c>
      <c r="I1612" s="14" t="str">
        <f>IF($B$2=StoreConfig!C1783,RIGHT(StoreConfig!G1783,LEN(StoreConfig!G1783)-FIND("#",StoreConfig!G1783)),"")</f>
        <v/>
      </c>
      <c r="J1612" s="14" t="str">
        <f>IF($B$2=StoreConfig!C1783,IF(StoreConfig!L1783=0,"不限购",StoreConfig!L1783&amp;"次"),"")</f>
        <v/>
      </c>
    </row>
    <row r="1613" spans="4:10" x14ac:dyDescent="0.2">
      <c r="D1613" s="15" t="str">
        <f>IF($B$2=StoreConfig!C1784,StoreConfig!O1784,"")</f>
        <v/>
      </c>
      <c r="E1613" s="15" t="str">
        <f>IF($B$2=StoreConfig!C1784,StoreConfig!E1782,"")</f>
        <v/>
      </c>
      <c r="F1613" s="15" t="str">
        <f>IF($B$2=StoreConfig!C1784,RIGHT(StoreConfig!J1784,LEN(StoreConfig!J1784)-FIND("|",StoreConfig!J1784)),"")</f>
        <v/>
      </c>
      <c r="G1613" s="15" t="str">
        <f>IFERROR(VLOOKUP(--IF($B$2=StoreConfig!C1784,LEFT(StoreConfig!J1784,FIND("|",StoreConfig!J1784)-1),""),$Q$4:$R$20,2,FALSE),"")</f>
        <v/>
      </c>
      <c r="H1613" s="14" t="str">
        <f>IF($B$2=StoreConfig!C1784,LEFT(StoreConfig!G1784,FIND("#",StoreConfig!G1784)-1),"")</f>
        <v/>
      </c>
      <c r="I1613" s="14" t="str">
        <f>IF($B$2=StoreConfig!C1784,RIGHT(StoreConfig!G1784,LEN(StoreConfig!G1784)-FIND("#",StoreConfig!G1784)),"")</f>
        <v/>
      </c>
      <c r="J1613" s="14" t="str">
        <f>IF($B$2=StoreConfig!C1784,IF(StoreConfig!L1784=0,"不限购",StoreConfig!L1784&amp;"次"),"")</f>
        <v/>
      </c>
    </row>
    <row r="1614" spans="4:10" x14ac:dyDescent="0.2">
      <c r="D1614" s="15" t="str">
        <f>IF($B$2=StoreConfig!C1785,StoreConfig!O1785,"")</f>
        <v/>
      </c>
      <c r="E1614" s="15" t="str">
        <f>IF($B$2=StoreConfig!C1785,StoreConfig!E1783,"")</f>
        <v/>
      </c>
      <c r="F1614" s="15" t="str">
        <f>IF($B$2=StoreConfig!C1785,RIGHT(StoreConfig!J1785,LEN(StoreConfig!J1785)-FIND("|",StoreConfig!J1785)),"")</f>
        <v/>
      </c>
      <c r="G1614" s="15" t="str">
        <f>IFERROR(VLOOKUP(--IF($B$2=StoreConfig!C1785,LEFT(StoreConfig!J1785,FIND("|",StoreConfig!J1785)-1),""),$Q$4:$R$20,2,FALSE),"")</f>
        <v/>
      </c>
      <c r="H1614" s="14" t="str">
        <f>IF($B$2=StoreConfig!C1785,LEFT(StoreConfig!G1785,FIND("#",StoreConfig!G1785)-1),"")</f>
        <v/>
      </c>
      <c r="I1614" s="14" t="str">
        <f>IF($B$2=StoreConfig!C1785,RIGHT(StoreConfig!G1785,LEN(StoreConfig!G1785)-FIND("#",StoreConfig!G1785)),"")</f>
        <v/>
      </c>
      <c r="J1614" s="14" t="str">
        <f>IF($B$2=StoreConfig!C1785,IF(StoreConfig!L1785=0,"不限购",StoreConfig!L1785&amp;"次"),"")</f>
        <v/>
      </c>
    </row>
    <row r="1615" spans="4:10" x14ac:dyDescent="0.2">
      <c r="D1615" s="15" t="str">
        <f>IF($B$2=StoreConfig!C1786,StoreConfig!O1786,"")</f>
        <v/>
      </c>
      <c r="E1615" s="15" t="str">
        <f>IF($B$2=StoreConfig!C1786,StoreConfig!E1784,"")</f>
        <v/>
      </c>
      <c r="F1615" s="15" t="str">
        <f>IF($B$2=StoreConfig!C1786,RIGHT(StoreConfig!J1786,LEN(StoreConfig!J1786)-FIND("|",StoreConfig!J1786)),"")</f>
        <v/>
      </c>
      <c r="G1615" s="15" t="str">
        <f>IFERROR(VLOOKUP(--IF($B$2=StoreConfig!C1786,LEFT(StoreConfig!J1786,FIND("|",StoreConfig!J1786)-1),""),$Q$4:$R$20,2,FALSE),"")</f>
        <v/>
      </c>
      <c r="H1615" s="14" t="str">
        <f>IF($B$2=StoreConfig!C1786,LEFT(StoreConfig!G1786,FIND("#",StoreConfig!G1786)-1),"")</f>
        <v/>
      </c>
      <c r="I1615" s="14" t="str">
        <f>IF($B$2=StoreConfig!C1786,RIGHT(StoreConfig!G1786,LEN(StoreConfig!G1786)-FIND("#",StoreConfig!G1786)),"")</f>
        <v/>
      </c>
      <c r="J1615" s="14" t="str">
        <f>IF($B$2=StoreConfig!C1786,IF(StoreConfig!L1786=0,"不限购",StoreConfig!L1786&amp;"次"),"")</f>
        <v/>
      </c>
    </row>
    <row r="1616" spans="4:10" x14ac:dyDescent="0.2">
      <c r="D1616" s="15" t="str">
        <f>IF($B$2=StoreConfig!C1787,StoreConfig!O1787,"")</f>
        <v/>
      </c>
      <c r="E1616" s="15" t="str">
        <f>IF($B$2=StoreConfig!C1787,StoreConfig!E1785,"")</f>
        <v/>
      </c>
      <c r="F1616" s="15" t="str">
        <f>IF($B$2=StoreConfig!C1787,RIGHT(StoreConfig!J1787,LEN(StoreConfig!J1787)-FIND("|",StoreConfig!J1787)),"")</f>
        <v/>
      </c>
      <c r="G1616" s="15" t="str">
        <f>IFERROR(VLOOKUP(--IF($B$2=StoreConfig!C1787,LEFT(StoreConfig!J1787,FIND("|",StoreConfig!J1787)-1),""),$Q$4:$R$20,2,FALSE),"")</f>
        <v/>
      </c>
      <c r="H1616" s="14" t="str">
        <f>IF($B$2=StoreConfig!C1787,LEFT(StoreConfig!G1787,FIND("#",StoreConfig!G1787)-1),"")</f>
        <v/>
      </c>
      <c r="I1616" s="14" t="str">
        <f>IF($B$2=StoreConfig!C1787,RIGHT(StoreConfig!G1787,LEN(StoreConfig!G1787)-FIND("#",StoreConfig!G1787)),"")</f>
        <v/>
      </c>
      <c r="J1616" s="14" t="str">
        <f>IF($B$2=StoreConfig!C1787,IF(StoreConfig!L1787=0,"不限购",StoreConfig!L1787&amp;"次"),"")</f>
        <v/>
      </c>
    </row>
    <row r="1617" spans="4:10" x14ac:dyDescent="0.2">
      <c r="D1617" s="15" t="str">
        <f>IF($B$2=StoreConfig!C1788,StoreConfig!O1788,"")</f>
        <v/>
      </c>
      <c r="E1617" s="15" t="str">
        <f>IF($B$2=StoreConfig!C1788,StoreConfig!E1786,"")</f>
        <v/>
      </c>
      <c r="F1617" s="15" t="str">
        <f>IF($B$2=StoreConfig!C1788,RIGHT(StoreConfig!J1788,LEN(StoreConfig!J1788)-FIND("|",StoreConfig!J1788)),"")</f>
        <v/>
      </c>
      <c r="G1617" s="15" t="str">
        <f>IFERROR(VLOOKUP(--IF($B$2=StoreConfig!C1788,LEFT(StoreConfig!J1788,FIND("|",StoreConfig!J1788)-1),""),$Q$4:$R$20,2,FALSE),"")</f>
        <v/>
      </c>
      <c r="H1617" s="14" t="str">
        <f>IF($B$2=StoreConfig!C1788,LEFT(StoreConfig!G1788,FIND("#",StoreConfig!G1788)-1),"")</f>
        <v/>
      </c>
      <c r="I1617" s="14" t="str">
        <f>IF($B$2=StoreConfig!C1788,RIGHT(StoreConfig!G1788,LEN(StoreConfig!G1788)-FIND("#",StoreConfig!G1788)),"")</f>
        <v/>
      </c>
      <c r="J1617" s="14" t="str">
        <f>IF($B$2=StoreConfig!C1788,IF(StoreConfig!L1788=0,"不限购",StoreConfig!L1788&amp;"次"),"")</f>
        <v/>
      </c>
    </row>
    <row r="1618" spans="4:10" x14ac:dyDescent="0.2">
      <c r="D1618" s="15" t="str">
        <f>IF($B$2=StoreConfig!C1789,StoreConfig!O1789,"")</f>
        <v/>
      </c>
      <c r="E1618" s="15" t="str">
        <f>IF($B$2=StoreConfig!C1789,StoreConfig!E1787,"")</f>
        <v/>
      </c>
      <c r="F1618" s="15" t="str">
        <f>IF($B$2=StoreConfig!C1789,RIGHT(StoreConfig!J1789,LEN(StoreConfig!J1789)-FIND("|",StoreConfig!J1789)),"")</f>
        <v/>
      </c>
      <c r="G1618" s="15" t="str">
        <f>IFERROR(VLOOKUP(--IF($B$2=StoreConfig!C1789,LEFT(StoreConfig!J1789,FIND("|",StoreConfig!J1789)-1),""),$Q$4:$R$20,2,FALSE),"")</f>
        <v/>
      </c>
      <c r="H1618" s="14" t="str">
        <f>IF($B$2=StoreConfig!C1789,LEFT(StoreConfig!G1789,FIND("#",StoreConfig!G1789)-1),"")</f>
        <v/>
      </c>
      <c r="I1618" s="14" t="str">
        <f>IF($B$2=StoreConfig!C1789,RIGHT(StoreConfig!G1789,LEN(StoreConfig!G1789)-FIND("#",StoreConfig!G1789)),"")</f>
        <v/>
      </c>
      <c r="J1618" s="14" t="str">
        <f>IF($B$2=StoreConfig!C1789,IF(StoreConfig!L1789=0,"不限购",StoreConfig!L1789&amp;"次"),"")</f>
        <v/>
      </c>
    </row>
    <row r="1619" spans="4:10" x14ac:dyDescent="0.2">
      <c r="D1619" s="15" t="str">
        <f>IF($B$2=StoreConfig!C1790,StoreConfig!O1790,"")</f>
        <v/>
      </c>
      <c r="E1619" s="15" t="str">
        <f>IF($B$2=StoreConfig!C1790,StoreConfig!E1788,"")</f>
        <v/>
      </c>
      <c r="F1619" s="15" t="str">
        <f>IF($B$2=StoreConfig!C1790,RIGHT(StoreConfig!J1790,LEN(StoreConfig!J1790)-FIND("|",StoreConfig!J1790)),"")</f>
        <v/>
      </c>
      <c r="G1619" s="15" t="str">
        <f>IFERROR(VLOOKUP(--IF($B$2=StoreConfig!C1790,LEFT(StoreConfig!J1790,FIND("|",StoreConfig!J1790)-1),""),$Q$4:$R$20,2,FALSE),"")</f>
        <v/>
      </c>
      <c r="H1619" s="14" t="str">
        <f>IF($B$2=StoreConfig!C1790,LEFT(StoreConfig!G1790,FIND("#",StoreConfig!G1790)-1),"")</f>
        <v/>
      </c>
      <c r="I1619" s="14" t="str">
        <f>IF($B$2=StoreConfig!C1790,RIGHT(StoreConfig!G1790,LEN(StoreConfig!G1790)-FIND("#",StoreConfig!G1790)),"")</f>
        <v/>
      </c>
      <c r="J1619" s="14" t="str">
        <f>IF($B$2=StoreConfig!C1790,IF(StoreConfig!L1790=0,"不限购",StoreConfig!L1790&amp;"次"),"")</f>
        <v/>
      </c>
    </row>
    <row r="1620" spans="4:10" x14ac:dyDescent="0.2">
      <c r="D1620" s="15" t="str">
        <f>IF($B$2=StoreConfig!C1791,StoreConfig!O1791,"")</f>
        <v/>
      </c>
      <c r="E1620" s="15" t="str">
        <f>IF($B$2=StoreConfig!C1791,StoreConfig!E1789,"")</f>
        <v/>
      </c>
      <c r="F1620" s="15" t="str">
        <f>IF($B$2=StoreConfig!C1791,RIGHT(StoreConfig!J1791,LEN(StoreConfig!J1791)-FIND("|",StoreConfig!J1791)),"")</f>
        <v/>
      </c>
      <c r="G1620" s="15" t="str">
        <f>IFERROR(VLOOKUP(--IF($B$2=StoreConfig!C1791,LEFT(StoreConfig!J1791,FIND("|",StoreConfig!J1791)-1),""),$Q$4:$R$20,2,FALSE),"")</f>
        <v/>
      </c>
      <c r="H1620" s="14" t="str">
        <f>IF($B$2=StoreConfig!C1791,LEFT(StoreConfig!G1791,FIND("#",StoreConfig!G1791)-1),"")</f>
        <v/>
      </c>
      <c r="I1620" s="14" t="str">
        <f>IF($B$2=StoreConfig!C1791,RIGHT(StoreConfig!G1791,LEN(StoreConfig!G1791)-FIND("#",StoreConfig!G1791)),"")</f>
        <v/>
      </c>
      <c r="J1620" s="14" t="str">
        <f>IF($B$2=StoreConfig!C1791,IF(StoreConfig!L1791=0,"不限购",StoreConfig!L1791&amp;"次"),"")</f>
        <v/>
      </c>
    </row>
    <row r="1621" spans="4:10" x14ac:dyDescent="0.2">
      <c r="D1621" s="15" t="str">
        <f>IF($B$2=StoreConfig!C1792,StoreConfig!O1792,"")</f>
        <v/>
      </c>
      <c r="E1621" s="15" t="str">
        <f>IF($B$2=StoreConfig!C1792,StoreConfig!E1790,"")</f>
        <v/>
      </c>
      <c r="F1621" s="15" t="str">
        <f>IF($B$2=StoreConfig!C1792,RIGHT(StoreConfig!J1792,LEN(StoreConfig!J1792)-FIND("|",StoreConfig!J1792)),"")</f>
        <v/>
      </c>
      <c r="G1621" s="15" t="str">
        <f>IFERROR(VLOOKUP(--IF($B$2=StoreConfig!C1792,LEFT(StoreConfig!J1792,FIND("|",StoreConfig!J1792)-1),""),$Q$4:$R$20,2,FALSE),"")</f>
        <v/>
      </c>
      <c r="H1621" s="14" t="str">
        <f>IF($B$2=StoreConfig!C1792,LEFT(StoreConfig!G1792,FIND("#",StoreConfig!G1792)-1),"")</f>
        <v/>
      </c>
      <c r="I1621" s="14" t="str">
        <f>IF($B$2=StoreConfig!C1792,RIGHT(StoreConfig!G1792,LEN(StoreConfig!G1792)-FIND("#",StoreConfig!G1792)),"")</f>
        <v/>
      </c>
      <c r="J1621" s="14" t="str">
        <f>IF($B$2=StoreConfig!C1792,IF(StoreConfig!L1792=0,"不限购",StoreConfig!L1792&amp;"次"),"")</f>
        <v/>
      </c>
    </row>
    <row r="1622" spans="4:10" x14ac:dyDescent="0.2">
      <c r="D1622" s="15" t="str">
        <f>IF($B$2=StoreConfig!C1793,StoreConfig!O1793,"")</f>
        <v/>
      </c>
      <c r="E1622" s="15" t="str">
        <f>IF($B$2=StoreConfig!C1793,StoreConfig!E1791,"")</f>
        <v/>
      </c>
      <c r="F1622" s="15" t="str">
        <f>IF($B$2=StoreConfig!C1793,RIGHT(StoreConfig!J1793,LEN(StoreConfig!J1793)-FIND("|",StoreConfig!J1793)),"")</f>
        <v/>
      </c>
      <c r="G1622" s="15" t="str">
        <f>IFERROR(VLOOKUP(--IF($B$2=StoreConfig!C1793,LEFT(StoreConfig!J1793,FIND("|",StoreConfig!J1793)-1),""),$Q$4:$R$20,2,FALSE),"")</f>
        <v/>
      </c>
      <c r="H1622" s="14" t="str">
        <f>IF($B$2=StoreConfig!C1793,LEFT(StoreConfig!G1793,FIND("#",StoreConfig!G1793)-1),"")</f>
        <v/>
      </c>
      <c r="I1622" s="14" t="str">
        <f>IF($B$2=StoreConfig!C1793,RIGHT(StoreConfig!G1793,LEN(StoreConfig!G1793)-FIND("#",StoreConfig!G1793)),"")</f>
        <v/>
      </c>
      <c r="J1622" s="14" t="str">
        <f>IF($B$2=StoreConfig!C1793,IF(StoreConfig!L1793=0,"不限购",StoreConfig!L1793&amp;"次"),"")</f>
        <v/>
      </c>
    </row>
    <row r="1623" spans="4:10" x14ac:dyDescent="0.2">
      <c r="D1623" s="15" t="str">
        <f>IF($B$2=StoreConfig!C1794,StoreConfig!O1794,"")</f>
        <v/>
      </c>
      <c r="E1623" s="15" t="str">
        <f>IF($B$2=StoreConfig!C1794,StoreConfig!E1792,"")</f>
        <v/>
      </c>
      <c r="F1623" s="15" t="str">
        <f>IF($B$2=StoreConfig!C1794,RIGHT(StoreConfig!J1794,LEN(StoreConfig!J1794)-FIND("|",StoreConfig!J1794)),"")</f>
        <v/>
      </c>
      <c r="G1623" s="15" t="str">
        <f>IFERROR(VLOOKUP(--IF($B$2=StoreConfig!C1794,LEFT(StoreConfig!J1794,FIND("|",StoreConfig!J1794)-1),""),$Q$4:$R$20,2,FALSE),"")</f>
        <v/>
      </c>
      <c r="H1623" s="14" t="str">
        <f>IF($B$2=StoreConfig!C1794,LEFT(StoreConfig!G1794,FIND("#",StoreConfig!G1794)-1),"")</f>
        <v/>
      </c>
      <c r="I1623" s="14" t="str">
        <f>IF($B$2=StoreConfig!C1794,RIGHT(StoreConfig!G1794,LEN(StoreConfig!G1794)-FIND("#",StoreConfig!G1794)),"")</f>
        <v/>
      </c>
      <c r="J1623" s="14" t="str">
        <f>IF($B$2=StoreConfig!C1794,IF(StoreConfig!L1794=0,"不限购",StoreConfig!L1794&amp;"次"),"")</f>
        <v/>
      </c>
    </row>
    <row r="1624" spans="4:10" x14ac:dyDescent="0.2">
      <c r="D1624" s="15" t="str">
        <f>IF($B$2=StoreConfig!C1795,StoreConfig!O1795,"")</f>
        <v/>
      </c>
      <c r="E1624" s="15" t="str">
        <f>IF($B$2=StoreConfig!C1795,StoreConfig!E1793,"")</f>
        <v/>
      </c>
      <c r="F1624" s="15" t="str">
        <f>IF($B$2=StoreConfig!C1795,RIGHT(StoreConfig!J1795,LEN(StoreConfig!J1795)-FIND("|",StoreConfig!J1795)),"")</f>
        <v/>
      </c>
      <c r="G1624" s="15" t="str">
        <f>IFERROR(VLOOKUP(--IF($B$2=StoreConfig!C1795,LEFT(StoreConfig!J1795,FIND("|",StoreConfig!J1795)-1),""),$Q$4:$R$20,2,FALSE),"")</f>
        <v/>
      </c>
      <c r="H1624" s="14" t="str">
        <f>IF($B$2=StoreConfig!C1795,LEFT(StoreConfig!G1795,FIND("#",StoreConfig!G1795)-1),"")</f>
        <v/>
      </c>
      <c r="I1624" s="14" t="str">
        <f>IF($B$2=StoreConfig!C1795,RIGHT(StoreConfig!G1795,LEN(StoreConfig!G1795)-FIND("#",StoreConfig!G1795)),"")</f>
        <v/>
      </c>
      <c r="J1624" s="14" t="str">
        <f>IF($B$2=StoreConfig!C1795,IF(StoreConfig!L1795=0,"不限购",StoreConfig!L1795&amp;"次"),"")</f>
        <v/>
      </c>
    </row>
    <row r="1625" spans="4:10" x14ac:dyDescent="0.2">
      <c r="D1625" s="15" t="str">
        <f>IF($B$2=StoreConfig!C1796,StoreConfig!O1796,"")</f>
        <v/>
      </c>
      <c r="E1625" s="15" t="str">
        <f>IF($B$2=StoreConfig!C1796,StoreConfig!E1794,"")</f>
        <v/>
      </c>
      <c r="F1625" s="15" t="str">
        <f>IF($B$2=StoreConfig!C1796,RIGHT(StoreConfig!J1796,LEN(StoreConfig!J1796)-FIND("|",StoreConfig!J1796)),"")</f>
        <v/>
      </c>
      <c r="G1625" s="15" t="str">
        <f>IFERROR(VLOOKUP(--IF($B$2=StoreConfig!C1796,LEFT(StoreConfig!J1796,FIND("|",StoreConfig!J1796)-1),""),$Q$4:$R$20,2,FALSE),"")</f>
        <v/>
      </c>
      <c r="H1625" s="14" t="str">
        <f>IF($B$2=StoreConfig!C1796,LEFT(StoreConfig!G1796,FIND("#",StoreConfig!G1796)-1),"")</f>
        <v/>
      </c>
      <c r="I1625" s="14" t="str">
        <f>IF($B$2=StoreConfig!C1796,RIGHT(StoreConfig!G1796,LEN(StoreConfig!G1796)-FIND("#",StoreConfig!G1796)),"")</f>
        <v/>
      </c>
      <c r="J1625" s="14" t="str">
        <f>IF($B$2=StoreConfig!C1796,IF(StoreConfig!L1796=0,"不限购",StoreConfig!L1796&amp;"次"),"")</f>
        <v/>
      </c>
    </row>
    <row r="1626" spans="4:10" x14ac:dyDescent="0.2">
      <c r="D1626" s="15" t="str">
        <f>IF($B$2=StoreConfig!C1797,StoreConfig!O1797,"")</f>
        <v/>
      </c>
      <c r="E1626" s="15" t="str">
        <f>IF($B$2=StoreConfig!C1797,StoreConfig!E1795,"")</f>
        <v/>
      </c>
      <c r="F1626" s="15" t="str">
        <f>IF($B$2=StoreConfig!C1797,RIGHT(StoreConfig!J1797,LEN(StoreConfig!J1797)-FIND("|",StoreConfig!J1797)),"")</f>
        <v/>
      </c>
      <c r="G1626" s="15" t="str">
        <f>IFERROR(VLOOKUP(--IF($B$2=StoreConfig!C1797,LEFT(StoreConfig!J1797,FIND("|",StoreConfig!J1797)-1),""),$Q$4:$R$20,2,FALSE),"")</f>
        <v/>
      </c>
      <c r="H1626" s="14" t="str">
        <f>IF($B$2=StoreConfig!C1797,LEFT(StoreConfig!G1797,FIND("#",StoreConfig!G1797)-1),"")</f>
        <v/>
      </c>
      <c r="I1626" s="14" t="str">
        <f>IF($B$2=StoreConfig!C1797,RIGHT(StoreConfig!G1797,LEN(StoreConfig!G1797)-FIND("#",StoreConfig!G1797)),"")</f>
        <v/>
      </c>
      <c r="J1626" s="14" t="str">
        <f>IF($B$2=StoreConfig!C1797,IF(StoreConfig!L1797=0,"不限购",StoreConfig!L1797&amp;"次"),"")</f>
        <v/>
      </c>
    </row>
    <row r="1627" spans="4:10" x14ac:dyDescent="0.2">
      <c r="D1627" s="15" t="str">
        <f>IF($B$2=StoreConfig!C1798,StoreConfig!O1798,"")</f>
        <v/>
      </c>
      <c r="E1627" s="15" t="str">
        <f>IF($B$2=StoreConfig!C1798,StoreConfig!E1796,"")</f>
        <v/>
      </c>
      <c r="F1627" s="15" t="str">
        <f>IF($B$2=StoreConfig!C1798,RIGHT(StoreConfig!J1798,LEN(StoreConfig!J1798)-FIND("|",StoreConfig!J1798)),"")</f>
        <v/>
      </c>
      <c r="G1627" s="15" t="str">
        <f>IFERROR(VLOOKUP(--IF($B$2=StoreConfig!C1798,LEFT(StoreConfig!J1798,FIND("|",StoreConfig!J1798)-1),""),$Q$4:$R$20,2,FALSE),"")</f>
        <v/>
      </c>
      <c r="H1627" s="14" t="str">
        <f>IF($B$2=StoreConfig!C1798,LEFT(StoreConfig!G1798,FIND("#",StoreConfig!G1798)-1),"")</f>
        <v/>
      </c>
      <c r="I1627" s="14" t="str">
        <f>IF($B$2=StoreConfig!C1798,RIGHT(StoreConfig!G1798,LEN(StoreConfig!G1798)-FIND("#",StoreConfig!G1798)),"")</f>
        <v/>
      </c>
      <c r="J1627" s="14" t="str">
        <f>IF($B$2=StoreConfig!C1798,IF(StoreConfig!L1798=0,"不限购",StoreConfig!L1798&amp;"次"),"")</f>
        <v/>
      </c>
    </row>
    <row r="1628" spans="4:10" x14ac:dyDescent="0.2">
      <c r="D1628" s="15" t="str">
        <f>IF($B$2=StoreConfig!C1799,StoreConfig!O1799,"")</f>
        <v/>
      </c>
      <c r="E1628" s="15" t="str">
        <f>IF($B$2=StoreConfig!C1799,StoreConfig!E1797,"")</f>
        <v/>
      </c>
      <c r="F1628" s="15" t="str">
        <f>IF($B$2=StoreConfig!C1799,RIGHT(StoreConfig!J1799,LEN(StoreConfig!J1799)-FIND("|",StoreConfig!J1799)),"")</f>
        <v/>
      </c>
      <c r="G1628" s="15" t="str">
        <f>IFERROR(VLOOKUP(--IF($B$2=StoreConfig!C1799,LEFT(StoreConfig!J1799,FIND("|",StoreConfig!J1799)-1),""),$Q$4:$R$20,2,FALSE),"")</f>
        <v/>
      </c>
      <c r="H1628" s="14" t="str">
        <f>IF($B$2=StoreConfig!C1799,LEFT(StoreConfig!G1799,FIND("#",StoreConfig!G1799)-1),"")</f>
        <v/>
      </c>
      <c r="I1628" s="14" t="str">
        <f>IF($B$2=StoreConfig!C1799,RIGHT(StoreConfig!G1799,LEN(StoreConfig!G1799)-FIND("#",StoreConfig!G1799)),"")</f>
        <v/>
      </c>
      <c r="J1628" s="14" t="str">
        <f>IF($B$2=StoreConfig!C1799,IF(StoreConfig!L1799=0,"不限购",StoreConfig!L1799&amp;"次"),"")</f>
        <v/>
      </c>
    </row>
    <row r="1629" spans="4:10" x14ac:dyDescent="0.2">
      <c r="D1629" s="15" t="str">
        <f>IF($B$2=StoreConfig!C1800,StoreConfig!O1800,"")</f>
        <v/>
      </c>
      <c r="E1629" s="15" t="str">
        <f>IF($B$2=StoreConfig!C1800,StoreConfig!E1798,"")</f>
        <v/>
      </c>
      <c r="F1629" s="15" t="str">
        <f>IF($B$2=StoreConfig!C1800,RIGHT(StoreConfig!J1800,LEN(StoreConfig!J1800)-FIND("|",StoreConfig!J1800)),"")</f>
        <v/>
      </c>
      <c r="G1629" s="15" t="str">
        <f>IFERROR(VLOOKUP(--IF($B$2=StoreConfig!C1800,LEFT(StoreConfig!J1800,FIND("|",StoreConfig!J1800)-1),""),$Q$4:$R$20,2,FALSE),"")</f>
        <v/>
      </c>
      <c r="H1629" s="14" t="str">
        <f>IF($B$2=StoreConfig!C1800,LEFT(StoreConfig!G1800,FIND("#",StoreConfig!G1800)-1),"")</f>
        <v/>
      </c>
      <c r="I1629" s="14" t="str">
        <f>IF($B$2=StoreConfig!C1800,RIGHT(StoreConfig!G1800,LEN(StoreConfig!G1800)-FIND("#",StoreConfig!G1800)),"")</f>
        <v/>
      </c>
      <c r="J1629" s="14" t="str">
        <f>IF($B$2=StoreConfig!C1800,IF(StoreConfig!L1800=0,"不限购",StoreConfig!L1800&amp;"次"),"")</f>
        <v/>
      </c>
    </row>
    <row r="1630" spans="4:10" x14ac:dyDescent="0.2">
      <c r="D1630" s="15" t="str">
        <f>IF($B$2=StoreConfig!C1801,StoreConfig!O1801,"")</f>
        <v/>
      </c>
      <c r="E1630" s="15" t="str">
        <f>IF($B$2=StoreConfig!C1801,StoreConfig!E1799,"")</f>
        <v/>
      </c>
      <c r="F1630" s="15" t="str">
        <f>IF($B$2=StoreConfig!C1801,RIGHT(StoreConfig!J1801,LEN(StoreConfig!J1801)-FIND("|",StoreConfig!J1801)),"")</f>
        <v/>
      </c>
      <c r="G1630" s="15" t="str">
        <f>IFERROR(VLOOKUP(--IF($B$2=StoreConfig!C1801,LEFT(StoreConfig!J1801,FIND("|",StoreConfig!J1801)-1),""),$Q$4:$R$20,2,FALSE),"")</f>
        <v/>
      </c>
      <c r="H1630" s="14" t="str">
        <f>IF($B$2=StoreConfig!C1801,LEFT(StoreConfig!G1801,FIND("#",StoreConfig!G1801)-1),"")</f>
        <v/>
      </c>
      <c r="I1630" s="14" t="str">
        <f>IF($B$2=StoreConfig!C1801,RIGHT(StoreConfig!G1801,LEN(StoreConfig!G1801)-FIND("#",StoreConfig!G1801)),"")</f>
        <v/>
      </c>
      <c r="J1630" s="14" t="str">
        <f>IF($B$2=StoreConfig!C1801,IF(StoreConfig!L1801=0,"不限购",StoreConfig!L1801&amp;"次"),"")</f>
        <v/>
      </c>
    </row>
    <row r="1631" spans="4:10" x14ac:dyDescent="0.2">
      <c r="D1631" s="15" t="str">
        <f>IF($B$2=StoreConfig!C1802,StoreConfig!O1802,"")</f>
        <v/>
      </c>
      <c r="E1631" s="15" t="str">
        <f>IF($B$2=StoreConfig!C1802,StoreConfig!E1800,"")</f>
        <v/>
      </c>
      <c r="F1631" s="15" t="str">
        <f>IF($B$2=StoreConfig!C1802,RIGHT(StoreConfig!J1802,LEN(StoreConfig!J1802)-FIND("|",StoreConfig!J1802)),"")</f>
        <v/>
      </c>
      <c r="G1631" s="15" t="str">
        <f>IFERROR(VLOOKUP(--IF($B$2=StoreConfig!C1802,LEFT(StoreConfig!J1802,FIND("|",StoreConfig!J1802)-1),""),$Q$4:$R$20,2,FALSE),"")</f>
        <v/>
      </c>
      <c r="H1631" s="14" t="str">
        <f>IF($B$2=StoreConfig!C1802,LEFT(StoreConfig!G1802,FIND("#",StoreConfig!G1802)-1),"")</f>
        <v/>
      </c>
      <c r="I1631" s="14" t="str">
        <f>IF($B$2=StoreConfig!C1802,RIGHT(StoreConfig!G1802,LEN(StoreConfig!G1802)-FIND("#",StoreConfig!G1802)),"")</f>
        <v/>
      </c>
      <c r="J1631" s="14" t="str">
        <f>IF($B$2=StoreConfig!C1802,IF(StoreConfig!L1802=0,"不限购",StoreConfig!L1802&amp;"次"),"")</f>
        <v/>
      </c>
    </row>
    <row r="1632" spans="4:10" x14ac:dyDescent="0.2">
      <c r="D1632" s="15" t="str">
        <f>IF($B$2=StoreConfig!C1803,StoreConfig!O1803,"")</f>
        <v/>
      </c>
      <c r="E1632" s="15" t="str">
        <f>IF($B$2=StoreConfig!C1803,StoreConfig!E1801,"")</f>
        <v/>
      </c>
      <c r="F1632" s="15" t="str">
        <f>IF($B$2=StoreConfig!C1803,RIGHT(StoreConfig!J1803,LEN(StoreConfig!J1803)-FIND("|",StoreConfig!J1803)),"")</f>
        <v/>
      </c>
      <c r="G1632" s="15" t="str">
        <f>IFERROR(VLOOKUP(--IF($B$2=StoreConfig!C1803,LEFT(StoreConfig!J1803,FIND("|",StoreConfig!J1803)-1),""),$Q$4:$R$20,2,FALSE),"")</f>
        <v/>
      </c>
      <c r="H1632" s="14" t="str">
        <f>IF($B$2=StoreConfig!C1803,LEFT(StoreConfig!G1803,FIND("#",StoreConfig!G1803)-1),"")</f>
        <v/>
      </c>
      <c r="I1632" s="14" t="str">
        <f>IF($B$2=StoreConfig!C1803,RIGHT(StoreConfig!G1803,LEN(StoreConfig!G1803)-FIND("#",StoreConfig!G1803)),"")</f>
        <v/>
      </c>
      <c r="J1632" s="14" t="str">
        <f>IF($B$2=StoreConfig!C1803,IF(StoreConfig!L1803=0,"不限购",StoreConfig!L1803&amp;"次"),"")</f>
        <v/>
      </c>
    </row>
    <row r="1633" spans="4:10" x14ac:dyDescent="0.2">
      <c r="D1633" s="15" t="str">
        <f>IF($B$2=StoreConfig!C1804,StoreConfig!O1804,"")</f>
        <v/>
      </c>
      <c r="E1633" s="15" t="str">
        <f>IF($B$2=StoreConfig!C1804,StoreConfig!E1802,"")</f>
        <v/>
      </c>
      <c r="F1633" s="15" t="str">
        <f>IF($B$2=StoreConfig!C1804,RIGHT(StoreConfig!J1804,LEN(StoreConfig!J1804)-FIND("|",StoreConfig!J1804)),"")</f>
        <v/>
      </c>
      <c r="G1633" s="15" t="str">
        <f>IFERROR(VLOOKUP(--IF($B$2=StoreConfig!C1804,LEFT(StoreConfig!J1804,FIND("|",StoreConfig!J1804)-1),""),$Q$4:$R$20,2,FALSE),"")</f>
        <v/>
      </c>
      <c r="H1633" s="14" t="str">
        <f>IF($B$2=StoreConfig!C1804,LEFT(StoreConfig!G1804,FIND("#",StoreConfig!G1804)-1),"")</f>
        <v/>
      </c>
      <c r="I1633" s="14" t="str">
        <f>IF($B$2=StoreConfig!C1804,RIGHT(StoreConfig!G1804,LEN(StoreConfig!G1804)-FIND("#",StoreConfig!G1804)),"")</f>
        <v/>
      </c>
      <c r="J1633" s="14" t="str">
        <f>IF($B$2=StoreConfig!C1804,IF(StoreConfig!L1804=0,"不限购",StoreConfig!L1804&amp;"次"),"")</f>
        <v/>
      </c>
    </row>
    <row r="1634" spans="4:10" x14ac:dyDescent="0.2">
      <c r="D1634" s="15" t="str">
        <f>IF($B$2=StoreConfig!C1805,StoreConfig!O1805,"")</f>
        <v/>
      </c>
      <c r="E1634" s="15" t="str">
        <f>IF($B$2=StoreConfig!C1805,StoreConfig!E1803,"")</f>
        <v/>
      </c>
      <c r="F1634" s="15" t="str">
        <f>IF($B$2=StoreConfig!C1805,RIGHT(StoreConfig!J1805,LEN(StoreConfig!J1805)-FIND("|",StoreConfig!J1805)),"")</f>
        <v/>
      </c>
      <c r="G1634" s="15" t="str">
        <f>IFERROR(VLOOKUP(--IF($B$2=StoreConfig!C1805,LEFT(StoreConfig!J1805,FIND("|",StoreConfig!J1805)-1),""),$Q$4:$R$20,2,FALSE),"")</f>
        <v/>
      </c>
      <c r="H1634" s="14" t="str">
        <f>IF($B$2=StoreConfig!C1805,LEFT(StoreConfig!G1805,FIND("#",StoreConfig!G1805)-1),"")</f>
        <v/>
      </c>
      <c r="I1634" s="14" t="str">
        <f>IF($B$2=StoreConfig!C1805,RIGHT(StoreConfig!G1805,LEN(StoreConfig!G1805)-FIND("#",StoreConfig!G1805)),"")</f>
        <v/>
      </c>
      <c r="J1634" s="14" t="str">
        <f>IF($B$2=StoreConfig!C1805,IF(StoreConfig!L1805=0,"不限购",StoreConfig!L1805&amp;"次"),"")</f>
        <v/>
      </c>
    </row>
    <row r="1635" spans="4:10" x14ac:dyDescent="0.2">
      <c r="D1635" s="15" t="str">
        <f>IF($B$2=StoreConfig!C1806,StoreConfig!O1806,"")</f>
        <v/>
      </c>
      <c r="E1635" s="15" t="str">
        <f>IF($B$2=StoreConfig!C1806,StoreConfig!E1804,"")</f>
        <v/>
      </c>
      <c r="F1635" s="15" t="str">
        <f>IF($B$2=StoreConfig!C1806,RIGHT(StoreConfig!J1806,LEN(StoreConfig!J1806)-FIND("|",StoreConfig!J1806)),"")</f>
        <v/>
      </c>
      <c r="G1635" s="15" t="str">
        <f>IFERROR(VLOOKUP(--IF($B$2=StoreConfig!C1806,LEFT(StoreConfig!J1806,FIND("|",StoreConfig!J1806)-1),""),$Q$4:$R$20,2,FALSE),"")</f>
        <v/>
      </c>
      <c r="H1635" s="14" t="str">
        <f>IF($B$2=StoreConfig!C1806,LEFT(StoreConfig!G1806,FIND("#",StoreConfig!G1806)-1),"")</f>
        <v/>
      </c>
      <c r="I1635" s="14" t="str">
        <f>IF($B$2=StoreConfig!C1806,RIGHT(StoreConfig!G1806,LEN(StoreConfig!G1806)-FIND("#",StoreConfig!G1806)),"")</f>
        <v/>
      </c>
      <c r="J1635" s="14" t="str">
        <f>IF($B$2=StoreConfig!C1806,IF(StoreConfig!L1806=0,"不限购",StoreConfig!L1806&amp;"次"),"")</f>
        <v/>
      </c>
    </row>
    <row r="1636" spans="4:10" x14ac:dyDescent="0.2">
      <c r="D1636" s="15" t="str">
        <f>IF($B$2=StoreConfig!C1807,StoreConfig!O1807,"")</f>
        <v/>
      </c>
      <c r="E1636" s="15" t="str">
        <f>IF($B$2=StoreConfig!C1807,StoreConfig!E1805,"")</f>
        <v/>
      </c>
      <c r="F1636" s="15" t="str">
        <f>IF($B$2=StoreConfig!C1807,RIGHT(StoreConfig!J1807,LEN(StoreConfig!J1807)-FIND("|",StoreConfig!J1807)),"")</f>
        <v/>
      </c>
      <c r="G1636" s="15" t="str">
        <f>IFERROR(VLOOKUP(--IF($B$2=StoreConfig!C1807,LEFT(StoreConfig!J1807,FIND("|",StoreConfig!J1807)-1),""),$Q$4:$R$20,2,FALSE),"")</f>
        <v/>
      </c>
      <c r="H1636" s="14" t="str">
        <f>IF($B$2=StoreConfig!C1807,LEFT(StoreConfig!G1807,FIND("#",StoreConfig!G1807)-1),"")</f>
        <v/>
      </c>
      <c r="I1636" s="14" t="str">
        <f>IF($B$2=StoreConfig!C1807,RIGHT(StoreConfig!G1807,LEN(StoreConfig!G1807)-FIND("#",StoreConfig!G1807)),"")</f>
        <v/>
      </c>
      <c r="J1636" s="14" t="str">
        <f>IF($B$2=StoreConfig!C1807,IF(StoreConfig!L1807=0,"不限购",StoreConfig!L1807&amp;"次"),"")</f>
        <v/>
      </c>
    </row>
    <row r="1637" spans="4:10" x14ac:dyDescent="0.2">
      <c r="D1637" s="15" t="str">
        <f>IF($B$2=StoreConfig!C1808,StoreConfig!O1808,"")</f>
        <v/>
      </c>
      <c r="E1637" s="15" t="str">
        <f>IF($B$2=StoreConfig!C1808,StoreConfig!E1806,"")</f>
        <v/>
      </c>
      <c r="F1637" s="15" t="str">
        <f>IF($B$2=StoreConfig!C1808,RIGHT(StoreConfig!J1808,LEN(StoreConfig!J1808)-FIND("|",StoreConfig!J1808)),"")</f>
        <v/>
      </c>
      <c r="G1637" s="15" t="str">
        <f>IFERROR(VLOOKUP(--IF($B$2=StoreConfig!C1808,LEFT(StoreConfig!J1808,FIND("|",StoreConfig!J1808)-1),""),$Q$4:$R$20,2,FALSE),"")</f>
        <v/>
      </c>
      <c r="H1637" s="14" t="str">
        <f>IF($B$2=StoreConfig!C1808,LEFT(StoreConfig!G1808,FIND("#",StoreConfig!G1808)-1),"")</f>
        <v/>
      </c>
      <c r="I1637" s="14" t="str">
        <f>IF($B$2=StoreConfig!C1808,RIGHT(StoreConfig!G1808,LEN(StoreConfig!G1808)-FIND("#",StoreConfig!G1808)),"")</f>
        <v/>
      </c>
      <c r="J1637" s="14" t="str">
        <f>IF($B$2=StoreConfig!C1808,IF(StoreConfig!L1808=0,"不限购",StoreConfig!L1808&amp;"次"),"")</f>
        <v/>
      </c>
    </row>
    <row r="1638" spans="4:10" x14ac:dyDescent="0.2">
      <c r="D1638" s="15" t="str">
        <f>IF($B$2=StoreConfig!C1809,StoreConfig!O1809,"")</f>
        <v/>
      </c>
      <c r="E1638" s="15" t="str">
        <f>IF($B$2=StoreConfig!C1809,StoreConfig!E1807,"")</f>
        <v/>
      </c>
      <c r="F1638" s="15" t="str">
        <f>IF($B$2=StoreConfig!C1809,RIGHT(StoreConfig!J1809,LEN(StoreConfig!J1809)-FIND("|",StoreConfig!J1809)),"")</f>
        <v/>
      </c>
      <c r="G1638" s="15" t="str">
        <f>IFERROR(VLOOKUP(--IF($B$2=StoreConfig!C1809,LEFT(StoreConfig!J1809,FIND("|",StoreConfig!J1809)-1),""),$Q$4:$R$20,2,FALSE),"")</f>
        <v/>
      </c>
      <c r="H1638" s="14" t="str">
        <f>IF($B$2=StoreConfig!C1809,LEFT(StoreConfig!G1809,FIND("#",StoreConfig!G1809)-1),"")</f>
        <v/>
      </c>
      <c r="I1638" s="14" t="str">
        <f>IF($B$2=StoreConfig!C1809,RIGHT(StoreConfig!G1809,LEN(StoreConfig!G1809)-FIND("#",StoreConfig!G1809)),"")</f>
        <v/>
      </c>
      <c r="J1638" s="14" t="str">
        <f>IF($B$2=StoreConfig!C1809,IF(StoreConfig!L1809=0,"不限购",StoreConfig!L1809&amp;"次"),"")</f>
        <v/>
      </c>
    </row>
    <row r="1639" spans="4:10" x14ac:dyDescent="0.2">
      <c r="D1639" s="15"/>
      <c r="E1639" s="15" t="str">
        <f>IF($B$2=StoreConfig!C1810,StoreConfig!E1808,"")</f>
        <v/>
      </c>
      <c r="F1639" s="15" t="str">
        <f>IF($B$2=StoreConfig!C1810,RIGHT(StoreConfig!J1810,LEN(StoreConfig!J1810)-FIND("|",StoreConfig!J1810)),"")</f>
        <v/>
      </c>
      <c r="G1639" s="15" t="str">
        <f>IFERROR(VLOOKUP(--IF($B$2=StoreConfig!C1810,LEFT(StoreConfig!J1810,FIND("|",StoreConfig!J1810)-1),""),$Q$4:$R$20,2,FALSE),"")</f>
        <v/>
      </c>
      <c r="H1639" s="14" t="str">
        <f>IF($B$2=StoreConfig!C1810,LEFT(StoreConfig!G1810,FIND("#",StoreConfig!G1810)-1),"")</f>
        <v/>
      </c>
      <c r="I1639" s="14" t="str">
        <f>IF($B$2=StoreConfig!C1810,RIGHT(StoreConfig!G1810,LEN(StoreConfig!G1810)-FIND("#",StoreConfig!G1810)),"")</f>
        <v/>
      </c>
      <c r="J1639" s="14" t="str">
        <f>IF($B$2=StoreConfig!C1810,IF(StoreConfig!L1810=0,"不限购",StoreConfig!L1810&amp;"次"),"")</f>
        <v/>
      </c>
    </row>
  </sheetData>
  <autoFilter ref="D1:D1639" xr:uid="{00000000-0009-0000-0000-000004000000}"/>
  <phoneticPr fontId="21" type="noConversion"/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A279"/>
  <sheetViews>
    <sheetView topLeftCell="G1" workbookViewId="0">
      <selection activeCell="P13" sqref="P13:Y15"/>
    </sheetView>
  </sheetViews>
  <sheetFormatPr defaultColWidth="9" defaultRowHeight="14.25" x14ac:dyDescent="0.2"/>
  <cols>
    <col min="3" max="8" width="9" style="1"/>
    <col min="9" max="9" width="9" style="3"/>
    <col min="10" max="10" width="15.5" style="1" customWidth="1"/>
    <col min="11" max="13" width="9" style="1"/>
    <col min="16" max="19" width="9" style="1"/>
    <col min="20" max="20" width="20" style="1" customWidth="1"/>
    <col min="21" max="27" width="9" style="1"/>
  </cols>
  <sheetData>
    <row r="1" spans="1:25" s="1" customFormat="1" ht="69.75" customHeight="1" x14ac:dyDescent="0.2">
      <c r="A1"/>
      <c r="B1" t="s">
        <v>2468</v>
      </c>
      <c r="C1" s="1" t="s">
        <v>26</v>
      </c>
      <c r="D1" s="1" t="s">
        <v>27</v>
      </c>
      <c r="E1" s="4" t="s">
        <v>28</v>
      </c>
      <c r="F1" s="1" t="s">
        <v>29</v>
      </c>
      <c r="G1" s="1" t="s">
        <v>30</v>
      </c>
      <c r="H1" s="1" t="s">
        <v>31</v>
      </c>
      <c r="I1" s="4" t="s">
        <v>32</v>
      </c>
      <c r="J1" s="4" t="s">
        <v>33</v>
      </c>
      <c r="K1" s="4" t="s">
        <v>34</v>
      </c>
      <c r="L1" s="4" t="s">
        <v>35</v>
      </c>
      <c r="M1" s="4" t="s">
        <v>36</v>
      </c>
      <c r="N1" s="4" t="s">
        <v>37</v>
      </c>
      <c r="O1" s="1" t="s">
        <v>38</v>
      </c>
    </row>
    <row r="2" spans="1:25" s="2" customFormat="1" x14ac:dyDescent="0.2">
      <c r="B2" s="1">
        <v>30001</v>
      </c>
      <c r="C2" s="5" t="s">
        <v>1115</v>
      </c>
      <c r="D2" s="5">
        <v>2</v>
      </c>
      <c r="E2" s="5">
        <v>1</v>
      </c>
      <c r="F2" s="5">
        <v>100</v>
      </c>
      <c r="G2" s="5" t="s">
        <v>382</v>
      </c>
      <c r="H2" s="5" t="s">
        <v>3891</v>
      </c>
      <c r="I2" s="5">
        <v>1</v>
      </c>
      <c r="J2" s="7" t="s">
        <v>885</v>
      </c>
      <c r="K2" s="5">
        <v>0</v>
      </c>
      <c r="L2" s="5">
        <v>1</v>
      </c>
      <c r="M2" s="8">
        <v>0</v>
      </c>
      <c r="N2" s="9">
        <v>0</v>
      </c>
      <c r="O2" s="5" t="s">
        <v>1117</v>
      </c>
      <c r="R2" s="2" t="str">
        <f>VLOOKUP(S2,$X$2:$Y$3,2,FALSE)</f>
        <v>妖晶</v>
      </c>
      <c r="S2" s="7">
        <v>16</v>
      </c>
      <c r="T2" s="1" t="s">
        <v>4094</v>
      </c>
      <c r="X2" s="10">
        <v>14</v>
      </c>
      <c r="Y2" s="12" t="s">
        <v>699</v>
      </c>
    </row>
    <row r="3" spans="1:25" s="2" customFormat="1" x14ac:dyDescent="0.2">
      <c r="B3" s="1">
        <v>30002</v>
      </c>
      <c r="C3" s="5" t="s">
        <v>1118</v>
      </c>
      <c r="D3" s="5">
        <v>2</v>
      </c>
      <c r="E3" s="5">
        <v>1</v>
      </c>
      <c r="F3" s="5">
        <v>100</v>
      </c>
      <c r="G3" s="5" t="s">
        <v>382</v>
      </c>
      <c r="H3" s="5" t="s">
        <v>1116</v>
      </c>
      <c r="I3" s="5">
        <v>1</v>
      </c>
      <c r="J3" s="7" t="s">
        <v>885</v>
      </c>
      <c r="K3" s="5">
        <v>0</v>
      </c>
      <c r="L3" s="5">
        <v>1</v>
      </c>
      <c r="M3" s="8">
        <v>0</v>
      </c>
      <c r="N3" s="9">
        <v>0</v>
      </c>
      <c r="O3" s="5" t="s">
        <v>1117</v>
      </c>
      <c r="R3" s="2" t="str">
        <f t="shared" ref="R3:R66" si="0">VLOOKUP(S3,$X$2:$Y$3,2,FALSE)</f>
        <v>妖晶</v>
      </c>
      <c r="S3" s="7">
        <v>16</v>
      </c>
      <c r="T3" s="2" t="s">
        <v>4094</v>
      </c>
      <c r="X3" s="10">
        <v>16</v>
      </c>
      <c r="Y3" s="12" t="s">
        <v>2513</v>
      </c>
    </row>
    <row r="4" spans="1:25" s="2" customFormat="1" x14ac:dyDescent="0.2">
      <c r="B4" s="1">
        <v>30003</v>
      </c>
      <c r="C4" s="5" t="s">
        <v>1119</v>
      </c>
      <c r="D4" s="5">
        <v>2</v>
      </c>
      <c r="E4" s="5">
        <v>1</v>
      </c>
      <c r="F4" s="5">
        <v>100</v>
      </c>
      <c r="G4" s="5" t="s">
        <v>382</v>
      </c>
      <c r="H4" s="5" t="s">
        <v>3935</v>
      </c>
      <c r="I4" s="5">
        <v>1</v>
      </c>
      <c r="J4" s="7" t="s">
        <v>885</v>
      </c>
      <c r="K4" s="5">
        <v>0</v>
      </c>
      <c r="L4" s="5">
        <v>1</v>
      </c>
      <c r="M4" s="8">
        <v>0</v>
      </c>
      <c r="N4" s="9">
        <v>0</v>
      </c>
      <c r="O4" s="5" t="s">
        <v>1117</v>
      </c>
      <c r="R4" s="2" t="str">
        <f t="shared" si="0"/>
        <v>妖晶</v>
      </c>
      <c r="S4" s="7">
        <v>16</v>
      </c>
      <c r="T4" s="2" t="s">
        <v>4094</v>
      </c>
    </row>
    <row r="5" spans="1:25" s="2" customFormat="1" x14ac:dyDescent="0.2">
      <c r="B5" s="1">
        <v>30004</v>
      </c>
      <c r="C5" s="5" t="s">
        <v>3936</v>
      </c>
      <c r="D5" s="5">
        <v>2</v>
      </c>
      <c r="E5" s="5">
        <v>1</v>
      </c>
      <c r="F5" s="5">
        <v>100</v>
      </c>
      <c r="G5" s="5" t="s">
        <v>382</v>
      </c>
      <c r="H5" s="5" t="s">
        <v>1120</v>
      </c>
      <c r="I5" s="5">
        <v>1</v>
      </c>
      <c r="J5" s="7" t="s">
        <v>885</v>
      </c>
      <c r="K5" s="5">
        <v>0</v>
      </c>
      <c r="L5" s="5">
        <v>1</v>
      </c>
      <c r="M5" s="8">
        <v>0</v>
      </c>
      <c r="N5" s="9">
        <v>0</v>
      </c>
      <c r="O5" s="5" t="s">
        <v>1117</v>
      </c>
      <c r="R5" s="2" t="str">
        <f t="shared" si="0"/>
        <v>妖晶</v>
      </c>
      <c r="S5" s="7">
        <v>16</v>
      </c>
      <c r="T5" s="2" t="s">
        <v>4094</v>
      </c>
    </row>
    <row r="6" spans="1:25" s="2" customFormat="1" x14ac:dyDescent="0.2">
      <c r="B6" s="1">
        <v>30005</v>
      </c>
      <c r="C6" s="5" t="s">
        <v>3892</v>
      </c>
      <c r="D6" s="5">
        <v>2</v>
      </c>
      <c r="E6" s="5">
        <v>1</v>
      </c>
      <c r="F6" s="5">
        <v>100</v>
      </c>
      <c r="G6" s="5" t="s">
        <v>382</v>
      </c>
      <c r="H6" s="5" t="s">
        <v>1123</v>
      </c>
      <c r="I6" s="5">
        <v>1</v>
      </c>
      <c r="J6" s="7" t="s">
        <v>885</v>
      </c>
      <c r="K6" s="5">
        <v>0</v>
      </c>
      <c r="L6" s="5">
        <v>1</v>
      </c>
      <c r="M6" s="8">
        <v>0</v>
      </c>
      <c r="N6" s="9">
        <v>0</v>
      </c>
      <c r="O6" s="5" t="s">
        <v>1117</v>
      </c>
      <c r="R6" s="2" t="str">
        <f t="shared" si="0"/>
        <v>妖晶</v>
      </c>
      <c r="S6" s="7">
        <v>16</v>
      </c>
      <c r="T6" s="2" t="s">
        <v>4094</v>
      </c>
    </row>
    <row r="7" spans="1:25" s="2" customFormat="1" x14ac:dyDescent="0.2">
      <c r="B7" s="1">
        <v>30006</v>
      </c>
      <c r="C7" s="5" t="s">
        <v>3937</v>
      </c>
      <c r="D7" s="5">
        <v>2</v>
      </c>
      <c r="E7" s="5">
        <v>1</v>
      </c>
      <c r="F7" s="5">
        <v>100</v>
      </c>
      <c r="G7" s="5" t="s">
        <v>382</v>
      </c>
      <c r="H7" s="5" t="s">
        <v>1125</v>
      </c>
      <c r="I7" s="5">
        <v>1</v>
      </c>
      <c r="J7" s="7" t="s">
        <v>885</v>
      </c>
      <c r="K7" s="5">
        <v>0</v>
      </c>
      <c r="L7" s="5">
        <v>1</v>
      </c>
      <c r="M7" s="8">
        <v>0</v>
      </c>
      <c r="N7" s="9">
        <v>0</v>
      </c>
      <c r="O7" s="5" t="s">
        <v>1117</v>
      </c>
      <c r="R7" s="2" t="str">
        <f t="shared" si="0"/>
        <v>妖晶</v>
      </c>
      <c r="S7" s="7">
        <v>16</v>
      </c>
      <c r="T7" s="2" t="s">
        <v>4094</v>
      </c>
    </row>
    <row r="8" spans="1:25" s="2" customFormat="1" x14ac:dyDescent="0.2">
      <c r="B8" s="1">
        <v>30007</v>
      </c>
      <c r="C8" s="5" t="s">
        <v>1126</v>
      </c>
      <c r="D8" s="5">
        <v>2</v>
      </c>
      <c r="E8" s="5">
        <v>1</v>
      </c>
      <c r="F8" s="5">
        <v>100</v>
      </c>
      <c r="G8" s="5" t="s">
        <v>382</v>
      </c>
      <c r="H8" s="5" t="s">
        <v>3938</v>
      </c>
      <c r="I8" s="5">
        <v>1</v>
      </c>
      <c r="J8" s="7" t="s">
        <v>885</v>
      </c>
      <c r="K8" s="5">
        <v>0</v>
      </c>
      <c r="L8" s="5">
        <v>1</v>
      </c>
      <c r="M8" s="8">
        <v>0</v>
      </c>
      <c r="N8" s="9">
        <v>0</v>
      </c>
      <c r="O8" s="5" t="s">
        <v>1117</v>
      </c>
      <c r="R8" s="2" t="str">
        <f t="shared" si="0"/>
        <v>妖晶</v>
      </c>
      <c r="S8" s="7">
        <v>16</v>
      </c>
      <c r="T8" s="2" t="s">
        <v>4094</v>
      </c>
    </row>
    <row r="9" spans="1:25" s="2" customFormat="1" x14ac:dyDescent="0.2">
      <c r="B9" s="1">
        <v>30008</v>
      </c>
      <c r="C9" s="5" t="s">
        <v>1127</v>
      </c>
      <c r="D9" s="5">
        <v>2</v>
      </c>
      <c r="E9" s="5">
        <v>1</v>
      </c>
      <c r="F9" s="5">
        <v>100</v>
      </c>
      <c r="G9" s="5" t="s">
        <v>382</v>
      </c>
      <c r="H9" s="5" t="s">
        <v>3939</v>
      </c>
      <c r="I9" s="5">
        <v>1</v>
      </c>
      <c r="J9" s="7" t="s">
        <v>885</v>
      </c>
      <c r="K9" s="5">
        <v>0</v>
      </c>
      <c r="L9" s="5">
        <v>1</v>
      </c>
      <c r="M9" s="8">
        <v>0</v>
      </c>
      <c r="N9" s="9">
        <v>0</v>
      </c>
      <c r="O9" s="5" t="s">
        <v>1117</v>
      </c>
      <c r="R9" s="2" t="str">
        <f t="shared" si="0"/>
        <v>妖晶</v>
      </c>
      <c r="S9" s="7">
        <v>16</v>
      </c>
      <c r="T9" s="2" t="s">
        <v>4094</v>
      </c>
    </row>
    <row r="10" spans="1:25" s="2" customFormat="1" x14ac:dyDescent="0.2">
      <c r="B10" s="1">
        <v>30009</v>
      </c>
      <c r="C10" s="5" t="s">
        <v>1128</v>
      </c>
      <c r="D10" s="5">
        <v>2</v>
      </c>
      <c r="E10" s="5">
        <v>1</v>
      </c>
      <c r="F10" s="5">
        <v>100</v>
      </c>
      <c r="G10" s="5" t="s">
        <v>382</v>
      </c>
      <c r="H10" s="5" t="s">
        <v>1129</v>
      </c>
      <c r="I10" s="5">
        <v>1</v>
      </c>
      <c r="J10" s="7" t="s">
        <v>885</v>
      </c>
      <c r="K10" s="5">
        <v>0</v>
      </c>
      <c r="L10" s="5">
        <v>1</v>
      </c>
      <c r="M10" s="8">
        <v>0</v>
      </c>
      <c r="N10" s="9">
        <v>0</v>
      </c>
      <c r="O10" s="5" t="s">
        <v>1117</v>
      </c>
      <c r="R10" s="2" t="str">
        <f t="shared" si="0"/>
        <v>妖晶</v>
      </c>
      <c r="S10" s="7">
        <v>16</v>
      </c>
      <c r="T10" s="2" t="s">
        <v>4094</v>
      </c>
    </row>
    <row r="11" spans="1:25" s="2" customFormat="1" x14ac:dyDescent="0.2">
      <c r="B11" s="1">
        <v>30010</v>
      </c>
      <c r="C11" s="5" t="s">
        <v>3940</v>
      </c>
      <c r="D11" s="5">
        <v>2</v>
      </c>
      <c r="E11" s="5">
        <v>1</v>
      </c>
      <c r="F11" s="5">
        <v>100</v>
      </c>
      <c r="G11" s="5" t="s">
        <v>382</v>
      </c>
      <c r="H11" s="5" t="s">
        <v>1131</v>
      </c>
      <c r="I11" s="5">
        <v>1</v>
      </c>
      <c r="J11" s="7" t="s">
        <v>885</v>
      </c>
      <c r="K11" s="5">
        <v>0</v>
      </c>
      <c r="L11" s="5">
        <v>1</v>
      </c>
      <c r="M11" s="8">
        <v>0</v>
      </c>
      <c r="N11" s="9">
        <v>0</v>
      </c>
      <c r="O11" s="5" t="s">
        <v>1117</v>
      </c>
      <c r="R11" s="2" t="str">
        <f t="shared" si="0"/>
        <v>妖晶</v>
      </c>
      <c r="S11" s="7">
        <v>16</v>
      </c>
      <c r="T11" s="2" t="s">
        <v>4094</v>
      </c>
    </row>
    <row r="12" spans="1:25" s="2" customFormat="1" x14ac:dyDescent="0.2">
      <c r="B12" s="1">
        <v>30011</v>
      </c>
      <c r="C12" s="5" t="s">
        <v>1132</v>
      </c>
      <c r="D12" s="5">
        <v>2</v>
      </c>
      <c r="E12" s="5">
        <v>1</v>
      </c>
      <c r="F12" s="5">
        <v>100</v>
      </c>
      <c r="G12" s="5" t="s">
        <v>382</v>
      </c>
      <c r="H12" s="5" t="s">
        <v>3941</v>
      </c>
      <c r="I12" s="5">
        <v>1</v>
      </c>
      <c r="J12" s="7" t="s">
        <v>885</v>
      </c>
      <c r="K12" s="5">
        <v>0</v>
      </c>
      <c r="L12" s="5">
        <v>1</v>
      </c>
      <c r="M12" s="8">
        <v>0</v>
      </c>
      <c r="N12" s="9">
        <v>0</v>
      </c>
      <c r="O12" s="5" t="s">
        <v>1117</v>
      </c>
      <c r="R12" s="2" t="str">
        <f t="shared" si="0"/>
        <v>妖晶</v>
      </c>
      <c r="S12" s="7">
        <v>16</v>
      </c>
      <c r="T12" s="2" t="s">
        <v>4094</v>
      </c>
    </row>
    <row r="13" spans="1:25" s="2" customFormat="1" x14ac:dyDescent="0.2">
      <c r="B13" s="1">
        <v>30012</v>
      </c>
      <c r="C13" s="5" t="s">
        <v>1133</v>
      </c>
      <c r="D13" s="5">
        <v>2</v>
      </c>
      <c r="E13" s="5">
        <v>1</v>
      </c>
      <c r="F13" s="5">
        <v>100</v>
      </c>
      <c r="G13" s="5" t="s">
        <v>382</v>
      </c>
      <c r="H13" s="5" t="s">
        <v>3942</v>
      </c>
      <c r="I13" s="5">
        <v>1</v>
      </c>
      <c r="J13" s="7" t="s">
        <v>885</v>
      </c>
      <c r="K13" s="5">
        <v>0</v>
      </c>
      <c r="L13" s="5">
        <v>1</v>
      </c>
      <c r="M13" s="8">
        <v>0</v>
      </c>
      <c r="N13" s="9">
        <v>0</v>
      </c>
      <c r="O13" s="5" t="s">
        <v>1117</v>
      </c>
      <c r="R13" s="2" t="str">
        <f t="shared" si="0"/>
        <v>妖晶</v>
      </c>
      <c r="S13" s="7">
        <v>16</v>
      </c>
      <c r="T13" s="2" t="s">
        <v>4094</v>
      </c>
    </row>
    <row r="14" spans="1:25" s="2" customFormat="1" x14ac:dyDescent="0.2">
      <c r="B14" s="1">
        <v>30013</v>
      </c>
      <c r="C14" s="5" t="s">
        <v>1134</v>
      </c>
      <c r="D14" s="5">
        <v>2</v>
      </c>
      <c r="E14" s="5">
        <v>1</v>
      </c>
      <c r="F14" s="5">
        <v>100</v>
      </c>
      <c r="G14" s="5" t="s">
        <v>382</v>
      </c>
      <c r="H14" s="5" t="s">
        <v>3893</v>
      </c>
      <c r="I14" s="5">
        <v>1</v>
      </c>
      <c r="J14" s="7" t="s">
        <v>885</v>
      </c>
      <c r="K14" s="5">
        <v>0</v>
      </c>
      <c r="L14" s="5">
        <v>1</v>
      </c>
      <c r="M14" s="8">
        <v>0</v>
      </c>
      <c r="N14" s="9">
        <v>0</v>
      </c>
      <c r="O14" s="5" t="s">
        <v>1117</v>
      </c>
      <c r="R14" s="2" t="str">
        <f t="shared" si="0"/>
        <v>妖晶</v>
      </c>
      <c r="S14" s="7">
        <v>16</v>
      </c>
      <c r="T14" s="2" t="s">
        <v>4094</v>
      </c>
    </row>
    <row r="15" spans="1:25" s="2" customFormat="1" x14ac:dyDescent="0.2">
      <c r="B15" s="1">
        <v>30014</v>
      </c>
      <c r="C15" s="5" t="s">
        <v>1136</v>
      </c>
      <c r="D15" s="5">
        <v>2</v>
      </c>
      <c r="E15" s="5">
        <v>1</v>
      </c>
      <c r="F15" s="5">
        <v>100</v>
      </c>
      <c r="G15" s="5" t="s">
        <v>382</v>
      </c>
      <c r="H15" s="5" t="s">
        <v>3943</v>
      </c>
      <c r="I15" s="5">
        <v>1</v>
      </c>
      <c r="J15" s="7" t="s">
        <v>885</v>
      </c>
      <c r="K15" s="5">
        <v>0</v>
      </c>
      <c r="L15" s="5">
        <v>1</v>
      </c>
      <c r="M15" s="8">
        <v>0</v>
      </c>
      <c r="N15" s="9">
        <v>0</v>
      </c>
      <c r="O15" s="5" t="s">
        <v>1117</v>
      </c>
      <c r="R15" s="2" t="str">
        <f t="shared" si="0"/>
        <v>妖晶</v>
      </c>
      <c r="S15" s="7">
        <v>16</v>
      </c>
      <c r="T15" s="2" t="s">
        <v>4094</v>
      </c>
    </row>
    <row r="16" spans="1:25" s="2" customFormat="1" x14ac:dyDescent="0.2">
      <c r="B16" s="1">
        <v>30015</v>
      </c>
      <c r="C16" s="5" t="s">
        <v>1138</v>
      </c>
      <c r="D16" s="5">
        <v>2</v>
      </c>
      <c r="E16" s="5">
        <v>1</v>
      </c>
      <c r="F16" s="5">
        <v>100</v>
      </c>
      <c r="G16" s="5" t="s">
        <v>382</v>
      </c>
      <c r="H16" s="5" t="s">
        <v>1135</v>
      </c>
      <c r="I16" s="5">
        <v>1</v>
      </c>
      <c r="J16" s="7" t="s">
        <v>885</v>
      </c>
      <c r="K16" s="5">
        <v>0</v>
      </c>
      <c r="L16" s="5">
        <v>1</v>
      </c>
      <c r="M16" s="8">
        <v>0</v>
      </c>
      <c r="N16" s="9">
        <v>0</v>
      </c>
      <c r="O16" s="5" t="s">
        <v>1117</v>
      </c>
      <c r="R16" s="2" t="str">
        <f t="shared" si="0"/>
        <v>妖晶</v>
      </c>
      <c r="S16" s="7">
        <v>16</v>
      </c>
      <c r="T16" s="2" t="s">
        <v>4094</v>
      </c>
    </row>
    <row r="17" spans="2:20" s="2" customFormat="1" x14ac:dyDescent="0.2">
      <c r="B17" s="1">
        <v>30016</v>
      </c>
      <c r="C17" s="5" t="s">
        <v>1139</v>
      </c>
      <c r="D17" s="5">
        <v>2</v>
      </c>
      <c r="E17" s="5">
        <v>1</v>
      </c>
      <c r="F17" s="5">
        <v>100</v>
      </c>
      <c r="G17" s="5" t="s">
        <v>382</v>
      </c>
      <c r="H17" s="5" t="s">
        <v>1137</v>
      </c>
      <c r="I17" s="5">
        <v>1</v>
      </c>
      <c r="J17" s="7" t="s">
        <v>885</v>
      </c>
      <c r="K17" s="5">
        <v>0</v>
      </c>
      <c r="L17" s="5">
        <v>1</v>
      </c>
      <c r="M17" s="8">
        <v>0</v>
      </c>
      <c r="N17" s="9">
        <v>0</v>
      </c>
      <c r="O17" s="5" t="s">
        <v>1117</v>
      </c>
      <c r="R17" s="2" t="str">
        <f t="shared" si="0"/>
        <v>妖晶</v>
      </c>
      <c r="S17" s="7">
        <v>16</v>
      </c>
      <c r="T17" s="2" t="s">
        <v>4094</v>
      </c>
    </row>
    <row r="18" spans="2:20" s="2" customFormat="1" x14ac:dyDescent="0.2">
      <c r="B18" s="1">
        <v>30017</v>
      </c>
      <c r="C18" s="5" t="s">
        <v>1115</v>
      </c>
      <c r="D18" s="5">
        <v>2</v>
      </c>
      <c r="E18" s="5">
        <v>1</v>
      </c>
      <c r="F18" s="5">
        <v>80</v>
      </c>
      <c r="G18" s="5" t="s">
        <v>382</v>
      </c>
      <c r="H18" s="5" t="s">
        <v>3891</v>
      </c>
      <c r="I18" s="5">
        <v>1</v>
      </c>
      <c r="J18" s="7" t="s">
        <v>885</v>
      </c>
      <c r="K18" s="5">
        <v>0</v>
      </c>
      <c r="L18" s="5">
        <v>1</v>
      </c>
      <c r="M18" s="8">
        <v>0</v>
      </c>
      <c r="N18" s="9">
        <v>0</v>
      </c>
      <c r="O18" s="5" t="s">
        <v>1117</v>
      </c>
      <c r="R18" s="2" t="str">
        <f t="shared" si="0"/>
        <v>金币</v>
      </c>
      <c r="S18" s="10">
        <v>14</v>
      </c>
      <c r="T18" s="2" t="s">
        <v>4095</v>
      </c>
    </row>
    <row r="19" spans="2:20" s="2" customFormat="1" x14ac:dyDescent="0.2">
      <c r="B19" s="1">
        <v>30018</v>
      </c>
      <c r="C19" s="5" t="s">
        <v>1118</v>
      </c>
      <c r="D19" s="5">
        <v>2</v>
      </c>
      <c r="E19" s="5">
        <v>1</v>
      </c>
      <c r="F19" s="5">
        <v>80</v>
      </c>
      <c r="G19" s="5" t="s">
        <v>382</v>
      </c>
      <c r="H19" s="5" t="s">
        <v>1116</v>
      </c>
      <c r="I19" s="5">
        <v>1</v>
      </c>
      <c r="J19" s="7" t="s">
        <v>885</v>
      </c>
      <c r="K19" s="5">
        <v>0</v>
      </c>
      <c r="L19" s="5">
        <v>1</v>
      </c>
      <c r="M19" s="8">
        <v>0</v>
      </c>
      <c r="N19" s="9">
        <v>0</v>
      </c>
      <c r="O19" s="5" t="s">
        <v>1117</v>
      </c>
      <c r="R19" s="2" t="str">
        <f t="shared" si="0"/>
        <v>金币</v>
      </c>
      <c r="S19" s="10">
        <v>14</v>
      </c>
      <c r="T19" s="2" t="s">
        <v>4095</v>
      </c>
    </row>
    <row r="20" spans="2:20" s="2" customFormat="1" x14ac:dyDescent="0.2">
      <c r="B20" s="1">
        <v>30019</v>
      </c>
      <c r="C20" s="5" t="s">
        <v>1119</v>
      </c>
      <c r="D20" s="5">
        <v>2</v>
      </c>
      <c r="E20" s="5">
        <v>1</v>
      </c>
      <c r="F20" s="5">
        <v>80</v>
      </c>
      <c r="G20" s="5" t="s">
        <v>382</v>
      </c>
      <c r="H20" s="5" t="s">
        <v>3935</v>
      </c>
      <c r="I20" s="5">
        <v>1</v>
      </c>
      <c r="J20" s="7" t="s">
        <v>885</v>
      </c>
      <c r="K20" s="5">
        <v>0</v>
      </c>
      <c r="L20" s="5">
        <v>1</v>
      </c>
      <c r="M20" s="8">
        <v>0</v>
      </c>
      <c r="N20" s="9">
        <v>0</v>
      </c>
      <c r="O20" s="5" t="s">
        <v>1117</v>
      </c>
      <c r="R20" s="2" t="str">
        <f t="shared" si="0"/>
        <v>金币</v>
      </c>
      <c r="S20" s="10">
        <v>14</v>
      </c>
      <c r="T20" s="2" t="s">
        <v>4095</v>
      </c>
    </row>
    <row r="21" spans="2:20" s="2" customFormat="1" x14ac:dyDescent="0.2">
      <c r="B21" s="1">
        <v>30020</v>
      </c>
      <c r="C21" s="5" t="s">
        <v>3936</v>
      </c>
      <c r="D21" s="5">
        <v>2</v>
      </c>
      <c r="E21" s="5">
        <v>1</v>
      </c>
      <c r="F21" s="5">
        <v>80</v>
      </c>
      <c r="G21" s="5" t="s">
        <v>382</v>
      </c>
      <c r="H21" s="5" t="s">
        <v>1120</v>
      </c>
      <c r="I21" s="5">
        <v>1</v>
      </c>
      <c r="J21" s="7" t="s">
        <v>885</v>
      </c>
      <c r="K21" s="5">
        <v>0</v>
      </c>
      <c r="L21" s="5">
        <v>1</v>
      </c>
      <c r="M21" s="8">
        <v>0</v>
      </c>
      <c r="N21" s="9">
        <v>0</v>
      </c>
      <c r="O21" s="5" t="s">
        <v>1117</v>
      </c>
      <c r="R21" s="2" t="str">
        <f t="shared" si="0"/>
        <v>金币</v>
      </c>
      <c r="S21" s="10">
        <v>14</v>
      </c>
      <c r="T21" s="2" t="s">
        <v>4095</v>
      </c>
    </row>
    <row r="22" spans="2:20" s="2" customFormat="1" x14ac:dyDescent="0.2">
      <c r="B22" s="1">
        <v>30021</v>
      </c>
      <c r="C22" s="5" t="s">
        <v>3892</v>
      </c>
      <c r="D22" s="5">
        <v>2</v>
      </c>
      <c r="E22" s="5">
        <v>1</v>
      </c>
      <c r="F22" s="5">
        <v>80</v>
      </c>
      <c r="G22" s="5" t="s">
        <v>382</v>
      </c>
      <c r="H22" s="5" t="s">
        <v>1123</v>
      </c>
      <c r="I22" s="5">
        <v>1</v>
      </c>
      <c r="J22" s="7" t="s">
        <v>885</v>
      </c>
      <c r="K22" s="5">
        <v>0</v>
      </c>
      <c r="L22" s="5">
        <v>1</v>
      </c>
      <c r="M22" s="8">
        <v>0</v>
      </c>
      <c r="N22" s="9">
        <v>0</v>
      </c>
      <c r="O22" s="5" t="s">
        <v>1117</v>
      </c>
      <c r="R22" s="2" t="str">
        <f t="shared" si="0"/>
        <v>金币</v>
      </c>
      <c r="S22" s="10">
        <v>14</v>
      </c>
      <c r="T22" s="2" t="s">
        <v>4095</v>
      </c>
    </row>
    <row r="23" spans="2:20" s="2" customFormat="1" x14ac:dyDescent="0.2">
      <c r="B23" s="1">
        <v>30022</v>
      </c>
      <c r="C23" s="5" t="s">
        <v>3937</v>
      </c>
      <c r="D23" s="5">
        <v>2</v>
      </c>
      <c r="E23" s="5">
        <v>1</v>
      </c>
      <c r="F23" s="5">
        <v>80</v>
      </c>
      <c r="G23" s="5" t="s">
        <v>382</v>
      </c>
      <c r="H23" s="5" t="s">
        <v>1125</v>
      </c>
      <c r="I23" s="5">
        <v>1</v>
      </c>
      <c r="J23" s="7" t="s">
        <v>885</v>
      </c>
      <c r="K23" s="5">
        <v>0</v>
      </c>
      <c r="L23" s="5">
        <v>1</v>
      </c>
      <c r="M23" s="8">
        <v>0</v>
      </c>
      <c r="N23" s="9">
        <v>0</v>
      </c>
      <c r="O23" s="5" t="s">
        <v>1117</v>
      </c>
      <c r="R23" s="2" t="str">
        <f t="shared" si="0"/>
        <v>金币</v>
      </c>
      <c r="S23" s="10">
        <v>14</v>
      </c>
      <c r="T23" s="2" t="s">
        <v>4095</v>
      </c>
    </row>
    <row r="24" spans="2:20" s="2" customFormat="1" x14ac:dyDescent="0.2">
      <c r="B24" s="1">
        <v>30023</v>
      </c>
      <c r="C24" s="5" t="s">
        <v>1126</v>
      </c>
      <c r="D24" s="5">
        <v>2</v>
      </c>
      <c r="E24" s="5">
        <v>1</v>
      </c>
      <c r="F24" s="5">
        <v>80</v>
      </c>
      <c r="G24" s="5" t="s">
        <v>382</v>
      </c>
      <c r="H24" s="5" t="s">
        <v>3938</v>
      </c>
      <c r="I24" s="5">
        <v>1</v>
      </c>
      <c r="J24" s="7" t="s">
        <v>885</v>
      </c>
      <c r="K24" s="5">
        <v>0</v>
      </c>
      <c r="L24" s="5">
        <v>1</v>
      </c>
      <c r="M24" s="8">
        <v>0</v>
      </c>
      <c r="N24" s="9">
        <v>0</v>
      </c>
      <c r="O24" s="5" t="s">
        <v>1117</v>
      </c>
      <c r="R24" s="2" t="str">
        <f t="shared" si="0"/>
        <v>金币</v>
      </c>
      <c r="S24" s="10">
        <v>14</v>
      </c>
      <c r="T24" s="2" t="s">
        <v>4095</v>
      </c>
    </row>
    <row r="25" spans="2:20" s="2" customFormat="1" x14ac:dyDescent="0.2">
      <c r="B25" s="1">
        <v>30024</v>
      </c>
      <c r="C25" s="5" t="s">
        <v>1127</v>
      </c>
      <c r="D25" s="5">
        <v>2</v>
      </c>
      <c r="E25" s="5">
        <v>1</v>
      </c>
      <c r="F25" s="5">
        <v>80</v>
      </c>
      <c r="G25" s="5" t="s">
        <v>382</v>
      </c>
      <c r="H25" s="5" t="s">
        <v>3939</v>
      </c>
      <c r="I25" s="5">
        <v>1</v>
      </c>
      <c r="J25" s="7" t="s">
        <v>885</v>
      </c>
      <c r="K25" s="5">
        <v>0</v>
      </c>
      <c r="L25" s="5">
        <v>1</v>
      </c>
      <c r="M25" s="8">
        <v>0</v>
      </c>
      <c r="N25" s="9">
        <v>0</v>
      </c>
      <c r="O25" s="5" t="s">
        <v>1117</v>
      </c>
      <c r="R25" s="2" t="str">
        <f t="shared" si="0"/>
        <v>金币</v>
      </c>
      <c r="S25" s="10">
        <v>14</v>
      </c>
      <c r="T25" s="2" t="s">
        <v>4095</v>
      </c>
    </row>
    <row r="26" spans="2:20" s="2" customFormat="1" x14ac:dyDescent="0.2">
      <c r="B26" s="1">
        <v>30025</v>
      </c>
      <c r="C26" s="5" t="s">
        <v>1128</v>
      </c>
      <c r="D26" s="5">
        <v>2</v>
      </c>
      <c r="E26" s="5">
        <v>1</v>
      </c>
      <c r="F26" s="5">
        <v>80</v>
      </c>
      <c r="G26" s="5" t="s">
        <v>382</v>
      </c>
      <c r="H26" s="5" t="s">
        <v>1129</v>
      </c>
      <c r="I26" s="5">
        <v>1</v>
      </c>
      <c r="J26" s="7" t="s">
        <v>885</v>
      </c>
      <c r="K26" s="5">
        <v>0</v>
      </c>
      <c r="L26" s="5">
        <v>1</v>
      </c>
      <c r="M26" s="8">
        <v>0</v>
      </c>
      <c r="N26" s="9">
        <v>0</v>
      </c>
      <c r="O26" s="5" t="s">
        <v>1117</v>
      </c>
      <c r="R26" s="2" t="str">
        <f t="shared" si="0"/>
        <v>金币</v>
      </c>
      <c r="S26" s="10">
        <v>14</v>
      </c>
      <c r="T26" s="2" t="s">
        <v>4095</v>
      </c>
    </row>
    <row r="27" spans="2:20" s="2" customFormat="1" x14ac:dyDescent="0.2">
      <c r="B27" s="1">
        <v>30026</v>
      </c>
      <c r="C27" s="5" t="s">
        <v>3940</v>
      </c>
      <c r="D27" s="5">
        <v>2</v>
      </c>
      <c r="E27" s="5">
        <v>1</v>
      </c>
      <c r="F27" s="5">
        <v>80</v>
      </c>
      <c r="G27" s="5" t="s">
        <v>382</v>
      </c>
      <c r="H27" s="5" t="s">
        <v>1131</v>
      </c>
      <c r="I27" s="5">
        <v>1</v>
      </c>
      <c r="J27" s="7" t="s">
        <v>885</v>
      </c>
      <c r="K27" s="5">
        <v>0</v>
      </c>
      <c r="L27" s="5">
        <v>1</v>
      </c>
      <c r="M27" s="8">
        <v>0</v>
      </c>
      <c r="N27" s="9">
        <v>0</v>
      </c>
      <c r="O27" s="5" t="s">
        <v>1117</v>
      </c>
      <c r="R27" s="2" t="str">
        <f t="shared" si="0"/>
        <v>金币</v>
      </c>
      <c r="S27" s="10">
        <v>14</v>
      </c>
      <c r="T27" s="2" t="s">
        <v>4095</v>
      </c>
    </row>
    <row r="28" spans="2:20" s="2" customFormat="1" x14ac:dyDescent="0.2">
      <c r="B28" s="1">
        <v>30027</v>
      </c>
      <c r="C28" s="5" t="s">
        <v>1132</v>
      </c>
      <c r="D28" s="5">
        <v>2</v>
      </c>
      <c r="E28" s="5">
        <v>1</v>
      </c>
      <c r="F28" s="5">
        <v>80</v>
      </c>
      <c r="G28" s="5" t="s">
        <v>382</v>
      </c>
      <c r="H28" s="5" t="s">
        <v>3941</v>
      </c>
      <c r="I28" s="5">
        <v>1</v>
      </c>
      <c r="J28" s="7" t="s">
        <v>885</v>
      </c>
      <c r="K28" s="5">
        <v>0</v>
      </c>
      <c r="L28" s="5">
        <v>1</v>
      </c>
      <c r="M28" s="8">
        <v>0</v>
      </c>
      <c r="N28" s="9">
        <v>0</v>
      </c>
      <c r="O28" s="5" t="s">
        <v>1117</v>
      </c>
      <c r="R28" s="2" t="str">
        <f t="shared" si="0"/>
        <v>金币</v>
      </c>
      <c r="S28" s="10">
        <v>14</v>
      </c>
      <c r="T28" s="2" t="s">
        <v>4095</v>
      </c>
    </row>
    <row r="29" spans="2:20" s="2" customFormat="1" x14ac:dyDescent="0.2">
      <c r="B29" s="1">
        <v>30028</v>
      </c>
      <c r="C29" s="5" t="s">
        <v>1133</v>
      </c>
      <c r="D29" s="5">
        <v>2</v>
      </c>
      <c r="E29" s="5">
        <v>1</v>
      </c>
      <c r="F29" s="5">
        <v>80</v>
      </c>
      <c r="G29" s="5" t="s">
        <v>382</v>
      </c>
      <c r="H29" s="5" t="s">
        <v>3942</v>
      </c>
      <c r="I29" s="5">
        <v>1</v>
      </c>
      <c r="J29" s="7" t="s">
        <v>885</v>
      </c>
      <c r="K29" s="5">
        <v>0</v>
      </c>
      <c r="L29" s="5">
        <v>1</v>
      </c>
      <c r="M29" s="8">
        <v>0</v>
      </c>
      <c r="N29" s="9">
        <v>0</v>
      </c>
      <c r="O29" s="5" t="s">
        <v>1117</v>
      </c>
      <c r="R29" s="2" t="str">
        <f t="shared" si="0"/>
        <v>金币</v>
      </c>
      <c r="S29" s="10">
        <v>14</v>
      </c>
      <c r="T29" s="2" t="s">
        <v>4095</v>
      </c>
    </row>
    <row r="30" spans="2:20" s="2" customFormat="1" x14ac:dyDescent="0.2">
      <c r="B30" s="1">
        <v>30029</v>
      </c>
      <c r="C30" s="5" t="s">
        <v>1134</v>
      </c>
      <c r="D30" s="5">
        <v>2</v>
      </c>
      <c r="E30" s="5">
        <v>1</v>
      </c>
      <c r="F30" s="5">
        <v>80</v>
      </c>
      <c r="G30" s="5" t="s">
        <v>382</v>
      </c>
      <c r="H30" s="5" t="s">
        <v>3893</v>
      </c>
      <c r="I30" s="5">
        <v>1</v>
      </c>
      <c r="J30" s="7" t="s">
        <v>885</v>
      </c>
      <c r="K30" s="5">
        <v>0</v>
      </c>
      <c r="L30" s="5">
        <v>1</v>
      </c>
      <c r="M30" s="8">
        <v>0</v>
      </c>
      <c r="N30" s="9">
        <v>0</v>
      </c>
      <c r="O30" s="5" t="s">
        <v>1117</v>
      </c>
      <c r="R30" s="2" t="str">
        <f t="shared" si="0"/>
        <v>金币</v>
      </c>
      <c r="S30" s="10">
        <v>14</v>
      </c>
      <c r="T30" s="2" t="s">
        <v>4095</v>
      </c>
    </row>
    <row r="31" spans="2:20" s="2" customFormat="1" x14ac:dyDescent="0.2">
      <c r="B31" s="1">
        <v>30030</v>
      </c>
      <c r="C31" s="5" t="s">
        <v>1136</v>
      </c>
      <c r="D31" s="5">
        <v>2</v>
      </c>
      <c r="E31" s="5">
        <v>1</v>
      </c>
      <c r="F31" s="5">
        <v>80</v>
      </c>
      <c r="G31" s="5" t="s">
        <v>382</v>
      </c>
      <c r="H31" s="5" t="s">
        <v>3943</v>
      </c>
      <c r="I31" s="5">
        <v>1</v>
      </c>
      <c r="J31" s="7" t="s">
        <v>885</v>
      </c>
      <c r="K31" s="5">
        <v>0</v>
      </c>
      <c r="L31" s="5">
        <v>1</v>
      </c>
      <c r="M31" s="8">
        <v>0</v>
      </c>
      <c r="N31" s="9">
        <v>0</v>
      </c>
      <c r="O31" s="5" t="s">
        <v>1117</v>
      </c>
      <c r="R31" s="2" t="str">
        <f t="shared" si="0"/>
        <v>金币</v>
      </c>
      <c r="S31" s="10">
        <v>14</v>
      </c>
      <c r="T31" s="2" t="s">
        <v>4095</v>
      </c>
    </row>
    <row r="32" spans="2:20" s="2" customFormat="1" x14ac:dyDescent="0.2">
      <c r="B32" s="1">
        <v>30031</v>
      </c>
      <c r="C32" s="5" t="s">
        <v>1138</v>
      </c>
      <c r="D32" s="5">
        <v>2</v>
      </c>
      <c r="E32" s="5">
        <v>1</v>
      </c>
      <c r="F32" s="5">
        <v>80</v>
      </c>
      <c r="G32" s="5" t="s">
        <v>382</v>
      </c>
      <c r="H32" s="5" t="s">
        <v>1135</v>
      </c>
      <c r="I32" s="5">
        <v>1</v>
      </c>
      <c r="J32" s="7" t="s">
        <v>885</v>
      </c>
      <c r="K32" s="5">
        <v>0</v>
      </c>
      <c r="L32" s="5">
        <v>1</v>
      </c>
      <c r="M32" s="8">
        <v>0</v>
      </c>
      <c r="N32" s="9">
        <v>0</v>
      </c>
      <c r="O32" s="5" t="s">
        <v>1117</v>
      </c>
      <c r="R32" s="2" t="str">
        <f t="shared" si="0"/>
        <v>金币</v>
      </c>
      <c r="S32" s="10">
        <v>14</v>
      </c>
      <c r="T32" s="2" t="s">
        <v>4095</v>
      </c>
    </row>
    <row r="33" spans="2:20" s="2" customFormat="1" x14ac:dyDescent="0.2">
      <c r="B33" s="1">
        <v>30032</v>
      </c>
      <c r="C33" s="5" t="s">
        <v>1139</v>
      </c>
      <c r="D33" s="5">
        <v>2</v>
      </c>
      <c r="E33" s="5">
        <v>1</v>
      </c>
      <c r="F33" s="5">
        <v>80</v>
      </c>
      <c r="G33" s="5" t="s">
        <v>382</v>
      </c>
      <c r="H33" s="5" t="s">
        <v>1137</v>
      </c>
      <c r="I33" s="5">
        <v>1</v>
      </c>
      <c r="J33" s="7" t="s">
        <v>885</v>
      </c>
      <c r="K33" s="5">
        <v>0</v>
      </c>
      <c r="L33" s="5">
        <v>1</v>
      </c>
      <c r="M33" s="8">
        <v>0</v>
      </c>
      <c r="N33" s="9">
        <v>0</v>
      </c>
      <c r="O33" s="5" t="s">
        <v>1117</v>
      </c>
      <c r="R33" s="2" t="str">
        <f t="shared" si="0"/>
        <v>金币</v>
      </c>
      <c r="S33" s="10">
        <v>14</v>
      </c>
      <c r="T33" s="2" t="s">
        <v>4095</v>
      </c>
    </row>
    <row r="34" spans="2:20" s="2" customFormat="1" x14ac:dyDescent="0.2">
      <c r="B34" s="1">
        <v>30033</v>
      </c>
      <c r="C34" s="5" t="s">
        <v>1140</v>
      </c>
      <c r="D34" s="5">
        <v>2</v>
      </c>
      <c r="E34" s="5">
        <v>1</v>
      </c>
      <c r="F34" s="5">
        <v>100</v>
      </c>
      <c r="G34" s="5" t="s">
        <v>382</v>
      </c>
      <c r="H34" s="5" t="s">
        <v>1141</v>
      </c>
      <c r="I34" s="5">
        <v>1</v>
      </c>
      <c r="J34" s="10" t="s">
        <v>4096</v>
      </c>
      <c r="K34" s="5">
        <v>0</v>
      </c>
      <c r="L34" s="5">
        <v>1</v>
      </c>
      <c r="M34" s="11">
        <v>1</v>
      </c>
      <c r="N34" s="9">
        <v>2</v>
      </c>
      <c r="O34" s="5" t="s">
        <v>1117</v>
      </c>
      <c r="R34" s="2" t="str">
        <f t="shared" si="0"/>
        <v>妖晶</v>
      </c>
      <c r="S34" s="10">
        <v>16</v>
      </c>
      <c r="T34" s="2" t="s">
        <v>4097</v>
      </c>
    </row>
    <row r="35" spans="2:20" s="2" customFormat="1" x14ac:dyDescent="0.2">
      <c r="B35" s="1">
        <v>30034</v>
      </c>
      <c r="C35" s="5" t="s">
        <v>1142</v>
      </c>
      <c r="D35" s="5">
        <v>2</v>
      </c>
      <c r="E35" s="5">
        <v>1</v>
      </c>
      <c r="F35" s="5">
        <v>100</v>
      </c>
      <c r="G35" s="5" t="s">
        <v>382</v>
      </c>
      <c r="H35" s="5" t="s">
        <v>3945</v>
      </c>
      <c r="I35" s="5">
        <v>1</v>
      </c>
      <c r="J35" s="10" t="s">
        <v>4096</v>
      </c>
      <c r="K35" s="5">
        <v>0</v>
      </c>
      <c r="L35" s="5">
        <v>1</v>
      </c>
      <c r="M35" s="11">
        <v>1</v>
      </c>
      <c r="N35" s="9">
        <v>2</v>
      </c>
      <c r="O35" s="5" t="s">
        <v>1117</v>
      </c>
      <c r="R35" s="2" t="str">
        <f t="shared" si="0"/>
        <v>妖晶</v>
      </c>
      <c r="S35" s="10">
        <v>16</v>
      </c>
      <c r="T35" s="2" t="s">
        <v>4097</v>
      </c>
    </row>
    <row r="36" spans="2:20" s="2" customFormat="1" x14ac:dyDescent="0.2">
      <c r="B36" s="1">
        <v>30035</v>
      </c>
      <c r="C36" s="5" t="s">
        <v>1143</v>
      </c>
      <c r="D36" s="5">
        <v>2</v>
      </c>
      <c r="E36" s="5">
        <v>1</v>
      </c>
      <c r="F36" s="5">
        <v>100</v>
      </c>
      <c r="G36" s="5" t="s">
        <v>382</v>
      </c>
      <c r="H36" s="5" t="s">
        <v>3947</v>
      </c>
      <c r="I36" s="5">
        <v>1</v>
      </c>
      <c r="J36" s="10" t="s">
        <v>4096</v>
      </c>
      <c r="K36" s="5">
        <v>0</v>
      </c>
      <c r="L36" s="5">
        <v>1</v>
      </c>
      <c r="M36" s="11">
        <v>1</v>
      </c>
      <c r="N36" s="9">
        <v>2</v>
      </c>
      <c r="O36" s="5" t="s">
        <v>1117</v>
      </c>
      <c r="R36" s="2" t="str">
        <f t="shared" si="0"/>
        <v>妖晶</v>
      </c>
      <c r="S36" s="10">
        <v>16</v>
      </c>
      <c r="T36" s="2" t="s">
        <v>4097</v>
      </c>
    </row>
    <row r="37" spans="2:20" s="2" customFormat="1" x14ac:dyDescent="0.2">
      <c r="B37" s="1">
        <v>30036</v>
      </c>
      <c r="C37" s="5" t="s">
        <v>1145</v>
      </c>
      <c r="D37" s="5">
        <v>2</v>
      </c>
      <c r="E37" s="5">
        <v>1</v>
      </c>
      <c r="F37" s="5">
        <v>100</v>
      </c>
      <c r="G37" s="5" t="s">
        <v>382</v>
      </c>
      <c r="H37" s="5" t="s">
        <v>1144</v>
      </c>
      <c r="I37" s="5">
        <v>1</v>
      </c>
      <c r="J37" s="10" t="s">
        <v>4096</v>
      </c>
      <c r="K37" s="5">
        <v>0</v>
      </c>
      <c r="L37" s="5">
        <v>1</v>
      </c>
      <c r="M37" s="11">
        <v>1</v>
      </c>
      <c r="N37" s="9">
        <v>2</v>
      </c>
      <c r="O37" s="5" t="s">
        <v>1117</v>
      </c>
      <c r="R37" s="2" t="str">
        <f t="shared" si="0"/>
        <v>妖晶</v>
      </c>
      <c r="S37" s="10">
        <v>16</v>
      </c>
      <c r="T37" s="2" t="s">
        <v>4097</v>
      </c>
    </row>
    <row r="38" spans="2:20" s="2" customFormat="1" x14ac:dyDescent="0.2">
      <c r="B38" s="1">
        <v>30037</v>
      </c>
      <c r="C38" s="5" t="s">
        <v>1146</v>
      </c>
      <c r="D38" s="5">
        <v>2</v>
      </c>
      <c r="E38" s="5">
        <v>1</v>
      </c>
      <c r="F38" s="5">
        <v>100</v>
      </c>
      <c r="G38" s="5" t="s">
        <v>382</v>
      </c>
      <c r="H38" s="5" t="s">
        <v>1147</v>
      </c>
      <c r="I38" s="5">
        <v>1</v>
      </c>
      <c r="J38" s="7" t="s">
        <v>327</v>
      </c>
      <c r="K38" s="5">
        <v>0</v>
      </c>
      <c r="L38" s="5">
        <v>1</v>
      </c>
      <c r="M38" s="8">
        <v>0</v>
      </c>
      <c r="N38" s="9">
        <v>0</v>
      </c>
      <c r="O38" s="5" t="s">
        <v>1117</v>
      </c>
      <c r="R38" s="2" t="str">
        <f t="shared" si="0"/>
        <v>妖晶</v>
      </c>
      <c r="S38" s="7">
        <v>16</v>
      </c>
      <c r="T38" s="2" t="s">
        <v>4098</v>
      </c>
    </row>
    <row r="39" spans="2:20" s="2" customFormat="1" x14ac:dyDescent="0.2">
      <c r="B39" s="1">
        <v>30038</v>
      </c>
      <c r="C39" s="5" t="s">
        <v>1148</v>
      </c>
      <c r="D39" s="5">
        <v>2</v>
      </c>
      <c r="E39" s="5">
        <v>1</v>
      </c>
      <c r="F39" s="5">
        <v>100</v>
      </c>
      <c r="G39" s="5" t="s">
        <v>382</v>
      </c>
      <c r="H39" s="5" t="s">
        <v>3950</v>
      </c>
      <c r="I39" s="5">
        <v>1</v>
      </c>
      <c r="J39" s="7" t="s">
        <v>327</v>
      </c>
      <c r="K39" s="5">
        <v>0</v>
      </c>
      <c r="L39" s="5">
        <v>1</v>
      </c>
      <c r="M39" s="8">
        <v>0</v>
      </c>
      <c r="N39" s="9">
        <v>0</v>
      </c>
      <c r="O39" s="5" t="s">
        <v>1117</v>
      </c>
      <c r="R39" s="2" t="str">
        <f t="shared" si="0"/>
        <v>妖晶</v>
      </c>
      <c r="S39" s="7">
        <v>16</v>
      </c>
      <c r="T39" s="2" t="s">
        <v>4098</v>
      </c>
    </row>
    <row r="40" spans="2:20" s="2" customFormat="1" x14ac:dyDescent="0.2">
      <c r="B40" s="1">
        <v>30039</v>
      </c>
      <c r="C40" s="5" t="s">
        <v>1149</v>
      </c>
      <c r="D40" s="5">
        <v>2</v>
      </c>
      <c r="E40" s="5">
        <v>1</v>
      </c>
      <c r="F40" s="5">
        <v>100</v>
      </c>
      <c r="G40" s="5" t="s">
        <v>382</v>
      </c>
      <c r="H40" s="5" t="s">
        <v>1150</v>
      </c>
      <c r="I40" s="5">
        <v>1</v>
      </c>
      <c r="J40" s="7" t="s">
        <v>327</v>
      </c>
      <c r="K40" s="5">
        <v>0</v>
      </c>
      <c r="L40" s="5">
        <v>1</v>
      </c>
      <c r="M40" s="8">
        <v>0</v>
      </c>
      <c r="N40" s="9">
        <v>0</v>
      </c>
      <c r="O40" s="5" t="s">
        <v>1117</v>
      </c>
      <c r="R40" s="2" t="str">
        <f t="shared" si="0"/>
        <v>妖晶</v>
      </c>
      <c r="S40" s="7">
        <v>16</v>
      </c>
      <c r="T40" s="2" t="s">
        <v>4098</v>
      </c>
    </row>
    <row r="41" spans="2:20" s="2" customFormat="1" x14ac:dyDescent="0.2">
      <c r="B41" s="1">
        <v>30040</v>
      </c>
      <c r="C41" s="5" t="s">
        <v>1151</v>
      </c>
      <c r="D41" s="5">
        <v>2</v>
      </c>
      <c r="E41" s="5">
        <v>1</v>
      </c>
      <c r="F41" s="5">
        <v>100</v>
      </c>
      <c r="G41" s="5" t="s">
        <v>382</v>
      </c>
      <c r="H41" s="5" t="s">
        <v>3952</v>
      </c>
      <c r="I41" s="5">
        <v>1</v>
      </c>
      <c r="J41" s="7" t="s">
        <v>327</v>
      </c>
      <c r="K41" s="5">
        <v>0</v>
      </c>
      <c r="L41" s="5">
        <v>1</v>
      </c>
      <c r="M41" s="8">
        <v>0</v>
      </c>
      <c r="N41" s="9">
        <v>0</v>
      </c>
      <c r="O41" s="5" t="s">
        <v>1117</v>
      </c>
      <c r="R41" s="2" t="str">
        <f t="shared" si="0"/>
        <v>妖晶</v>
      </c>
      <c r="S41" s="7">
        <v>16</v>
      </c>
      <c r="T41" s="2" t="s">
        <v>4098</v>
      </c>
    </row>
    <row r="42" spans="2:20" s="2" customFormat="1" x14ac:dyDescent="0.2">
      <c r="B42" s="1">
        <v>30041</v>
      </c>
      <c r="C42" s="5" t="s">
        <v>1140</v>
      </c>
      <c r="D42" s="5">
        <v>2</v>
      </c>
      <c r="E42" s="5">
        <v>1</v>
      </c>
      <c r="F42" s="5">
        <v>80</v>
      </c>
      <c r="G42" s="5" t="s">
        <v>382</v>
      </c>
      <c r="H42" s="5" t="s">
        <v>1141</v>
      </c>
      <c r="I42" s="5">
        <v>1</v>
      </c>
      <c r="J42" s="10" t="s">
        <v>1152</v>
      </c>
      <c r="K42" s="5">
        <v>0</v>
      </c>
      <c r="L42" s="5">
        <v>1</v>
      </c>
      <c r="M42" s="11">
        <v>1</v>
      </c>
      <c r="N42" s="9">
        <v>2</v>
      </c>
      <c r="O42" s="5" t="s">
        <v>1117</v>
      </c>
      <c r="R42" s="2" t="str">
        <f t="shared" si="0"/>
        <v>金币</v>
      </c>
      <c r="S42" s="10">
        <v>14</v>
      </c>
      <c r="T42" s="2" t="s">
        <v>4099</v>
      </c>
    </row>
    <row r="43" spans="2:20" s="2" customFormat="1" x14ac:dyDescent="0.2">
      <c r="B43" s="1">
        <v>30042</v>
      </c>
      <c r="C43" s="5" t="s">
        <v>1142</v>
      </c>
      <c r="D43" s="5">
        <v>2</v>
      </c>
      <c r="E43" s="5">
        <v>1</v>
      </c>
      <c r="F43" s="5">
        <v>80</v>
      </c>
      <c r="G43" s="5" t="s">
        <v>382</v>
      </c>
      <c r="H43" s="5" t="s">
        <v>3945</v>
      </c>
      <c r="I43" s="5">
        <v>1</v>
      </c>
      <c r="J43" s="10" t="s">
        <v>1152</v>
      </c>
      <c r="K43" s="5">
        <v>0</v>
      </c>
      <c r="L43" s="5">
        <v>1</v>
      </c>
      <c r="M43" s="11">
        <v>1</v>
      </c>
      <c r="N43" s="9">
        <v>2</v>
      </c>
      <c r="O43" s="5" t="s">
        <v>1117</v>
      </c>
      <c r="R43" s="2" t="str">
        <f t="shared" si="0"/>
        <v>金币</v>
      </c>
      <c r="S43" s="10">
        <v>14</v>
      </c>
      <c r="T43" s="2" t="s">
        <v>4099</v>
      </c>
    </row>
    <row r="44" spans="2:20" s="2" customFormat="1" x14ac:dyDescent="0.2">
      <c r="B44" s="1">
        <v>30043</v>
      </c>
      <c r="C44" s="5" t="s">
        <v>1143</v>
      </c>
      <c r="D44" s="5">
        <v>2</v>
      </c>
      <c r="E44" s="5">
        <v>1</v>
      </c>
      <c r="F44" s="5">
        <v>80</v>
      </c>
      <c r="G44" s="5" t="s">
        <v>382</v>
      </c>
      <c r="H44" s="5" t="s">
        <v>3947</v>
      </c>
      <c r="I44" s="5">
        <v>1</v>
      </c>
      <c r="J44" s="10" t="s">
        <v>1152</v>
      </c>
      <c r="K44" s="5">
        <v>0</v>
      </c>
      <c r="L44" s="5">
        <v>1</v>
      </c>
      <c r="M44" s="11">
        <v>1</v>
      </c>
      <c r="N44" s="9">
        <v>2</v>
      </c>
      <c r="O44" s="5" t="s">
        <v>1117</v>
      </c>
      <c r="R44" s="2" t="str">
        <f t="shared" si="0"/>
        <v>金币</v>
      </c>
      <c r="S44" s="10">
        <v>14</v>
      </c>
      <c r="T44" s="2" t="s">
        <v>4099</v>
      </c>
    </row>
    <row r="45" spans="2:20" s="2" customFormat="1" x14ac:dyDescent="0.2">
      <c r="B45" s="1">
        <v>30044</v>
      </c>
      <c r="C45" s="5" t="s">
        <v>1145</v>
      </c>
      <c r="D45" s="5">
        <v>2</v>
      </c>
      <c r="E45" s="5">
        <v>1</v>
      </c>
      <c r="F45" s="5">
        <v>80</v>
      </c>
      <c r="G45" s="5" t="s">
        <v>382</v>
      </c>
      <c r="H45" s="5" t="s">
        <v>1144</v>
      </c>
      <c r="I45" s="5">
        <v>1</v>
      </c>
      <c r="J45" s="10" t="s">
        <v>1152</v>
      </c>
      <c r="K45" s="5">
        <v>0</v>
      </c>
      <c r="L45" s="5">
        <v>1</v>
      </c>
      <c r="M45" s="11">
        <v>1</v>
      </c>
      <c r="N45" s="9">
        <v>2</v>
      </c>
      <c r="O45" s="5" t="s">
        <v>1117</v>
      </c>
      <c r="R45" s="2" t="str">
        <f t="shared" si="0"/>
        <v>金币</v>
      </c>
      <c r="S45" s="10">
        <v>14</v>
      </c>
      <c r="T45" s="2" t="s">
        <v>4099</v>
      </c>
    </row>
    <row r="46" spans="2:20" s="2" customFormat="1" x14ac:dyDescent="0.2">
      <c r="B46" s="1">
        <v>30045</v>
      </c>
      <c r="C46" s="5" t="s">
        <v>1146</v>
      </c>
      <c r="D46" s="5">
        <v>2</v>
      </c>
      <c r="E46" s="5">
        <v>1</v>
      </c>
      <c r="F46" s="5">
        <v>80</v>
      </c>
      <c r="G46" s="5" t="s">
        <v>382</v>
      </c>
      <c r="H46" s="5" t="s">
        <v>1147</v>
      </c>
      <c r="I46" s="5">
        <v>1</v>
      </c>
      <c r="J46" s="10" t="s">
        <v>419</v>
      </c>
      <c r="K46" s="5">
        <v>0</v>
      </c>
      <c r="L46" s="5">
        <v>1</v>
      </c>
      <c r="M46" s="11">
        <v>1</v>
      </c>
      <c r="N46" s="9">
        <v>7</v>
      </c>
      <c r="O46" s="5" t="s">
        <v>1117</v>
      </c>
      <c r="R46" s="2" t="str">
        <f t="shared" si="0"/>
        <v>金币</v>
      </c>
      <c r="S46" s="10">
        <v>14</v>
      </c>
      <c r="T46" s="2" t="s">
        <v>4100</v>
      </c>
    </row>
    <row r="47" spans="2:20" s="2" customFormat="1" x14ac:dyDescent="0.2">
      <c r="B47" s="1">
        <v>30046</v>
      </c>
      <c r="C47" s="5" t="s">
        <v>1148</v>
      </c>
      <c r="D47" s="5">
        <v>2</v>
      </c>
      <c r="E47" s="5">
        <v>1</v>
      </c>
      <c r="F47" s="5">
        <v>80</v>
      </c>
      <c r="G47" s="5" t="s">
        <v>382</v>
      </c>
      <c r="H47" s="5" t="s">
        <v>3950</v>
      </c>
      <c r="I47" s="5">
        <v>1</v>
      </c>
      <c r="J47" s="10" t="s">
        <v>419</v>
      </c>
      <c r="K47" s="5">
        <v>0</v>
      </c>
      <c r="L47" s="5">
        <v>1</v>
      </c>
      <c r="M47" s="11">
        <v>1</v>
      </c>
      <c r="N47" s="9">
        <v>7</v>
      </c>
      <c r="O47" s="5" t="s">
        <v>1117</v>
      </c>
      <c r="R47" s="2" t="str">
        <f t="shared" si="0"/>
        <v>金币</v>
      </c>
      <c r="S47" s="10">
        <v>14</v>
      </c>
      <c r="T47" s="2" t="s">
        <v>4100</v>
      </c>
    </row>
    <row r="48" spans="2:20" s="2" customFormat="1" x14ac:dyDescent="0.2">
      <c r="B48" s="1">
        <v>30047</v>
      </c>
      <c r="C48" s="5" t="s">
        <v>1149</v>
      </c>
      <c r="D48" s="5">
        <v>2</v>
      </c>
      <c r="E48" s="5">
        <v>1</v>
      </c>
      <c r="F48" s="5">
        <v>80</v>
      </c>
      <c r="G48" s="5" t="s">
        <v>382</v>
      </c>
      <c r="H48" s="5" t="s">
        <v>1150</v>
      </c>
      <c r="I48" s="5">
        <v>1</v>
      </c>
      <c r="J48" s="10" t="s">
        <v>419</v>
      </c>
      <c r="K48" s="5">
        <v>0</v>
      </c>
      <c r="L48" s="5">
        <v>1</v>
      </c>
      <c r="M48" s="11">
        <v>1</v>
      </c>
      <c r="N48" s="9">
        <v>7</v>
      </c>
      <c r="O48" s="5" t="s">
        <v>1117</v>
      </c>
      <c r="R48" s="2" t="str">
        <f t="shared" si="0"/>
        <v>金币</v>
      </c>
      <c r="S48" s="10">
        <v>14</v>
      </c>
      <c r="T48" s="2" t="s">
        <v>4100</v>
      </c>
    </row>
    <row r="49" spans="2:20" s="2" customFormat="1" x14ac:dyDescent="0.2">
      <c r="B49" s="1">
        <v>30048</v>
      </c>
      <c r="C49" s="5" t="s">
        <v>1151</v>
      </c>
      <c r="D49" s="5">
        <v>2</v>
      </c>
      <c r="E49" s="5">
        <v>1</v>
      </c>
      <c r="F49" s="5">
        <v>80</v>
      </c>
      <c r="G49" s="5" t="s">
        <v>382</v>
      </c>
      <c r="H49" s="5" t="s">
        <v>3952</v>
      </c>
      <c r="I49" s="5">
        <v>1</v>
      </c>
      <c r="J49" s="10" t="s">
        <v>419</v>
      </c>
      <c r="K49" s="5">
        <v>0</v>
      </c>
      <c r="L49" s="5">
        <v>1</v>
      </c>
      <c r="M49" s="11">
        <v>1</v>
      </c>
      <c r="N49" s="9">
        <v>7</v>
      </c>
      <c r="O49" s="5" t="s">
        <v>1117</v>
      </c>
      <c r="R49" s="2" t="str">
        <f t="shared" si="0"/>
        <v>金币</v>
      </c>
      <c r="S49" s="10">
        <v>14</v>
      </c>
      <c r="T49" s="2" t="s">
        <v>4100</v>
      </c>
    </row>
    <row r="50" spans="2:20" s="2" customFormat="1" x14ac:dyDescent="0.2">
      <c r="B50" s="1">
        <v>30057</v>
      </c>
      <c r="C50" s="6" t="s">
        <v>791</v>
      </c>
      <c r="D50" s="5">
        <v>2</v>
      </c>
      <c r="E50" s="5">
        <v>2</v>
      </c>
      <c r="F50" s="5">
        <v>80</v>
      </c>
      <c r="G50" s="5" t="s">
        <v>1153</v>
      </c>
      <c r="H50" s="6" t="s">
        <v>793</v>
      </c>
      <c r="I50" s="5">
        <v>1</v>
      </c>
      <c r="J50" s="7" t="s">
        <v>344</v>
      </c>
      <c r="K50" s="5">
        <v>0</v>
      </c>
      <c r="L50" s="5">
        <v>1</v>
      </c>
      <c r="M50" s="8">
        <v>0</v>
      </c>
      <c r="N50" s="9">
        <v>0</v>
      </c>
      <c r="O50" s="5" t="s">
        <v>1117</v>
      </c>
      <c r="R50" s="2" t="str">
        <f t="shared" si="0"/>
        <v>妖晶</v>
      </c>
      <c r="S50" s="7">
        <v>16</v>
      </c>
      <c r="T50" s="2" t="s">
        <v>4101</v>
      </c>
    </row>
    <row r="51" spans="2:20" s="2" customFormat="1" x14ac:dyDescent="0.2">
      <c r="B51" s="1">
        <v>30058</v>
      </c>
      <c r="C51" s="6" t="s">
        <v>795</v>
      </c>
      <c r="D51" s="5">
        <v>2</v>
      </c>
      <c r="E51" s="5">
        <v>2</v>
      </c>
      <c r="F51" s="5">
        <v>80</v>
      </c>
      <c r="G51" s="5" t="s">
        <v>1153</v>
      </c>
      <c r="H51" s="6" t="s">
        <v>796</v>
      </c>
      <c r="I51" s="5">
        <v>1</v>
      </c>
      <c r="J51" s="7" t="s">
        <v>344</v>
      </c>
      <c r="K51" s="5">
        <v>0</v>
      </c>
      <c r="L51" s="5">
        <v>1</v>
      </c>
      <c r="M51" s="8">
        <v>0</v>
      </c>
      <c r="N51" s="9">
        <v>0</v>
      </c>
      <c r="O51" s="5" t="s">
        <v>1117</v>
      </c>
      <c r="R51" s="2" t="str">
        <f t="shared" si="0"/>
        <v>妖晶</v>
      </c>
      <c r="S51" s="7">
        <v>16</v>
      </c>
      <c r="T51" s="2" t="s">
        <v>4101</v>
      </c>
    </row>
    <row r="52" spans="2:20" s="2" customFormat="1" x14ac:dyDescent="0.2">
      <c r="B52" s="1">
        <v>30059</v>
      </c>
      <c r="C52" s="6" t="s">
        <v>797</v>
      </c>
      <c r="D52" s="5">
        <v>2</v>
      </c>
      <c r="E52" s="5">
        <v>2</v>
      </c>
      <c r="F52" s="5">
        <v>80</v>
      </c>
      <c r="G52" s="5" t="s">
        <v>1153</v>
      </c>
      <c r="H52" s="6" t="s">
        <v>798</v>
      </c>
      <c r="I52" s="5">
        <v>1</v>
      </c>
      <c r="J52" s="7" t="s">
        <v>344</v>
      </c>
      <c r="K52" s="5">
        <v>0</v>
      </c>
      <c r="L52" s="5">
        <v>1</v>
      </c>
      <c r="M52" s="8">
        <v>0</v>
      </c>
      <c r="N52" s="9">
        <v>0</v>
      </c>
      <c r="O52" s="5" t="s">
        <v>1117</v>
      </c>
      <c r="R52" s="2" t="str">
        <f t="shared" si="0"/>
        <v>妖晶</v>
      </c>
      <c r="S52" s="7">
        <v>16</v>
      </c>
      <c r="T52" s="2" t="s">
        <v>4101</v>
      </c>
    </row>
    <row r="53" spans="2:20" s="2" customFormat="1" x14ac:dyDescent="0.2">
      <c r="B53" s="1">
        <v>30060</v>
      </c>
      <c r="C53" s="6" t="s">
        <v>799</v>
      </c>
      <c r="D53" s="5">
        <v>2</v>
      </c>
      <c r="E53" s="5">
        <v>2</v>
      </c>
      <c r="F53" s="5">
        <v>80</v>
      </c>
      <c r="G53" s="5" t="s">
        <v>1153</v>
      </c>
      <c r="H53" s="6" t="s">
        <v>800</v>
      </c>
      <c r="I53" s="5">
        <v>1</v>
      </c>
      <c r="J53" s="7" t="s">
        <v>344</v>
      </c>
      <c r="K53" s="5">
        <v>0</v>
      </c>
      <c r="L53" s="5">
        <v>1</v>
      </c>
      <c r="M53" s="8">
        <v>0</v>
      </c>
      <c r="N53" s="9">
        <v>0</v>
      </c>
      <c r="O53" s="5" t="s">
        <v>1117</v>
      </c>
      <c r="R53" s="2" t="str">
        <f t="shared" si="0"/>
        <v>妖晶</v>
      </c>
      <c r="S53" s="7">
        <v>16</v>
      </c>
      <c r="T53" s="2" t="s">
        <v>4101</v>
      </c>
    </row>
    <row r="54" spans="2:20" s="2" customFormat="1" x14ac:dyDescent="0.2">
      <c r="B54" s="1">
        <v>30061</v>
      </c>
      <c r="C54" s="6" t="s">
        <v>791</v>
      </c>
      <c r="D54" s="5">
        <v>2</v>
      </c>
      <c r="E54" s="5">
        <v>2</v>
      </c>
      <c r="F54" s="5">
        <v>80</v>
      </c>
      <c r="G54" s="5" t="s">
        <v>1153</v>
      </c>
      <c r="H54" s="6" t="s">
        <v>793</v>
      </c>
      <c r="I54" s="5">
        <v>1</v>
      </c>
      <c r="J54" s="7" t="s">
        <v>1154</v>
      </c>
      <c r="K54" s="5">
        <v>0</v>
      </c>
      <c r="L54" s="5">
        <v>1</v>
      </c>
      <c r="M54" s="8">
        <v>0</v>
      </c>
      <c r="N54" s="9">
        <v>0</v>
      </c>
      <c r="O54" s="5" t="s">
        <v>1117</v>
      </c>
      <c r="R54" s="2" t="str">
        <f t="shared" si="0"/>
        <v>金币</v>
      </c>
      <c r="S54" s="7">
        <v>14</v>
      </c>
      <c r="T54" s="2" t="s">
        <v>4102</v>
      </c>
    </row>
    <row r="55" spans="2:20" s="2" customFormat="1" x14ac:dyDescent="0.2">
      <c r="B55" s="1">
        <v>30062</v>
      </c>
      <c r="C55" s="6" t="s">
        <v>795</v>
      </c>
      <c r="D55" s="5">
        <v>2</v>
      </c>
      <c r="E55" s="5">
        <v>2</v>
      </c>
      <c r="F55" s="5">
        <v>80</v>
      </c>
      <c r="G55" s="5" t="s">
        <v>1153</v>
      </c>
      <c r="H55" s="6" t="s">
        <v>796</v>
      </c>
      <c r="I55" s="5">
        <v>1</v>
      </c>
      <c r="J55" s="7" t="s">
        <v>1154</v>
      </c>
      <c r="K55" s="5">
        <v>0</v>
      </c>
      <c r="L55" s="5">
        <v>1</v>
      </c>
      <c r="M55" s="8">
        <v>0</v>
      </c>
      <c r="N55" s="9">
        <v>0</v>
      </c>
      <c r="O55" s="5" t="s">
        <v>1117</v>
      </c>
      <c r="R55" s="2" t="str">
        <f t="shared" si="0"/>
        <v>金币</v>
      </c>
      <c r="S55" s="7">
        <v>14</v>
      </c>
      <c r="T55" s="2" t="s">
        <v>4102</v>
      </c>
    </row>
    <row r="56" spans="2:20" s="2" customFormat="1" x14ac:dyDescent="0.2">
      <c r="B56" s="1">
        <v>30063</v>
      </c>
      <c r="C56" s="6" t="s">
        <v>797</v>
      </c>
      <c r="D56" s="5">
        <v>2</v>
      </c>
      <c r="E56" s="5">
        <v>2</v>
      </c>
      <c r="F56" s="5">
        <v>80</v>
      </c>
      <c r="G56" s="5" t="s">
        <v>1153</v>
      </c>
      <c r="H56" s="6" t="s">
        <v>798</v>
      </c>
      <c r="I56" s="5">
        <v>1</v>
      </c>
      <c r="J56" s="7" t="s">
        <v>1154</v>
      </c>
      <c r="K56" s="5">
        <v>0</v>
      </c>
      <c r="L56" s="5">
        <v>1</v>
      </c>
      <c r="M56" s="8">
        <v>0</v>
      </c>
      <c r="N56" s="9">
        <v>0</v>
      </c>
      <c r="O56" s="5" t="s">
        <v>1117</v>
      </c>
      <c r="R56" s="2" t="str">
        <f t="shared" si="0"/>
        <v>金币</v>
      </c>
      <c r="S56" s="7">
        <v>14</v>
      </c>
      <c r="T56" s="2" t="s">
        <v>4102</v>
      </c>
    </row>
    <row r="57" spans="2:20" s="2" customFormat="1" x14ac:dyDescent="0.2">
      <c r="B57" s="1">
        <v>30064</v>
      </c>
      <c r="C57" s="6" t="s">
        <v>799</v>
      </c>
      <c r="D57" s="5">
        <v>2</v>
      </c>
      <c r="E57" s="5">
        <v>2</v>
      </c>
      <c r="F57" s="5">
        <v>80</v>
      </c>
      <c r="G57" s="5" t="s">
        <v>1153</v>
      </c>
      <c r="H57" s="6" t="s">
        <v>800</v>
      </c>
      <c r="I57" s="5">
        <v>1</v>
      </c>
      <c r="J57" s="7" t="s">
        <v>1154</v>
      </c>
      <c r="K57" s="5">
        <v>0</v>
      </c>
      <c r="L57" s="5">
        <v>1</v>
      </c>
      <c r="M57" s="8">
        <v>0</v>
      </c>
      <c r="N57" s="9">
        <v>0</v>
      </c>
      <c r="O57" s="5" t="s">
        <v>1117</v>
      </c>
      <c r="R57" s="2" t="str">
        <f t="shared" si="0"/>
        <v>金币</v>
      </c>
      <c r="S57" s="7">
        <v>14</v>
      </c>
      <c r="T57" s="2" t="s">
        <v>4102</v>
      </c>
    </row>
    <row r="58" spans="2:20" s="2" customFormat="1" x14ac:dyDescent="0.2">
      <c r="B58" s="1">
        <v>30065</v>
      </c>
      <c r="C58" s="6" t="s">
        <v>801</v>
      </c>
      <c r="D58" s="5">
        <v>2</v>
      </c>
      <c r="E58" s="5">
        <v>2</v>
      </c>
      <c r="F58" s="5">
        <v>80</v>
      </c>
      <c r="G58" s="5" t="s">
        <v>1155</v>
      </c>
      <c r="H58" s="6" t="s">
        <v>803</v>
      </c>
      <c r="I58" s="5">
        <v>1</v>
      </c>
      <c r="J58" s="7" t="s">
        <v>960</v>
      </c>
      <c r="K58" s="5">
        <v>0</v>
      </c>
      <c r="L58" s="5">
        <v>1</v>
      </c>
      <c r="M58" s="8">
        <v>0</v>
      </c>
      <c r="N58" s="9">
        <v>0</v>
      </c>
      <c r="O58" s="5" t="s">
        <v>1117</v>
      </c>
      <c r="R58" s="2" t="str">
        <f t="shared" si="0"/>
        <v>妖晶</v>
      </c>
      <c r="S58" s="7">
        <v>16</v>
      </c>
      <c r="T58" s="2" t="s">
        <v>4103</v>
      </c>
    </row>
    <row r="59" spans="2:20" s="2" customFormat="1" x14ac:dyDescent="0.2">
      <c r="B59" s="1">
        <v>30066</v>
      </c>
      <c r="C59" s="6" t="s">
        <v>805</v>
      </c>
      <c r="D59" s="5">
        <v>2</v>
      </c>
      <c r="E59" s="5">
        <v>2</v>
      </c>
      <c r="F59" s="5">
        <v>80</v>
      </c>
      <c r="G59" s="5" t="s">
        <v>1155</v>
      </c>
      <c r="H59" s="6" t="s">
        <v>806</v>
      </c>
      <c r="I59" s="5">
        <v>1</v>
      </c>
      <c r="J59" s="7" t="s">
        <v>960</v>
      </c>
      <c r="K59" s="5">
        <v>0</v>
      </c>
      <c r="L59" s="5">
        <v>1</v>
      </c>
      <c r="M59" s="8">
        <v>0</v>
      </c>
      <c r="N59" s="9">
        <v>0</v>
      </c>
      <c r="O59" s="5" t="s">
        <v>1117</v>
      </c>
      <c r="R59" s="2" t="str">
        <f t="shared" si="0"/>
        <v>妖晶</v>
      </c>
      <c r="S59" s="7">
        <v>16</v>
      </c>
      <c r="T59" s="2" t="s">
        <v>4103</v>
      </c>
    </row>
    <row r="60" spans="2:20" s="2" customFormat="1" x14ac:dyDescent="0.2">
      <c r="B60" s="1">
        <v>30067</v>
      </c>
      <c r="C60" s="6" t="s">
        <v>807</v>
      </c>
      <c r="D60" s="5">
        <v>2</v>
      </c>
      <c r="E60" s="5">
        <v>2</v>
      </c>
      <c r="F60" s="5">
        <v>80</v>
      </c>
      <c r="G60" s="5" t="s">
        <v>1155</v>
      </c>
      <c r="H60" s="6" t="s">
        <v>808</v>
      </c>
      <c r="I60" s="5">
        <v>1</v>
      </c>
      <c r="J60" s="7" t="s">
        <v>960</v>
      </c>
      <c r="K60" s="5">
        <v>0</v>
      </c>
      <c r="L60" s="5">
        <v>1</v>
      </c>
      <c r="M60" s="8">
        <v>0</v>
      </c>
      <c r="N60" s="9">
        <v>0</v>
      </c>
      <c r="O60" s="5" t="s">
        <v>1117</v>
      </c>
      <c r="R60" s="2" t="str">
        <f t="shared" si="0"/>
        <v>妖晶</v>
      </c>
      <c r="S60" s="7">
        <v>16</v>
      </c>
      <c r="T60" s="2" t="s">
        <v>4103</v>
      </c>
    </row>
    <row r="61" spans="2:20" s="2" customFormat="1" x14ac:dyDescent="0.2">
      <c r="B61" s="1">
        <v>30068</v>
      </c>
      <c r="C61" s="6" t="s">
        <v>809</v>
      </c>
      <c r="D61" s="5">
        <v>2</v>
      </c>
      <c r="E61" s="5">
        <v>2</v>
      </c>
      <c r="F61" s="5">
        <v>80</v>
      </c>
      <c r="G61" s="5" t="s">
        <v>1155</v>
      </c>
      <c r="H61" s="6" t="s">
        <v>810</v>
      </c>
      <c r="I61" s="5">
        <v>1</v>
      </c>
      <c r="J61" s="7" t="s">
        <v>960</v>
      </c>
      <c r="K61" s="5">
        <v>0</v>
      </c>
      <c r="L61" s="5">
        <v>1</v>
      </c>
      <c r="M61" s="8">
        <v>0</v>
      </c>
      <c r="N61" s="9">
        <v>0</v>
      </c>
      <c r="O61" s="5" t="s">
        <v>1117</v>
      </c>
      <c r="R61" s="2" t="str">
        <f t="shared" si="0"/>
        <v>妖晶</v>
      </c>
      <c r="S61" s="7">
        <v>16</v>
      </c>
      <c r="T61" s="2" t="s">
        <v>4103</v>
      </c>
    </row>
    <row r="62" spans="2:20" s="2" customFormat="1" x14ac:dyDescent="0.2">
      <c r="B62" s="1">
        <v>30069</v>
      </c>
      <c r="C62" s="6" t="s">
        <v>801</v>
      </c>
      <c r="D62" s="5">
        <v>2</v>
      </c>
      <c r="E62" s="5">
        <v>2</v>
      </c>
      <c r="F62" s="5">
        <v>80</v>
      </c>
      <c r="G62" s="5" t="s">
        <v>1155</v>
      </c>
      <c r="H62" s="6" t="s">
        <v>803</v>
      </c>
      <c r="I62" s="5">
        <v>1</v>
      </c>
      <c r="J62" s="7" t="s">
        <v>1156</v>
      </c>
      <c r="K62" s="5">
        <v>0</v>
      </c>
      <c r="L62" s="5">
        <v>1</v>
      </c>
      <c r="M62" s="8">
        <v>0</v>
      </c>
      <c r="N62" s="9">
        <v>0</v>
      </c>
      <c r="O62" s="5" t="s">
        <v>1117</v>
      </c>
      <c r="R62" s="2" t="str">
        <f t="shared" si="0"/>
        <v>金币</v>
      </c>
      <c r="S62" s="7">
        <v>14</v>
      </c>
      <c r="T62" s="2" t="s">
        <v>4104</v>
      </c>
    </row>
    <row r="63" spans="2:20" s="2" customFormat="1" x14ac:dyDescent="0.2">
      <c r="B63" s="1">
        <v>30070</v>
      </c>
      <c r="C63" s="6" t="s">
        <v>805</v>
      </c>
      <c r="D63" s="5">
        <v>2</v>
      </c>
      <c r="E63" s="5">
        <v>2</v>
      </c>
      <c r="F63" s="5">
        <v>80</v>
      </c>
      <c r="G63" s="5" t="s">
        <v>1155</v>
      </c>
      <c r="H63" s="6" t="s">
        <v>806</v>
      </c>
      <c r="I63" s="5">
        <v>1</v>
      </c>
      <c r="J63" s="7" t="s">
        <v>1156</v>
      </c>
      <c r="K63" s="5">
        <v>0</v>
      </c>
      <c r="L63" s="5">
        <v>1</v>
      </c>
      <c r="M63" s="8">
        <v>0</v>
      </c>
      <c r="N63" s="9">
        <v>0</v>
      </c>
      <c r="O63" s="5" t="s">
        <v>1117</v>
      </c>
      <c r="R63" s="2" t="str">
        <f t="shared" si="0"/>
        <v>金币</v>
      </c>
      <c r="S63" s="7">
        <v>14</v>
      </c>
      <c r="T63" s="2" t="s">
        <v>4104</v>
      </c>
    </row>
    <row r="64" spans="2:20" s="2" customFormat="1" x14ac:dyDescent="0.2">
      <c r="B64" s="1">
        <v>30071</v>
      </c>
      <c r="C64" s="6" t="s">
        <v>807</v>
      </c>
      <c r="D64" s="5">
        <v>2</v>
      </c>
      <c r="E64" s="5">
        <v>2</v>
      </c>
      <c r="F64" s="5">
        <v>80</v>
      </c>
      <c r="G64" s="5" t="s">
        <v>1155</v>
      </c>
      <c r="H64" s="6" t="s">
        <v>808</v>
      </c>
      <c r="I64" s="5">
        <v>1</v>
      </c>
      <c r="J64" s="7" t="s">
        <v>1156</v>
      </c>
      <c r="K64" s="5">
        <v>0</v>
      </c>
      <c r="L64" s="5">
        <v>1</v>
      </c>
      <c r="M64" s="8">
        <v>0</v>
      </c>
      <c r="N64" s="9">
        <v>0</v>
      </c>
      <c r="O64" s="5" t="s">
        <v>1117</v>
      </c>
      <c r="R64" s="2" t="str">
        <f t="shared" si="0"/>
        <v>金币</v>
      </c>
      <c r="S64" s="7">
        <v>14</v>
      </c>
      <c r="T64" s="2" t="s">
        <v>4104</v>
      </c>
    </row>
    <row r="65" spans="2:20" s="2" customFormat="1" x14ac:dyDescent="0.2">
      <c r="B65" s="1">
        <v>30072</v>
      </c>
      <c r="C65" s="6" t="s">
        <v>809</v>
      </c>
      <c r="D65" s="5">
        <v>2</v>
      </c>
      <c r="E65" s="5">
        <v>2</v>
      </c>
      <c r="F65" s="5">
        <v>80</v>
      </c>
      <c r="G65" s="5" t="s">
        <v>1155</v>
      </c>
      <c r="H65" s="6" t="s">
        <v>810</v>
      </c>
      <c r="I65" s="5">
        <v>1</v>
      </c>
      <c r="J65" s="7" t="s">
        <v>1156</v>
      </c>
      <c r="K65" s="5">
        <v>0</v>
      </c>
      <c r="L65" s="5">
        <v>1</v>
      </c>
      <c r="M65" s="8">
        <v>0</v>
      </c>
      <c r="N65" s="9">
        <v>0</v>
      </c>
      <c r="O65" s="5" t="s">
        <v>1117</v>
      </c>
      <c r="R65" s="2" t="str">
        <f t="shared" si="0"/>
        <v>金币</v>
      </c>
      <c r="S65" s="7">
        <v>14</v>
      </c>
      <c r="T65" s="2" t="s">
        <v>4104</v>
      </c>
    </row>
    <row r="66" spans="2:20" s="2" customFormat="1" x14ac:dyDescent="0.2">
      <c r="B66" s="1">
        <v>30073</v>
      </c>
      <c r="C66" s="6" t="s">
        <v>811</v>
      </c>
      <c r="D66" s="5">
        <v>2</v>
      </c>
      <c r="E66" s="5">
        <v>2</v>
      </c>
      <c r="F66" s="5">
        <v>80</v>
      </c>
      <c r="G66" s="5" t="s">
        <v>1157</v>
      </c>
      <c r="H66" s="6" t="s">
        <v>813</v>
      </c>
      <c r="I66" s="5">
        <v>1</v>
      </c>
      <c r="J66" s="7" t="s">
        <v>384</v>
      </c>
      <c r="K66" s="5">
        <v>0</v>
      </c>
      <c r="L66" s="5">
        <v>1</v>
      </c>
      <c r="M66" s="8">
        <v>0</v>
      </c>
      <c r="N66" s="9">
        <v>0</v>
      </c>
      <c r="O66" s="5" t="s">
        <v>1117</v>
      </c>
      <c r="R66" s="2" t="str">
        <f t="shared" si="0"/>
        <v>妖晶</v>
      </c>
      <c r="S66" s="7">
        <v>16</v>
      </c>
      <c r="T66" s="2" t="s">
        <v>4105</v>
      </c>
    </row>
    <row r="67" spans="2:20" s="2" customFormat="1" x14ac:dyDescent="0.2">
      <c r="B67" s="1">
        <v>30074</v>
      </c>
      <c r="C67" s="6" t="s">
        <v>815</v>
      </c>
      <c r="D67" s="5">
        <v>2</v>
      </c>
      <c r="E67" s="5">
        <v>2</v>
      </c>
      <c r="F67" s="5">
        <v>80</v>
      </c>
      <c r="G67" s="5" t="s">
        <v>1157</v>
      </c>
      <c r="H67" s="6" t="s">
        <v>816</v>
      </c>
      <c r="I67" s="5">
        <v>1</v>
      </c>
      <c r="J67" s="7" t="s">
        <v>384</v>
      </c>
      <c r="K67" s="5">
        <v>0</v>
      </c>
      <c r="L67" s="5">
        <v>1</v>
      </c>
      <c r="M67" s="8">
        <v>0</v>
      </c>
      <c r="N67" s="9">
        <v>0</v>
      </c>
      <c r="O67" s="5" t="s">
        <v>1117</v>
      </c>
      <c r="R67" s="2" t="str">
        <f t="shared" ref="R67:R130" si="1">VLOOKUP(S67,$X$2:$Y$3,2,FALSE)</f>
        <v>妖晶</v>
      </c>
      <c r="S67" s="7">
        <v>16</v>
      </c>
      <c r="T67" s="2" t="s">
        <v>4105</v>
      </c>
    </row>
    <row r="68" spans="2:20" s="2" customFormat="1" x14ac:dyDescent="0.2">
      <c r="B68" s="1">
        <v>30075</v>
      </c>
      <c r="C68" s="6" t="s">
        <v>817</v>
      </c>
      <c r="D68" s="5">
        <v>2</v>
      </c>
      <c r="E68" s="5">
        <v>2</v>
      </c>
      <c r="F68" s="5">
        <v>80</v>
      </c>
      <c r="G68" s="5" t="s">
        <v>1157</v>
      </c>
      <c r="H68" s="6" t="s">
        <v>818</v>
      </c>
      <c r="I68" s="5">
        <v>1</v>
      </c>
      <c r="J68" s="7" t="s">
        <v>384</v>
      </c>
      <c r="K68" s="5">
        <v>0</v>
      </c>
      <c r="L68" s="5">
        <v>1</v>
      </c>
      <c r="M68" s="8">
        <v>0</v>
      </c>
      <c r="N68" s="9">
        <v>0</v>
      </c>
      <c r="O68" s="5" t="s">
        <v>1117</v>
      </c>
      <c r="R68" s="2" t="str">
        <f t="shared" si="1"/>
        <v>妖晶</v>
      </c>
      <c r="S68" s="7">
        <v>16</v>
      </c>
      <c r="T68" s="2" t="s">
        <v>4105</v>
      </c>
    </row>
    <row r="69" spans="2:20" s="2" customFormat="1" x14ac:dyDescent="0.2">
      <c r="B69" s="1">
        <v>30076</v>
      </c>
      <c r="C69" s="6" t="s">
        <v>819</v>
      </c>
      <c r="D69" s="5">
        <v>2</v>
      </c>
      <c r="E69" s="5">
        <v>2</v>
      </c>
      <c r="F69" s="5">
        <v>80</v>
      </c>
      <c r="G69" s="5" t="s">
        <v>1157</v>
      </c>
      <c r="H69" s="6" t="s">
        <v>820</v>
      </c>
      <c r="I69" s="5">
        <v>1</v>
      </c>
      <c r="J69" s="7" t="s">
        <v>384</v>
      </c>
      <c r="K69" s="5">
        <v>0</v>
      </c>
      <c r="L69" s="5">
        <v>1</v>
      </c>
      <c r="M69" s="8">
        <v>0</v>
      </c>
      <c r="N69" s="9">
        <v>0</v>
      </c>
      <c r="O69" s="5" t="s">
        <v>1117</v>
      </c>
      <c r="R69" s="2" t="str">
        <f t="shared" si="1"/>
        <v>妖晶</v>
      </c>
      <c r="S69" s="7">
        <v>16</v>
      </c>
      <c r="T69" s="2" t="s">
        <v>4105</v>
      </c>
    </row>
    <row r="70" spans="2:20" s="2" customFormat="1" x14ac:dyDescent="0.2">
      <c r="B70" s="1">
        <v>30077</v>
      </c>
      <c r="C70" s="6" t="s">
        <v>811</v>
      </c>
      <c r="D70" s="5">
        <v>2</v>
      </c>
      <c r="E70" s="5">
        <v>2</v>
      </c>
      <c r="F70" s="5">
        <v>80</v>
      </c>
      <c r="G70" s="5" t="s">
        <v>1157</v>
      </c>
      <c r="H70" s="6" t="s">
        <v>813</v>
      </c>
      <c r="I70" s="5">
        <v>1</v>
      </c>
      <c r="J70" s="7" t="s">
        <v>1158</v>
      </c>
      <c r="K70" s="5">
        <v>0</v>
      </c>
      <c r="L70" s="5">
        <v>1</v>
      </c>
      <c r="M70" s="8">
        <v>0</v>
      </c>
      <c r="N70" s="9">
        <v>0</v>
      </c>
      <c r="O70" s="5" t="s">
        <v>1117</v>
      </c>
      <c r="R70" s="2" t="str">
        <f t="shared" si="1"/>
        <v>金币</v>
      </c>
      <c r="S70" s="7">
        <v>14</v>
      </c>
      <c r="T70" s="2" t="s">
        <v>4106</v>
      </c>
    </row>
    <row r="71" spans="2:20" s="2" customFormat="1" x14ac:dyDescent="0.2">
      <c r="B71" s="1">
        <v>30078</v>
      </c>
      <c r="C71" s="6" t="s">
        <v>815</v>
      </c>
      <c r="D71" s="5">
        <v>2</v>
      </c>
      <c r="E71" s="5">
        <v>2</v>
      </c>
      <c r="F71" s="5">
        <v>80</v>
      </c>
      <c r="G71" s="5" t="s">
        <v>1157</v>
      </c>
      <c r="H71" s="6" t="s">
        <v>816</v>
      </c>
      <c r="I71" s="5">
        <v>1</v>
      </c>
      <c r="J71" s="7" t="s">
        <v>1158</v>
      </c>
      <c r="K71" s="5">
        <v>0</v>
      </c>
      <c r="L71" s="5">
        <v>1</v>
      </c>
      <c r="M71" s="8">
        <v>0</v>
      </c>
      <c r="N71" s="9">
        <v>0</v>
      </c>
      <c r="O71" s="5" t="s">
        <v>1117</v>
      </c>
      <c r="R71" s="2" t="str">
        <f t="shared" si="1"/>
        <v>金币</v>
      </c>
      <c r="S71" s="7">
        <v>14</v>
      </c>
      <c r="T71" s="2" t="s">
        <v>4106</v>
      </c>
    </row>
    <row r="72" spans="2:20" s="2" customFormat="1" x14ac:dyDescent="0.2">
      <c r="B72" s="1">
        <v>30079</v>
      </c>
      <c r="C72" s="6" t="s">
        <v>817</v>
      </c>
      <c r="D72" s="5">
        <v>2</v>
      </c>
      <c r="E72" s="5">
        <v>2</v>
      </c>
      <c r="F72" s="5">
        <v>80</v>
      </c>
      <c r="G72" s="5" t="s">
        <v>1157</v>
      </c>
      <c r="H72" s="6" t="s">
        <v>818</v>
      </c>
      <c r="I72" s="5">
        <v>1</v>
      </c>
      <c r="J72" s="7" t="s">
        <v>1158</v>
      </c>
      <c r="K72" s="5">
        <v>0</v>
      </c>
      <c r="L72" s="5">
        <v>1</v>
      </c>
      <c r="M72" s="8">
        <v>0</v>
      </c>
      <c r="N72" s="9">
        <v>0</v>
      </c>
      <c r="O72" s="5" t="s">
        <v>1117</v>
      </c>
      <c r="R72" s="2" t="str">
        <f t="shared" si="1"/>
        <v>金币</v>
      </c>
      <c r="S72" s="7">
        <v>14</v>
      </c>
      <c r="T72" s="2" t="s">
        <v>4106</v>
      </c>
    </row>
    <row r="73" spans="2:20" s="2" customFormat="1" x14ac:dyDescent="0.2">
      <c r="B73" s="1">
        <v>30080</v>
      </c>
      <c r="C73" s="6" t="s">
        <v>819</v>
      </c>
      <c r="D73" s="5">
        <v>2</v>
      </c>
      <c r="E73" s="5">
        <v>2</v>
      </c>
      <c r="F73" s="5">
        <v>80</v>
      </c>
      <c r="G73" s="5" t="s">
        <v>1157</v>
      </c>
      <c r="H73" s="6" t="s">
        <v>820</v>
      </c>
      <c r="I73" s="5">
        <v>1</v>
      </c>
      <c r="J73" s="7" t="s">
        <v>1158</v>
      </c>
      <c r="K73" s="5">
        <v>0</v>
      </c>
      <c r="L73" s="5">
        <v>1</v>
      </c>
      <c r="M73" s="8">
        <v>0</v>
      </c>
      <c r="N73" s="9">
        <v>0</v>
      </c>
      <c r="O73" s="5" t="s">
        <v>1117</v>
      </c>
      <c r="R73" s="2" t="str">
        <f t="shared" si="1"/>
        <v>金币</v>
      </c>
      <c r="S73" s="7">
        <v>14</v>
      </c>
      <c r="T73" s="2" t="s">
        <v>4106</v>
      </c>
    </row>
    <row r="74" spans="2:20" s="2" customFormat="1" x14ac:dyDescent="0.2">
      <c r="B74" s="1">
        <v>30081</v>
      </c>
      <c r="C74" s="6" t="s">
        <v>821</v>
      </c>
      <c r="D74" s="5">
        <v>2</v>
      </c>
      <c r="E74" s="5">
        <v>2</v>
      </c>
      <c r="F74" s="5">
        <v>80</v>
      </c>
      <c r="G74" s="5" t="s">
        <v>1159</v>
      </c>
      <c r="H74" s="6" t="s">
        <v>823</v>
      </c>
      <c r="I74" s="5">
        <v>1</v>
      </c>
      <c r="J74" s="7" t="s">
        <v>1160</v>
      </c>
      <c r="K74" s="5">
        <v>0</v>
      </c>
      <c r="L74" s="5">
        <v>1</v>
      </c>
      <c r="M74" s="8">
        <v>0</v>
      </c>
      <c r="N74" s="9">
        <v>0</v>
      </c>
      <c r="O74" s="5" t="s">
        <v>1117</v>
      </c>
      <c r="R74" s="2" t="str">
        <f t="shared" si="1"/>
        <v>妖晶</v>
      </c>
      <c r="S74" s="7">
        <v>16</v>
      </c>
      <c r="T74" s="2" t="s">
        <v>4107</v>
      </c>
    </row>
    <row r="75" spans="2:20" s="2" customFormat="1" x14ac:dyDescent="0.2">
      <c r="B75" s="1">
        <v>30082</v>
      </c>
      <c r="C75" s="6" t="s">
        <v>825</v>
      </c>
      <c r="D75" s="5">
        <v>2</v>
      </c>
      <c r="E75" s="5">
        <v>2</v>
      </c>
      <c r="F75" s="5">
        <v>80</v>
      </c>
      <c r="G75" s="5" t="s">
        <v>1159</v>
      </c>
      <c r="H75" s="6" t="s">
        <v>826</v>
      </c>
      <c r="I75" s="5">
        <v>1</v>
      </c>
      <c r="J75" s="7" t="s">
        <v>1160</v>
      </c>
      <c r="K75" s="5">
        <v>0</v>
      </c>
      <c r="L75" s="5">
        <v>1</v>
      </c>
      <c r="M75" s="8">
        <v>0</v>
      </c>
      <c r="N75" s="9">
        <v>0</v>
      </c>
      <c r="O75" s="5" t="s">
        <v>1117</v>
      </c>
      <c r="R75" s="2" t="str">
        <f t="shared" si="1"/>
        <v>妖晶</v>
      </c>
      <c r="S75" s="7">
        <v>16</v>
      </c>
      <c r="T75" s="2" t="s">
        <v>4107</v>
      </c>
    </row>
    <row r="76" spans="2:20" s="2" customFormat="1" x14ac:dyDescent="0.2">
      <c r="B76" s="1">
        <v>30083</v>
      </c>
      <c r="C76" s="6" t="s">
        <v>827</v>
      </c>
      <c r="D76" s="5">
        <v>2</v>
      </c>
      <c r="E76" s="5">
        <v>2</v>
      </c>
      <c r="F76" s="5">
        <v>80</v>
      </c>
      <c r="G76" s="5" t="s">
        <v>1159</v>
      </c>
      <c r="H76" s="6" t="s">
        <v>828</v>
      </c>
      <c r="I76" s="5">
        <v>1</v>
      </c>
      <c r="J76" s="7" t="s">
        <v>1160</v>
      </c>
      <c r="K76" s="5">
        <v>0</v>
      </c>
      <c r="L76" s="5">
        <v>1</v>
      </c>
      <c r="M76" s="8">
        <v>0</v>
      </c>
      <c r="N76" s="9">
        <v>0</v>
      </c>
      <c r="O76" s="5" t="s">
        <v>1117</v>
      </c>
      <c r="R76" s="2" t="str">
        <f t="shared" si="1"/>
        <v>妖晶</v>
      </c>
      <c r="S76" s="7">
        <v>16</v>
      </c>
      <c r="T76" s="2" t="s">
        <v>4107</v>
      </c>
    </row>
    <row r="77" spans="2:20" s="2" customFormat="1" x14ac:dyDescent="0.2">
      <c r="B77" s="1">
        <v>30084</v>
      </c>
      <c r="C77" s="6" t="s">
        <v>829</v>
      </c>
      <c r="D77" s="5">
        <v>2</v>
      </c>
      <c r="E77" s="5">
        <v>2</v>
      </c>
      <c r="F77" s="5">
        <v>80</v>
      </c>
      <c r="G77" s="5" t="s">
        <v>1159</v>
      </c>
      <c r="H77" s="6" t="s">
        <v>830</v>
      </c>
      <c r="I77" s="5">
        <v>1</v>
      </c>
      <c r="J77" s="7" t="s">
        <v>1160</v>
      </c>
      <c r="K77" s="5">
        <v>0</v>
      </c>
      <c r="L77" s="5">
        <v>1</v>
      </c>
      <c r="M77" s="8">
        <v>0</v>
      </c>
      <c r="N77" s="9">
        <v>0</v>
      </c>
      <c r="O77" s="5" t="s">
        <v>1117</v>
      </c>
      <c r="R77" s="2" t="str">
        <f t="shared" si="1"/>
        <v>妖晶</v>
      </c>
      <c r="S77" s="7">
        <v>16</v>
      </c>
      <c r="T77" s="2" t="s">
        <v>4107</v>
      </c>
    </row>
    <row r="78" spans="2:20" s="2" customFormat="1" x14ac:dyDescent="0.2">
      <c r="B78" s="1">
        <v>30085</v>
      </c>
      <c r="C78" s="6" t="s">
        <v>821</v>
      </c>
      <c r="D78" s="5">
        <v>2</v>
      </c>
      <c r="E78" s="5">
        <v>2</v>
      </c>
      <c r="F78" s="5">
        <v>80</v>
      </c>
      <c r="G78" s="5" t="s">
        <v>1159</v>
      </c>
      <c r="H78" s="6" t="s">
        <v>823</v>
      </c>
      <c r="I78" s="5">
        <v>1</v>
      </c>
      <c r="J78" s="7" t="s">
        <v>1161</v>
      </c>
      <c r="K78" s="5">
        <v>0</v>
      </c>
      <c r="L78" s="5">
        <v>1</v>
      </c>
      <c r="M78" s="8">
        <v>0</v>
      </c>
      <c r="N78" s="9">
        <v>0</v>
      </c>
      <c r="O78" s="5" t="s">
        <v>1117</v>
      </c>
      <c r="R78" s="2" t="str">
        <f t="shared" si="1"/>
        <v>金币</v>
      </c>
      <c r="S78" s="7">
        <v>14</v>
      </c>
      <c r="T78" s="2" t="s">
        <v>4108</v>
      </c>
    </row>
    <row r="79" spans="2:20" s="2" customFormat="1" x14ac:dyDescent="0.2">
      <c r="B79" s="1">
        <v>30086</v>
      </c>
      <c r="C79" s="6" t="s">
        <v>825</v>
      </c>
      <c r="D79" s="5">
        <v>2</v>
      </c>
      <c r="E79" s="5">
        <v>2</v>
      </c>
      <c r="F79" s="5">
        <v>80</v>
      </c>
      <c r="G79" s="5" t="s">
        <v>1159</v>
      </c>
      <c r="H79" s="6" t="s">
        <v>826</v>
      </c>
      <c r="I79" s="5">
        <v>1</v>
      </c>
      <c r="J79" s="7" t="s">
        <v>1161</v>
      </c>
      <c r="K79" s="5">
        <v>0</v>
      </c>
      <c r="L79" s="5">
        <v>1</v>
      </c>
      <c r="M79" s="8">
        <v>0</v>
      </c>
      <c r="N79" s="9">
        <v>0</v>
      </c>
      <c r="O79" s="5" t="s">
        <v>1117</v>
      </c>
      <c r="R79" s="2" t="str">
        <f t="shared" si="1"/>
        <v>金币</v>
      </c>
      <c r="S79" s="7">
        <v>14</v>
      </c>
      <c r="T79" s="2" t="s">
        <v>4108</v>
      </c>
    </row>
    <row r="80" spans="2:20" s="2" customFormat="1" x14ac:dyDescent="0.2">
      <c r="B80" s="1">
        <v>30087</v>
      </c>
      <c r="C80" s="6" t="s">
        <v>827</v>
      </c>
      <c r="D80" s="5">
        <v>2</v>
      </c>
      <c r="E80" s="5">
        <v>2</v>
      </c>
      <c r="F80" s="5">
        <v>80</v>
      </c>
      <c r="G80" s="5" t="s">
        <v>1159</v>
      </c>
      <c r="H80" s="6" t="s">
        <v>828</v>
      </c>
      <c r="I80" s="5">
        <v>1</v>
      </c>
      <c r="J80" s="7" t="s">
        <v>1161</v>
      </c>
      <c r="K80" s="5">
        <v>0</v>
      </c>
      <c r="L80" s="5">
        <v>1</v>
      </c>
      <c r="M80" s="8">
        <v>0</v>
      </c>
      <c r="N80" s="9">
        <v>0</v>
      </c>
      <c r="O80" s="5" t="s">
        <v>1117</v>
      </c>
      <c r="R80" s="2" t="str">
        <f t="shared" si="1"/>
        <v>金币</v>
      </c>
      <c r="S80" s="7">
        <v>14</v>
      </c>
      <c r="T80" s="2" t="s">
        <v>4108</v>
      </c>
    </row>
    <row r="81" spans="2:20" s="2" customFormat="1" x14ac:dyDescent="0.2">
      <c r="B81" s="1">
        <v>30088</v>
      </c>
      <c r="C81" s="6" t="s">
        <v>829</v>
      </c>
      <c r="D81" s="5">
        <v>2</v>
      </c>
      <c r="E81" s="5">
        <v>2</v>
      </c>
      <c r="F81" s="5">
        <v>80</v>
      </c>
      <c r="G81" s="5" t="s">
        <v>1159</v>
      </c>
      <c r="H81" s="6" t="s">
        <v>830</v>
      </c>
      <c r="I81" s="5">
        <v>1</v>
      </c>
      <c r="J81" s="7" t="s">
        <v>1161</v>
      </c>
      <c r="K81" s="5">
        <v>0</v>
      </c>
      <c r="L81" s="5">
        <v>1</v>
      </c>
      <c r="M81" s="8">
        <v>0</v>
      </c>
      <c r="N81" s="9">
        <v>0</v>
      </c>
      <c r="O81" s="5" t="s">
        <v>1117</v>
      </c>
      <c r="R81" s="2" t="str">
        <f t="shared" si="1"/>
        <v>金币</v>
      </c>
      <c r="S81" s="7">
        <v>14</v>
      </c>
      <c r="T81" s="2" t="s">
        <v>4108</v>
      </c>
    </row>
    <row r="82" spans="2:20" s="2" customFormat="1" x14ac:dyDescent="0.2">
      <c r="B82" s="1">
        <v>30089</v>
      </c>
      <c r="C82" s="6" t="s">
        <v>831</v>
      </c>
      <c r="D82" s="5">
        <v>2</v>
      </c>
      <c r="E82" s="5">
        <v>2</v>
      </c>
      <c r="F82" s="5">
        <v>80</v>
      </c>
      <c r="G82" s="5" t="s">
        <v>1162</v>
      </c>
      <c r="H82" s="6" t="s">
        <v>833</v>
      </c>
      <c r="I82" s="5">
        <v>1</v>
      </c>
      <c r="J82" s="7" t="s">
        <v>1163</v>
      </c>
      <c r="K82" s="5">
        <v>0</v>
      </c>
      <c r="L82" s="5">
        <v>1</v>
      </c>
      <c r="M82" s="8">
        <v>0</v>
      </c>
      <c r="N82" s="9">
        <v>0</v>
      </c>
      <c r="O82" s="5" t="s">
        <v>1117</v>
      </c>
      <c r="R82" s="2" t="str">
        <f t="shared" si="1"/>
        <v>妖晶</v>
      </c>
      <c r="S82" s="7">
        <v>16</v>
      </c>
      <c r="T82" s="2" t="s">
        <v>4109</v>
      </c>
    </row>
    <row r="83" spans="2:20" s="2" customFormat="1" x14ac:dyDescent="0.2">
      <c r="B83" s="1">
        <v>30090</v>
      </c>
      <c r="C83" s="6" t="s">
        <v>835</v>
      </c>
      <c r="D83" s="5">
        <v>2</v>
      </c>
      <c r="E83" s="5">
        <v>2</v>
      </c>
      <c r="F83" s="5">
        <v>80</v>
      </c>
      <c r="G83" s="5" t="s">
        <v>1162</v>
      </c>
      <c r="H83" s="6" t="s">
        <v>836</v>
      </c>
      <c r="I83" s="5">
        <v>1</v>
      </c>
      <c r="J83" s="7" t="s">
        <v>1163</v>
      </c>
      <c r="K83" s="5">
        <v>0</v>
      </c>
      <c r="L83" s="5">
        <v>1</v>
      </c>
      <c r="M83" s="8">
        <v>0</v>
      </c>
      <c r="N83" s="9">
        <v>0</v>
      </c>
      <c r="O83" s="5" t="s">
        <v>1117</v>
      </c>
      <c r="R83" s="2" t="str">
        <f t="shared" si="1"/>
        <v>妖晶</v>
      </c>
      <c r="S83" s="7">
        <v>16</v>
      </c>
      <c r="T83" s="2" t="s">
        <v>4109</v>
      </c>
    </row>
    <row r="84" spans="2:20" s="2" customFormat="1" x14ac:dyDescent="0.2">
      <c r="B84" s="1">
        <v>30091</v>
      </c>
      <c r="C84" s="6" t="s">
        <v>837</v>
      </c>
      <c r="D84" s="5">
        <v>2</v>
      </c>
      <c r="E84" s="5">
        <v>2</v>
      </c>
      <c r="F84" s="5">
        <v>80</v>
      </c>
      <c r="G84" s="5" t="s">
        <v>1162</v>
      </c>
      <c r="H84" s="6" t="s">
        <v>838</v>
      </c>
      <c r="I84" s="5">
        <v>1</v>
      </c>
      <c r="J84" s="7" t="s">
        <v>1163</v>
      </c>
      <c r="K84" s="5">
        <v>0</v>
      </c>
      <c r="L84" s="5">
        <v>1</v>
      </c>
      <c r="M84" s="8">
        <v>0</v>
      </c>
      <c r="N84" s="9">
        <v>0</v>
      </c>
      <c r="O84" s="5" t="s">
        <v>1117</v>
      </c>
      <c r="R84" s="2" t="str">
        <f t="shared" si="1"/>
        <v>妖晶</v>
      </c>
      <c r="S84" s="7">
        <v>16</v>
      </c>
      <c r="T84" s="2" t="s">
        <v>4109</v>
      </c>
    </row>
    <row r="85" spans="2:20" s="2" customFormat="1" x14ac:dyDescent="0.2">
      <c r="B85" s="1">
        <v>30092</v>
      </c>
      <c r="C85" s="6" t="s">
        <v>839</v>
      </c>
      <c r="D85" s="5">
        <v>2</v>
      </c>
      <c r="E85" s="5">
        <v>2</v>
      </c>
      <c r="F85" s="5">
        <v>80</v>
      </c>
      <c r="G85" s="5" t="s">
        <v>1162</v>
      </c>
      <c r="H85" s="6" t="s">
        <v>840</v>
      </c>
      <c r="I85" s="5">
        <v>1</v>
      </c>
      <c r="J85" s="7" t="s">
        <v>1163</v>
      </c>
      <c r="K85" s="5">
        <v>0</v>
      </c>
      <c r="L85" s="5">
        <v>1</v>
      </c>
      <c r="M85" s="8">
        <v>0</v>
      </c>
      <c r="N85" s="9">
        <v>0</v>
      </c>
      <c r="O85" s="5" t="s">
        <v>1117</v>
      </c>
      <c r="R85" s="2" t="str">
        <f t="shared" si="1"/>
        <v>妖晶</v>
      </c>
      <c r="S85" s="7">
        <v>16</v>
      </c>
      <c r="T85" s="2" t="s">
        <v>4109</v>
      </c>
    </row>
    <row r="86" spans="2:20" s="2" customFormat="1" x14ac:dyDescent="0.2">
      <c r="B86" s="1">
        <v>30093</v>
      </c>
      <c r="C86" s="6" t="s">
        <v>831</v>
      </c>
      <c r="D86" s="5">
        <v>2</v>
      </c>
      <c r="E86" s="5">
        <v>2</v>
      </c>
      <c r="F86" s="5">
        <v>80</v>
      </c>
      <c r="G86" s="5" t="s">
        <v>1162</v>
      </c>
      <c r="H86" s="6" t="s">
        <v>833</v>
      </c>
      <c r="I86" s="5">
        <v>1</v>
      </c>
      <c r="J86" s="7" t="s">
        <v>1164</v>
      </c>
      <c r="K86" s="5">
        <v>0</v>
      </c>
      <c r="L86" s="5">
        <v>1</v>
      </c>
      <c r="M86" s="8">
        <v>0</v>
      </c>
      <c r="N86" s="9">
        <v>0</v>
      </c>
      <c r="O86" s="5" t="s">
        <v>1117</v>
      </c>
      <c r="R86" s="2" t="str">
        <f t="shared" si="1"/>
        <v>金币</v>
      </c>
      <c r="S86" s="7">
        <v>14</v>
      </c>
      <c r="T86" s="2" t="s">
        <v>4110</v>
      </c>
    </row>
    <row r="87" spans="2:20" s="2" customFormat="1" x14ac:dyDescent="0.2">
      <c r="B87" s="1">
        <v>30094</v>
      </c>
      <c r="C87" s="6" t="s">
        <v>835</v>
      </c>
      <c r="D87" s="5">
        <v>2</v>
      </c>
      <c r="E87" s="5">
        <v>2</v>
      </c>
      <c r="F87" s="5">
        <v>80</v>
      </c>
      <c r="G87" s="5" t="s">
        <v>1162</v>
      </c>
      <c r="H87" s="6" t="s">
        <v>836</v>
      </c>
      <c r="I87" s="5">
        <v>1</v>
      </c>
      <c r="J87" s="7" t="s">
        <v>1164</v>
      </c>
      <c r="K87" s="5">
        <v>0</v>
      </c>
      <c r="L87" s="5">
        <v>1</v>
      </c>
      <c r="M87" s="8">
        <v>0</v>
      </c>
      <c r="N87" s="9">
        <v>0</v>
      </c>
      <c r="O87" s="5" t="s">
        <v>1117</v>
      </c>
      <c r="R87" s="2" t="str">
        <f t="shared" si="1"/>
        <v>金币</v>
      </c>
      <c r="S87" s="7">
        <v>14</v>
      </c>
      <c r="T87" s="2" t="s">
        <v>4110</v>
      </c>
    </row>
    <row r="88" spans="2:20" s="2" customFormat="1" x14ac:dyDescent="0.2">
      <c r="B88" s="1">
        <v>30095</v>
      </c>
      <c r="C88" s="6" t="s">
        <v>837</v>
      </c>
      <c r="D88" s="5">
        <v>2</v>
      </c>
      <c r="E88" s="5">
        <v>2</v>
      </c>
      <c r="F88" s="5">
        <v>80</v>
      </c>
      <c r="G88" s="5" t="s">
        <v>1162</v>
      </c>
      <c r="H88" s="6" t="s">
        <v>838</v>
      </c>
      <c r="I88" s="5">
        <v>1</v>
      </c>
      <c r="J88" s="7" t="s">
        <v>1164</v>
      </c>
      <c r="K88" s="5">
        <v>0</v>
      </c>
      <c r="L88" s="5">
        <v>1</v>
      </c>
      <c r="M88" s="8">
        <v>0</v>
      </c>
      <c r="N88" s="9">
        <v>0</v>
      </c>
      <c r="O88" s="5" t="s">
        <v>1117</v>
      </c>
      <c r="R88" s="2" t="str">
        <f t="shared" si="1"/>
        <v>金币</v>
      </c>
      <c r="S88" s="7">
        <v>14</v>
      </c>
      <c r="T88" s="2" t="s">
        <v>4110</v>
      </c>
    </row>
    <row r="89" spans="2:20" s="2" customFormat="1" x14ac:dyDescent="0.2">
      <c r="B89" s="1">
        <v>30096</v>
      </c>
      <c r="C89" s="6" t="s">
        <v>839</v>
      </c>
      <c r="D89" s="5">
        <v>2</v>
      </c>
      <c r="E89" s="5">
        <v>2</v>
      </c>
      <c r="F89" s="5">
        <v>80</v>
      </c>
      <c r="G89" s="5" t="s">
        <v>1162</v>
      </c>
      <c r="H89" s="6" t="s">
        <v>840</v>
      </c>
      <c r="I89" s="5">
        <v>1</v>
      </c>
      <c r="J89" s="7" t="s">
        <v>1164</v>
      </c>
      <c r="K89" s="5">
        <v>0</v>
      </c>
      <c r="L89" s="5">
        <v>1</v>
      </c>
      <c r="M89" s="8">
        <v>0</v>
      </c>
      <c r="N89" s="9">
        <v>0</v>
      </c>
      <c r="O89" s="5" t="s">
        <v>1117</v>
      </c>
      <c r="R89" s="2" t="str">
        <f t="shared" si="1"/>
        <v>金币</v>
      </c>
      <c r="S89" s="7">
        <v>14</v>
      </c>
      <c r="T89" s="2" t="s">
        <v>4110</v>
      </c>
    </row>
    <row r="90" spans="2:20" s="2" customFormat="1" x14ac:dyDescent="0.2">
      <c r="B90" s="1">
        <v>30097</v>
      </c>
      <c r="C90" s="6" t="s">
        <v>841</v>
      </c>
      <c r="D90" s="5">
        <v>2</v>
      </c>
      <c r="E90" s="5">
        <v>2</v>
      </c>
      <c r="F90" s="5">
        <v>80</v>
      </c>
      <c r="G90" s="5" t="s">
        <v>1165</v>
      </c>
      <c r="H90" s="6" t="s">
        <v>843</v>
      </c>
      <c r="I90" s="5">
        <v>1</v>
      </c>
      <c r="J90" s="7" t="s">
        <v>320</v>
      </c>
      <c r="K90" s="5">
        <v>0</v>
      </c>
      <c r="L90" s="5">
        <v>1</v>
      </c>
      <c r="M90" s="8">
        <v>0</v>
      </c>
      <c r="N90" s="9">
        <v>0</v>
      </c>
      <c r="O90" s="5" t="s">
        <v>1117</v>
      </c>
      <c r="R90" s="2" t="str">
        <f t="shared" si="1"/>
        <v>妖晶</v>
      </c>
      <c r="S90" s="7">
        <v>16</v>
      </c>
      <c r="T90" s="2" t="s">
        <v>4111</v>
      </c>
    </row>
    <row r="91" spans="2:20" s="2" customFormat="1" x14ac:dyDescent="0.2">
      <c r="B91" s="1">
        <v>30098</v>
      </c>
      <c r="C91" s="6" t="s">
        <v>845</v>
      </c>
      <c r="D91" s="5">
        <v>2</v>
      </c>
      <c r="E91" s="5">
        <v>2</v>
      </c>
      <c r="F91" s="5">
        <v>80</v>
      </c>
      <c r="G91" s="5" t="s">
        <v>1165</v>
      </c>
      <c r="H91" s="6" t="s">
        <v>846</v>
      </c>
      <c r="I91" s="5">
        <v>1</v>
      </c>
      <c r="J91" s="7" t="s">
        <v>320</v>
      </c>
      <c r="K91" s="5">
        <v>0</v>
      </c>
      <c r="L91" s="5">
        <v>1</v>
      </c>
      <c r="M91" s="8">
        <v>0</v>
      </c>
      <c r="N91" s="9">
        <v>0</v>
      </c>
      <c r="O91" s="5" t="s">
        <v>1117</v>
      </c>
      <c r="R91" s="2" t="str">
        <f t="shared" si="1"/>
        <v>妖晶</v>
      </c>
      <c r="S91" s="7">
        <v>16</v>
      </c>
      <c r="T91" s="2" t="s">
        <v>4111</v>
      </c>
    </row>
    <row r="92" spans="2:20" s="2" customFormat="1" x14ac:dyDescent="0.2">
      <c r="B92" s="1">
        <v>30099</v>
      </c>
      <c r="C92" s="6" t="s">
        <v>847</v>
      </c>
      <c r="D92" s="5">
        <v>2</v>
      </c>
      <c r="E92" s="5">
        <v>2</v>
      </c>
      <c r="F92" s="5">
        <v>80</v>
      </c>
      <c r="G92" s="5" t="s">
        <v>1165</v>
      </c>
      <c r="H92" s="6" t="s">
        <v>848</v>
      </c>
      <c r="I92" s="5">
        <v>1</v>
      </c>
      <c r="J92" s="7" t="s">
        <v>320</v>
      </c>
      <c r="K92" s="5">
        <v>0</v>
      </c>
      <c r="L92" s="5">
        <v>1</v>
      </c>
      <c r="M92" s="8">
        <v>0</v>
      </c>
      <c r="N92" s="9">
        <v>0</v>
      </c>
      <c r="O92" s="5" t="s">
        <v>1117</v>
      </c>
      <c r="R92" s="2" t="str">
        <f t="shared" si="1"/>
        <v>妖晶</v>
      </c>
      <c r="S92" s="7">
        <v>16</v>
      </c>
      <c r="T92" s="2" t="s">
        <v>4111</v>
      </c>
    </row>
    <row r="93" spans="2:20" s="2" customFormat="1" x14ac:dyDescent="0.2">
      <c r="B93" s="1">
        <v>30100</v>
      </c>
      <c r="C93" s="6" t="s">
        <v>849</v>
      </c>
      <c r="D93" s="5">
        <v>2</v>
      </c>
      <c r="E93" s="5">
        <v>2</v>
      </c>
      <c r="F93" s="5">
        <v>80</v>
      </c>
      <c r="G93" s="5" t="s">
        <v>1165</v>
      </c>
      <c r="H93" s="6" t="s">
        <v>850</v>
      </c>
      <c r="I93" s="5">
        <v>1</v>
      </c>
      <c r="J93" s="7" t="s">
        <v>320</v>
      </c>
      <c r="K93" s="5">
        <v>0</v>
      </c>
      <c r="L93" s="5">
        <v>1</v>
      </c>
      <c r="M93" s="8">
        <v>0</v>
      </c>
      <c r="N93" s="9">
        <v>0</v>
      </c>
      <c r="O93" s="5" t="s">
        <v>1117</v>
      </c>
      <c r="R93" s="2" t="str">
        <f t="shared" si="1"/>
        <v>妖晶</v>
      </c>
      <c r="S93" s="7">
        <v>16</v>
      </c>
      <c r="T93" s="2" t="s">
        <v>4111</v>
      </c>
    </row>
    <row r="94" spans="2:20" s="2" customFormat="1" x14ac:dyDescent="0.2">
      <c r="B94" s="1">
        <v>30101</v>
      </c>
      <c r="C94" s="6" t="s">
        <v>841</v>
      </c>
      <c r="D94" s="5">
        <v>2</v>
      </c>
      <c r="E94" s="5">
        <v>2</v>
      </c>
      <c r="F94" s="5">
        <v>80</v>
      </c>
      <c r="G94" s="5" t="s">
        <v>1165</v>
      </c>
      <c r="H94" s="6" t="s">
        <v>843</v>
      </c>
      <c r="I94" s="5">
        <v>1</v>
      </c>
      <c r="J94" s="7" t="s">
        <v>1166</v>
      </c>
      <c r="K94" s="5">
        <v>0</v>
      </c>
      <c r="L94" s="5">
        <v>1</v>
      </c>
      <c r="M94" s="8">
        <v>0</v>
      </c>
      <c r="N94" s="9">
        <v>0</v>
      </c>
      <c r="O94" s="5" t="s">
        <v>1117</v>
      </c>
      <c r="R94" s="2" t="str">
        <f t="shared" si="1"/>
        <v>金币</v>
      </c>
      <c r="S94" s="7">
        <v>14</v>
      </c>
      <c r="T94" s="2" t="s">
        <v>4112</v>
      </c>
    </row>
    <row r="95" spans="2:20" s="2" customFormat="1" x14ac:dyDescent="0.2">
      <c r="B95" s="1">
        <v>30102</v>
      </c>
      <c r="C95" s="6" t="s">
        <v>845</v>
      </c>
      <c r="D95" s="5">
        <v>2</v>
      </c>
      <c r="E95" s="5">
        <v>2</v>
      </c>
      <c r="F95" s="5">
        <v>80</v>
      </c>
      <c r="G95" s="5" t="s">
        <v>1165</v>
      </c>
      <c r="H95" s="6" t="s">
        <v>846</v>
      </c>
      <c r="I95" s="5">
        <v>1</v>
      </c>
      <c r="J95" s="7" t="s">
        <v>1166</v>
      </c>
      <c r="K95" s="5">
        <v>0</v>
      </c>
      <c r="L95" s="5">
        <v>1</v>
      </c>
      <c r="M95" s="8">
        <v>0</v>
      </c>
      <c r="N95" s="9">
        <v>0</v>
      </c>
      <c r="O95" s="5" t="s">
        <v>1117</v>
      </c>
      <c r="R95" s="2" t="str">
        <f t="shared" si="1"/>
        <v>金币</v>
      </c>
      <c r="S95" s="7">
        <v>14</v>
      </c>
      <c r="T95" s="2" t="s">
        <v>4112</v>
      </c>
    </row>
    <row r="96" spans="2:20" s="2" customFormat="1" x14ac:dyDescent="0.2">
      <c r="B96" s="1">
        <v>30103</v>
      </c>
      <c r="C96" s="6" t="s">
        <v>847</v>
      </c>
      <c r="D96" s="5">
        <v>2</v>
      </c>
      <c r="E96" s="5">
        <v>2</v>
      </c>
      <c r="F96" s="5">
        <v>80</v>
      </c>
      <c r="G96" s="5" t="s">
        <v>1165</v>
      </c>
      <c r="H96" s="6" t="s">
        <v>848</v>
      </c>
      <c r="I96" s="5">
        <v>1</v>
      </c>
      <c r="J96" s="7" t="s">
        <v>1166</v>
      </c>
      <c r="K96" s="5">
        <v>0</v>
      </c>
      <c r="L96" s="5">
        <v>1</v>
      </c>
      <c r="M96" s="8">
        <v>0</v>
      </c>
      <c r="N96" s="9">
        <v>0</v>
      </c>
      <c r="O96" s="5" t="s">
        <v>1117</v>
      </c>
      <c r="R96" s="2" t="str">
        <f t="shared" si="1"/>
        <v>金币</v>
      </c>
      <c r="S96" s="7">
        <v>14</v>
      </c>
      <c r="T96" s="2" t="s">
        <v>4112</v>
      </c>
    </row>
    <row r="97" spans="2:20" s="2" customFormat="1" x14ac:dyDescent="0.2">
      <c r="B97" s="1">
        <v>30104</v>
      </c>
      <c r="C97" s="6" t="s">
        <v>849</v>
      </c>
      <c r="D97" s="5">
        <v>2</v>
      </c>
      <c r="E97" s="5">
        <v>2</v>
      </c>
      <c r="F97" s="5">
        <v>80</v>
      </c>
      <c r="G97" s="5" t="s">
        <v>1165</v>
      </c>
      <c r="H97" s="6" t="s">
        <v>850</v>
      </c>
      <c r="I97" s="5">
        <v>1</v>
      </c>
      <c r="J97" s="7" t="s">
        <v>1166</v>
      </c>
      <c r="K97" s="5">
        <v>0</v>
      </c>
      <c r="L97" s="5">
        <v>1</v>
      </c>
      <c r="M97" s="8">
        <v>0</v>
      </c>
      <c r="N97" s="9">
        <v>0</v>
      </c>
      <c r="O97" s="5" t="s">
        <v>1117</v>
      </c>
      <c r="R97" s="2" t="str">
        <f t="shared" si="1"/>
        <v>金币</v>
      </c>
      <c r="S97" s="7">
        <v>14</v>
      </c>
      <c r="T97" s="2" t="s">
        <v>4112</v>
      </c>
    </row>
    <row r="98" spans="2:20" s="2" customFormat="1" x14ac:dyDescent="0.2">
      <c r="B98" s="1">
        <v>30105</v>
      </c>
      <c r="C98" s="6" t="s">
        <v>851</v>
      </c>
      <c r="D98" s="5">
        <v>2</v>
      </c>
      <c r="E98" s="5">
        <v>2</v>
      </c>
      <c r="F98" s="5">
        <v>80</v>
      </c>
      <c r="G98" s="5" t="s">
        <v>1167</v>
      </c>
      <c r="H98" s="6" t="s">
        <v>853</v>
      </c>
      <c r="I98" s="5">
        <v>1</v>
      </c>
      <c r="J98" s="7" t="s">
        <v>1168</v>
      </c>
      <c r="K98" s="5">
        <v>0</v>
      </c>
      <c r="L98" s="5">
        <v>1</v>
      </c>
      <c r="M98" s="8">
        <v>0</v>
      </c>
      <c r="N98" s="9">
        <v>0</v>
      </c>
      <c r="O98" s="5" t="s">
        <v>1117</v>
      </c>
      <c r="R98" s="2" t="str">
        <f t="shared" si="1"/>
        <v>妖晶</v>
      </c>
      <c r="S98" s="7">
        <v>16</v>
      </c>
      <c r="T98" s="2" t="s">
        <v>4113</v>
      </c>
    </row>
    <row r="99" spans="2:20" s="2" customFormat="1" x14ac:dyDescent="0.2">
      <c r="B99" s="1">
        <v>30106</v>
      </c>
      <c r="C99" s="6" t="s">
        <v>855</v>
      </c>
      <c r="D99" s="5">
        <v>2</v>
      </c>
      <c r="E99" s="5">
        <v>2</v>
      </c>
      <c r="F99" s="5">
        <v>80</v>
      </c>
      <c r="G99" s="5" t="s">
        <v>1167</v>
      </c>
      <c r="H99" s="6" t="s">
        <v>856</v>
      </c>
      <c r="I99" s="5">
        <v>1</v>
      </c>
      <c r="J99" s="7" t="s">
        <v>1168</v>
      </c>
      <c r="K99" s="5">
        <v>0</v>
      </c>
      <c r="L99" s="5">
        <v>1</v>
      </c>
      <c r="M99" s="8">
        <v>0</v>
      </c>
      <c r="N99" s="9">
        <v>0</v>
      </c>
      <c r="O99" s="5" t="s">
        <v>1117</v>
      </c>
      <c r="R99" s="2" t="str">
        <f t="shared" si="1"/>
        <v>妖晶</v>
      </c>
      <c r="S99" s="7">
        <v>16</v>
      </c>
      <c r="T99" s="2" t="s">
        <v>4113</v>
      </c>
    </row>
    <row r="100" spans="2:20" s="2" customFormat="1" x14ac:dyDescent="0.2">
      <c r="B100" s="1">
        <v>30107</v>
      </c>
      <c r="C100" s="6" t="s">
        <v>857</v>
      </c>
      <c r="D100" s="5">
        <v>2</v>
      </c>
      <c r="E100" s="5">
        <v>2</v>
      </c>
      <c r="F100" s="5">
        <v>80</v>
      </c>
      <c r="G100" s="5" t="s">
        <v>1167</v>
      </c>
      <c r="H100" s="6" t="s">
        <v>858</v>
      </c>
      <c r="I100" s="5">
        <v>1</v>
      </c>
      <c r="J100" s="7" t="s">
        <v>1168</v>
      </c>
      <c r="K100" s="5">
        <v>0</v>
      </c>
      <c r="L100" s="5">
        <v>1</v>
      </c>
      <c r="M100" s="8">
        <v>0</v>
      </c>
      <c r="N100" s="9">
        <v>0</v>
      </c>
      <c r="O100" s="5" t="s">
        <v>1117</v>
      </c>
      <c r="R100" s="2" t="str">
        <f t="shared" si="1"/>
        <v>妖晶</v>
      </c>
      <c r="S100" s="7">
        <v>16</v>
      </c>
      <c r="T100" s="2" t="s">
        <v>4113</v>
      </c>
    </row>
    <row r="101" spans="2:20" s="2" customFormat="1" x14ac:dyDescent="0.2">
      <c r="B101" s="1">
        <v>30108</v>
      </c>
      <c r="C101" s="6" t="s">
        <v>859</v>
      </c>
      <c r="D101" s="5">
        <v>2</v>
      </c>
      <c r="E101" s="5">
        <v>2</v>
      </c>
      <c r="F101" s="5">
        <v>80</v>
      </c>
      <c r="G101" s="5" t="s">
        <v>1167</v>
      </c>
      <c r="H101" s="6" t="s">
        <v>860</v>
      </c>
      <c r="I101" s="5">
        <v>1</v>
      </c>
      <c r="J101" s="7" t="s">
        <v>1168</v>
      </c>
      <c r="K101" s="5">
        <v>0</v>
      </c>
      <c r="L101" s="5">
        <v>1</v>
      </c>
      <c r="M101" s="8">
        <v>0</v>
      </c>
      <c r="N101" s="9">
        <v>0</v>
      </c>
      <c r="O101" s="5" t="s">
        <v>1117</v>
      </c>
      <c r="R101" s="2" t="str">
        <f t="shared" si="1"/>
        <v>妖晶</v>
      </c>
      <c r="S101" s="7">
        <v>16</v>
      </c>
      <c r="T101" s="2" t="s">
        <v>4113</v>
      </c>
    </row>
    <row r="102" spans="2:20" s="2" customFormat="1" x14ac:dyDescent="0.2">
      <c r="B102" s="1">
        <v>30109</v>
      </c>
      <c r="C102" s="6" t="s">
        <v>851</v>
      </c>
      <c r="D102" s="5">
        <v>2</v>
      </c>
      <c r="E102" s="5">
        <v>2</v>
      </c>
      <c r="F102" s="5">
        <v>80</v>
      </c>
      <c r="G102" s="5" t="s">
        <v>1167</v>
      </c>
      <c r="H102" s="6" t="s">
        <v>853</v>
      </c>
      <c r="I102" s="5">
        <v>1</v>
      </c>
      <c r="J102" s="7" t="s">
        <v>1169</v>
      </c>
      <c r="K102" s="5">
        <v>0</v>
      </c>
      <c r="L102" s="5">
        <v>1</v>
      </c>
      <c r="M102" s="8">
        <v>0</v>
      </c>
      <c r="N102" s="9">
        <v>0</v>
      </c>
      <c r="O102" s="5" t="s">
        <v>1117</v>
      </c>
      <c r="R102" s="2" t="str">
        <f t="shared" si="1"/>
        <v>金币</v>
      </c>
      <c r="S102" s="7">
        <v>14</v>
      </c>
      <c r="T102" s="2" t="s">
        <v>4114</v>
      </c>
    </row>
    <row r="103" spans="2:20" s="2" customFormat="1" x14ac:dyDescent="0.2">
      <c r="B103" s="1">
        <v>30110</v>
      </c>
      <c r="C103" s="6" t="s">
        <v>855</v>
      </c>
      <c r="D103" s="5">
        <v>2</v>
      </c>
      <c r="E103" s="5">
        <v>2</v>
      </c>
      <c r="F103" s="5">
        <v>80</v>
      </c>
      <c r="G103" s="5" t="s">
        <v>1167</v>
      </c>
      <c r="H103" s="6" t="s">
        <v>856</v>
      </c>
      <c r="I103" s="5">
        <v>1</v>
      </c>
      <c r="J103" s="7" t="s">
        <v>1169</v>
      </c>
      <c r="K103" s="5">
        <v>0</v>
      </c>
      <c r="L103" s="5">
        <v>1</v>
      </c>
      <c r="M103" s="8">
        <v>0</v>
      </c>
      <c r="N103" s="9">
        <v>0</v>
      </c>
      <c r="O103" s="5" t="s">
        <v>1117</v>
      </c>
      <c r="R103" s="2" t="str">
        <f t="shared" si="1"/>
        <v>金币</v>
      </c>
      <c r="S103" s="7">
        <v>14</v>
      </c>
      <c r="T103" s="2" t="s">
        <v>4114</v>
      </c>
    </row>
    <row r="104" spans="2:20" s="2" customFormat="1" x14ac:dyDescent="0.2">
      <c r="B104" s="1">
        <v>30111</v>
      </c>
      <c r="C104" s="6" t="s">
        <v>857</v>
      </c>
      <c r="D104" s="5">
        <v>2</v>
      </c>
      <c r="E104" s="5">
        <v>2</v>
      </c>
      <c r="F104" s="5">
        <v>80</v>
      </c>
      <c r="G104" s="5" t="s">
        <v>1167</v>
      </c>
      <c r="H104" s="6" t="s">
        <v>858</v>
      </c>
      <c r="I104" s="5">
        <v>1</v>
      </c>
      <c r="J104" s="7" t="s">
        <v>1169</v>
      </c>
      <c r="K104" s="5">
        <v>0</v>
      </c>
      <c r="L104" s="5">
        <v>1</v>
      </c>
      <c r="M104" s="8">
        <v>0</v>
      </c>
      <c r="N104" s="9">
        <v>0</v>
      </c>
      <c r="O104" s="5" t="s">
        <v>1117</v>
      </c>
      <c r="R104" s="2" t="str">
        <f t="shared" si="1"/>
        <v>金币</v>
      </c>
      <c r="S104" s="7">
        <v>14</v>
      </c>
      <c r="T104" s="2" t="s">
        <v>4114</v>
      </c>
    </row>
    <row r="105" spans="2:20" s="2" customFormat="1" x14ac:dyDescent="0.2">
      <c r="B105" s="1">
        <v>30112</v>
      </c>
      <c r="C105" s="6" t="s">
        <v>859</v>
      </c>
      <c r="D105" s="5">
        <v>2</v>
      </c>
      <c r="E105" s="5">
        <v>2</v>
      </c>
      <c r="F105" s="5">
        <v>80</v>
      </c>
      <c r="G105" s="5" t="s">
        <v>1167</v>
      </c>
      <c r="H105" s="6" t="s">
        <v>860</v>
      </c>
      <c r="I105" s="5">
        <v>1</v>
      </c>
      <c r="J105" s="7" t="s">
        <v>1169</v>
      </c>
      <c r="K105" s="5">
        <v>0</v>
      </c>
      <c r="L105" s="5">
        <v>1</v>
      </c>
      <c r="M105" s="8">
        <v>0</v>
      </c>
      <c r="N105" s="9">
        <v>0</v>
      </c>
      <c r="O105" s="5" t="s">
        <v>1117</v>
      </c>
      <c r="R105" s="2" t="str">
        <f t="shared" si="1"/>
        <v>金币</v>
      </c>
      <c r="S105" s="7">
        <v>14</v>
      </c>
      <c r="T105" s="2" t="s">
        <v>4114</v>
      </c>
    </row>
    <row r="106" spans="2:20" s="2" customFormat="1" x14ac:dyDescent="0.2">
      <c r="B106" s="1">
        <v>30113</v>
      </c>
      <c r="C106" s="5" t="s">
        <v>128</v>
      </c>
      <c r="D106" s="5">
        <v>2</v>
      </c>
      <c r="E106" s="5">
        <v>2</v>
      </c>
      <c r="F106" s="5">
        <v>80</v>
      </c>
      <c r="G106" s="5" t="s">
        <v>1170</v>
      </c>
      <c r="H106" s="5" t="s">
        <v>130</v>
      </c>
      <c r="I106" s="5">
        <v>1</v>
      </c>
      <c r="J106" s="7" t="s">
        <v>1171</v>
      </c>
      <c r="K106" s="5">
        <v>0</v>
      </c>
      <c r="L106" s="5">
        <v>1</v>
      </c>
      <c r="M106" s="8">
        <v>0</v>
      </c>
      <c r="N106" s="9">
        <v>0</v>
      </c>
      <c r="O106" s="5" t="s">
        <v>1117</v>
      </c>
      <c r="R106" s="2" t="str">
        <f t="shared" si="1"/>
        <v>妖晶</v>
      </c>
      <c r="S106" s="7">
        <v>16</v>
      </c>
      <c r="T106" s="2" t="s">
        <v>4115</v>
      </c>
    </row>
    <row r="107" spans="2:20" s="2" customFormat="1" x14ac:dyDescent="0.2">
      <c r="B107" s="1">
        <v>30114</v>
      </c>
      <c r="C107" s="5" t="s">
        <v>144</v>
      </c>
      <c r="D107" s="5">
        <v>2</v>
      </c>
      <c r="E107" s="5">
        <v>2</v>
      </c>
      <c r="F107" s="5">
        <v>80</v>
      </c>
      <c r="G107" s="5" t="s">
        <v>1170</v>
      </c>
      <c r="H107" s="5" t="s">
        <v>146</v>
      </c>
      <c r="I107" s="5">
        <v>1</v>
      </c>
      <c r="J107" s="7" t="s">
        <v>1171</v>
      </c>
      <c r="K107" s="5">
        <v>0</v>
      </c>
      <c r="L107" s="5">
        <v>1</v>
      </c>
      <c r="M107" s="8">
        <v>0</v>
      </c>
      <c r="N107" s="9">
        <v>0</v>
      </c>
      <c r="O107" s="5" t="s">
        <v>1117</v>
      </c>
      <c r="R107" s="2" t="str">
        <f t="shared" si="1"/>
        <v>妖晶</v>
      </c>
      <c r="S107" s="7">
        <v>16</v>
      </c>
      <c r="T107" s="2" t="s">
        <v>4115</v>
      </c>
    </row>
    <row r="108" spans="2:20" s="2" customFormat="1" x14ac:dyDescent="0.2">
      <c r="B108" s="1">
        <v>30115</v>
      </c>
      <c r="C108" s="5" t="s">
        <v>150</v>
      </c>
      <c r="D108" s="5">
        <v>2</v>
      </c>
      <c r="E108" s="5">
        <v>2</v>
      </c>
      <c r="F108" s="5">
        <v>80</v>
      </c>
      <c r="G108" s="5" t="s">
        <v>1170</v>
      </c>
      <c r="H108" s="5" t="s">
        <v>152</v>
      </c>
      <c r="I108" s="5">
        <v>1</v>
      </c>
      <c r="J108" s="7" t="s">
        <v>1171</v>
      </c>
      <c r="K108" s="5">
        <v>0</v>
      </c>
      <c r="L108" s="5">
        <v>1</v>
      </c>
      <c r="M108" s="8">
        <v>0</v>
      </c>
      <c r="N108" s="9">
        <v>0</v>
      </c>
      <c r="O108" s="5" t="s">
        <v>1117</v>
      </c>
      <c r="R108" s="2" t="str">
        <f t="shared" si="1"/>
        <v>妖晶</v>
      </c>
      <c r="S108" s="7">
        <v>16</v>
      </c>
      <c r="T108" s="2" t="s">
        <v>4115</v>
      </c>
    </row>
    <row r="109" spans="2:20" s="2" customFormat="1" x14ac:dyDescent="0.2">
      <c r="B109" s="1">
        <v>30116</v>
      </c>
      <c r="C109" s="5" t="s">
        <v>153</v>
      </c>
      <c r="D109" s="5">
        <v>2</v>
      </c>
      <c r="E109" s="5">
        <v>2</v>
      </c>
      <c r="F109" s="5">
        <v>80</v>
      </c>
      <c r="G109" s="5" t="s">
        <v>1170</v>
      </c>
      <c r="H109" s="5" t="s">
        <v>155</v>
      </c>
      <c r="I109" s="5">
        <v>1</v>
      </c>
      <c r="J109" s="7" t="s">
        <v>1171</v>
      </c>
      <c r="K109" s="5">
        <v>0</v>
      </c>
      <c r="L109" s="5">
        <v>1</v>
      </c>
      <c r="M109" s="8">
        <v>0</v>
      </c>
      <c r="N109" s="9">
        <v>0</v>
      </c>
      <c r="O109" s="5" t="s">
        <v>1117</v>
      </c>
      <c r="R109" s="2" t="str">
        <f t="shared" si="1"/>
        <v>妖晶</v>
      </c>
      <c r="S109" s="7">
        <v>16</v>
      </c>
      <c r="T109" s="2" t="s">
        <v>4115</v>
      </c>
    </row>
    <row r="110" spans="2:20" s="2" customFormat="1" x14ac:dyDescent="0.2">
      <c r="B110" s="1">
        <v>30117</v>
      </c>
      <c r="C110" s="5" t="s">
        <v>128</v>
      </c>
      <c r="D110" s="5">
        <v>2</v>
      </c>
      <c r="E110" s="5">
        <v>2</v>
      </c>
      <c r="F110" s="5">
        <v>80</v>
      </c>
      <c r="G110" s="5" t="s">
        <v>1170</v>
      </c>
      <c r="H110" s="5" t="s">
        <v>130</v>
      </c>
      <c r="I110" s="5">
        <v>1</v>
      </c>
      <c r="J110" s="7" t="s">
        <v>1172</v>
      </c>
      <c r="K110" s="5">
        <v>0</v>
      </c>
      <c r="L110" s="5">
        <v>1</v>
      </c>
      <c r="M110" s="8">
        <v>0</v>
      </c>
      <c r="N110" s="9">
        <v>0</v>
      </c>
      <c r="O110" s="5" t="s">
        <v>1117</v>
      </c>
      <c r="R110" s="2" t="str">
        <f t="shared" si="1"/>
        <v>金币</v>
      </c>
      <c r="S110" s="7">
        <v>14</v>
      </c>
      <c r="T110" s="2" t="s">
        <v>4116</v>
      </c>
    </row>
    <row r="111" spans="2:20" s="2" customFormat="1" x14ac:dyDescent="0.2">
      <c r="B111" s="1">
        <v>30118</v>
      </c>
      <c r="C111" s="5" t="s">
        <v>144</v>
      </c>
      <c r="D111" s="5">
        <v>2</v>
      </c>
      <c r="E111" s="5">
        <v>2</v>
      </c>
      <c r="F111" s="5">
        <v>80</v>
      </c>
      <c r="G111" s="5" t="s">
        <v>1170</v>
      </c>
      <c r="H111" s="5" t="s">
        <v>146</v>
      </c>
      <c r="I111" s="5">
        <v>1</v>
      </c>
      <c r="J111" s="7" t="s">
        <v>1172</v>
      </c>
      <c r="K111" s="5">
        <v>0</v>
      </c>
      <c r="L111" s="5">
        <v>1</v>
      </c>
      <c r="M111" s="8">
        <v>0</v>
      </c>
      <c r="N111" s="9">
        <v>0</v>
      </c>
      <c r="O111" s="5" t="s">
        <v>1117</v>
      </c>
      <c r="R111" s="2" t="str">
        <f t="shared" si="1"/>
        <v>金币</v>
      </c>
      <c r="S111" s="7">
        <v>14</v>
      </c>
      <c r="T111" s="2" t="s">
        <v>4116</v>
      </c>
    </row>
    <row r="112" spans="2:20" s="2" customFormat="1" x14ac:dyDescent="0.2">
      <c r="B112" s="1">
        <v>30119</v>
      </c>
      <c r="C112" s="5" t="s">
        <v>150</v>
      </c>
      <c r="D112" s="5">
        <v>2</v>
      </c>
      <c r="E112" s="5">
        <v>2</v>
      </c>
      <c r="F112" s="5">
        <v>80</v>
      </c>
      <c r="G112" s="5" t="s">
        <v>1170</v>
      </c>
      <c r="H112" s="5" t="s">
        <v>152</v>
      </c>
      <c r="I112" s="5">
        <v>1</v>
      </c>
      <c r="J112" s="7" t="s">
        <v>1172</v>
      </c>
      <c r="K112" s="5">
        <v>0</v>
      </c>
      <c r="L112" s="5">
        <v>1</v>
      </c>
      <c r="M112" s="8">
        <v>0</v>
      </c>
      <c r="N112" s="9">
        <v>0</v>
      </c>
      <c r="O112" s="5" t="s">
        <v>1117</v>
      </c>
      <c r="R112" s="2" t="str">
        <f t="shared" si="1"/>
        <v>金币</v>
      </c>
      <c r="S112" s="7">
        <v>14</v>
      </c>
      <c r="T112" s="2" t="s">
        <v>4116</v>
      </c>
    </row>
    <row r="113" spans="2:20" s="2" customFormat="1" x14ac:dyDescent="0.2">
      <c r="B113" s="1">
        <v>30120</v>
      </c>
      <c r="C113" s="5" t="s">
        <v>153</v>
      </c>
      <c r="D113" s="5">
        <v>2</v>
      </c>
      <c r="E113" s="5">
        <v>2</v>
      </c>
      <c r="F113" s="5">
        <v>80</v>
      </c>
      <c r="G113" s="5" t="s">
        <v>1170</v>
      </c>
      <c r="H113" s="5" t="s">
        <v>155</v>
      </c>
      <c r="I113" s="5">
        <v>1</v>
      </c>
      <c r="J113" s="7" t="s">
        <v>1172</v>
      </c>
      <c r="K113" s="5">
        <v>0</v>
      </c>
      <c r="L113" s="5">
        <v>1</v>
      </c>
      <c r="M113" s="8">
        <v>0</v>
      </c>
      <c r="N113" s="9">
        <v>0</v>
      </c>
      <c r="O113" s="5" t="s">
        <v>1117</v>
      </c>
      <c r="R113" s="2" t="str">
        <f t="shared" si="1"/>
        <v>金币</v>
      </c>
      <c r="S113" s="7">
        <v>14</v>
      </c>
      <c r="T113" s="2" t="s">
        <v>4116</v>
      </c>
    </row>
    <row r="114" spans="2:20" s="2" customFormat="1" x14ac:dyDescent="0.2">
      <c r="B114" s="1">
        <v>30121</v>
      </c>
      <c r="C114" s="6" t="s">
        <v>863</v>
      </c>
      <c r="D114" s="5">
        <v>2</v>
      </c>
      <c r="E114" s="5">
        <v>2</v>
      </c>
      <c r="F114" s="5">
        <v>80</v>
      </c>
      <c r="G114" s="5" t="s">
        <v>1173</v>
      </c>
      <c r="H114" s="6" t="s">
        <v>865</v>
      </c>
      <c r="I114" s="5">
        <v>1</v>
      </c>
      <c r="J114" s="7" t="s">
        <v>442</v>
      </c>
      <c r="K114" s="5">
        <v>0</v>
      </c>
      <c r="L114" s="5">
        <v>1</v>
      </c>
      <c r="M114" s="8">
        <v>0</v>
      </c>
      <c r="N114" s="9">
        <v>0</v>
      </c>
      <c r="O114" s="5" t="s">
        <v>1117</v>
      </c>
      <c r="R114" s="2" t="str">
        <f t="shared" si="1"/>
        <v>妖晶</v>
      </c>
      <c r="S114" s="7">
        <v>16</v>
      </c>
      <c r="T114" s="2" t="s">
        <v>4117</v>
      </c>
    </row>
    <row r="115" spans="2:20" s="2" customFormat="1" x14ac:dyDescent="0.2">
      <c r="B115" s="1">
        <v>30122</v>
      </c>
      <c r="C115" s="6" t="s">
        <v>867</v>
      </c>
      <c r="D115" s="5">
        <v>2</v>
      </c>
      <c r="E115" s="5">
        <v>2</v>
      </c>
      <c r="F115" s="5">
        <v>80</v>
      </c>
      <c r="G115" s="5" t="s">
        <v>1173</v>
      </c>
      <c r="H115" s="6" t="s">
        <v>868</v>
      </c>
      <c r="I115" s="5">
        <v>1</v>
      </c>
      <c r="J115" s="7" t="s">
        <v>442</v>
      </c>
      <c r="K115" s="5">
        <v>0</v>
      </c>
      <c r="L115" s="5">
        <v>1</v>
      </c>
      <c r="M115" s="8">
        <v>0</v>
      </c>
      <c r="N115" s="9">
        <v>0</v>
      </c>
      <c r="O115" s="5" t="s">
        <v>1117</v>
      </c>
      <c r="R115" s="2" t="str">
        <f t="shared" si="1"/>
        <v>妖晶</v>
      </c>
      <c r="S115" s="7">
        <v>16</v>
      </c>
      <c r="T115" s="2" t="s">
        <v>4117</v>
      </c>
    </row>
    <row r="116" spans="2:20" s="2" customFormat="1" x14ac:dyDescent="0.2">
      <c r="B116" s="1">
        <v>30123</v>
      </c>
      <c r="C116" s="6" t="s">
        <v>869</v>
      </c>
      <c r="D116" s="5">
        <v>2</v>
      </c>
      <c r="E116" s="5">
        <v>2</v>
      </c>
      <c r="F116" s="5">
        <v>80</v>
      </c>
      <c r="G116" s="5" t="s">
        <v>1173</v>
      </c>
      <c r="H116" s="6" t="s">
        <v>870</v>
      </c>
      <c r="I116" s="5">
        <v>1</v>
      </c>
      <c r="J116" s="7" t="s">
        <v>442</v>
      </c>
      <c r="K116" s="5">
        <v>0</v>
      </c>
      <c r="L116" s="5">
        <v>1</v>
      </c>
      <c r="M116" s="8">
        <v>0</v>
      </c>
      <c r="N116" s="9">
        <v>0</v>
      </c>
      <c r="O116" s="5" t="s">
        <v>1117</v>
      </c>
      <c r="R116" s="2" t="str">
        <f t="shared" si="1"/>
        <v>妖晶</v>
      </c>
      <c r="S116" s="7">
        <v>16</v>
      </c>
      <c r="T116" s="2" t="s">
        <v>4117</v>
      </c>
    </row>
    <row r="117" spans="2:20" s="2" customFormat="1" x14ac:dyDescent="0.2">
      <c r="B117" s="1">
        <v>30124</v>
      </c>
      <c r="C117" s="6" t="s">
        <v>871</v>
      </c>
      <c r="D117" s="5">
        <v>2</v>
      </c>
      <c r="E117" s="5">
        <v>2</v>
      </c>
      <c r="F117" s="5">
        <v>80</v>
      </c>
      <c r="G117" s="5" t="s">
        <v>1173</v>
      </c>
      <c r="H117" s="6" t="s">
        <v>872</v>
      </c>
      <c r="I117" s="5">
        <v>1</v>
      </c>
      <c r="J117" s="7" t="s">
        <v>442</v>
      </c>
      <c r="K117" s="5">
        <v>0</v>
      </c>
      <c r="L117" s="5">
        <v>1</v>
      </c>
      <c r="M117" s="8">
        <v>0</v>
      </c>
      <c r="N117" s="9">
        <v>0</v>
      </c>
      <c r="O117" s="5" t="s">
        <v>1117</v>
      </c>
      <c r="R117" s="2" t="str">
        <f t="shared" si="1"/>
        <v>妖晶</v>
      </c>
      <c r="S117" s="7">
        <v>16</v>
      </c>
      <c r="T117" s="2" t="s">
        <v>4117</v>
      </c>
    </row>
    <row r="118" spans="2:20" s="2" customFormat="1" x14ac:dyDescent="0.2">
      <c r="B118" s="1">
        <v>30125</v>
      </c>
      <c r="C118" s="6" t="s">
        <v>863</v>
      </c>
      <c r="D118" s="5">
        <v>2</v>
      </c>
      <c r="E118" s="5">
        <v>2</v>
      </c>
      <c r="F118" s="5">
        <v>80</v>
      </c>
      <c r="G118" s="5" t="s">
        <v>1173</v>
      </c>
      <c r="H118" s="6" t="s">
        <v>865</v>
      </c>
      <c r="I118" s="5">
        <v>1</v>
      </c>
      <c r="J118" s="7" t="s">
        <v>1174</v>
      </c>
      <c r="K118" s="5">
        <v>0</v>
      </c>
      <c r="L118" s="5">
        <v>1</v>
      </c>
      <c r="M118" s="8">
        <v>0</v>
      </c>
      <c r="N118" s="9">
        <v>0</v>
      </c>
      <c r="O118" s="5" t="s">
        <v>1117</v>
      </c>
      <c r="R118" s="2" t="str">
        <f t="shared" si="1"/>
        <v>金币</v>
      </c>
      <c r="S118" s="7">
        <v>14</v>
      </c>
      <c r="T118" s="2" t="s">
        <v>4118</v>
      </c>
    </row>
    <row r="119" spans="2:20" s="2" customFormat="1" x14ac:dyDescent="0.2">
      <c r="B119" s="1">
        <v>30126</v>
      </c>
      <c r="C119" s="6" t="s">
        <v>867</v>
      </c>
      <c r="D119" s="5">
        <v>2</v>
      </c>
      <c r="E119" s="5">
        <v>2</v>
      </c>
      <c r="F119" s="5">
        <v>80</v>
      </c>
      <c r="G119" s="5" t="s">
        <v>1173</v>
      </c>
      <c r="H119" s="6" t="s">
        <v>868</v>
      </c>
      <c r="I119" s="5">
        <v>1</v>
      </c>
      <c r="J119" s="7" t="s">
        <v>1174</v>
      </c>
      <c r="K119" s="5">
        <v>0</v>
      </c>
      <c r="L119" s="5">
        <v>1</v>
      </c>
      <c r="M119" s="8">
        <v>0</v>
      </c>
      <c r="N119" s="9">
        <v>0</v>
      </c>
      <c r="O119" s="5" t="s">
        <v>1117</v>
      </c>
      <c r="R119" s="2" t="str">
        <f t="shared" si="1"/>
        <v>金币</v>
      </c>
      <c r="S119" s="7">
        <v>14</v>
      </c>
      <c r="T119" s="2" t="s">
        <v>4118</v>
      </c>
    </row>
    <row r="120" spans="2:20" s="2" customFormat="1" x14ac:dyDescent="0.2">
      <c r="B120" s="1">
        <v>30127</v>
      </c>
      <c r="C120" s="6" t="s">
        <v>869</v>
      </c>
      <c r="D120" s="5">
        <v>2</v>
      </c>
      <c r="E120" s="5">
        <v>2</v>
      </c>
      <c r="F120" s="5">
        <v>80</v>
      </c>
      <c r="G120" s="5" t="s">
        <v>1173</v>
      </c>
      <c r="H120" s="6" t="s">
        <v>870</v>
      </c>
      <c r="I120" s="5">
        <v>1</v>
      </c>
      <c r="J120" s="7" t="s">
        <v>1174</v>
      </c>
      <c r="K120" s="5">
        <v>0</v>
      </c>
      <c r="L120" s="5">
        <v>1</v>
      </c>
      <c r="M120" s="8">
        <v>0</v>
      </c>
      <c r="N120" s="9">
        <v>0</v>
      </c>
      <c r="O120" s="5" t="s">
        <v>1117</v>
      </c>
      <c r="R120" s="2" t="str">
        <f t="shared" si="1"/>
        <v>金币</v>
      </c>
      <c r="S120" s="7">
        <v>14</v>
      </c>
      <c r="T120" s="2" t="s">
        <v>4118</v>
      </c>
    </row>
    <row r="121" spans="2:20" s="2" customFormat="1" x14ac:dyDescent="0.2">
      <c r="B121" s="1">
        <v>30128</v>
      </c>
      <c r="C121" s="6" t="s">
        <v>871</v>
      </c>
      <c r="D121" s="5">
        <v>2</v>
      </c>
      <c r="E121" s="5">
        <v>2</v>
      </c>
      <c r="F121" s="5">
        <v>80</v>
      </c>
      <c r="G121" s="5" t="s">
        <v>1173</v>
      </c>
      <c r="H121" s="6" t="s">
        <v>872</v>
      </c>
      <c r="I121" s="5">
        <v>1</v>
      </c>
      <c r="J121" s="7" t="s">
        <v>1174</v>
      </c>
      <c r="K121" s="5">
        <v>0</v>
      </c>
      <c r="L121" s="5">
        <v>1</v>
      </c>
      <c r="M121" s="8">
        <v>0</v>
      </c>
      <c r="N121" s="9">
        <v>0</v>
      </c>
      <c r="O121" s="5" t="s">
        <v>1117</v>
      </c>
      <c r="R121" s="2" t="str">
        <f t="shared" si="1"/>
        <v>金币</v>
      </c>
      <c r="S121" s="7">
        <v>14</v>
      </c>
      <c r="T121" s="2" t="s">
        <v>4118</v>
      </c>
    </row>
    <row r="122" spans="2:20" s="2" customFormat="1" x14ac:dyDescent="0.2">
      <c r="B122" s="1">
        <v>30129</v>
      </c>
      <c r="C122" s="6" t="s">
        <v>873</v>
      </c>
      <c r="D122" s="5">
        <v>2</v>
      </c>
      <c r="E122" s="5">
        <v>2</v>
      </c>
      <c r="F122" s="5">
        <v>80</v>
      </c>
      <c r="G122" s="5" t="s">
        <v>874</v>
      </c>
      <c r="H122" s="6" t="s">
        <v>875</v>
      </c>
      <c r="I122" s="5">
        <v>1</v>
      </c>
      <c r="J122" s="7" t="s">
        <v>1175</v>
      </c>
      <c r="K122" s="5">
        <v>0</v>
      </c>
      <c r="L122" s="5">
        <v>1</v>
      </c>
      <c r="M122" s="8">
        <v>0</v>
      </c>
      <c r="N122" s="9">
        <v>0</v>
      </c>
      <c r="O122" s="5" t="s">
        <v>1117</v>
      </c>
      <c r="R122" s="2" t="str">
        <f t="shared" si="1"/>
        <v>妖晶</v>
      </c>
      <c r="S122" s="7">
        <v>16</v>
      </c>
      <c r="T122" s="2" t="s">
        <v>4119</v>
      </c>
    </row>
    <row r="123" spans="2:20" s="2" customFormat="1" x14ac:dyDescent="0.2">
      <c r="B123" s="1">
        <v>30130</v>
      </c>
      <c r="C123" s="6" t="s">
        <v>877</v>
      </c>
      <c r="D123" s="5">
        <v>2</v>
      </c>
      <c r="E123" s="5">
        <v>2</v>
      </c>
      <c r="F123" s="5">
        <v>80</v>
      </c>
      <c r="G123" s="5" t="s">
        <v>874</v>
      </c>
      <c r="H123" s="6" t="s">
        <v>568</v>
      </c>
      <c r="I123" s="5">
        <v>1</v>
      </c>
      <c r="J123" s="7" t="s">
        <v>1175</v>
      </c>
      <c r="K123" s="5">
        <v>0</v>
      </c>
      <c r="L123" s="5">
        <v>1</v>
      </c>
      <c r="M123" s="8">
        <v>0</v>
      </c>
      <c r="N123" s="9">
        <v>0</v>
      </c>
      <c r="O123" s="5" t="s">
        <v>1117</v>
      </c>
      <c r="R123" s="2" t="str">
        <f t="shared" si="1"/>
        <v>妖晶</v>
      </c>
      <c r="S123" s="7">
        <v>16</v>
      </c>
      <c r="T123" s="2" t="s">
        <v>4119</v>
      </c>
    </row>
    <row r="124" spans="2:20" s="2" customFormat="1" x14ac:dyDescent="0.2">
      <c r="B124" s="1">
        <v>30131</v>
      </c>
      <c r="C124" s="6" t="s">
        <v>878</v>
      </c>
      <c r="D124" s="5">
        <v>2</v>
      </c>
      <c r="E124" s="5">
        <v>2</v>
      </c>
      <c r="F124" s="5">
        <v>80</v>
      </c>
      <c r="G124" s="5" t="s">
        <v>874</v>
      </c>
      <c r="H124" s="6" t="s">
        <v>879</v>
      </c>
      <c r="I124" s="5">
        <v>1</v>
      </c>
      <c r="J124" s="7" t="s">
        <v>1175</v>
      </c>
      <c r="K124" s="5">
        <v>0</v>
      </c>
      <c r="L124" s="5">
        <v>1</v>
      </c>
      <c r="M124" s="8">
        <v>0</v>
      </c>
      <c r="N124" s="9">
        <v>0</v>
      </c>
      <c r="O124" s="5" t="s">
        <v>1117</v>
      </c>
      <c r="R124" s="2" t="str">
        <f t="shared" si="1"/>
        <v>妖晶</v>
      </c>
      <c r="S124" s="7">
        <v>16</v>
      </c>
      <c r="T124" s="2" t="s">
        <v>4119</v>
      </c>
    </row>
    <row r="125" spans="2:20" s="2" customFormat="1" x14ac:dyDescent="0.2">
      <c r="B125" s="1">
        <v>30132</v>
      </c>
      <c r="C125" s="6" t="s">
        <v>880</v>
      </c>
      <c r="D125" s="5">
        <v>2</v>
      </c>
      <c r="E125" s="5">
        <v>2</v>
      </c>
      <c r="F125" s="5">
        <v>80</v>
      </c>
      <c r="G125" s="5" t="s">
        <v>874</v>
      </c>
      <c r="H125" s="6" t="s">
        <v>881</v>
      </c>
      <c r="I125" s="5">
        <v>1</v>
      </c>
      <c r="J125" s="7" t="s">
        <v>1175</v>
      </c>
      <c r="K125" s="5">
        <v>0</v>
      </c>
      <c r="L125" s="5">
        <v>1</v>
      </c>
      <c r="M125" s="8">
        <v>0</v>
      </c>
      <c r="N125" s="9">
        <v>0</v>
      </c>
      <c r="O125" s="5" t="s">
        <v>1117</v>
      </c>
      <c r="R125" s="2" t="str">
        <f t="shared" si="1"/>
        <v>妖晶</v>
      </c>
      <c r="S125" s="7">
        <v>16</v>
      </c>
      <c r="T125" s="2" t="s">
        <v>4119</v>
      </c>
    </row>
    <row r="126" spans="2:20" s="2" customFormat="1" x14ac:dyDescent="0.2">
      <c r="B126" s="1">
        <v>30153</v>
      </c>
      <c r="C126" s="2" t="s">
        <v>883</v>
      </c>
      <c r="D126" s="2">
        <v>2</v>
      </c>
      <c r="E126" s="2">
        <v>3</v>
      </c>
      <c r="F126" s="2">
        <v>80</v>
      </c>
      <c r="G126" s="2" t="s">
        <v>1176</v>
      </c>
      <c r="H126" s="2" t="s">
        <v>343</v>
      </c>
      <c r="I126" s="2">
        <v>1</v>
      </c>
      <c r="J126" s="10" t="s">
        <v>1154</v>
      </c>
      <c r="K126" s="2">
        <v>0</v>
      </c>
      <c r="L126" s="2">
        <v>1</v>
      </c>
      <c r="M126" s="11">
        <v>1</v>
      </c>
      <c r="N126" s="9">
        <v>1</v>
      </c>
      <c r="O126" s="2" t="s">
        <v>1117</v>
      </c>
      <c r="R126" s="2" t="str">
        <f t="shared" si="1"/>
        <v>金币</v>
      </c>
      <c r="S126" s="10">
        <v>14</v>
      </c>
      <c r="T126" s="2" t="s">
        <v>4102</v>
      </c>
    </row>
    <row r="127" spans="2:20" s="2" customFormat="1" x14ac:dyDescent="0.2">
      <c r="B127" s="1">
        <v>30154</v>
      </c>
      <c r="C127" s="2" t="s">
        <v>883</v>
      </c>
      <c r="D127" s="2">
        <v>2</v>
      </c>
      <c r="E127" s="2">
        <v>3</v>
      </c>
      <c r="F127" s="2">
        <v>100</v>
      </c>
      <c r="G127" s="2" t="s">
        <v>1177</v>
      </c>
      <c r="H127" s="2" t="s">
        <v>343</v>
      </c>
      <c r="I127" s="2">
        <v>1</v>
      </c>
      <c r="J127" s="10" t="s">
        <v>344</v>
      </c>
      <c r="K127" s="2">
        <v>0</v>
      </c>
      <c r="L127" s="2">
        <v>1</v>
      </c>
      <c r="M127" s="11">
        <v>1</v>
      </c>
      <c r="N127" s="9">
        <v>7</v>
      </c>
      <c r="O127" s="2" t="s">
        <v>1117</v>
      </c>
      <c r="R127" s="2" t="str">
        <f t="shared" si="1"/>
        <v>妖晶</v>
      </c>
      <c r="S127" s="10">
        <v>16</v>
      </c>
      <c r="T127" s="2" t="s">
        <v>4101</v>
      </c>
    </row>
    <row r="128" spans="2:20" s="2" customFormat="1" x14ac:dyDescent="0.2">
      <c r="B128" s="1">
        <v>30155</v>
      </c>
      <c r="C128" s="2" t="s">
        <v>3953</v>
      </c>
      <c r="D128" s="2">
        <v>2</v>
      </c>
      <c r="E128" s="2">
        <v>3</v>
      </c>
      <c r="F128" s="2">
        <v>100</v>
      </c>
      <c r="G128" s="2" t="s">
        <v>4120</v>
      </c>
      <c r="H128" s="2" t="s">
        <v>3895</v>
      </c>
      <c r="I128" s="2">
        <v>1</v>
      </c>
      <c r="J128" s="13" t="s">
        <v>4121</v>
      </c>
      <c r="K128" s="2">
        <v>0</v>
      </c>
      <c r="L128" s="2">
        <v>1</v>
      </c>
      <c r="M128" s="8">
        <v>1</v>
      </c>
      <c r="N128" s="9">
        <v>1</v>
      </c>
      <c r="O128" s="2" t="s">
        <v>1117</v>
      </c>
      <c r="R128" s="2" t="str">
        <f t="shared" si="1"/>
        <v>金币</v>
      </c>
      <c r="S128" s="13">
        <v>14</v>
      </c>
      <c r="T128" s="2" t="s">
        <v>4106</v>
      </c>
    </row>
    <row r="129" spans="2:20" s="2" customFormat="1" x14ac:dyDescent="0.2">
      <c r="B129" s="1">
        <v>30156</v>
      </c>
      <c r="C129" s="2" t="s">
        <v>696</v>
      </c>
      <c r="D129" s="2">
        <v>2</v>
      </c>
      <c r="E129" s="2">
        <v>3</v>
      </c>
      <c r="F129" s="2">
        <v>100</v>
      </c>
      <c r="G129" s="2" t="s">
        <v>1178</v>
      </c>
      <c r="H129" s="2" t="s">
        <v>490</v>
      </c>
      <c r="I129" s="2">
        <v>1</v>
      </c>
      <c r="J129" s="13" t="s">
        <v>327</v>
      </c>
      <c r="K129" s="2">
        <v>0</v>
      </c>
      <c r="L129" s="2">
        <v>1</v>
      </c>
      <c r="M129" s="8">
        <v>0</v>
      </c>
      <c r="N129" s="9">
        <v>0</v>
      </c>
      <c r="O129" s="2" t="s">
        <v>1117</v>
      </c>
      <c r="R129" s="2" t="str">
        <f t="shared" si="1"/>
        <v>妖晶</v>
      </c>
      <c r="S129" s="13">
        <v>16</v>
      </c>
      <c r="T129" s="2" t="s">
        <v>4098</v>
      </c>
    </row>
    <row r="130" spans="2:20" s="2" customFormat="1" x14ac:dyDescent="0.2">
      <c r="B130" s="1">
        <v>30157</v>
      </c>
      <c r="C130" s="2" t="s">
        <v>696</v>
      </c>
      <c r="D130" s="2">
        <v>2</v>
      </c>
      <c r="E130" s="2">
        <v>3</v>
      </c>
      <c r="F130" s="2">
        <v>80</v>
      </c>
      <c r="G130" s="2" t="s">
        <v>1179</v>
      </c>
      <c r="H130" s="2" t="s">
        <v>490</v>
      </c>
      <c r="I130" s="2">
        <v>1</v>
      </c>
      <c r="J130" s="10" t="s">
        <v>419</v>
      </c>
      <c r="K130" s="2">
        <v>0</v>
      </c>
      <c r="L130" s="2">
        <v>1</v>
      </c>
      <c r="M130" s="11">
        <v>1</v>
      </c>
      <c r="N130" s="9">
        <v>2</v>
      </c>
      <c r="O130" s="2" t="s">
        <v>1117</v>
      </c>
      <c r="R130" s="2" t="str">
        <f t="shared" si="1"/>
        <v>金币</v>
      </c>
      <c r="S130" s="10">
        <v>14</v>
      </c>
      <c r="T130" s="2" t="s">
        <v>4100</v>
      </c>
    </row>
    <row r="131" spans="2:20" s="2" customFormat="1" x14ac:dyDescent="0.2">
      <c r="B131" s="1">
        <v>30158</v>
      </c>
      <c r="C131" s="2" t="s">
        <v>687</v>
      </c>
      <c r="D131" s="2">
        <v>2</v>
      </c>
      <c r="E131" s="2">
        <v>3</v>
      </c>
      <c r="F131" s="2">
        <v>100</v>
      </c>
      <c r="G131" s="2" t="s">
        <v>1180</v>
      </c>
      <c r="H131" s="2" t="s">
        <v>319</v>
      </c>
      <c r="I131" s="2">
        <v>1</v>
      </c>
      <c r="J131" s="10" t="s">
        <v>320</v>
      </c>
      <c r="K131" s="2">
        <v>0</v>
      </c>
      <c r="L131" s="2">
        <v>1</v>
      </c>
      <c r="M131" s="11">
        <v>1</v>
      </c>
      <c r="N131" s="9">
        <v>6</v>
      </c>
      <c r="O131" s="2" t="s">
        <v>1117</v>
      </c>
      <c r="R131" s="2" t="str">
        <f t="shared" ref="R131:R194" si="2">VLOOKUP(S131,$X$2:$Y$3,2,FALSE)</f>
        <v>妖晶</v>
      </c>
      <c r="S131" s="10">
        <v>16</v>
      </c>
      <c r="T131" s="2" t="s">
        <v>4111</v>
      </c>
    </row>
    <row r="132" spans="2:20" s="2" customFormat="1" x14ac:dyDescent="0.2">
      <c r="B132" s="1">
        <v>30159</v>
      </c>
      <c r="C132" s="2" t="s">
        <v>689</v>
      </c>
      <c r="D132" s="2">
        <v>2</v>
      </c>
      <c r="E132" s="2">
        <v>3</v>
      </c>
      <c r="F132" s="2">
        <v>100</v>
      </c>
      <c r="G132" s="2" t="s">
        <v>1181</v>
      </c>
      <c r="H132" s="2" t="s">
        <v>3865</v>
      </c>
      <c r="I132" s="2">
        <v>1</v>
      </c>
      <c r="J132" s="13" t="s">
        <v>4121</v>
      </c>
      <c r="K132" s="2">
        <v>0</v>
      </c>
      <c r="L132" s="2">
        <v>1</v>
      </c>
      <c r="M132" s="8">
        <v>1</v>
      </c>
      <c r="N132" s="9">
        <v>1</v>
      </c>
      <c r="O132" s="2" t="s">
        <v>1117</v>
      </c>
      <c r="R132" s="2" t="str">
        <f t="shared" si="2"/>
        <v>金币</v>
      </c>
      <c r="S132" s="13">
        <v>14</v>
      </c>
      <c r="T132" s="2" t="s">
        <v>4106</v>
      </c>
    </row>
    <row r="133" spans="2:20" s="2" customFormat="1" x14ac:dyDescent="0.2">
      <c r="B133" s="1">
        <v>30160</v>
      </c>
      <c r="C133" s="2" t="s">
        <v>689</v>
      </c>
      <c r="D133" s="2">
        <v>2</v>
      </c>
      <c r="E133" s="2">
        <v>3</v>
      </c>
      <c r="F133" s="2">
        <v>100</v>
      </c>
      <c r="G133" s="2" t="s">
        <v>1181</v>
      </c>
      <c r="H133" s="2" t="s">
        <v>3819</v>
      </c>
      <c r="I133" s="2">
        <v>1</v>
      </c>
      <c r="J133" s="13" t="s">
        <v>4122</v>
      </c>
      <c r="K133" s="2">
        <v>0</v>
      </c>
      <c r="L133" s="2">
        <v>1</v>
      </c>
      <c r="M133" s="8">
        <v>1</v>
      </c>
      <c r="N133" s="9">
        <v>6</v>
      </c>
      <c r="O133" s="2" t="s">
        <v>1117</v>
      </c>
      <c r="R133" s="2" t="str">
        <f t="shared" si="2"/>
        <v>妖晶</v>
      </c>
      <c r="S133" s="13">
        <v>16</v>
      </c>
      <c r="T133" s="2" t="s">
        <v>4123</v>
      </c>
    </row>
    <row r="134" spans="2:20" s="2" customFormat="1" x14ac:dyDescent="0.2">
      <c r="B134" s="1">
        <v>30161</v>
      </c>
      <c r="C134" s="2" t="s">
        <v>1182</v>
      </c>
      <c r="D134" s="2">
        <v>2</v>
      </c>
      <c r="E134" s="2">
        <v>3</v>
      </c>
      <c r="F134" s="2">
        <v>100</v>
      </c>
      <c r="G134" s="2" t="s">
        <v>1181</v>
      </c>
      <c r="H134" s="2" t="s">
        <v>426</v>
      </c>
      <c r="I134" s="2">
        <v>1</v>
      </c>
      <c r="J134" s="13" t="s">
        <v>327</v>
      </c>
      <c r="K134" s="2">
        <v>0</v>
      </c>
      <c r="L134" s="2">
        <v>1</v>
      </c>
      <c r="M134" s="8">
        <v>0</v>
      </c>
      <c r="N134" s="9">
        <v>0</v>
      </c>
      <c r="O134" s="2" t="s">
        <v>1117</v>
      </c>
      <c r="R134" s="2" t="str">
        <f t="shared" si="2"/>
        <v>妖晶</v>
      </c>
      <c r="S134" s="13">
        <v>16</v>
      </c>
      <c r="T134" s="2" t="s">
        <v>4098</v>
      </c>
    </row>
    <row r="135" spans="2:20" s="2" customFormat="1" x14ac:dyDescent="0.2">
      <c r="B135" s="1">
        <v>30162</v>
      </c>
      <c r="C135" s="2" t="s">
        <v>1182</v>
      </c>
      <c r="D135" s="2">
        <v>2</v>
      </c>
      <c r="E135" s="2">
        <v>3</v>
      </c>
      <c r="F135" s="2">
        <v>100</v>
      </c>
      <c r="G135" s="2" t="s">
        <v>1181</v>
      </c>
      <c r="H135" s="2" t="s">
        <v>1183</v>
      </c>
      <c r="I135" s="2">
        <v>1</v>
      </c>
      <c r="J135" s="13" t="s">
        <v>384</v>
      </c>
      <c r="K135" s="2">
        <v>0</v>
      </c>
      <c r="L135" s="2">
        <v>1</v>
      </c>
      <c r="M135" s="8">
        <v>0</v>
      </c>
      <c r="N135" s="9">
        <v>0</v>
      </c>
      <c r="O135" s="2" t="s">
        <v>1117</v>
      </c>
      <c r="R135" s="2" t="str">
        <f t="shared" si="2"/>
        <v>妖晶</v>
      </c>
      <c r="S135" s="13">
        <v>16</v>
      </c>
      <c r="T135" s="2" t="s">
        <v>4105</v>
      </c>
    </row>
    <row r="136" spans="2:20" s="2" customFormat="1" x14ac:dyDescent="0.2">
      <c r="B136" s="1">
        <v>30163</v>
      </c>
      <c r="C136" s="2" t="s">
        <v>1182</v>
      </c>
      <c r="D136" s="2">
        <v>2</v>
      </c>
      <c r="E136" s="2">
        <v>3</v>
      </c>
      <c r="F136" s="2">
        <v>80</v>
      </c>
      <c r="G136" s="2" t="s">
        <v>1181</v>
      </c>
      <c r="H136" s="2" t="s">
        <v>426</v>
      </c>
      <c r="I136" s="2">
        <v>1</v>
      </c>
      <c r="J136" s="13" t="s">
        <v>419</v>
      </c>
      <c r="K136" s="2">
        <v>0</v>
      </c>
      <c r="L136" s="2">
        <v>1</v>
      </c>
      <c r="M136" s="8">
        <v>0</v>
      </c>
      <c r="N136" s="9">
        <v>0</v>
      </c>
      <c r="O136" s="2" t="s">
        <v>1117</v>
      </c>
      <c r="R136" s="2" t="str">
        <f t="shared" si="2"/>
        <v>金币</v>
      </c>
      <c r="S136" s="13">
        <v>14</v>
      </c>
      <c r="T136" s="2" t="s">
        <v>4100</v>
      </c>
    </row>
    <row r="137" spans="2:20" s="2" customFormat="1" x14ac:dyDescent="0.2">
      <c r="B137" s="1">
        <v>30164</v>
      </c>
      <c r="C137" s="2" t="s">
        <v>1182</v>
      </c>
      <c r="D137" s="2">
        <v>2</v>
      </c>
      <c r="E137" s="2">
        <v>3</v>
      </c>
      <c r="F137" s="2">
        <v>100</v>
      </c>
      <c r="G137" s="2" t="s">
        <v>1181</v>
      </c>
      <c r="H137" s="2" t="s">
        <v>1184</v>
      </c>
      <c r="I137" s="2">
        <v>1</v>
      </c>
      <c r="J137" s="13" t="s">
        <v>344</v>
      </c>
      <c r="K137" s="2">
        <v>0</v>
      </c>
      <c r="L137" s="2">
        <v>1</v>
      </c>
      <c r="M137" s="8">
        <v>0</v>
      </c>
      <c r="N137" s="9">
        <v>0</v>
      </c>
      <c r="O137" s="2" t="s">
        <v>1117</v>
      </c>
      <c r="R137" s="2" t="str">
        <f t="shared" si="2"/>
        <v>妖晶</v>
      </c>
      <c r="S137" s="13">
        <v>16</v>
      </c>
      <c r="T137" s="2" t="s">
        <v>4101</v>
      </c>
    </row>
    <row r="138" spans="2:20" s="2" customFormat="1" x14ac:dyDescent="0.2">
      <c r="B138" s="1">
        <v>30165</v>
      </c>
      <c r="C138" s="2" t="s">
        <v>1182</v>
      </c>
      <c r="D138" s="2">
        <v>2</v>
      </c>
      <c r="E138" s="2">
        <v>3</v>
      </c>
      <c r="F138" s="2">
        <v>80</v>
      </c>
      <c r="G138" s="2" t="s">
        <v>1181</v>
      </c>
      <c r="H138" s="2" t="s">
        <v>1183</v>
      </c>
      <c r="I138" s="2">
        <v>1</v>
      </c>
      <c r="J138" s="13" t="s">
        <v>1158</v>
      </c>
      <c r="K138" s="2">
        <v>0</v>
      </c>
      <c r="L138" s="2">
        <v>1</v>
      </c>
      <c r="M138" s="8">
        <v>0</v>
      </c>
      <c r="N138" s="9">
        <v>0</v>
      </c>
      <c r="O138" s="2" t="s">
        <v>1117</v>
      </c>
      <c r="R138" s="2" t="str">
        <f t="shared" si="2"/>
        <v>金币</v>
      </c>
      <c r="S138" s="13">
        <v>14</v>
      </c>
      <c r="T138" s="2" t="s">
        <v>4106</v>
      </c>
    </row>
    <row r="139" spans="2:20" s="2" customFormat="1" x14ac:dyDescent="0.2">
      <c r="B139" s="1">
        <v>30166</v>
      </c>
      <c r="C139" s="2" t="s">
        <v>1182</v>
      </c>
      <c r="D139" s="2">
        <v>2</v>
      </c>
      <c r="E139" s="2">
        <v>3</v>
      </c>
      <c r="F139" s="2">
        <v>80</v>
      </c>
      <c r="G139" s="2" t="s">
        <v>1181</v>
      </c>
      <c r="H139" s="2" t="s">
        <v>1184</v>
      </c>
      <c r="I139" s="2">
        <v>1</v>
      </c>
      <c r="J139" s="13" t="s">
        <v>1154</v>
      </c>
      <c r="K139" s="2">
        <v>0</v>
      </c>
      <c r="L139" s="2">
        <v>1</v>
      </c>
      <c r="M139" s="8">
        <v>0</v>
      </c>
      <c r="N139" s="9">
        <v>0</v>
      </c>
      <c r="O139" s="2" t="s">
        <v>1117</v>
      </c>
      <c r="R139" s="2" t="str">
        <f t="shared" si="2"/>
        <v>金币</v>
      </c>
      <c r="S139" s="13">
        <v>14</v>
      </c>
      <c r="T139" s="2" t="s">
        <v>4102</v>
      </c>
    </row>
    <row r="140" spans="2:20" s="2" customFormat="1" x14ac:dyDescent="0.2">
      <c r="B140" s="1">
        <v>30167</v>
      </c>
      <c r="C140" s="2" t="s">
        <v>1115</v>
      </c>
      <c r="D140" s="2">
        <v>2</v>
      </c>
      <c r="E140" s="2">
        <v>4</v>
      </c>
      <c r="F140" s="2">
        <v>100</v>
      </c>
      <c r="G140" s="2" t="s">
        <v>1185</v>
      </c>
      <c r="H140" s="2" t="s">
        <v>3891</v>
      </c>
      <c r="I140" s="2">
        <v>1</v>
      </c>
      <c r="J140" s="13" t="s">
        <v>885</v>
      </c>
      <c r="K140" s="2">
        <v>0</v>
      </c>
      <c r="L140" s="2">
        <v>1</v>
      </c>
      <c r="M140" s="8">
        <v>0</v>
      </c>
      <c r="N140" s="9">
        <v>0</v>
      </c>
      <c r="O140" s="2" t="s">
        <v>1117</v>
      </c>
      <c r="R140" s="2" t="str">
        <f t="shared" si="2"/>
        <v>妖晶</v>
      </c>
      <c r="S140" s="13">
        <v>16</v>
      </c>
      <c r="T140" s="2" t="s">
        <v>4094</v>
      </c>
    </row>
    <row r="141" spans="2:20" s="2" customFormat="1" x14ac:dyDescent="0.2">
      <c r="B141" s="1">
        <v>30168</v>
      </c>
      <c r="C141" s="2" t="s">
        <v>1118</v>
      </c>
      <c r="D141" s="2">
        <v>2</v>
      </c>
      <c r="E141" s="2">
        <v>4</v>
      </c>
      <c r="F141" s="2">
        <v>100</v>
      </c>
      <c r="G141" s="2" t="s">
        <v>1186</v>
      </c>
      <c r="H141" s="2" t="s">
        <v>1116</v>
      </c>
      <c r="I141" s="2">
        <v>1</v>
      </c>
      <c r="J141" s="13" t="s">
        <v>885</v>
      </c>
      <c r="K141" s="2">
        <v>0</v>
      </c>
      <c r="L141" s="2">
        <v>1</v>
      </c>
      <c r="M141" s="8">
        <v>0</v>
      </c>
      <c r="N141" s="9">
        <v>0</v>
      </c>
      <c r="O141" s="2" t="s">
        <v>1117</v>
      </c>
      <c r="R141" s="2" t="str">
        <f t="shared" si="2"/>
        <v>妖晶</v>
      </c>
      <c r="S141" s="13">
        <v>16</v>
      </c>
      <c r="T141" s="2" t="s">
        <v>4094</v>
      </c>
    </row>
    <row r="142" spans="2:20" s="2" customFormat="1" x14ac:dyDescent="0.2">
      <c r="B142" s="1">
        <v>30169</v>
      </c>
      <c r="C142" s="2" t="s">
        <v>1119</v>
      </c>
      <c r="D142" s="2">
        <v>2</v>
      </c>
      <c r="E142" s="2">
        <v>4</v>
      </c>
      <c r="F142" s="2">
        <v>100</v>
      </c>
      <c r="G142" s="2" t="s">
        <v>1187</v>
      </c>
      <c r="H142" s="2" t="s">
        <v>3935</v>
      </c>
      <c r="I142" s="2">
        <v>1</v>
      </c>
      <c r="J142" s="13" t="s">
        <v>885</v>
      </c>
      <c r="K142" s="2">
        <v>0</v>
      </c>
      <c r="L142" s="2">
        <v>1</v>
      </c>
      <c r="M142" s="8">
        <v>0</v>
      </c>
      <c r="N142" s="9">
        <v>0</v>
      </c>
      <c r="O142" s="2" t="s">
        <v>1117</v>
      </c>
      <c r="R142" s="2" t="str">
        <f t="shared" si="2"/>
        <v>妖晶</v>
      </c>
      <c r="S142" s="13">
        <v>16</v>
      </c>
      <c r="T142" s="2" t="s">
        <v>4094</v>
      </c>
    </row>
    <row r="143" spans="2:20" s="2" customFormat="1" x14ac:dyDescent="0.2">
      <c r="B143" s="1">
        <v>30170</v>
      </c>
      <c r="C143" s="2" t="s">
        <v>3936</v>
      </c>
      <c r="D143" s="2">
        <v>2</v>
      </c>
      <c r="E143" s="2">
        <v>4</v>
      </c>
      <c r="F143" s="2">
        <v>100</v>
      </c>
      <c r="G143" s="2" t="s">
        <v>382</v>
      </c>
      <c r="H143" s="2" t="s">
        <v>1120</v>
      </c>
      <c r="I143" s="2">
        <v>1</v>
      </c>
      <c r="J143" s="13" t="s">
        <v>885</v>
      </c>
      <c r="K143" s="2">
        <v>0</v>
      </c>
      <c r="L143" s="2">
        <v>1</v>
      </c>
      <c r="M143" s="8">
        <v>0</v>
      </c>
      <c r="N143" s="9">
        <v>0</v>
      </c>
      <c r="O143" s="2" t="s">
        <v>1117</v>
      </c>
      <c r="R143" s="2" t="str">
        <f t="shared" si="2"/>
        <v>妖晶</v>
      </c>
      <c r="S143" s="13">
        <v>16</v>
      </c>
      <c r="T143" s="2" t="s">
        <v>4094</v>
      </c>
    </row>
    <row r="144" spans="2:20" s="2" customFormat="1" x14ac:dyDescent="0.2">
      <c r="B144" s="1">
        <v>30171</v>
      </c>
      <c r="C144" s="2" t="s">
        <v>3892</v>
      </c>
      <c r="D144" s="2">
        <v>2</v>
      </c>
      <c r="E144" s="2">
        <v>4</v>
      </c>
      <c r="F144" s="2">
        <v>100</v>
      </c>
      <c r="G144" s="2" t="s">
        <v>1188</v>
      </c>
      <c r="H144" s="2" t="s">
        <v>1123</v>
      </c>
      <c r="I144" s="2">
        <v>1</v>
      </c>
      <c r="J144" s="13" t="s">
        <v>885</v>
      </c>
      <c r="K144" s="2">
        <v>0</v>
      </c>
      <c r="L144" s="2">
        <v>1</v>
      </c>
      <c r="M144" s="8">
        <v>0</v>
      </c>
      <c r="N144" s="9">
        <v>0</v>
      </c>
      <c r="O144" s="2" t="s">
        <v>1117</v>
      </c>
      <c r="R144" s="2" t="str">
        <f t="shared" si="2"/>
        <v>妖晶</v>
      </c>
      <c r="S144" s="13">
        <v>16</v>
      </c>
      <c r="T144" s="2" t="s">
        <v>4094</v>
      </c>
    </row>
    <row r="145" spans="2:20" s="2" customFormat="1" x14ac:dyDescent="0.2">
      <c r="B145" s="1">
        <v>30172</v>
      </c>
      <c r="C145" s="2" t="s">
        <v>3937</v>
      </c>
      <c r="D145" s="2">
        <v>2</v>
      </c>
      <c r="E145" s="2">
        <v>4</v>
      </c>
      <c r="F145" s="2">
        <v>100</v>
      </c>
      <c r="G145" s="2" t="s">
        <v>1189</v>
      </c>
      <c r="H145" s="2" t="s">
        <v>1125</v>
      </c>
      <c r="I145" s="2">
        <v>1</v>
      </c>
      <c r="J145" s="13" t="s">
        <v>885</v>
      </c>
      <c r="K145" s="2">
        <v>0</v>
      </c>
      <c r="L145" s="2">
        <v>1</v>
      </c>
      <c r="M145" s="8">
        <v>0</v>
      </c>
      <c r="N145" s="9">
        <v>0</v>
      </c>
      <c r="O145" s="2" t="s">
        <v>1117</v>
      </c>
      <c r="R145" s="2" t="str">
        <f t="shared" si="2"/>
        <v>妖晶</v>
      </c>
      <c r="S145" s="13">
        <v>16</v>
      </c>
      <c r="T145" s="2" t="s">
        <v>4094</v>
      </c>
    </row>
    <row r="146" spans="2:20" s="2" customFormat="1" x14ac:dyDescent="0.2">
      <c r="B146" s="1">
        <v>30173</v>
      </c>
      <c r="C146" s="2" t="s">
        <v>1126</v>
      </c>
      <c r="D146" s="2">
        <v>2</v>
      </c>
      <c r="E146" s="2">
        <v>4</v>
      </c>
      <c r="F146" s="2">
        <v>100</v>
      </c>
      <c r="G146" s="2" t="s">
        <v>1190</v>
      </c>
      <c r="H146" s="2" t="s">
        <v>3938</v>
      </c>
      <c r="I146" s="2">
        <v>1</v>
      </c>
      <c r="J146" s="13" t="s">
        <v>885</v>
      </c>
      <c r="K146" s="2">
        <v>0</v>
      </c>
      <c r="L146" s="2">
        <v>1</v>
      </c>
      <c r="M146" s="8">
        <v>0</v>
      </c>
      <c r="N146" s="9">
        <v>0</v>
      </c>
      <c r="O146" s="2" t="s">
        <v>1117</v>
      </c>
      <c r="R146" s="2" t="str">
        <f t="shared" si="2"/>
        <v>妖晶</v>
      </c>
      <c r="S146" s="13">
        <v>16</v>
      </c>
      <c r="T146" s="2" t="s">
        <v>4094</v>
      </c>
    </row>
    <row r="147" spans="2:20" s="2" customFormat="1" x14ac:dyDescent="0.2">
      <c r="B147" s="1">
        <v>30174</v>
      </c>
      <c r="C147" s="2" t="s">
        <v>1127</v>
      </c>
      <c r="D147" s="2">
        <v>2</v>
      </c>
      <c r="E147" s="2">
        <v>4</v>
      </c>
      <c r="F147" s="2">
        <v>100</v>
      </c>
      <c r="G147" s="2" t="s">
        <v>1191</v>
      </c>
      <c r="H147" s="2" t="s">
        <v>3939</v>
      </c>
      <c r="I147" s="2">
        <v>1</v>
      </c>
      <c r="J147" s="13" t="s">
        <v>885</v>
      </c>
      <c r="K147" s="2">
        <v>0</v>
      </c>
      <c r="L147" s="2">
        <v>1</v>
      </c>
      <c r="M147" s="8">
        <v>0</v>
      </c>
      <c r="N147" s="9">
        <v>0</v>
      </c>
      <c r="O147" s="2" t="s">
        <v>1117</v>
      </c>
      <c r="R147" s="2" t="str">
        <f t="shared" si="2"/>
        <v>妖晶</v>
      </c>
      <c r="S147" s="13">
        <v>16</v>
      </c>
      <c r="T147" s="2" t="s">
        <v>4094</v>
      </c>
    </row>
    <row r="148" spans="2:20" s="2" customFormat="1" x14ac:dyDescent="0.2">
      <c r="B148" s="1">
        <v>30175</v>
      </c>
      <c r="C148" s="2" t="s">
        <v>1128</v>
      </c>
      <c r="D148" s="2">
        <v>2</v>
      </c>
      <c r="E148" s="2">
        <v>4</v>
      </c>
      <c r="F148" s="2">
        <v>100</v>
      </c>
      <c r="G148" s="2" t="s">
        <v>1192</v>
      </c>
      <c r="H148" s="2" t="s">
        <v>1129</v>
      </c>
      <c r="I148" s="2">
        <v>1</v>
      </c>
      <c r="J148" s="13" t="s">
        <v>885</v>
      </c>
      <c r="K148" s="2">
        <v>0</v>
      </c>
      <c r="L148" s="2">
        <v>1</v>
      </c>
      <c r="M148" s="8">
        <v>0</v>
      </c>
      <c r="N148" s="9">
        <v>0</v>
      </c>
      <c r="O148" s="2" t="s">
        <v>1117</v>
      </c>
      <c r="R148" s="2" t="str">
        <f t="shared" si="2"/>
        <v>妖晶</v>
      </c>
      <c r="S148" s="13">
        <v>16</v>
      </c>
      <c r="T148" s="2" t="s">
        <v>4094</v>
      </c>
    </row>
    <row r="149" spans="2:20" s="2" customFormat="1" x14ac:dyDescent="0.2">
      <c r="B149" s="1">
        <v>30176</v>
      </c>
      <c r="C149" s="2" t="s">
        <v>3940</v>
      </c>
      <c r="D149" s="2">
        <v>2</v>
      </c>
      <c r="E149" s="2">
        <v>4</v>
      </c>
      <c r="F149" s="2">
        <v>100</v>
      </c>
      <c r="G149" s="2" t="s">
        <v>1193</v>
      </c>
      <c r="H149" s="2" t="s">
        <v>1131</v>
      </c>
      <c r="I149" s="2">
        <v>1</v>
      </c>
      <c r="J149" s="13" t="s">
        <v>885</v>
      </c>
      <c r="K149" s="2">
        <v>0</v>
      </c>
      <c r="L149" s="2">
        <v>1</v>
      </c>
      <c r="M149" s="8">
        <v>0</v>
      </c>
      <c r="N149" s="9">
        <v>0</v>
      </c>
      <c r="O149" s="2" t="s">
        <v>1117</v>
      </c>
      <c r="R149" s="2" t="str">
        <f t="shared" si="2"/>
        <v>妖晶</v>
      </c>
      <c r="S149" s="13">
        <v>16</v>
      </c>
      <c r="T149" s="2" t="s">
        <v>4094</v>
      </c>
    </row>
    <row r="150" spans="2:20" s="2" customFormat="1" x14ac:dyDescent="0.2">
      <c r="B150" s="1">
        <v>30177</v>
      </c>
      <c r="C150" s="2" t="s">
        <v>1132</v>
      </c>
      <c r="D150" s="2">
        <v>2</v>
      </c>
      <c r="E150" s="2">
        <v>4</v>
      </c>
      <c r="F150" s="2">
        <v>100</v>
      </c>
      <c r="G150" s="2" t="s">
        <v>1194</v>
      </c>
      <c r="H150" s="2" t="s">
        <v>3941</v>
      </c>
      <c r="I150" s="2">
        <v>1</v>
      </c>
      <c r="J150" s="13" t="s">
        <v>885</v>
      </c>
      <c r="K150" s="2">
        <v>0</v>
      </c>
      <c r="L150" s="2">
        <v>1</v>
      </c>
      <c r="M150" s="8">
        <v>0</v>
      </c>
      <c r="N150" s="9">
        <v>0</v>
      </c>
      <c r="O150" s="2" t="s">
        <v>1117</v>
      </c>
      <c r="R150" s="2" t="str">
        <f t="shared" si="2"/>
        <v>妖晶</v>
      </c>
      <c r="S150" s="13">
        <v>16</v>
      </c>
      <c r="T150" s="2" t="s">
        <v>4094</v>
      </c>
    </row>
    <row r="151" spans="2:20" s="2" customFormat="1" x14ac:dyDescent="0.2">
      <c r="B151" s="1">
        <v>30178</v>
      </c>
      <c r="C151" s="2" t="s">
        <v>1133</v>
      </c>
      <c r="D151" s="2">
        <v>2</v>
      </c>
      <c r="E151" s="2">
        <v>4</v>
      </c>
      <c r="F151" s="2">
        <v>100</v>
      </c>
      <c r="G151" s="2" t="s">
        <v>1195</v>
      </c>
      <c r="H151" s="2" t="s">
        <v>3942</v>
      </c>
      <c r="I151" s="2">
        <v>1</v>
      </c>
      <c r="J151" s="13" t="s">
        <v>885</v>
      </c>
      <c r="K151" s="2">
        <v>0</v>
      </c>
      <c r="L151" s="2">
        <v>1</v>
      </c>
      <c r="M151" s="8">
        <v>0</v>
      </c>
      <c r="N151" s="9">
        <v>0</v>
      </c>
      <c r="O151" s="2" t="s">
        <v>1117</v>
      </c>
      <c r="R151" s="2" t="str">
        <f t="shared" si="2"/>
        <v>妖晶</v>
      </c>
      <c r="S151" s="13">
        <v>16</v>
      </c>
      <c r="T151" s="2" t="s">
        <v>4094</v>
      </c>
    </row>
    <row r="152" spans="2:20" s="2" customFormat="1" x14ac:dyDescent="0.2">
      <c r="B152" s="1">
        <v>30179</v>
      </c>
      <c r="C152" s="2" t="s">
        <v>1134</v>
      </c>
      <c r="D152" s="2">
        <v>2</v>
      </c>
      <c r="E152" s="2">
        <v>4</v>
      </c>
      <c r="F152" s="2">
        <v>100</v>
      </c>
      <c r="G152" s="2" t="s">
        <v>1196</v>
      </c>
      <c r="H152" s="2" t="s">
        <v>3893</v>
      </c>
      <c r="I152" s="2">
        <v>1</v>
      </c>
      <c r="J152" s="13" t="s">
        <v>885</v>
      </c>
      <c r="K152" s="2">
        <v>0</v>
      </c>
      <c r="L152" s="2">
        <v>1</v>
      </c>
      <c r="M152" s="8">
        <v>0</v>
      </c>
      <c r="N152" s="9">
        <v>0</v>
      </c>
      <c r="O152" s="2" t="s">
        <v>1117</v>
      </c>
      <c r="R152" s="2" t="str">
        <f t="shared" si="2"/>
        <v>妖晶</v>
      </c>
      <c r="S152" s="13">
        <v>16</v>
      </c>
      <c r="T152" s="2" t="s">
        <v>4094</v>
      </c>
    </row>
    <row r="153" spans="2:20" s="2" customFormat="1" x14ac:dyDescent="0.2">
      <c r="B153" s="1">
        <v>30180</v>
      </c>
      <c r="C153" s="2" t="s">
        <v>1136</v>
      </c>
      <c r="D153" s="2">
        <v>2</v>
      </c>
      <c r="E153" s="2">
        <v>4</v>
      </c>
      <c r="F153" s="2">
        <v>100</v>
      </c>
      <c r="G153" s="2" t="s">
        <v>1197</v>
      </c>
      <c r="H153" s="2" t="s">
        <v>3943</v>
      </c>
      <c r="I153" s="2">
        <v>1</v>
      </c>
      <c r="J153" s="13" t="s">
        <v>885</v>
      </c>
      <c r="K153" s="2">
        <v>0</v>
      </c>
      <c r="L153" s="2">
        <v>1</v>
      </c>
      <c r="M153" s="8">
        <v>0</v>
      </c>
      <c r="N153" s="9">
        <v>0</v>
      </c>
      <c r="O153" s="2" t="s">
        <v>1117</v>
      </c>
      <c r="R153" s="2" t="str">
        <f t="shared" si="2"/>
        <v>妖晶</v>
      </c>
      <c r="S153" s="13">
        <v>16</v>
      </c>
      <c r="T153" s="2" t="s">
        <v>4094</v>
      </c>
    </row>
    <row r="154" spans="2:20" s="2" customFormat="1" x14ac:dyDescent="0.2">
      <c r="B154" s="1">
        <v>30181</v>
      </c>
      <c r="C154" s="2" t="s">
        <v>1138</v>
      </c>
      <c r="D154" s="2">
        <v>2</v>
      </c>
      <c r="E154" s="2">
        <v>4</v>
      </c>
      <c r="F154" s="2">
        <v>100</v>
      </c>
      <c r="G154" s="2" t="s">
        <v>1198</v>
      </c>
      <c r="H154" s="2" t="s">
        <v>1135</v>
      </c>
      <c r="I154" s="2">
        <v>1</v>
      </c>
      <c r="J154" s="13" t="s">
        <v>885</v>
      </c>
      <c r="K154" s="2">
        <v>0</v>
      </c>
      <c r="L154" s="2">
        <v>1</v>
      </c>
      <c r="M154" s="8">
        <v>0</v>
      </c>
      <c r="N154" s="9">
        <v>0</v>
      </c>
      <c r="O154" s="2" t="s">
        <v>1117</v>
      </c>
      <c r="R154" s="2" t="str">
        <f t="shared" si="2"/>
        <v>妖晶</v>
      </c>
      <c r="S154" s="13">
        <v>16</v>
      </c>
      <c r="T154" s="2" t="s">
        <v>4094</v>
      </c>
    </row>
    <row r="155" spans="2:20" s="2" customFormat="1" x14ac:dyDescent="0.2">
      <c r="B155" s="1">
        <v>30182</v>
      </c>
      <c r="C155" s="2" t="s">
        <v>1139</v>
      </c>
      <c r="D155" s="2">
        <v>2</v>
      </c>
      <c r="E155" s="2">
        <v>4</v>
      </c>
      <c r="F155" s="2">
        <v>100</v>
      </c>
      <c r="G155" s="2" t="s">
        <v>1199</v>
      </c>
      <c r="H155" s="2" t="s">
        <v>1137</v>
      </c>
      <c r="I155" s="2">
        <v>1</v>
      </c>
      <c r="J155" s="13" t="s">
        <v>885</v>
      </c>
      <c r="K155" s="2">
        <v>0</v>
      </c>
      <c r="L155" s="2">
        <v>1</v>
      </c>
      <c r="M155" s="8">
        <v>0</v>
      </c>
      <c r="N155" s="9">
        <v>0</v>
      </c>
      <c r="O155" s="2" t="s">
        <v>1117</v>
      </c>
      <c r="R155" s="2" t="str">
        <f t="shared" si="2"/>
        <v>妖晶</v>
      </c>
      <c r="S155" s="13">
        <v>16</v>
      </c>
      <c r="T155" s="2" t="s">
        <v>4094</v>
      </c>
    </row>
    <row r="156" spans="2:20" s="2" customFormat="1" x14ac:dyDescent="0.2">
      <c r="B156" s="1">
        <v>30183</v>
      </c>
      <c r="C156" s="2" t="s">
        <v>1115</v>
      </c>
      <c r="D156" s="2">
        <v>2</v>
      </c>
      <c r="E156" s="2">
        <v>4</v>
      </c>
      <c r="F156" s="2">
        <v>80</v>
      </c>
      <c r="G156" s="2" t="s">
        <v>1200</v>
      </c>
      <c r="H156" s="2" t="s">
        <v>3891</v>
      </c>
      <c r="I156" s="2">
        <v>1</v>
      </c>
      <c r="J156" s="13" t="s">
        <v>885</v>
      </c>
      <c r="K156" s="2">
        <v>0</v>
      </c>
      <c r="L156" s="2">
        <v>1</v>
      </c>
      <c r="M156" s="8">
        <v>0</v>
      </c>
      <c r="N156" s="9">
        <v>0</v>
      </c>
      <c r="O156" s="2" t="s">
        <v>1117</v>
      </c>
      <c r="R156" s="2" t="str">
        <f t="shared" si="2"/>
        <v>金币</v>
      </c>
      <c r="S156" s="10">
        <v>14</v>
      </c>
      <c r="T156" s="2" t="s">
        <v>4095</v>
      </c>
    </row>
    <row r="157" spans="2:20" s="2" customFormat="1" x14ac:dyDescent="0.2">
      <c r="B157" s="1">
        <v>30184</v>
      </c>
      <c r="C157" s="2" t="s">
        <v>1118</v>
      </c>
      <c r="D157" s="2">
        <v>2</v>
      </c>
      <c r="E157" s="2">
        <v>4</v>
      </c>
      <c r="F157" s="2">
        <v>80</v>
      </c>
      <c r="G157" s="2" t="s">
        <v>1201</v>
      </c>
      <c r="H157" s="2" t="s">
        <v>1116</v>
      </c>
      <c r="I157" s="2">
        <v>1</v>
      </c>
      <c r="J157" s="13" t="s">
        <v>885</v>
      </c>
      <c r="K157" s="2">
        <v>0</v>
      </c>
      <c r="L157" s="2">
        <v>1</v>
      </c>
      <c r="M157" s="8">
        <v>0</v>
      </c>
      <c r="N157" s="9">
        <v>0</v>
      </c>
      <c r="O157" s="2" t="s">
        <v>1117</v>
      </c>
      <c r="R157" s="2" t="str">
        <f t="shared" si="2"/>
        <v>金币</v>
      </c>
      <c r="S157" s="10">
        <v>14</v>
      </c>
      <c r="T157" s="2" t="s">
        <v>4095</v>
      </c>
    </row>
    <row r="158" spans="2:20" s="2" customFormat="1" x14ac:dyDescent="0.2">
      <c r="B158" s="1">
        <v>30185</v>
      </c>
      <c r="C158" s="2" t="s">
        <v>1119</v>
      </c>
      <c r="D158" s="2">
        <v>2</v>
      </c>
      <c r="E158" s="2">
        <v>4</v>
      </c>
      <c r="F158" s="2">
        <v>80</v>
      </c>
      <c r="G158" s="2" t="s">
        <v>1202</v>
      </c>
      <c r="H158" s="2" t="s">
        <v>3935</v>
      </c>
      <c r="I158" s="2">
        <v>1</v>
      </c>
      <c r="J158" s="13" t="s">
        <v>885</v>
      </c>
      <c r="K158" s="2">
        <v>0</v>
      </c>
      <c r="L158" s="2">
        <v>1</v>
      </c>
      <c r="M158" s="8">
        <v>0</v>
      </c>
      <c r="N158" s="9">
        <v>0</v>
      </c>
      <c r="O158" s="2" t="s">
        <v>1117</v>
      </c>
      <c r="R158" s="2" t="str">
        <f t="shared" si="2"/>
        <v>金币</v>
      </c>
      <c r="S158" s="10">
        <v>14</v>
      </c>
      <c r="T158" s="2" t="s">
        <v>4095</v>
      </c>
    </row>
    <row r="159" spans="2:20" s="2" customFormat="1" x14ac:dyDescent="0.2">
      <c r="B159" s="1">
        <v>30186</v>
      </c>
      <c r="C159" s="2" t="s">
        <v>3936</v>
      </c>
      <c r="D159" s="2">
        <v>2</v>
      </c>
      <c r="E159" s="2">
        <v>4</v>
      </c>
      <c r="F159" s="2">
        <v>80</v>
      </c>
      <c r="G159" s="2" t="s">
        <v>1203</v>
      </c>
      <c r="H159" s="2" t="s">
        <v>1120</v>
      </c>
      <c r="I159" s="2">
        <v>1</v>
      </c>
      <c r="J159" s="13" t="s">
        <v>885</v>
      </c>
      <c r="K159" s="2">
        <v>0</v>
      </c>
      <c r="L159" s="2">
        <v>1</v>
      </c>
      <c r="M159" s="8">
        <v>0</v>
      </c>
      <c r="N159" s="9">
        <v>0</v>
      </c>
      <c r="O159" s="2" t="s">
        <v>1117</v>
      </c>
      <c r="R159" s="2" t="str">
        <f t="shared" si="2"/>
        <v>金币</v>
      </c>
      <c r="S159" s="10">
        <v>14</v>
      </c>
      <c r="T159" s="2" t="s">
        <v>4095</v>
      </c>
    </row>
    <row r="160" spans="2:20" s="2" customFormat="1" x14ac:dyDescent="0.2">
      <c r="B160" s="1">
        <v>30187</v>
      </c>
      <c r="C160" s="2" t="s">
        <v>3892</v>
      </c>
      <c r="D160" s="2">
        <v>2</v>
      </c>
      <c r="E160" s="2">
        <v>4</v>
      </c>
      <c r="F160" s="2">
        <v>80</v>
      </c>
      <c r="G160" s="2" t="s">
        <v>1204</v>
      </c>
      <c r="H160" s="2" t="s">
        <v>1123</v>
      </c>
      <c r="I160" s="2">
        <v>1</v>
      </c>
      <c r="J160" s="13" t="s">
        <v>885</v>
      </c>
      <c r="K160" s="2">
        <v>0</v>
      </c>
      <c r="L160" s="2">
        <v>1</v>
      </c>
      <c r="M160" s="8">
        <v>0</v>
      </c>
      <c r="N160" s="9">
        <v>0</v>
      </c>
      <c r="O160" s="2" t="s">
        <v>1117</v>
      </c>
      <c r="R160" s="2" t="str">
        <f t="shared" si="2"/>
        <v>金币</v>
      </c>
      <c r="S160" s="10">
        <v>14</v>
      </c>
      <c r="T160" s="2" t="s">
        <v>4095</v>
      </c>
    </row>
    <row r="161" spans="2:20" s="2" customFormat="1" x14ac:dyDescent="0.2">
      <c r="B161" s="1">
        <v>30188</v>
      </c>
      <c r="C161" s="2" t="s">
        <v>3937</v>
      </c>
      <c r="D161" s="2">
        <v>2</v>
      </c>
      <c r="E161" s="2">
        <v>4</v>
      </c>
      <c r="F161" s="2">
        <v>80</v>
      </c>
      <c r="G161" s="2" t="s">
        <v>1205</v>
      </c>
      <c r="H161" s="2" t="s">
        <v>1125</v>
      </c>
      <c r="I161" s="2">
        <v>1</v>
      </c>
      <c r="J161" s="13" t="s">
        <v>885</v>
      </c>
      <c r="K161" s="2">
        <v>0</v>
      </c>
      <c r="L161" s="2">
        <v>1</v>
      </c>
      <c r="M161" s="8">
        <v>0</v>
      </c>
      <c r="N161" s="9">
        <v>0</v>
      </c>
      <c r="O161" s="2" t="s">
        <v>1117</v>
      </c>
      <c r="R161" s="2" t="str">
        <f t="shared" si="2"/>
        <v>金币</v>
      </c>
      <c r="S161" s="10">
        <v>14</v>
      </c>
      <c r="T161" s="2" t="s">
        <v>4095</v>
      </c>
    </row>
    <row r="162" spans="2:20" s="2" customFormat="1" x14ac:dyDescent="0.2">
      <c r="B162" s="1">
        <v>30189</v>
      </c>
      <c r="C162" s="2" t="s">
        <v>1126</v>
      </c>
      <c r="D162" s="2">
        <v>2</v>
      </c>
      <c r="E162" s="2">
        <v>4</v>
      </c>
      <c r="F162" s="2">
        <v>80</v>
      </c>
      <c r="G162" s="2" t="s">
        <v>1206</v>
      </c>
      <c r="H162" s="2" t="s">
        <v>3938</v>
      </c>
      <c r="I162" s="2">
        <v>1</v>
      </c>
      <c r="J162" s="13" t="s">
        <v>885</v>
      </c>
      <c r="K162" s="2">
        <v>0</v>
      </c>
      <c r="L162" s="2">
        <v>1</v>
      </c>
      <c r="M162" s="8">
        <v>0</v>
      </c>
      <c r="N162" s="9">
        <v>0</v>
      </c>
      <c r="O162" s="2" t="s">
        <v>1117</v>
      </c>
      <c r="R162" s="2" t="str">
        <f t="shared" si="2"/>
        <v>金币</v>
      </c>
      <c r="S162" s="10">
        <v>14</v>
      </c>
      <c r="T162" s="2" t="s">
        <v>4095</v>
      </c>
    </row>
    <row r="163" spans="2:20" s="2" customFormat="1" x14ac:dyDescent="0.2">
      <c r="B163" s="1">
        <v>30190</v>
      </c>
      <c r="C163" s="2" t="s">
        <v>1127</v>
      </c>
      <c r="D163" s="2">
        <v>2</v>
      </c>
      <c r="E163" s="2">
        <v>4</v>
      </c>
      <c r="F163" s="2">
        <v>80</v>
      </c>
      <c r="G163" s="2" t="s">
        <v>1207</v>
      </c>
      <c r="H163" s="2" t="s">
        <v>3939</v>
      </c>
      <c r="I163" s="2">
        <v>1</v>
      </c>
      <c r="J163" s="13" t="s">
        <v>885</v>
      </c>
      <c r="K163" s="2">
        <v>0</v>
      </c>
      <c r="L163" s="2">
        <v>1</v>
      </c>
      <c r="M163" s="8">
        <v>0</v>
      </c>
      <c r="N163" s="9">
        <v>0</v>
      </c>
      <c r="O163" s="2" t="s">
        <v>1117</v>
      </c>
      <c r="R163" s="2" t="str">
        <f t="shared" si="2"/>
        <v>金币</v>
      </c>
      <c r="S163" s="10">
        <v>14</v>
      </c>
      <c r="T163" s="2" t="s">
        <v>4095</v>
      </c>
    </row>
    <row r="164" spans="2:20" s="2" customFormat="1" x14ac:dyDescent="0.2">
      <c r="B164" s="1">
        <v>30191</v>
      </c>
      <c r="C164" s="2" t="s">
        <v>1128</v>
      </c>
      <c r="D164" s="2">
        <v>2</v>
      </c>
      <c r="E164" s="2">
        <v>4</v>
      </c>
      <c r="F164" s="2">
        <v>80</v>
      </c>
      <c r="G164" s="2" t="s">
        <v>1208</v>
      </c>
      <c r="H164" s="2" t="s">
        <v>1129</v>
      </c>
      <c r="I164" s="2">
        <v>1</v>
      </c>
      <c r="J164" s="13" t="s">
        <v>885</v>
      </c>
      <c r="K164" s="2">
        <v>0</v>
      </c>
      <c r="L164" s="2">
        <v>1</v>
      </c>
      <c r="M164" s="8">
        <v>0</v>
      </c>
      <c r="N164" s="9">
        <v>0</v>
      </c>
      <c r="O164" s="2" t="s">
        <v>1117</v>
      </c>
      <c r="R164" s="2" t="str">
        <f t="shared" si="2"/>
        <v>金币</v>
      </c>
      <c r="S164" s="10">
        <v>14</v>
      </c>
      <c r="T164" s="2" t="s">
        <v>4095</v>
      </c>
    </row>
    <row r="165" spans="2:20" s="2" customFormat="1" x14ac:dyDescent="0.2">
      <c r="B165" s="1">
        <v>30192</v>
      </c>
      <c r="C165" s="2" t="s">
        <v>3940</v>
      </c>
      <c r="D165" s="2">
        <v>2</v>
      </c>
      <c r="E165" s="2">
        <v>4</v>
      </c>
      <c r="F165" s="2">
        <v>80</v>
      </c>
      <c r="G165" s="2" t="s">
        <v>1209</v>
      </c>
      <c r="H165" s="2" t="s">
        <v>1131</v>
      </c>
      <c r="I165" s="2">
        <v>1</v>
      </c>
      <c r="J165" s="13" t="s">
        <v>885</v>
      </c>
      <c r="K165" s="2">
        <v>0</v>
      </c>
      <c r="L165" s="2">
        <v>1</v>
      </c>
      <c r="M165" s="8">
        <v>0</v>
      </c>
      <c r="N165" s="9">
        <v>0</v>
      </c>
      <c r="O165" s="2" t="s">
        <v>1117</v>
      </c>
      <c r="R165" s="2" t="str">
        <f t="shared" si="2"/>
        <v>金币</v>
      </c>
      <c r="S165" s="10">
        <v>14</v>
      </c>
      <c r="T165" s="2" t="s">
        <v>4095</v>
      </c>
    </row>
    <row r="166" spans="2:20" s="2" customFormat="1" x14ac:dyDescent="0.2">
      <c r="B166" s="1">
        <v>30193</v>
      </c>
      <c r="C166" s="2" t="s">
        <v>1132</v>
      </c>
      <c r="D166" s="2">
        <v>2</v>
      </c>
      <c r="E166" s="2">
        <v>4</v>
      </c>
      <c r="F166" s="2">
        <v>80</v>
      </c>
      <c r="G166" s="2" t="s">
        <v>1210</v>
      </c>
      <c r="H166" s="2" t="s">
        <v>3941</v>
      </c>
      <c r="I166" s="2">
        <v>1</v>
      </c>
      <c r="J166" s="13" t="s">
        <v>885</v>
      </c>
      <c r="K166" s="2">
        <v>0</v>
      </c>
      <c r="L166" s="2">
        <v>1</v>
      </c>
      <c r="M166" s="8">
        <v>0</v>
      </c>
      <c r="N166" s="9">
        <v>0</v>
      </c>
      <c r="O166" s="2" t="s">
        <v>1117</v>
      </c>
      <c r="R166" s="2" t="str">
        <f t="shared" si="2"/>
        <v>金币</v>
      </c>
      <c r="S166" s="10">
        <v>14</v>
      </c>
      <c r="T166" s="2" t="s">
        <v>4095</v>
      </c>
    </row>
    <row r="167" spans="2:20" s="2" customFormat="1" x14ac:dyDescent="0.2">
      <c r="B167" s="1">
        <v>30194</v>
      </c>
      <c r="C167" s="2" t="s">
        <v>1133</v>
      </c>
      <c r="D167" s="2">
        <v>2</v>
      </c>
      <c r="E167" s="2">
        <v>4</v>
      </c>
      <c r="F167" s="2">
        <v>80</v>
      </c>
      <c r="G167" s="2" t="s">
        <v>1211</v>
      </c>
      <c r="H167" s="2" t="s">
        <v>3942</v>
      </c>
      <c r="I167" s="2">
        <v>1</v>
      </c>
      <c r="J167" s="13" t="s">
        <v>885</v>
      </c>
      <c r="K167" s="2">
        <v>0</v>
      </c>
      <c r="L167" s="2">
        <v>1</v>
      </c>
      <c r="M167" s="8">
        <v>0</v>
      </c>
      <c r="N167" s="9">
        <v>0</v>
      </c>
      <c r="O167" s="2" t="s">
        <v>1117</v>
      </c>
      <c r="R167" s="2" t="str">
        <f t="shared" si="2"/>
        <v>金币</v>
      </c>
      <c r="S167" s="10">
        <v>14</v>
      </c>
      <c r="T167" s="2" t="s">
        <v>4095</v>
      </c>
    </row>
    <row r="168" spans="2:20" s="2" customFormat="1" x14ac:dyDescent="0.2">
      <c r="B168" s="1">
        <v>30195</v>
      </c>
      <c r="C168" s="2" t="s">
        <v>1134</v>
      </c>
      <c r="D168" s="2">
        <v>2</v>
      </c>
      <c r="E168" s="2">
        <v>4</v>
      </c>
      <c r="F168" s="2">
        <v>80</v>
      </c>
      <c r="G168" s="2" t="s">
        <v>1212</v>
      </c>
      <c r="H168" s="2" t="s">
        <v>3893</v>
      </c>
      <c r="I168" s="2">
        <v>1</v>
      </c>
      <c r="J168" s="13" t="s">
        <v>885</v>
      </c>
      <c r="K168" s="2">
        <v>0</v>
      </c>
      <c r="L168" s="2">
        <v>1</v>
      </c>
      <c r="M168" s="8">
        <v>0</v>
      </c>
      <c r="N168" s="9">
        <v>0</v>
      </c>
      <c r="O168" s="2" t="s">
        <v>1117</v>
      </c>
      <c r="R168" s="2" t="str">
        <f t="shared" si="2"/>
        <v>金币</v>
      </c>
      <c r="S168" s="10">
        <v>14</v>
      </c>
      <c r="T168" s="2" t="s">
        <v>4095</v>
      </c>
    </row>
    <row r="169" spans="2:20" s="2" customFormat="1" x14ac:dyDescent="0.2">
      <c r="B169" s="1">
        <v>30196</v>
      </c>
      <c r="C169" s="2" t="s">
        <v>1136</v>
      </c>
      <c r="D169" s="2">
        <v>2</v>
      </c>
      <c r="E169" s="2">
        <v>4</v>
      </c>
      <c r="F169" s="2">
        <v>80</v>
      </c>
      <c r="G169" s="2" t="s">
        <v>1213</v>
      </c>
      <c r="H169" s="2" t="s">
        <v>3943</v>
      </c>
      <c r="I169" s="2">
        <v>1</v>
      </c>
      <c r="J169" s="13" t="s">
        <v>885</v>
      </c>
      <c r="K169" s="2">
        <v>0</v>
      </c>
      <c r="L169" s="2">
        <v>1</v>
      </c>
      <c r="M169" s="8">
        <v>0</v>
      </c>
      <c r="N169" s="9">
        <v>0</v>
      </c>
      <c r="O169" s="2" t="s">
        <v>1117</v>
      </c>
      <c r="R169" s="2" t="str">
        <f t="shared" si="2"/>
        <v>金币</v>
      </c>
      <c r="S169" s="10">
        <v>14</v>
      </c>
      <c r="T169" s="2" t="s">
        <v>4095</v>
      </c>
    </row>
    <row r="170" spans="2:20" s="2" customFormat="1" x14ac:dyDescent="0.2">
      <c r="B170" s="1">
        <v>30197</v>
      </c>
      <c r="C170" s="2" t="s">
        <v>1138</v>
      </c>
      <c r="D170" s="2">
        <v>2</v>
      </c>
      <c r="E170" s="2">
        <v>4</v>
      </c>
      <c r="F170" s="2">
        <v>80</v>
      </c>
      <c r="G170" s="2" t="s">
        <v>1214</v>
      </c>
      <c r="H170" s="2" t="s">
        <v>1135</v>
      </c>
      <c r="I170" s="2">
        <v>1</v>
      </c>
      <c r="J170" s="13" t="s">
        <v>885</v>
      </c>
      <c r="K170" s="2">
        <v>0</v>
      </c>
      <c r="L170" s="2">
        <v>1</v>
      </c>
      <c r="M170" s="8">
        <v>0</v>
      </c>
      <c r="N170" s="9">
        <v>0</v>
      </c>
      <c r="O170" s="2" t="s">
        <v>1117</v>
      </c>
      <c r="R170" s="2" t="str">
        <f t="shared" si="2"/>
        <v>金币</v>
      </c>
      <c r="S170" s="10">
        <v>14</v>
      </c>
      <c r="T170" s="2" t="s">
        <v>4095</v>
      </c>
    </row>
    <row r="171" spans="2:20" s="2" customFormat="1" x14ac:dyDescent="0.2">
      <c r="B171" s="1">
        <v>30198</v>
      </c>
      <c r="C171" s="2" t="s">
        <v>1139</v>
      </c>
      <c r="D171" s="2">
        <v>2</v>
      </c>
      <c r="E171" s="2">
        <v>4</v>
      </c>
      <c r="F171" s="2">
        <v>80</v>
      </c>
      <c r="G171" s="2" t="s">
        <v>1215</v>
      </c>
      <c r="H171" s="2" t="s">
        <v>1137</v>
      </c>
      <c r="I171" s="2">
        <v>1</v>
      </c>
      <c r="J171" s="13" t="s">
        <v>885</v>
      </c>
      <c r="K171" s="2">
        <v>0</v>
      </c>
      <c r="L171" s="2">
        <v>1</v>
      </c>
      <c r="M171" s="8">
        <v>0</v>
      </c>
      <c r="N171" s="9">
        <v>0</v>
      </c>
      <c r="O171" s="2" t="s">
        <v>1117</v>
      </c>
      <c r="R171" s="2" t="str">
        <f t="shared" si="2"/>
        <v>金币</v>
      </c>
      <c r="S171" s="10">
        <v>14</v>
      </c>
      <c r="T171" s="2" t="s">
        <v>4095</v>
      </c>
    </row>
    <row r="172" spans="2:20" s="2" customFormat="1" x14ac:dyDescent="0.2">
      <c r="B172" s="1">
        <v>30199</v>
      </c>
      <c r="C172" s="2" t="s">
        <v>1140</v>
      </c>
      <c r="D172" s="2">
        <v>2</v>
      </c>
      <c r="E172" s="2">
        <v>4</v>
      </c>
      <c r="F172" s="2">
        <v>100</v>
      </c>
      <c r="G172" s="2" t="s">
        <v>1216</v>
      </c>
      <c r="H172" s="2" t="s">
        <v>1141</v>
      </c>
      <c r="I172" s="2">
        <v>1</v>
      </c>
      <c r="J172" s="10" t="s">
        <v>4096</v>
      </c>
      <c r="K172" s="2">
        <v>0</v>
      </c>
      <c r="L172" s="2">
        <v>1</v>
      </c>
      <c r="M172" s="11">
        <v>1</v>
      </c>
      <c r="N172" s="9">
        <v>2</v>
      </c>
      <c r="O172" s="2" t="s">
        <v>1117</v>
      </c>
      <c r="R172" s="2" t="str">
        <f t="shared" si="2"/>
        <v>妖晶</v>
      </c>
      <c r="S172" s="10">
        <v>16</v>
      </c>
      <c r="T172" s="2" t="s">
        <v>4097</v>
      </c>
    </row>
    <row r="173" spans="2:20" s="2" customFormat="1" x14ac:dyDescent="0.2">
      <c r="B173" s="1">
        <v>30200</v>
      </c>
      <c r="C173" s="2" t="s">
        <v>1142</v>
      </c>
      <c r="D173" s="2">
        <v>2</v>
      </c>
      <c r="E173" s="2">
        <v>4</v>
      </c>
      <c r="F173" s="2">
        <v>100</v>
      </c>
      <c r="G173" s="2" t="s">
        <v>1217</v>
      </c>
      <c r="H173" s="2" t="s">
        <v>3945</v>
      </c>
      <c r="I173" s="2">
        <v>1</v>
      </c>
      <c r="J173" s="10" t="s">
        <v>4096</v>
      </c>
      <c r="K173" s="2">
        <v>0</v>
      </c>
      <c r="L173" s="2">
        <v>1</v>
      </c>
      <c r="M173" s="11">
        <v>1</v>
      </c>
      <c r="N173" s="9">
        <v>2</v>
      </c>
      <c r="O173" s="2" t="s">
        <v>1117</v>
      </c>
      <c r="R173" s="2" t="str">
        <f t="shared" si="2"/>
        <v>妖晶</v>
      </c>
      <c r="S173" s="10">
        <v>16</v>
      </c>
      <c r="T173" s="2" t="s">
        <v>4097</v>
      </c>
    </row>
    <row r="174" spans="2:20" s="2" customFormat="1" x14ac:dyDescent="0.2">
      <c r="B174" s="1">
        <v>30201</v>
      </c>
      <c r="C174" s="2" t="s">
        <v>1143</v>
      </c>
      <c r="D174" s="2">
        <v>2</v>
      </c>
      <c r="E174" s="2">
        <v>4</v>
      </c>
      <c r="F174" s="2">
        <v>100</v>
      </c>
      <c r="G174" s="2" t="s">
        <v>1218</v>
      </c>
      <c r="H174" s="2" t="s">
        <v>3947</v>
      </c>
      <c r="I174" s="2">
        <v>1</v>
      </c>
      <c r="J174" s="10" t="s">
        <v>4096</v>
      </c>
      <c r="K174" s="2">
        <v>0</v>
      </c>
      <c r="L174" s="2">
        <v>1</v>
      </c>
      <c r="M174" s="11">
        <v>1</v>
      </c>
      <c r="N174" s="9">
        <v>2</v>
      </c>
      <c r="O174" s="2" t="s">
        <v>1117</v>
      </c>
      <c r="R174" s="2" t="str">
        <f t="shared" si="2"/>
        <v>妖晶</v>
      </c>
      <c r="S174" s="10">
        <v>16</v>
      </c>
      <c r="T174" s="2" t="s">
        <v>4097</v>
      </c>
    </row>
    <row r="175" spans="2:20" s="2" customFormat="1" x14ac:dyDescent="0.2">
      <c r="B175" s="1">
        <v>30202</v>
      </c>
      <c r="C175" s="2" t="s">
        <v>1145</v>
      </c>
      <c r="D175" s="2">
        <v>2</v>
      </c>
      <c r="E175" s="2">
        <v>4</v>
      </c>
      <c r="F175" s="2">
        <v>100</v>
      </c>
      <c r="G175" s="2" t="s">
        <v>1219</v>
      </c>
      <c r="H175" s="2" t="s">
        <v>1144</v>
      </c>
      <c r="I175" s="2">
        <v>1</v>
      </c>
      <c r="J175" s="10" t="s">
        <v>4096</v>
      </c>
      <c r="K175" s="2">
        <v>0</v>
      </c>
      <c r="L175" s="2">
        <v>1</v>
      </c>
      <c r="M175" s="11">
        <v>1</v>
      </c>
      <c r="N175" s="9">
        <v>2</v>
      </c>
      <c r="O175" s="2" t="s">
        <v>1117</v>
      </c>
      <c r="R175" s="2" t="str">
        <f t="shared" si="2"/>
        <v>妖晶</v>
      </c>
      <c r="S175" s="10">
        <v>16</v>
      </c>
      <c r="T175" s="2" t="s">
        <v>4097</v>
      </c>
    </row>
    <row r="176" spans="2:20" s="2" customFormat="1" x14ac:dyDescent="0.2">
      <c r="B176" s="1">
        <v>30203</v>
      </c>
      <c r="C176" s="2" t="s">
        <v>1146</v>
      </c>
      <c r="D176" s="2">
        <v>2</v>
      </c>
      <c r="E176" s="2">
        <v>4</v>
      </c>
      <c r="F176" s="2">
        <v>100</v>
      </c>
      <c r="G176" s="2" t="s">
        <v>1208</v>
      </c>
      <c r="H176" s="2" t="s">
        <v>1147</v>
      </c>
      <c r="I176" s="2">
        <v>1</v>
      </c>
      <c r="J176" s="13" t="s">
        <v>327</v>
      </c>
      <c r="K176" s="2">
        <v>0</v>
      </c>
      <c r="L176" s="2">
        <v>1</v>
      </c>
      <c r="M176" s="8">
        <v>0</v>
      </c>
      <c r="N176" s="9">
        <v>0</v>
      </c>
      <c r="O176" s="2" t="s">
        <v>1117</v>
      </c>
      <c r="R176" s="2" t="str">
        <f t="shared" si="2"/>
        <v>妖晶</v>
      </c>
      <c r="S176" s="13">
        <v>16</v>
      </c>
      <c r="T176" s="2" t="s">
        <v>4098</v>
      </c>
    </row>
    <row r="177" spans="2:20" s="2" customFormat="1" x14ac:dyDescent="0.2">
      <c r="B177" s="1">
        <v>30204</v>
      </c>
      <c r="C177" s="2" t="s">
        <v>1148</v>
      </c>
      <c r="D177" s="2">
        <v>2</v>
      </c>
      <c r="E177" s="2">
        <v>4</v>
      </c>
      <c r="F177" s="2">
        <v>100</v>
      </c>
      <c r="G177" s="2" t="s">
        <v>1209</v>
      </c>
      <c r="H177" s="2" t="s">
        <v>3950</v>
      </c>
      <c r="I177" s="2">
        <v>1</v>
      </c>
      <c r="J177" s="13" t="s">
        <v>327</v>
      </c>
      <c r="K177" s="2">
        <v>0</v>
      </c>
      <c r="L177" s="2">
        <v>1</v>
      </c>
      <c r="M177" s="8">
        <v>0</v>
      </c>
      <c r="N177" s="9">
        <v>0</v>
      </c>
      <c r="O177" s="2" t="s">
        <v>1117</v>
      </c>
      <c r="R177" s="2" t="str">
        <f t="shared" si="2"/>
        <v>妖晶</v>
      </c>
      <c r="S177" s="13">
        <v>16</v>
      </c>
      <c r="T177" s="2" t="s">
        <v>4098</v>
      </c>
    </row>
    <row r="178" spans="2:20" s="2" customFormat="1" x14ac:dyDescent="0.2">
      <c r="B178" s="1">
        <v>30205</v>
      </c>
      <c r="C178" s="2" t="s">
        <v>1149</v>
      </c>
      <c r="D178" s="2">
        <v>2</v>
      </c>
      <c r="E178" s="2">
        <v>4</v>
      </c>
      <c r="F178" s="2">
        <v>100</v>
      </c>
      <c r="G178" s="2" t="s">
        <v>1210</v>
      </c>
      <c r="H178" s="2" t="s">
        <v>1150</v>
      </c>
      <c r="I178" s="2">
        <v>1</v>
      </c>
      <c r="J178" s="13" t="s">
        <v>327</v>
      </c>
      <c r="K178" s="2">
        <v>0</v>
      </c>
      <c r="L178" s="2">
        <v>1</v>
      </c>
      <c r="M178" s="8">
        <v>0</v>
      </c>
      <c r="N178" s="9">
        <v>0</v>
      </c>
      <c r="O178" s="2" t="s">
        <v>1117</v>
      </c>
      <c r="R178" s="2" t="str">
        <f t="shared" si="2"/>
        <v>妖晶</v>
      </c>
      <c r="S178" s="13">
        <v>16</v>
      </c>
      <c r="T178" s="2" t="s">
        <v>4098</v>
      </c>
    </row>
    <row r="179" spans="2:20" s="2" customFormat="1" x14ac:dyDescent="0.2">
      <c r="B179" s="1">
        <v>30206</v>
      </c>
      <c r="C179" s="2" t="s">
        <v>1151</v>
      </c>
      <c r="D179" s="2">
        <v>2</v>
      </c>
      <c r="E179" s="2">
        <v>4</v>
      </c>
      <c r="F179" s="2">
        <v>100</v>
      </c>
      <c r="G179" s="2" t="s">
        <v>1211</v>
      </c>
      <c r="H179" s="2" t="s">
        <v>3952</v>
      </c>
      <c r="I179" s="2">
        <v>1</v>
      </c>
      <c r="J179" s="13" t="s">
        <v>327</v>
      </c>
      <c r="K179" s="2">
        <v>0</v>
      </c>
      <c r="L179" s="2">
        <v>1</v>
      </c>
      <c r="M179" s="8">
        <v>0</v>
      </c>
      <c r="N179" s="9">
        <v>0</v>
      </c>
      <c r="O179" s="2" t="s">
        <v>1117</v>
      </c>
      <c r="R179" s="2" t="str">
        <f t="shared" si="2"/>
        <v>妖晶</v>
      </c>
      <c r="S179" s="13">
        <v>16</v>
      </c>
      <c r="T179" s="2" t="s">
        <v>4098</v>
      </c>
    </row>
    <row r="180" spans="2:20" s="2" customFormat="1" x14ac:dyDescent="0.2">
      <c r="B180" s="1">
        <v>30207</v>
      </c>
      <c r="C180" s="2" t="s">
        <v>1140</v>
      </c>
      <c r="D180" s="2">
        <v>2</v>
      </c>
      <c r="E180" s="2">
        <v>4</v>
      </c>
      <c r="F180" s="2">
        <v>80</v>
      </c>
      <c r="G180" s="2" t="s">
        <v>1212</v>
      </c>
      <c r="H180" s="2" t="s">
        <v>1141</v>
      </c>
      <c r="I180" s="2">
        <v>1</v>
      </c>
      <c r="J180" s="10" t="s">
        <v>1152</v>
      </c>
      <c r="K180" s="2">
        <v>0</v>
      </c>
      <c r="L180" s="2">
        <v>1</v>
      </c>
      <c r="M180" s="11">
        <v>1</v>
      </c>
      <c r="N180" s="9">
        <v>2</v>
      </c>
      <c r="O180" s="2" t="s">
        <v>1117</v>
      </c>
      <c r="R180" s="2" t="str">
        <f t="shared" si="2"/>
        <v>金币</v>
      </c>
      <c r="S180" s="10">
        <v>14</v>
      </c>
      <c r="T180" s="2" t="s">
        <v>4099</v>
      </c>
    </row>
    <row r="181" spans="2:20" s="2" customFormat="1" x14ac:dyDescent="0.2">
      <c r="B181" s="1">
        <v>30208</v>
      </c>
      <c r="C181" s="2" t="s">
        <v>1142</v>
      </c>
      <c r="D181" s="2">
        <v>2</v>
      </c>
      <c r="E181" s="2">
        <v>4</v>
      </c>
      <c r="F181" s="2">
        <v>80</v>
      </c>
      <c r="G181" s="2" t="s">
        <v>1213</v>
      </c>
      <c r="H181" s="2" t="s">
        <v>3945</v>
      </c>
      <c r="I181" s="2">
        <v>1</v>
      </c>
      <c r="J181" s="10" t="s">
        <v>1152</v>
      </c>
      <c r="K181" s="2">
        <v>0</v>
      </c>
      <c r="L181" s="2">
        <v>1</v>
      </c>
      <c r="M181" s="11">
        <v>1</v>
      </c>
      <c r="N181" s="9">
        <v>2</v>
      </c>
      <c r="O181" s="2" t="s">
        <v>1117</v>
      </c>
      <c r="R181" s="2" t="str">
        <f t="shared" si="2"/>
        <v>金币</v>
      </c>
      <c r="S181" s="10">
        <v>14</v>
      </c>
      <c r="T181" s="2" t="s">
        <v>4099</v>
      </c>
    </row>
    <row r="182" spans="2:20" s="2" customFormat="1" x14ac:dyDescent="0.2">
      <c r="B182" s="1">
        <v>30209</v>
      </c>
      <c r="C182" s="2" t="s">
        <v>1143</v>
      </c>
      <c r="D182" s="2">
        <v>2</v>
      </c>
      <c r="E182" s="2">
        <v>4</v>
      </c>
      <c r="F182" s="2">
        <v>80</v>
      </c>
      <c r="G182" s="2" t="s">
        <v>1214</v>
      </c>
      <c r="H182" s="2" t="s">
        <v>3947</v>
      </c>
      <c r="I182" s="2">
        <v>1</v>
      </c>
      <c r="J182" s="10" t="s">
        <v>1152</v>
      </c>
      <c r="K182" s="2">
        <v>0</v>
      </c>
      <c r="L182" s="2">
        <v>1</v>
      </c>
      <c r="M182" s="11">
        <v>1</v>
      </c>
      <c r="N182" s="9">
        <v>2</v>
      </c>
      <c r="O182" s="2" t="s">
        <v>1117</v>
      </c>
      <c r="R182" s="2" t="str">
        <f t="shared" si="2"/>
        <v>金币</v>
      </c>
      <c r="S182" s="10">
        <v>14</v>
      </c>
      <c r="T182" s="2" t="s">
        <v>4099</v>
      </c>
    </row>
    <row r="183" spans="2:20" s="2" customFormat="1" x14ac:dyDescent="0.2">
      <c r="B183" s="1">
        <v>30210</v>
      </c>
      <c r="C183" s="2" t="s">
        <v>1145</v>
      </c>
      <c r="D183" s="2">
        <v>2</v>
      </c>
      <c r="E183" s="2">
        <v>4</v>
      </c>
      <c r="F183" s="2">
        <v>80</v>
      </c>
      <c r="G183" s="2" t="s">
        <v>1215</v>
      </c>
      <c r="H183" s="2" t="s">
        <v>1144</v>
      </c>
      <c r="I183" s="2">
        <v>1</v>
      </c>
      <c r="J183" s="10" t="s">
        <v>1152</v>
      </c>
      <c r="K183" s="2">
        <v>0</v>
      </c>
      <c r="L183" s="2">
        <v>1</v>
      </c>
      <c r="M183" s="11">
        <v>1</v>
      </c>
      <c r="N183" s="9">
        <v>2</v>
      </c>
      <c r="O183" s="2" t="s">
        <v>1117</v>
      </c>
      <c r="R183" s="2" t="str">
        <f t="shared" si="2"/>
        <v>金币</v>
      </c>
      <c r="S183" s="10">
        <v>14</v>
      </c>
      <c r="T183" s="2" t="s">
        <v>4099</v>
      </c>
    </row>
    <row r="184" spans="2:20" s="2" customFormat="1" x14ac:dyDescent="0.2">
      <c r="B184" s="1">
        <v>30211</v>
      </c>
      <c r="C184" s="2" t="s">
        <v>1146</v>
      </c>
      <c r="D184" s="2">
        <v>2</v>
      </c>
      <c r="E184" s="2">
        <v>4</v>
      </c>
      <c r="F184" s="2">
        <v>80</v>
      </c>
      <c r="G184" s="2" t="s">
        <v>1216</v>
      </c>
      <c r="H184" s="2" t="s">
        <v>1147</v>
      </c>
      <c r="I184" s="2">
        <v>1</v>
      </c>
      <c r="J184" s="10" t="s">
        <v>419</v>
      </c>
      <c r="K184" s="2">
        <v>0</v>
      </c>
      <c r="L184" s="2">
        <v>1</v>
      </c>
      <c r="M184" s="11">
        <v>1</v>
      </c>
      <c r="N184" s="9">
        <v>7</v>
      </c>
      <c r="O184" s="2" t="s">
        <v>1117</v>
      </c>
      <c r="R184" s="2" t="str">
        <f t="shared" si="2"/>
        <v>金币</v>
      </c>
      <c r="S184" s="10">
        <v>14</v>
      </c>
      <c r="T184" s="2" t="s">
        <v>4100</v>
      </c>
    </row>
    <row r="185" spans="2:20" s="2" customFormat="1" x14ac:dyDescent="0.2">
      <c r="B185" s="1">
        <v>30212</v>
      </c>
      <c r="C185" s="2" t="s">
        <v>1148</v>
      </c>
      <c r="D185" s="2">
        <v>2</v>
      </c>
      <c r="E185" s="2">
        <v>4</v>
      </c>
      <c r="F185" s="2">
        <v>80</v>
      </c>
      <c r="G185" s="2" t="s">
        <v>1217</v>
      </c>
      <c r="H185" s="2" t="s">
        <v>3950</v>
      </c>
      <c r="I185" s="2">
        <v>1</v>
      </c>
      <c r="J185" s="10" t="s">
        <v>419</v>
      </c>
      <c r="K185" s="2">
        <v>0</v>
      </c>
      <c r="L185" s="2">
        <v>1</v>
      </c>
      <c r="M185" s="11">
        <v>1</v>
      </c>
      <c r="N185" s="9">
        <v>7</v>
      </c>
      <c r="O185" s="2" t="s">
        <v>1117</v>
      </c>
      <c r="R185" s="2" t="str">
        <f t="shared" si="2"/>
        <v>金币</v>
      </c>
      <c r="S185" s="10">
        <v>14</v>
      </c>
      <c r="T185" s="2" t="s">
        <v>4100</v>
      </c>
    </row>
    <row r="186" spans="2:20" s="2" customFormat="1" x14ac:dyDescent="0.2">
      <c r="B186" s="1">
        <v>30213</v>
      </c>
      <c r="C186" s="2" t="s">
        <v>1149</v>
      </c>
      <c r="D186" s="2">
        <v>2</v>
      </c>
      <c r="E186" s="2">
        <v>4</v>
      </c>
      <c r="F186" s="2">
        <v>80</v>
      </c>
      <c r="G186" s="2" t="s">
        <v>1218</v>
      </c>
      <c r="H186" s="2" t="s">
        <v>1150</v>
      </c>
      <c r="I186" s="2">
        <v>1</v>
      </c>
      <c r="J186" s="10" t="s">
        <v>419</v>
      </c>
      <c r="K186" s="2">
        <v>0</v>
      </c>
      <c r="L186" s="2">
        <v>1</v>
      </c>
      <c r="M186" s="11">
        <v>1</v>
      </c>
      <c r="N186" s="9">
        <v>7</v>
      </c>
      <c r="O186" s="2" t="s">
        <v>1117</v>
      </c>
      <c r="R186" s="2" t="str">
        <f t="shared" si="2"/>
        <v>金币</v>
      </c>
      <c r="S186" s="10">
        <v>14</v>
      </c>
      <c r="T186" s="2" t="s">
        <v>4100</v>
      </c>
    </row>
    <row r="187" spans="2:20" s="2" customFormat="1" x14ac:dyDescent="0.2">
      <c r="B187" s="1">
        <v>30214</v>
      </c>
      <c r="C187" s="2" t="s">
        <v>1151</v>
      </c>
      <c r="D187" s="2">
        <v>2</v>
      </c>
      <c r="E187" s="2">
        <v>4</v>
      </c>
      <c r="F187" s="2">
        <v>80</v>
      </c>
      <c r="G187" s="2" t="s">
        <v>1219</v>
      </c>
      <c r="H187" s="2" t="s">
        <v>3952</v>
      </c>
      <c r="I187" s="2">
        <v>1</v>
      </c>
      <c r="J187" s="10" t="s">
        <v>419</v>
      </c>
      <c r="K187" s="2">
        <v>0</v>
      </c>
      <c r="L187" s="2">
        <v>1</v>
      </c>
      <c r="M187" s="11">
        <v>1</v>
      </c>
      <c r="N187" s="9">
        <v>7</v>
      </c>
      <c r="O187" s="2" t="s">
        <v>1117</v>
      </c>
      <c r="R187" s="2" t="str">
        <f t="shared" si="2"/>
        <v>金币</v>
      </c>
      <c r="S187" s="10">
        <v>14</v>
      </c>
      <c r="T187" s="2" t="s">
        <v>4100</v>
      </c>
    </row>
    <row r="188" spans="2:20" s="2" customFormat="1" x14ac:dyDescent="0.2">
      <c r="B188" s="1">
        <v>30215</v>
      </c>
      <c r="C188" s="2" t="s">
        <v>687</v>
      </c>
      <c r="D188" s="2">
        <v>2</v>
      </c>
      <c r="E188" s="2">
        <v>5</v>
      </c>
      <c r="F188" s="2">
        <v>100</v>
      </c>
      <c r="G188" s="2" t="s">
        <v>754</v>
      </c>
      <c r="H188" s="2" t="s">
        <v>319</v>
      </c>
      <c r="I188" s="2">
        <v>1</v>
      </c>
      <c r="J188" s="10" t="s">
        <v>320</v>
      </c>
      <c r="K188" s="2">
        <v>0</v>
      </c>
      <c r="L188" s="2">
        <v>1</v>
      </c>
      <c r="M188" s="11">
        <v>1</v>
      </c>
      <c r="N188" s="9">
        <v>6</v>
      </c>
      <c r="O188" s="2" t="s">
        <v>1117</v>
      </c>
      <c r="R188" s="2" t="str">
        <f t="shared" si="2"/>
        <v>妖晶</v>
      </c>
      <c r="S188" s="10">
        <v>16</v>
      </c>
      <c r="T188" s="2" t="s">
        <v>4111</v>
      </c>
    </row>
    <row r="189" spans="2:20" s="2" customFormat="1" x14ac:dyDescent="0.2">
      <c r="B189" s="1">
        <v>30216</v>
      </c>
      <c r="C189" s="6" t="s">
        <v>791</v>
      </c>
      <c r="D189" s="5">
        <v>2</v>
      </c>
      <c r="E189" s="5">
        <v>5</v>
      </c>
      <c r="F189" s="5">
        <v>80</v>
      </c>
      <c r="G189" s="5" t="s">
        <v>1153</v>
      </c>
      <c r="H189" s="6" t="s">
        <v>793</v>
      </c>
      <c r="I189" s="5">
        <v>1</v>
      </c>
      <c r="J189" s="7" t="s">
        <v>344</v>
      </c>
      <c r="K189" s="5">
        <v>0</v>
      </c>
      <c r="L189" s="5">
        <v>1</v>
      </c>
      <c r="M189" s="8">
        <v>0</v>
      </c>
      <c r="N189" s="9">
        <v>0</v>
      </c>
      <c r="O189" s="5" t="s">
        <v>1117</v>
      </c>
      <c r="R189" s="2" t="str">
        <f t="shared" si="2"/>
        <v>妖晶</v>
      </c>
      <c r="S189" s="7">
        <v>16</v>
      </c>
      <c r="T189" s="2" t="s">
        <v>4101</v>
      </c>
    </row>
    <row r="190" spans="2:20" s="2" customFormat="1" x14ac:dyDescent="0.2">
      <c r="B190" s="1">
        <v>30217</v>
      </c>
      <c r="C190" s="6" t="s">
        <v>795</v>
      </c>
      <c r="D190" s="5">
        <v>2</v>
      </c>
      <c r="E190" s="5">
        <v>5</v>
      </c>
      <c r="F190" s="5">
        <v>80</v>
      </c>
      <c r="G190" s="5" t="s">
        <v>1153</v>
      </c>
      <c r="H190" s="6" t="s">
        <v>796</v>
      </c>
      <c r="I190" s="5">
        <v>1</v>
      </c>
      <c r="J190" s="7" t="s">
        <v>344</v>
      </c>
      <c r="K190" s="5">
        <v>0</v>
      </c>
      <c r="L190" s="5">
        <v>1</v>
      </c>
      <c r="M190" s="8">
        <v>0</v>
      </c>
      <c r="N190" s="9">
        <v>0</v>
      </c>
      <c r="O190" s="5" t="s">
        <v>1117</v>
      </c>
      <c r="R190" s="2" t="str">
        <f t="shared" si="2"/>
        <v>妖晶</v>
      </c>
      <c r="S190" s="7">
        <v>16</v>
      </c>
      <c r="T190" s="2" t="s">
        <v>4101</v>
      </c>
    </row>
    <row r="191" spans="2:20" s="2" customFormat="1" x14ac:dyDescent="0.2">
      <c r="B191" s="1">
        <v>30218</v>
      </c>
      <c r="C191" s="6" t="s">
        <v>797</v>
      </c>
      <c r="D191" s="5">
        <v>2</v>
      </c>
      <c r="E191" s="5">
        <v>5</v>
      </c>
      <c r="F191" s="5">
        <v>80</v>
      </c>
      <c r="G191" s="5" t="s">
        <v>1153</v>
      </c>
      <c r="H191" s="6" t="s">
        <v>798</v>
      </c>
      <c r="I191" s="5">
        <v>1</v>
      </c>
      <c r="J191" s="7" t="s">
        <v>344</v>
      </c>
      <c r="K191" s="5">
        <v>0</v>
      </c>
      <c r="L191" s="5">
        <v>1</v>
      </c>
      <c r="M191" s="8">
        <v>0</v>
      </c>
      <c r="N191" s="9">
        <v>0</v>
      </c>
      <c r="O191" s="5" t="s">
        <v>1117</v>
      </c>
      <c r="R191" s="2" t="str">
        <f t="shared" si="2"/>
        <v>妖晶</v>
      </c>
      <c r="S191" s="7">
        <v>16</v>
      </c>
      <c r="T191" s="2" t="s">
        <v>4101</v>
      </c>
    </row>
    <row r="192" spans="2:20" s="2" customFormat="1" x14ac:dyDescent="0.2">
      <c r="B192" s="1">
        <v>30219</v>
      </c>
      <c r="C192" s="6" t="s">
        <v>799</v>
      </c>
      <c r="D192" s="5">
        <v>2</v>
      </c>
      <c r="E192" s="5">
        <v>5</v>
      </c>
      <c r="F192" s="5">
        <v>80</v>
      </c>
      <c r="G192" s="5" t="s">
        <v>1153</v>
      </c>
      <c r="H192" s="6" t="s">
        <v>800</v>
      </c>
      <c r="I192" s="5">
        <v>1</v>
      </c>
      <c r="J192" s="7" t="s">
        <v>344</v>
      </c>
      <c r="K192" s="5">
        <v>0</v>
      </c>
      <c r="L192" s="5">
        <v>1</v>
      </c>
      <c r="M192" s="8">
        <v>0</v>
      </c>
      <c r="N192" s="9">
        <v>0</v>
      </c>
      <c r="O192" s="5" t="s">
        <v>1117</v>
      </c>
      <c r="R192" s="2" t="str">
        <f t="shared" si="2"/>
        <v>妖晶</v>
      </c>
      <c r="S192" s="7">
        <v>16</v>
      </c>
      <c r="T192" s="2" t="s">
        <v>4101</v>
      </c>
    </row>
    <row r="193" spans="2:20" s="2" customFormat="1" x14ac:dyDescent="0.2">
      <c r="B193" s="1">
        <v>30220</v>
      </c>
      <c r="C193" s="6" t="s">
        <v>791</v>
      </c>
      <c r="D193" s="5">
        <v>2</v>
      </c>
      <c r="E193" s="5">
        <v>5</v>
      </c>
      <c r="F193" s="5">
        <v>80</v>
      </c>
      <c r="G193" s="5" t="s">
        <v>1153</v>
      </c>
      <c r="H193" s="6" t="s">
        <v>793</v>
      </c>
      <c r="I193" s="5">
        <v>1</v>
      </c>
      <c r="J193" s="7" t="s">
        <v>1154</v>
      </c>
      <c r="K193" s="5">
        <v>0</v>
      </c>
      <c r="L193" s="5">
        <v>1</v>
      </c>
      <c r="M193" s="8">
        <v>0</v>
      </c>
      <c r="N193" s="9">
        <v>0</v>
      </c>
      <c r="O193" s="5" t="s">
        <v>1117</v>
      </c>
      <c r="R193" s="2" t="str">
        <f t="shared" si="2"/>
        <v>金币</v>
      </c>
      <c r="S193" s="7">
        <v>14</v>
      </c>
      <c r="T193" s="2" t="s">
        <v>4102</v>
      </c>
    </row>
    <row r="194" spans="2:20" s="2" customFormat="1" x14ac:dyDescent="0.2">
      <c r="B194" s="1">
        <v>30221</v>
      </c>
      <c r="C194" s="6" t="s">
        <v>795</v>
      </c>
      <c r="D194" s="5">
        <v>2</v>
      </c>
      <c r="E194" s="5">
        <v>5</v>
      </c>
      <c r="F194" s="5">
        <v>80</v>
      </c>
      <c r="G194" s="5" t="s">
        <v>1153</v>
      </c>
      <c r="H194" s="6" t="s">
        <v>796</v>
      </c>
      <c r="I194" s="5">
        <v>1</v>
      </c>
      <c r="J194" s="7" t="s">
        <v>1154</v>
      </c>
      <c r="K194" s="5">
        <v>0</v>
      </c>
      <c r="L194" s="5">
        <v>1</v>
      </c>
      <c r="M194" s="8">
        <v>0</v>
      </c>
      <c r="N194" s="9">
        <v>0</v>
      </c>
      <c r="O194" s="5" t="s">
        <v>1117</v>
      </c>
      <c r="R194" s="2" t="str">
        <f t="shared" si="2"/>
        <v>金币</v>
      </c>
      <c r="S194" s="7">
        <v>14</v>
      </c>
      <c r="T194" s="2" t="s">
        <v>4102</v>
      </c>
    </row>
    <row r="195" spans="2:20" s="2" customFormat="1" x14ac:dyDescent="0.2">
      <c r="B195" s="1">
        <v>30222</v>
      </c>
      <c r="C195" s="6" t="s">
        <v>797</v>
      </c>
      <c r="D195" s="5">
        <v>2</v>
      </c>
      <c r="E195" s="5">
        <v>5</v>
      </c>
      <c r="F195" s="5">
        <v>80</v>
      </c>
      <c r="G195" s="5" t="s">
        <v>1153</v>
      </c>
      <c r="H195" s="6" t="s">
        <v>798</v>
      </c>
      <c r="I195" s="5">
        <v>1</v>
      </c>
      <c r="J195" s="7" t="s">
        <v>1154</v>
      </c>
      <c r="K195" s="5">
        <v>0</v>
      </c>
      <c r="L195" s="5">
        <v>1</v>
      </c>
      <c r="M195" s="8">
        <v>0</v>
      </c>
      <c r="N195" s="9">
        <v>0</v>
      </c>
      <c r="O195" s="5" t="s">
        <v>1117</v>
      </c>
      <c r="R195" s="2" t="str">
        <f t="shared" ref="R195:R258" si="3">VLOOKUP(S195,$X$2:$Y$3,2,FALSE)</f>
        <v>金币</v>
      </c>
      <c r="S195" s="7">
        <v>14</v>
      </c>
      <c r="T195" s="2" t="s">
        <v>4102</v>
      </c>
    </row>
    <row r="196" spans="2:20" s="2" customFormat="1" x14ac:dyDescent="0.2">
      <c r="B196" s="1">
        <v>30223</v>
      </c>
      <c r="C196" s="6" t="s">
        <v>799</v>
      </c>
      <c r="D196" s="5">
        <v>2</v>
      </c>
      <c r="E196" s="5">
        <v>5</v>
      </c>
      <c r="F196" s="5">
        <v>80</v>
      </c>
      <c r="G196" s="5" t="s">
        <v>1153</v>
      </c>
      <c r="H196" s="6" t="s">
        <v>800</v>
      </c>
      <c r="I196" s="5">
        <v>1</v>
      </c>
      <c r="J196" s="7" t="s">
        <v>1154</v>
      </c>
      <c r="K196" s="5">
        <v>0</v>
      </c>
      <c r="L196" s="5">
        <v>1</v>
      </c>
      <c r="M196" s="8">
        <v>0</v>
      </c>
      <c r="N196" s="9">
        <v>0</v>
      </c>
      <c r="O196" s="5" t="s">
        <v>1117</v>
      </c>
      <c r="R196" s="2" t="str">
        <f t="shared" si="3"/>
        <v>金币</v>
      </c>
      <c r="S196" s="7">
        <v>14</v>
      </c>
      <c r="T196" s="2" t="s">
        <v>4102</v>
      </c>
    </row>
    <row r="197" spans="2:20" s="2" customFormat="1" x14ac:dyDescent="0.2">
      <c r="B197" s="1">
        <v>30224</v>
      </c>
      <c r="C197" s="6" t="s">
        <v>801</v>
      </c>
      <c r="D197" s="5">
        <v>2</v>
      </c>
      <c r="E197" s="5">
        <v>5</v>
      </c>
      <c r="F197" s="5">
        <v>80</v>
      </c>
      <c r="G197" s="5" t="s">
        <v>1155</v>
      </c>
      <c r="H197" s="6" t="s">
        <v>803</v>
      </c>
      <c r="I197" s="5">
        <v>1</v>
      </c>
      <c r="J197" s="7" t="s">
        <v>960</v>
      </c>
      <c r="K197" s="5">
        <v>0</v>
      </c>
      <c r="L197" s="5">
        <v>1</v>
      </c>
      <c r="M197" s="8">
        <v>0</v>
      </c>
      <c r="N197" s="9">
        <v>0</v>
      </c>
      <c r="O197" s="5" t="s">
        <v>1117</v>
      </c>
      <c r="R197" s="2" t="str">
        <f t="shared" si="3"/>
        <v>妖晶</v>
      </c>
      <c r="S197" s="7">
        <v>16</v>
      </c>
      <c r="T197" s="2" t="s">
        <v>4103</v>
      </c>
    </row>
    <row r="198" spans="2:20" s="2" customFormat="1" x14ac:dyDescent="0.2">
      <c r="B198" s="1">
        <v>30225</v>
      </c>
      <c r="C198" s="6" t="s">
        <v>805</v>
      </c>
      <c r="D198" s="5">
        <v>2</v>
      </c>
      <c r="E198" s="5">
        <v>5</v>
      </c>
      <c r="F198" s="5">
        <v>80</v>
      </c>
      <c r="G198" s="5" t="s">
        <v>1155</v>
      </c>
      <c r="H198" s="6" t="s">
        <v>806</v>
      </c>
      <c r="I198" s="5">
        <v>1</v>
      </c>
      <c r="J198" s="7" t="s">
        <v>960</v>
      </c>
      <c r="K198" s="5">
        <v>0</v>
      </c>
      <c r="L198" s="5">
        <v>1</v>
      </c>
      <c r="M198" s="8">
        <v>0</v>
      </c>
      <c r="N198" s="9">
        <v>0</v>
      </c>
      <c r="O198" s="5" t="s">
        <v>1117</v>
      </c>
      <c r="R198" s="2" t="str">
        <f t="shared" si="3"/>
        <v>妖晶</v>
      </c>
      <c r="S198" s="7">
        <v>16</v>
      </c>
      <c r="T198" s="2" t="s">
        <v>4103</v>
      </c>
    </row>
    <row r="199" spans="2:20" s="2" customFormat="1" x14ac:dyDescent="0.2">
      <c r="B199" s="1">
        <v>30226</v>
      </c>
      <c r="C199" s="6" t="s">
        <v>807</v>
      </c>
      <c r="D199" s="5">
        <v>2</v>
      </c>
      <c r="E199" s="5">
        <v>5</v>
      </c>
      <c r="F199" s="5">
        <v>80</v>
      </c>
      <c r="G199" s="5" t="s">
        <v>1155</v>
      </c>
      <c r="H199" s="6" t="s">
        <v>808</v>
      </c>
      <c r="I199" s="5">
        <v>1</v>
      </c>
      <c r="J199" s="7" t="s">
        <v>960</v>
      </c>
      <c r="K199" s="5">
        <v>0</v>
      </c>
      <c r="L199" s="5">
        <v>1</v>
      </c>
      <c r="M199" s="8">
        <v>0</v>
      </c>
      <c r="N199" s="9">
        <v>0</v>
      </c>
      <c r="O199" s="5" t="s">
        <v>1117</v>
      </c>
      <c r="R199" s="2" t="str">
        <f t="shared" si="3"/>
        <v>妖晶</v>
      </c>
      <c r="S199" s="7">
        <v>16</v>
      </c>
      <c r="T199" s="2" t="s">
        <v>4103</v>
      </c>
    </row>
    <row r="200" spans="2:20" s="2" customFormat="1" x14ac:dyDescent="0.2">
      <c r="B200" s="1">
        <v>30227</v>
      </c>
      <c r="C200" s="6" t="s">
        <v>809</v>
      </c>
      <c r="D200" s="5">
        <v>2</v>
      </c>
      <c r="E200" s="5">
        <v>5</v>
      </c>
      <c r="F200" s="5">
        <v>80</v>
      </c>
      <c r="G200" s="5" t="s">
        <v>1155</v>
      </c>
      <c r="H200" s="6" t="s">
        <v>810</v>
      </c>
      <c r="I200" s="5">
        <v>1</v>
      </c>
      <c r="J200" s="7" t="s">
        <v>960</v>
      </c>
      <c r="K200" s="5">
        <v>0</v>
      </c>
      <c r="L200" s="5">
        <v>1</v>
      </c>
      <c r="M200" s="8">
        <v>0</v>
      </c>
      <c r="N200" s="9">
        <v>0</v>
      </c>
      <c r="O200" s="5" t="s">
        <v>1117</v>
      </c>
      <c r="R200" s="2" t="str">
        <f t="shared" si="3"/>
        <v>妖晶</v>
      </c>
      <c r="S200" s="7">
        <v>16</v>
      </c>
      <c r="T200" s="2" t="s">
        <v>4103</v>
      </c>
    </row>
    <row r="201" spans="2:20" s="2" customFormat="1" x14ac:dyDescent="0.2">
      <c r="B201" s="1">
        <v>30228</v>
      </c>
      <c r="C201" s="6" t="s">
        <v>801</v>
      </c>
      <c r="D201" s="5">
        <v>2</v>
      </c>
      <c r="E201" s="5">
        <v>5</v>
      </c>
      <c r="F201" s="5">
        <v>80</v>
      </c>
      <c r="G201" s="5" t="s">
        <v>1155</v>
      </c>
      <c r="H201" s="6" t="s">
        <v>803</v>
      </c>
      <c r="I201" s="5">
        <v>1</v>
      </c>
      <c r="J201" s="7" t="s">
        <v>1156</v>
      </c>
      <c r="K201" s="5">
        <v>0</v>
      </c>
      <c r="L201" s="5">
        <v>1</v>
      </c>
      <c r="M201" s="8">
        <v>0</v>
      </c>
      <c r="N201" s="9">
        <v>0</v>
      </c>
      <c r="O201" s="5" t="s">
        <v>1117</v>
      </c>
      <c r="R201" s="2" t="str">
        <f t="shared" si="3"/>
        <v>金币</v>
      </c>
      <c r="S201" s="7">
        <v>14</v>
      </c>
      <c r="T201" s="2" t="s">
        <v>4104</v>
      </c>
    </row>
    <row r="202" spans="2:20" s="2" customFormat="1" x14ac:dyDescent="0.2">
      <c r="B202" s="1">
        <v>30229</v>
      </c>
      <c r="C202" s="6" t="s">
        <v>805</v>
      </c>
      <c r="D202" s="5">
        <v>2</v>
      </c>
      <c r="E202" s="5">
        <v>5</v>
      </c>
      <c r="F202" s="5">
        <v>80</v>
      </c>
      <c r="G202" s="5" t="s">
        <v>1155</v>
      </c>
      <c r="H202" s="6" t="s">
        <v>806</v>
      </c>
      <c r="I202" s="5">
        <v>1</v>
      </c>
      <c r="J202" s="7" t="s">
        <v>1156</v>
      </c>
      <c r="K202" s="5">
        <v>0</v>
      </c>
      <c r="L202" s="5">
        <v>1</v>
      </c>
      <c r="M202" s="8">
        <v>0</v>
      </c>
      <c r="N202" s="9">
        <v>0</v>
      </c>
      <c r="O202" s="5" t="s">
        <v>1117</v>
      </c>
      <c r="R202" s="2" t="str">
        <f t="shared" si="3"/>
        <v>金币</v>
      </c>
      <c r="S202" s="7">
        <v>14</v>
      </c>
      <c r="T202" s="2" t="s">
        <v>4104</v>
      </c>
    </row>
    <row r="203" spans="2:20" s="2" customFormat="1" x14ac:dyDescent="0.2">
      <c r="B203" s="1">
        <v>30230</v>
      </c>
      <c r="C203" s="6" t="s">
        <v>807</v>
      </c>
      <c r="D203" s="5">
        <v>2</v>
      </c>
      <c r="E203" s="5">
        <v>5</v>
      </c>
      <c r="F203" s="5">
        <v>80</v>
      </c>
      <c r="G203" s="5" t="s">
        <v>1155</v>
      </c>
      <c r="H203" s="6" t="s">
        <v>808</v>
      </c>
      <c r="I203" s="5">
        <v>1</v>
      </c>
      <c r="J203" s="7" t="s">
        <v>1156</v>
      </c>
      <c r="K203" s="5">
        <v>0</v>
      </c>
      <c r="L203" s="5">
        <v>1</v>
      </c>
      <c r="M203" s="8">
        <v>0</v>
      </c>
      <c r="N203" s="9">
        <v>0</v>
      </c>
      <c r="O203" s="5" t="s">
        <v>1117</v>
      </c>
      <c r="R203" s="2" t="str">
        <f t="shared" si="3"/>
        <v>金币</v>
      </c>
      <c r="S203" s="7">
        <v>14</v>
      </c>
      <c r="T203" s="2" t="s">
        <v>4104</v>
      </c>
    </row>
    <row r="204" spans="2:20" s="2" customFormat="1" x14ac:dyDescent="0.2">
      <c r="B204" s="1">
        <v>30231</v>
      </c>
      <c r="C204" s="6" t="s">
        <v>809</v>
      </c>
      <c r="D204" s="5">
        <v>2</v>
      </c>
      <c r="E204" s="5">
        <v>5</v>
      </c>
      <c r="F204" s="5">
        <v>80</v>
      </c>
      <c r="G204" s="5" t="s">
        <v>1155</v>
      </c>
      <c r="H204" s="6" t="s">
        <v>810</v>
      </c>
      <c r="I204" s="5">
        <v>1</v>
      </c>
      <c r="J204" s="7" t="s">
        <v>1156</v>
      </c>
      <c r="K204" s="5">
        <v>0</v>
      </c>
      <c r="L204" s="5">
        <v>1</v>
      </c>
      <c r="M204" s="8">
        <v>0</v>
      </c>
      <c r="N204" s="9">
        <v>0</v>
      </c>
      <c r="O204" s="5" t="s">
        <v>1117</v>
      </c>
      <c r="R204" s="2" t="str">
        <f t="shared" si="3"/>
        <v>金币</v>
      </c>
      <c r="S204" s="7">
        <v>14</v>
      </c>
      <c r="T204" s="2" t="s">
        <v>4104</v>
      </c>
    </row>
    <row r="205" spans="2:20" s="2" customFormat="1" x14ac:dyDescent="0.2">
      <c r="B205" s="1">
        <v>30232</v>
      </c>
      <c r="C205" s="6" t="s">
        <v>811</v>
      </c>
      <c r="D205" s="5">
        <v>2</v>
      </c>
      <c r="E205" s="5">
        <v>5</v>
      </c>
      <c r="F205" s="5">
        <v>80</v>
      </c>
      <c r="G205" s="5" t="s">
        <v>1157</v>
      </c>
      <c r="H205" s="6" t="s">
        <v>813</v>
      </c>
      <c r="I205" s="5">
        <v>1</v>
      </c>
      <c r="J205" s="7" t="s">
        <v>384</v>
      </c>
      <c r="K205" s="5">
        <v>0</v>
      </c>
      <c r="L205" s="5">
        <v>1</v>
      </c>
      <c r="M205" s="8">
        <v>0</v>
      </c>
      <c r="N205" s="9">
        <v>0</v>
      </c>
      <c r="O205" s="5" t="s">
        <v>1117</v>
      </c>
      <c r="R205" s="2" t="str">
        <f t="shared" si="3"/>
        <v>妖晶</v>
      </c>
      <c r="S205" s="7">
        <v>16</v>
      </c>
      <c r="T205" s="2" t="s">
        <v>4105</v>
      </c>
    </row>
    <row r="206" spans="2:20" s="2" customFormat="1" x14ac:dyDescent="0.2">
      <c r="B206" s="1">
        <v>30233</v>
      </c>
      <c r="C206" s="6" t="s">
        <v>815</v>
      </c>
      <c r="D206" s="5">
        <v>2</v>
      </c>
      <c r="E206" s="5">
        <v>5</v>
      </c>
      <c r="F206" s="5">
        <v>80</v>
      </c>
      <c r="G206" s="5" t="s">
        <v>1157</v>
      </c>
      <c r="H206" s="6" t="s">
        <v>816</v>
      </c>
      <c r="I206" s="5">
        <v>1</v>
      </c>
      <c r="J206" s="7" t="s">
        <v>384</v>
      </c>
      <c r="K206" s="5">
        <v>0</v>
      </c>
      <c r="L206" s="5">
        <v>1</v>
      </c>
      <c r="M206" s="8">
        <v>0</v>
      </c>
      <c r="N206" s="9">
        <v>0</v>
      </c>
      <c r="O206" s="5" t="s">
        <v>1117</v>
      </c>
      <c r="R206" s="2" t="str">
        <f t="shared" si="3"/>
        <v>妖晶</v>
      </c>
      <c r="S206" s="7">
        <v>16</v>
      </c>
      <c r="T206" s="2" t="s">
        <v>4105</v>
      </c>
    </row>
    <row r="207" spans="2:20" s="2" customFormat="1" x14ac:dyDescent="0.2">
      <c r="B207" s="1">
        <v>30234</v>
      </c>
      <c r="C207" s="6" t="s">
        <v>817</v>
      </c>
      <c r="D207" s="5">
        <v>2</v>
      </c>
      <c r="E207" s="5">
        <v>5</v>
      </c>
      <c r="F207" s="5">
        <v>80</v>
      </c>
      <c r="G207" s="5" t="s">
        <v>1157</v>
      </c>
      <c r="H207" s="6" t="s">
        <v>818</v>
      </c>
      <c r="I207" s="5">
        <v>1</v>
      </c>
      <c r="J207" s="7" t="s">
        <v>384</v>
      </c>
      <c r="K207" s="5">
        <v>0</v>
      </c>
      <c r="L207" s="5">
        <v>1</v>
      </c>
      <c r="M207" s="8">
        <v>0</v>
      </c>
      <c r="N207" s="9">
        <v>0</v>
      </c>
      <c r="O207" s="5" t="s">
        <v>1117</v>
      </c>
      <c r="R207" s="2" t="str">
        <f t="shared" si="3"/>
        <v>妖晶</v>
      </c>
      <c r="S207" s="7">
        <v>16</v>
      </c>
      <c r="T207" s="2" t="s">
        <v>4105</v>
      </c>
    </row>
    <row r="208" spans="2:20" s="2" customFormat="1" x14ac:dyDescent="0.2">
      <c r="B208" s="1">
        <v>30235</v>
      </c>
      <c r="C208" s="6" t="s">
        <v>819</v>
      </c>
      <c r="D208" s="5">
        <v>2</v>
      </c>
      <c r="E208" s="5">
        <v>5</v>
      </c>
      <c r="F208" s="5">
        <v>80</v>
      </c>
      <c r="G208" s="5" t="s">
        <v>1157</v>
      </c>
      <c r="H208" s="6" t="s">
        <v>820</v>
      </c>
      <c r="I208" s="5">
        <v>1</v>
      </c>
      <c r="J208" s="7" t="s">
        <v>384</v>
      </c>
      <c r="K208" s="5">
        <v>0</v>
      </c>
      <c r="L208" s="5">
        <v>1</v>
      </c>
      <c r="M208" s="8">
        <v>0</v>
      </c>
      <c r="N208" s="9">
        <v>0</v>
      </c>
      <c r="O208" s="5" t="s">
        <v>1117</v>
      </c>
      <c r="R208" s="2" t="str">
        <f t="shared" si="3"/>
        <v>妖晶</v>
      </c>
      <c r="S208" s="7">
        <v>16</v>
      </c>
      <c r="T208" s="2" t="s">
        <v>4105</v>
      </c>
    </row>
    <row r="209" spans="2:20" s="2" customFormat="1" x14ac:dyDescent="0.2">
      <c r="B209" s="1">
        <v>30236</v>
      </c>
      <c r="C209" s="6" t="s">
        <v>811</v>
      </c>
      <c r="D209" s="5">
        <v>2</v>
      </c>
      <c r="E209" s="5">
        <v>5</v>
      </c>
      <c r="F209" s="5">
        <v>80</v>
      </c>
      <c r="G209" s="5" t="s">
        <v>1157</v>
      </c>
      <c r="H209" s="6" t="s">
        <v>813</v>
      </c>
      <c r="I209" s="5">
        <v>1</v>
      </c>
      <c r="J209" s="7" t="s">
        <v>1158</v>
      </c>
      <c r="K209" s="5">
        <v>0</v>
      </c>
      <c r="L209" s="5">
        <v>1</v>
      </c>
      <c r="M209" s="8">
        <v>0</v>
      </c>
      <c r="N209" s="9">
        <v>0</v>
      </c>
      <c r="O209" s="5" t="s">
        <v>1117</v>
      </c>
      <c r="R209" s="2" t="str">
        <f t="shared" si="3"/>
        <v>金币</v>
      </c>
      <c r="S209" s="7">
        <v>14</v>
      </c>
      <c r="T209" s="2" t="s">
        <v>4106</v>
      </c>
    </row>
    <row r="210" spans="2:20" s="2" customFormat="1" x14ac:dyDescent="0.2">
      <c r="B210" s="1">
        <v>30237</v>
      </c>
      <c r="C210" s="6" t="s">
        <v>815</v>
      </c>
      <c r="D210" s="5">
        <v>2</v>
      </c>
      <c r="E210" s="5">
        <v>5</v>
      </c>
      <c r="F210" s="5">
        <v>80</v>
      </c>
      <c r="G210" s="5" t="s">
        <v>1157</v>
      </c>
      <c r="H210" s="6" t="s">
        <v>816</v>
      </c>
      <c r="I210" s="5">
        <v>1</v>
      </c>
      <c r="J210" s="7" t="s">
        <v>1158</v>
      </c>
      <c r="K210" s="5">
        <v>0</v>
      </c>
      <c r="L210" s="5">
        <v>1</v>
      </c>
      <c r="M210" s="8">
        <v>0</v>
      </c>
      <c r="N210" s="9">
        <v>0</v>
      </c>
      <c r="O210" s="5" t="s">
        <v>1117</v>
      </c>
      <c r="R210" s="2" t="str">
        <f t="shared" si="3"/>
        <v>金币</v>
      </c>
      <c r="S210" s="7">
        <v>14</v>
      </c>
      <c r="T210" s="2" t="s">
        <v>4106</v>
      </c>
    </row>
    <row r="211" spans="2:20" s="2" customFormat="1" x14ac:dyDescent="0.2">
      <c r="B211" s="1">
        <v>30238</v>
      </c>
      <c r="C211" s="6" t="s">
        <v>817</v>
      </c>
      <c r="D211" s="5">
        <v>2</v>
      </c>
      <c r="E211" s="5">
        <v>5</v>
      </c>
      <c r="F211" s="5">
        <v>80</v>
      </c>
      <c r="G211" s="5" t="s">
        <v>1157</v>
      </c>
      <c r="H211" s="6" t="s">
        <v>818</v>
      </c>
      <c r="I211" s="5">
        <v>1</v>
      </c>
      <c r="J211" s="7" t="s">
        <v>1158</v>
      </c>
      <c r="K211" s="5">
        <v>0</v>
      </c>
      <c r="L211" s="5">
        <v>1</v>
      </c>
      <c r="M211" s="8">
        <v>0</v>
      </c>
      <c r="N211" s="9">
        <v>0</v>
      </c>
      <c r="O211" s="5" t="s">
        <v>1117</v>
      </c>
      <c r="R211" s="2" t="str">
        <f t="shared" si="3"/>
        <v>金币</v>
      </c>
      <c r="S211" s="7">
        <v>14</v>
      </c>
      <c r="T211" s="2" t="s">
        <v>4106</v>
      </c>
    </row>
    <row r="212" spans="2:20" s="2" customFormat="1" x14ac:dyDescent="0.2">
      <c r="B212" s="1">
        <v>30239</v>
      </c>
      <c r="C212" s="6" t="s">
        <v>819</v>
      </c>
      <c r="D212" s="5">
        <v>2</v>
      </c>
      <c r="E212" s="5">
        <v>5</v>
      </c>
      <c r="F212" s="5">
        <v>80</v>
      </c>
      <c r="G212" s="5" t="s">
        <v>1157</v>
      </c>
      <c r="H212" s="6" t="s">
        <v>820</v>
      </c>
      <c r="I212" s="5">
        <v>1</v>
      </c>
      <c r="J212" s="7" t="s">
        <v>1158</v>
      </c>
      <c r="K212" s="5">
        <v>0</v>
      </c>
      <c r="L212" s="5">
        <v>1</v>
      </c>
      <c r="M212" s="8">
        <v>0</v>
      </c>
      <c r="N212" s="9">
        <v>0</v>
      </c>
      <c r="O212" s="5" t="s">
        <v>1117</v>
      </c>
      <c r="R212" s="2" t="str">
        <f t="shared" si="3"/>
        <v>金币</v>
      </c>
      <c r="S212" s="7">
        <v>14</v>
      </c>
      <c r="T212" s="2" t="s">
        <v>4106</v>
      </c>
    </row>
    <row r="213" spans="2:20" s="2" customFormat="1" x14ac:dyDescent="0.2">
      <c r="B213" s="1">
        <v>30240</v>
      </c>
      <c r="C213" s="6" t="s">
        <v>821</v>
      </c>
      <c r="D213" s="5">
        <v>2</v>
      </c>
      <c r="E213" s="5">
        <v>5</v>
      </c>
      <c r="F213" s="5">
        <v>80</v>
      </c>
      <c r="G213" s="5" t="s">
        <v>1159</v>
      </c>
      <c r="H213" s="6" t="s">
        <v>823</v>
      </c>
      <c r="I213" s="5">
        <v>1</v>
      </c>
      <c r="J213" s="7" t="s">
        <v>1160</v>
      </c>
      <c r="K213" s="5">
        <v>0</v>
      </c>
      <c r="L213" s="5">
        <v>1</v>
      </c>
      <c r="M213" s="8">
        <v>0</v>
      </c>
      <c r="N213" s="9">
        <v>0</v>
      </c>
      <c r="O213" s="5" t="s">
        <v>1117</v>
      </c>
      <c r="R213" s="2" t="str">
        <f t="shared" si="3"/>
        <v>妖晶</v>
      </c>
      <c r="S213" s="7">
        <v>16</v>
      </c>
      <c r="T213" s="2" t="s">
        <v>4107</v>
      </c>
    </row>
    <row r="214" spans="2:20" s="2" customFormat="1" x14ac:dyDescent="0.2">
      <c r="B214" s="1">
        <v>30241</v>
      </c>
      <c r="C214" s="6" t="s">
        <v>825</v>
      </c>
      <c r="D214" s="5">
        <v>2</v>
      </c>
      <c r="E214" s="5">
        <v>5</v>
      </c>
      <c r="F214" s="5">
        <v>80</v>
      </c>
      <c r="G214" s="5" t="s">
        <v>1159</v>
      </c>
      <c r="H214" s="6" t="s">
        <v>826</v>
      </c>
      <c r="I214" s="5">
        <v>1</v>
      </c>
      <c r="J214" s="7" t="s">
        <v>1160</v>
      </c>
      <c r="K214" s="5">
        <v>0</v>
      </c>
      <c r="L214" s="5">
        <v>1</v>
      </c>
      <c r="M214" s="8">
        <v>0</v>
      </c>
      <c r="N214" s="9">
        <v>0</v>
      </c>
      <c r="O214" s="5" t="s">
        <v>1117</v>
      </c>
      <c r="R214" s="2" t="str">
        <f t="shared" si="3"/>
        <v>妖晶</v>
      </c>
      <c r="S214" s="7">
        <v>16</v>
      </c>
      <c r="T214" s="2" t="s">
        <v>4107</v>
      </c>
    </row>
    <row r="215" spans="2:20" s="2" customFormat="1" x14ac:dyDescent="0.2">
      <c r="B215" s="1">
        <v>30242</v>
      </c>
      <c r="C215" s="6" t="s">
        <v>827</v>
      </c>
      <c r="D215" s="5">
        <v>2</v>
      </c>
      <c r="E215" s="5">
        <v>5</v>
      </c>
      <c r="F215" s="5">
        <v>80</v>
      </c>
      <c r="G215" s="5" t="s">
        <v>1159</v>
      </c>
      <c r="H215" s="6" t="s">
        <v>828</v>
      </c>
      <c r="I215" s="5">
        <v>1</v>
      </c>
      <c r="J215" s="7" t="s">
        <v>1160</v>
      </c>
      <c r="K215" s="5">
        <v>0</v>
      </c>
      <c r="L215" s="5">
        <v>1</v>
      </c>
      <c r="M215" s="8">
        <v>0</v>
      </c>
      <c r="N215" s="9">
        <v>0</v>
      </c>
      <c r="O215" s="5" t="s">
        <v>1117</v>
      </c>
      <c r="R215" s="2" t="str">
        <f t="shared" si="3"/>
        <v>妖晶</v>
      </c>
      <c r="S215" s="7">
        <v>16</v>
      </c>
      <c r="T215" s="2" t="s">
        <v>4107</v>
      </c>
    </row>
    <row r="216" spans="2:20" s="2" customFormat="1" x14ac:dyDescent="0.2">
      <c r="B216" s="1">
        <v>30243</v>
      </c>
      <c r="C216" s="6" t="s">
        <v>829</v>
      </c>
      <c r="D216" s="5">
        <v>2</v>
      </c>
      <c r="E216" s="5">
        <v>5</v>
      </c>
      <c r="F216" s="5">
        <v>80</v>
      </c>
      <c r="G216" s="5" t="s">
        <v>1159</v>
      </c>
      <c r="H216" s="6" t="s">
        <v>830</v>
      </c>
      <c r="I216" s="5">
        <v>1</v>
      </c>
      <c r="J216" s="7" t="s">
        <v>1160</v>
      </c>
      <c r="K216" s="5">
        <v>0</v>
      </c>
      <c r="L216" s="5">
        <v>1</v>
      </c>
      <c r="M216" s="8">
        <v>0</v>
      </c>
      <c r="N216" s="9">
        <v>0</v>
      </c>
      <c r="O216" s="5" t="s">
        <v>1117</v>
      </c>
      <c r="R216" s="2" t="str">
        <f t="shared" si="3"/>
        <v>妖晶</v>
      </c>
      <c r="S216" s="7">
        <v>16</v>
      </c>
      <c r="T216" s="2" t="s">
        <v>4107</v>
      </c>
    </row>
    <row r="217" spans="2:20" s="2" customFormat="1" x14ac:dyDescent="0.2">
      <c r="B217" s="1">
        <v>30244</v>
      </c>
      <c r="C217" s="6" t="s">
        <v>821</v>
      </c>
      <c r="D217" s="5">
        <v>2</v>
      </c>
      <c r="E217" s="5">
        <v>5</v>
      </c>
      <c r="F217" s="5">
        <v>80</v>
      </c>
      <c r="G217" s="5" t="s">
        <v>1159</v>
      </c>
      <c r="H217" s="6" t="s">
        <v>823</v>
      </c>
      <c r="I217" s="5">
        <v>1</v>
      </c>
      <c r="J217" s="7" t="s">
        <v>1161</v>
      </c>
      <c r="K217" s="5">
        <v>0</v>
      </c>
      <c r="L217" s="5">
        <v>1</v>
      </c>
      <c r="M217" s="8">
        <v>0</v>
      </c>
      <c r="N217" s="9">
        <v>0</v>
      </c>
      <c r="O217" s="5" t="s">
        <v>1117</v>
      </c>
      <c r="R217" s="2" t="str">
        <f t="shared" si="3"/>
        <v>金币</v>
      </c>
      <c r="S217" s="7">
        <v>14</v>
      </c>
      <c r="T217" s="2" t="s">
        <v>4108</v>
      </c>
    </row>
    <row r="218" spans="2:20" s="2" customFormat="1" x14ac:dyDescent="0.2">
      <c r="B218" s="1">
        <v>30245</v>
      </c>
      <c r="C218" s="6" t="s">
        <v>825</v>
      </c>
      <c r="D218" s="5">
        <v>2</v>
      </c>
      <c r="E218" s="5">
        <v>5</v>
      </c>
      <c r="F218" s="5">
        <v>80</v>
      </c>
      <c r="G218" s="5" t="s">
        <v>1159</v>
      </c>
      <c r="H218" s="6" t="s">
        <v>826</v>
      </c>
      <c r="I218" s="5">
        <v>1</v>
      </c>
      <c r="J218" s="7" t="s">
        <v>1161</v>
      </c>
      <c r="K218" s="5">
        <v>0</v>
      </c>
      <c r="L218" s="5">
        <v>1</v>
      </c>
      <c r="M218" s="8">
        <v>0</v>
      </c>
      <c r="N218" s="9">
        <v>0</v>
      </c>
      <c r="O218" s="5" t="s">
        <v>1117</v>
      </c>
      <c r="R218" s="2" t="str">
        <f t="shared" si="3"/>
        <v>金币</v>
      </c>
      <c r="S218" s="7">
        <v>14</v>
      </c>
      <c r="T218" s="2" t="s">
        <v>4108</v>
      </c>
    </row>
    <row r="219" spans="2:20" s="2" customFormat="1" x14ac:dyDescent="0.2">
      <c r="B219" s="1">
        <v>30246</v>
      </c>
      <c r="C219" s="6" t="s">
        <v>827</v>
      </c>
      <c r="D219" s="5">
        <v>2</v>
      </c>
      <c r="E219" s="5">
        <v>5</v>
      </c>
      <c r="F219" s="5">
        <v>80</v>
      </c>
      <c r="G219" s="5" t="s">
        <v>1159</v>
      </c>
      <c r="H219" s="6" t="s">
        <v>828</v>
      </c>
      <c r="I219" s="5">
        <v>1</v>
      </c>
      <c r="J219" s="7" t="s">
        <v>1161</v>
      </c>
      <c r="K219" s="5">
        <v>0</v>
      </c>
      <c r="L219" s="5">
        <v>1</v>
      </c>
      <c r="M219" s="8">
        <v>0</v>
      </c>
      <c r="N219" s="9">
        <v>0</v>
      </c>
      <c r="O219" s="5" t="s">
        <v>1117</v>
      </c>
      <c r="R219" s="2" t="str">
        <f t="shared" si="3"/>
        <v>金币</v>
      </c>
      <c r="S219" s="7">
        <v>14</v>
      </c>
      <c r="T219" s="2" t="s">
        <v>4108</v>
      </c>
    </row>
    <row r="220" spans="2:20" s="2" customFormat="1" x14ac:dyDescent="0.2">
      <c r="B220" s="1">
        <v>30247</v>
      </c>
      <c r="C220" s="6" t="s">
        <v>829</v>
      </c>
      <c r="D220" s="5">
        <v>2</v>
      </c>
      <c r="E220" s="5">
        <v>5</v>
      </c>
      <c r="F220" s="5">
        <v>80</v>
      </c>
      <c r="G220" s="5" t="s">
        <v>1159</v>
      </c>
      <c r="H220" s="6" t="s">
        <v>830</v>
      </c>
      <c r="I220" s="5">
        <v>1</v>
      </c>
      <c r="J220" s="7" t="s">
        <v>1161</v>
      </c>
      <c r="K220" s="5">
        <v>0</v>
      </c>
      <c r="L220" s="5">
        <v>1</v>
      </c>
      <c r="M220" s="8">
        <v>0</v>
      </c>
      <c r="N220" s="9">
        <v>0</v>
      </c>
      <c r="O220" s="5" t="s">
        <v>1117</v>
      </c>
      <c r="R220" s="2" t="str">
        <f t="shared" si="3"/>
        <v>金币</v>
      </c>
      <c r="S220" s="7">
        <v>14</v>
      </c>
      <c r="T220" s="2" t="s">
        <v>4108</v>
      </c>
    </row>
    <row r="221" spans="2:20" s="2" customFormat="1" x14ac:dyDescent="0.2">
      <c r="B221" s="1">
        <v>30248</v>
      </c>
      <c r="C221" s="6" t="s">
        <v>831</v>
      </c>
      <c r="D221" s="5">
        <v>2</v>
      </c>
      <c r="E221" s="5">
        <v>5</v>
      </c>
      <c r="F221" s="5">
        <v>80</v>
      </c>
      <c r="G221" s="5" t="s">
        <v>1162</v>
      </c>
      <c r="H221" s="6" t="s">
        <v>833</v>
      </c>
      <c r="I221" s="5">
        <v>1</v>
      </c>
      <c r="J221" s="7" t="s">
        <v>1163</v>
      </c>
      <c r="K221" s="5">
        <v>0</v>
      </c>
      <c r="L221" s="5">
        <v>1</v>
      </c>
      <c r="M221" s="8">
        <v>0</v>
      </c>
      <c r="N221" s="9">
        <v>0</v>
      </c>
      <c r="O221" s="5" t="s">
        <v>1117</v>
      </c>
      <c r="R221" s="2" t="str">
        <f t="shared" si="3"/>
        <v>妖晶</v>
      </c>
      <c r="S221" s="7">
        <v>16</v>
      </c>
      <c r="T221" s="2" t="s">
        <v>4109</v>
      </c>
    </row>
    <row r="222" spans="2:20" s="2" customFormat="1" x14ac:dyDescent="0.2">
      <c r="B222" s="1">
        <v>30249</v>
      </c>
      <c r="C222" s="6" t="s">
        <v>835</v>
      </c>
      <c r="D222" s="5">
        <v>2</v>
      </c>
      <c r="E222" s="5">
        <v>5</v>
      </c>
      <c r="F222" s="5">
        <v>80</v>
      </c>
      <c r="G222" s="5" t="s">
        <v>1162</v>
      </c>
      <c r="H222" s="6" t="s">
        <v>836</v>
      </c>
      <c r="I222" s="5">
        <v>1</v>
      </c>
      <c r="J222" s="7" t="s">
        <v>1163</v>
      </c>
      <c r="K222" s="5">
        <v>0</v>
      </c>
      <c r="L222" s="5">
        <v>1</v>
      </c>
      <c r="M222" s="8">
        <v>0</v>
      </c>
      <c r="N222" s="9">
        <v>0</v>
      </c>
      <c r="O222" s="5" t="s">
        <v>1117</v>
      </c>
      <c r="R222" s="2" t="str">
        <f t="shared" si="3"/>
        <v>妖晶</v>
      </c>
      <c r="S222" s="7">
        <v>16</v>
      </c>
      <c r="T222" s="2" t="s">
        <v>4109</v>
      </c>
    </row>
    <row r="223" spans="2:20" s="2" customFormat="1" x14ac:dyDescent="0.2">
      <c r="B223" s="1">
        <v>30250</v>
      </c>
      <c r="C223" s="6" t="s">
        <v>837</v>
      </c>
      <c r="D223" s="5">
        <v>2</v>
      </c>
      <c r="E223" s="5">
        <v>5</v>
      </c>
      <c r="F223" s="5">
        <v>80</v>
      </c>
      <c r="G223" s="5" t="s">
        <v>1162</v>
      </c>
      <c r="H223" s="6" t="s">
        <v>838</v>
      </c>
      <c r="I223" s="5">
        <v>1</v>
      </c>
      <c r="J223" s="7" t="s">
        <v>1163</v>
      </c>
      <c r="K223" s="5">
        <v>0</v>
      </c>
      <c r="L223" s="5">
        <v>1</v>
      </c>
      <c r="M223" s="8">
        <v>0</v>
      </c>
      <c r="N223" s="9">
        <v>0</v>
      </c>
      <c r="O223" s="5" t="s">
        <v>1117</v>
      </c>
      <c r="R223" s="2" t="str">
        <f t="shared" si="3"/>
        <v>妖晶</v>
      </c>
      <c r="S223" s="7">
        <v>16</v>
      </c>
      <c r="T223" s="2" t="s">
        <v>4109</v>
      </c>
    </row>
    <row r="224" spans="2:20" s="2" customFormat="1" x14ac:dyDescent="0.2">
      <c r="B224" s="1">
        <v>30251</v>
      </c>
      <c r="C224" s="6" t="s">
        <v>839</v>
      </c>
      <c r="D224" s="5">
        <v>2</v>
      </c>
      <c r="E224" s="5">
        <v>5</v>
      </c>
      <c r="F224" s="5">
        <v>80</v>
      </c>
      <c r="G224" s="5" t="s">
        <v>1162</v>
      </c>
      <c r="H224" s="6" t="s">
        <v>840</v>
      </c>
      <c r="I224" s="5">
        <v>1</v>
      </c>
      <c r="J224" s="7" t="s">
        <v>1163</v>
      </c>
      <c r="K224" s="5">
        <v>0</v>
      </c>
      <c r="L224" s="5">
        <v>1</v>
      </c>
      <c r="M224" s="8">
        <v>0</v>
      </c>
      <c r="N224" s="9">
        <v>0</v>
      </c>
      <c r="O224" s="5" t="s">
        <v>1117</v>
      </c>
      <c r="R224" s="2" t="str">
        <f t="shared" si="3"/>
        <v>妖晶</v>
      </c>
      <c r="S224" s="7">
        <v>16</v>
      </c>
      <c r="T224" s="2" t="s">
        <v>4109</v>
      </c>
    </row>
    <row r="225" spans="2:20" s="2" customFormat="1" x14ac:dyDescent="0.2">
      <c r="B225" s="1">
        <v>30252</v>
      </c>
      <c r="C225" s="6" t="s">
        <v>831</v>
      </c>
      <c r="D225" s="5">
        <v>2</v>
      </c>
      <c r="E225" s="5">
        <v>5</v>
      </c>
      <c r="F225" s="5">
        <v>80</v>
      </c>
      <c r="G225" s="5" t="s">
        <v>1162</v>
      </c>
      <c r="H225" s="6" t="s">
        <v>833</v>
      </c>
      <c r="I225" s="5">
        <v>1</v>
      </c>
      <c r="J225" s="7" t="s">
        <v>1164</v>
      </c>
      <c r="K225" s="5">
        <v>0</v>
      </c>
      <c r="L225" s="5">
        <v>1</v>
      </c>
      <c r="M225" s="8">
        <v>0</v>
      </c>
      <c r="N225" s="9">
        <v>0</v>
      </c>
      <c r="O225" s="5" t="s">
        <v>1117</v>
      </c>
      <c r="R225" s="2" t="str">
        <f t="shared" si="3"/>
        <v>金币</v>
      </c>
      <c r="S225" s="7">
        <v>14</v>
      </c>
      <c r="T225" s="2" t="s">
        <v>4110</v>
      </c>
    </row>
    <row r="226" spans="2:20" s="2" customFormat="1" x14ac:dyDescent="0.2">
      <c r="B226" s="1">
        <v>30253</v>
      </c>
      <c r="C226" s="6" t="s">
        <v>835</v>
      </c>
      <c r="D226" s="5">
        <v>2</v>
      </c>
      <c r="E226" s="5">
        <v>5</v>
      </c>
      <c r="F226" s="5">
        <v>80</v>
      </c>
      <c r="G226" s="5" t="s">
        <v>1162</v>
      </c>
      <c r="H226" s="6" t="s">
        <v>836</v>
      </c>
      <c r="I226" s="5">
        <v>1</v>
      </c>
      <c r="J226" s="7" t="s">
        <v>1164</v>
      </c>
      <c r="K226" s="5">
        <v>0</v>
      </c>
      <c r="L226" s="5">
        <v>1</v>
      </c>
      <c r="M226" s="8">
        <v>0</v>
      </c>
      <c r="N226" s="9">
        <v>0</v>
      </c>
      <c r="O226" s="5" t="s">
        <v>1117</v>
      </c>
      <c r="R226" s="2" t="str">
        <f t="shared" si="3"/>
        <v>金币</v>
      </c>
      <c r="S226" s="7">
        <v>14</v>
      </c>
      <c r="T226" s="2" t="s">
        <v>4110</v>
      </c>
    </row>
    <row r="227" spans="2:20" s="2" customFormat="1" x14ac:dyDescent="0.2">
      <c r="B227" s="1">
        <v>30254</v>
      </c>
      <c r="C227" s="6" t="s">
        <v>837</v>
      </c>
      <c r="D227" s="5">
        <v>2</v>
      </c>
      <c r="E227" s="5">
        <v>5</v>
      </c>
      <c r="F227" s="5">
        <v>80</v>
      </c>
      <c r="G227" s="5" t="s">
        <v>1162</v>
      </c>
      <c r="H227" s="6" t="s">
        <v>838</v>
      </c>
      <c r="I227" s="5">
        <v>1</v>
      </c>
      <c r="J227" s="7" t="s">
        <v>1164</v>
      </c>
      <c r="K227" s="5">
        <v>0</v>
      </c>
      <c r="L227" s="5">
        <v>1</v>
      </c>
      <c r="M227" s="8">
        <v>0</v>
      </c>
      <c r="N227" s="9">
        <v>0</v>
      </c>
      <c r="O227" s="5" t="s">
        <v>1117</v>
      </c>
      <c r="R227" s="2" t="str">
        <f t="shared" si="3"/>
        <v>金币</v>
      </c>
      <c r="S227" s="7">
        <v>14</v>
      </c>
      <c r="T227" s="2" t="s">
        <v>4110</v>
      </c>
    </row>
    <row r="228" spans="2:20" s="2" customFormat="1" x14ac:dyDescent="0.2">
      <c r="B228" s="1">
        <v>30255</v>
      </c>
      <c r="C228" s="6" t="s">
        <v>839</v>
      </c>
      <c r="D228" s="5">
        <v>2</v>
      </c>
      <c r="E228" s="5">
        <v>5</v>
      </c>
      <c r="F228" s="5">
        <v>80</v>
      </c>
      <c r="G228" s="5" t="s">
        <v>1162</v>
      </c>
      <c r="H228" s="6" t="s">
        <v>840</v>
      </c>
      <c r="I228" s="5">
        <v>1</v>
      </c>
      <c r="J228" s="7" t="s">
        <v>1164</v>
      </c>
      <c r="K228" s="5">
        <v>0</v>
      </c>
      <c r="L228" s="5">
        <v>1</v>
      </c>
      <c r="M228" s="8">
        <v>0</v>
      </c>
      <c r="N228" s="9">
        <v>0</v>
      </c>
      <c r="O228" s="5" t="s">
        <v>1117</v>
      </c>
      <c r="R228" s="2" t="str">
        <f t="shared" si="3"/>
        <v>金币</v>
      </c>
      <c r="S228" s="7">
        <v>14</v>
      </c>
      <c r="T228" s="2" t="s">
        <v>4110</v>
      </c>
    </row>
    <row r="229" spans="2:20" s="2" customFormat="1" x14ac:dyDescent="0.2">
      <c r="B229" s="1">
        <v>30256</v>
      </c>
      <c r="C229" s="6" t="s">
        <v>841</v>
      </c>
      <c r="D229" s="5">
        <v>2</v>
      </c>
      <c r="E229" s="5">
        <v>5</v>
      </c>
      <c r="F229" s="5">
        <v>80</v>
      </c>
      <c r="G229" s="5" t="s">
        <v>1165</v>
      </c>
      <c r="H229" s="6" t="s">
        <v>843</v>
      </c>
      <c r="I229" s="5">
        <v>1</v>
      </c>
      <c r="J229" s="7" t="s">
        <v>320</v>
      </c>
      <c r="K229" s="5">
        <v>0</v>
      </c>
      <c r="L229" s="5">
        <v>1</v>
      </c>
      <c r="M229" s="8">
        <v>0</v>
      </c>
      <c r="N229" s="9">
        <v>0</v>
      </c>
      <c r="O229" s="5" t="s">
        <v>1117</v>
      </c>
      <c r="R229" s="2" t="str">
        <f t="shared" si="3"/>
        <v>妖晶</v>
      </c>
      <c r="S229" s="7">
        <v>16</v>
      </c>
      <c r="T229" s="2" t="s">
        <v>4111</v>
      </c>
    </row>
    <row r="230" spans="2:20" s="2" customFormat="1" x14ac:dyDescent="0.2">
      <c r="B230" s="1">
        <v>30257</v>
      </c>
      <c r="C230" s="6" t="s">
        <v>845</v>
      </c>
      <c r="D230" s="5">
        <v>2</v>
      </c>
      <c r="E230" s="5">
        <v>5</v>
      </c>
      <c r="F230" s="5">
        <v>80</v>
      </c>
      <c r="G230" s="5" t="s">
        <v>1165</v>
      </c>
      <c r="H230" s="6" t="s">
        <v>846</v>
      </c>
      <c r="I230" s="5">
        <v>1</v>
      </c>
      <c r="J230" s="7" t="s">
        <v>320</v>
      </c>
      <c r="K230" s="5">
        <v>0</v>
      </c>
      <c r="L230" s="5">
        <v>1</v>
      </c>
      <c r="M230" s="8">
        <v>0</v>
      </c>
      <c r="N230" s="9">
        <v>0</v>
      </c>
      <c r="O230" s="5" t="s">
        <v>1117</v>
      </c>
      <c r="R230" s="2" t="str">
        <f t="shared" si="3"/>
        <v>妖晶</v>
      </c>
      <c r="S230" s="7">
        <v>16</v>
      </c>
      <c r="T230" s="2" t="s">
        <v>4111</v>
      </c>
    </row>
    <row r="231" spans="2:20" s="2" customFormat="1" x14ac:dyDescent="0.2">
      <c r="B231" s="1">
        <v>30258</v>
      </c>
      <c r="C231" s="6" t="s">
        <v>847</v>
      </c>
      <c r="D231" s="5">
        <v>2</v>
      </c>
      <c r="E231" s="5">
        <v>5</v>
      </c>
      <c r="F231" s="5">
        <v>80</v>
      </c>
      <c r="G231" s="5" t="s">
        <v>1165</v>
      </c>
      <c r="H231" s="6" t="s">
        <v>848</v>
      </c>
      <c r="I231" s="5">
        <v>1</v>
      </c>
      <c r="J231" s="7" t="s">
        <v>320</v>
      </c>
      <c r="K231" s="5">
        <v>0</v>
      </c>
      <c r="L231" s="5">
        <v>1</v>
      </c>
      <c r="M231" s="8">
        <v>0</v>
      </c>
      <c r="N231" s="9">
        <v>0</v>
      </c>
      <c r="O231" s="5" t="s">
        <v>1117</v>
      </c>
      <c r="R231" s="2" t="str">
        <f t="shared" si="3"/>
        <v>妖晶</v>
      </c>
      <c r="S231" s="7">
        <v>16</v>
      </c>
      <c r="T231" s="2" t="s">
        <v>4111</v>
      </c>
    </row>
    <row r="232" spans="2:20" s="2" customFormat="1" x14ac:dyDescent="0.2">
      <c r="B232" s="1">
        <v>30259</v>
      </c>
      <c r="C232" s="6" t="s">
        <v>849</v>
      </c>
      <c r="D232" s="5">
        <v>2</v>
      </c>
      <c r="E232" s="5">
        <v>5</v>
      </c>
      <c r="F232" s="5">
        <v>80</v>
      </c>
      <c r="G232" s="5" t="s">
        <v>1165</v>
      </c>
      <c r="H232" s="6" t="s">
        <v>850</v>
      </c>
      <c r="I232" s="5">
        <v>1</v>
      </c>
      <c r="J232" s="7" t="s">
        <v>320</v>
      </c>
      <c r="K232" s="5">
        <v>0</v>
      </c>
      <c r="L232" s="5">
        <v>1</v>
      </c>
      <c r="M232" s="8">
        <v>0</v>
      </c>
      <c r="N232" s="9">
        <v>0</v>
      </c>
      <c r="O232" s="5" t="s">
        <v>1117</v>
      </c>
      <c r="R232" s="2" t="str">
        <f t="shared" si="3"/>
        <v>妖晶</v>
      </c>
      <c r="S232" s="7">
        <v>16</v>
      </c>
      <c r="T232" s="2" t="s">
        <v>4111</v>
      </c>
    </row>
    <row r="233" spans="2:20" s="2" customFormat="1" x14ac:dyDescent="0.2">
      <c r="B233" s="1">
        <v>30260</v>
      </c>
      <c r="C233" s="6" t="s">
        <v>841</v>
      </c>
      <c r="D233" s="5">
        <v>2</v>
      </c>
      <c r="E233" s="5">
        <v>5</v>
      </c>
      <c r="F233" s="5">
        <v>80</v>
      </c>
      <c r="G233" s="5" t="s">
        <v>1165</v>
      </c>
      <c r="H233" s="6" t="s">
        <v>843</v>
      </c>
      <c r="I233" s="5">
        <v>1</v>
      </c>
      <c r="J233" s="7" t="s">
        <v>1166</v>
      </c>
      <c r="K233" s="5">
        <v>0</v>
      </c>
      <c r="L233" s="5">
        <v>1</v>
      </c>
      <c r="M233" s="8">
        <v>0</v>
      </c>
      <c r="N233" s="9">
        <v>0</v>
      </c>
      <c r="O233" s="5" t="s">
        <v>1117</v>
      </c>
      <c r="R233" s="2" t="str">
        <f t="shared" si="3"/>
        <v>金币</v>
      </c>
      <c r="S233" s="7">
        <v>14</v>
      </c>
      <c r="T233" s="2" t="s">
        <v>4112</v>
      </c>
    </row>
    <row r="234" spans="2:20" s="2" customFormat="1" x14ac:dyDescent="0.2">
      <c r="B234" s="1">
        <v>30261</v>
      </c>
      <c r="C234" s="6" t="s">
        <v>845</v>
      </c>
      <c r="D234" s="5">
        <v>2</v>
      </c>
      <c r="E234" s="5">
        <v>5</v>
      </c>
      <c r="F234" s="5">
        <v>80</v>
      </c>
      <c r="G234" s="5" t="s">
        <v>1165</v>
      </c>
      <c r="H234" s="6" t="s">
        <v>846</v>
      </c>
      <c r="I234" s="5">
        <v>1</v>
      </c>
      <c r="J234" s="7" t="s">
        <v>1166</v>
      </c>
      <c r="K234" s="5">
        <v>0</v>
      </c>
      <c r="L234" s="5">
        <v>1</v>
      </c>
      <c r="M234" s="8">
        <v>0</v>
      </c>
      <c r="N234" s="9">
        <v>0</v>
      </c>
      <c r="O234" s="5" t="s">
        <v>1117</v>
      </c>
      <c r="R234" s="2" t="str">
        <f t="shared" si="3"/>
        <v>金币</v>
      </c>
      <c r="S234" s="7">
        <v>14</v>
      </c>
      <c r="T234" s="2" t="s">
        <v>4112</v>
      </c>
    </row>
    <row r="235" spans="2:20" s="2" customFormat="1" x14ac:dyDescent="0.2">
      <c r="B235" s="1">
        <v>30262</v>
      </c>
      <c r="C235" s="6" t="s">
        <v>847</v>
      </c>
      <c r="D235" s="5">
        <v>2</v>
      </c>
      <c r="E235" s="5">
        <v>5</v>
      </c>
      <c r="F235" s="5">
        <v>80</v>
      </c>
      <c r="G235" s="5" t="s">
        <v>1165</v>
      </c>
      <c r="H235" s="6" t="s">
        <v>848</v>
      </c>
      <c r="I235" s="5">
        <v>1</v>
      </c>
      <c r="J235" s="7" t="s">
        <v>1166</v>
      </c>
      <c r="K235" s="5">
        <v>0</v>
      </c>
      <c r="L235" s="5">
        <v>1</v>
      </c>
      <c r="M235" s="8">
        <v>0</v>
      </c>
      <c r="N235" s="9">
        <v>0</v>
      </c>
      <c r="O235" s="5" t="s">
        <v>1117</v>
      </c>
      <c r="R235" s="2" t="str">
        <f t="shared" si="3"/>
        <v>金币</v>
      </c>
      <c r="S235" s="7">
        <v>14</v>
      </c>
      <c r="T235" s="2" t="s">
        <v>4112</v>
      </c>
    </row>
    <row r="236" spans="2:20" s="2" customFormat="1" x14ac:dyDescent="0.2">
      <c r="B236" s="1">
        <v>30263</v>
      </c>
      <c r="C236" s="6" t="s">
        <v>849</v>
      </c>
      <c r="D236" s="5">
        <v>2</v>
      </c>
      <c r="E236" s="5">
        <v>5</v>
      </c>
      <c r="F236" s="5">
        <v>80</v>
      </c>
      <c r="G236" s="5" t="s">
        <v>1165</v>
      </c>
      <c r="H236" s="6" t="s">
        <v>850</v>
      </c>
      <c r="I236" s="5">
        <v>1</v>
      </c>
      <c r="J236" s="7" t="s">
        <v>1166</v>
      </c>
      <c r="K236" s="5">
        <v>0</v>
      </c>
      <c r="L236" s="5">
        <v>1</v>
      </c>
      <c r="M236" s="8">
        <v>0</v>
      </c>
      <c r="N236" s="9">
        <v>0</v>
      </c>
      <c r="O236" s="5" t="s">
        <v>1117</v>
      </c>
      <c r="R236" s="2" t="str">
        <f t="shared" si="3"/>
        <v>金币</v>
      </c>
      <c r="S236" s="7">
        <v>14</v>
      </c>
      <c r="T236" s="2" t="s">
        <v>4112</v>
      </c>
    </row>
    <row r="237" spans="2:20" s="2" customFormat="1" x14ac:dyDescent="0.2">
      <c r="B237" s="1">
        <v>30264</v>
      </c>
      <c r="C237" s="6" t="s">
        <v>851</v>
      </c>
      <c r="D237" s="5">
        <v>2</v>
      </c>
      <c r="E237" s="5">
        <v>5</v>
      </c>
      <c r="F237" s="5">
        <v>80</v>
      </c>
      <c r="G237" s="5" t="s">
        <v>1167</v>
      </c>
      <c r="H237" s="6" t="s">
        <v>853</v>
      </c>
      <c r="I237" s="5">
        <v>1</v>
      </c>
      <c r="J237" s="7" t="s">
        <v>1168</v>
      </c>
      <c r="K237" s="5">
        <v>0</v>
      </c>
      <c r="L237" s="5">
        <v>1</v>
      </c>
      <c r="M237" s="8">
        <v>0</v>
      </c>
      <c r="N237" s="9">
        <v>0</v>
      </c>
      <c r="O237" s="5" t="s">
        <v>1117</v>
      </c>
      <c r="R237" s="2" t="str">
        <f t="shared" si="3"/>
        <v>妖晶</v>
      </c>
      <c r="S237" s="7">
        <v>16</v>
      </c>
      <c r="T237" s="2" t="s">
        <v>4113</v>
      </c>
    </row>
    <row r="238" spans="2:20" s="2" customFormat="1" x14ac:dyDescent="0.2">
      <c r="B238" s="1">
        <v>30265</v>
      </c>
      <c r="C238" s="6" t="s">
        <v>855</v>
      </c>
      <c r="D238" s="5">
        <v>2</v>
      </c>
      <c r="E238" s="5">
        <v>5</v>
      </c>
      <c r="F238" s="5">
        <v>80</v>
      </c>
      <c r="G238" s="5" t="s">
        <v>1167</v>
      </c>
      <c r="H238" s="6" t="s">
        <v>856</v>
      </c>
      <c r="I238" s="5">
        <v>1</v>
      </c>
      <c r="J238" s="7" t="s">
        <v>1168</v>
      </c>
      <c r="K238" s="5">
        <v>0</v>
      </c>
      <c r="L238" s="5">
        <v>1</v>
      </c>
      <c r="M238" s="8">
        <v>0</v>
      </c>
      <c r="N238" s="9">
        <v>0</v>
      </c>
      <c r="O238" s="5" t="s">
        <v>1117</v>
      </c>
      <c r="R238" s="2" t="str">
        <f t="shared" si="3"/>
        <v>妖晶</v>
      </c>
      <c r="S238" s="7">
        <v>16</v>
      </c>
      <c r="T238" s="2" t="s">
        <v>4113</v>
      </c>
    </row>
    <row r="239" spans="2:20" s="2" customFormat="1" x14ac:dyDescent="0.2">
      <c r="B239" s="1">
        <v>30266</v>
      </c>
      <c r="C239" s="6" t="s">
        <v>857</v>
      </c>
      <c r="D239" s="5">
        <v>2</v>
      </c>
      <c r="E239" s="5">
        <v>5</v>
      </c>
      <c r="F239" s="5">
        <v>80</v>
      </c>
      <c r="G239" s="5" t="s">
        <v>1167</v>
      </c>
      <c r="H239" s="6" t="s">
        <v>858</v>
      </c>
      <c r="I239" s="5">
        <v>1</v>
      </c>
      <c r="J239" s="7" t="s">
        <v>1168</v>
      </c>
      <c r="K239" s="5">
        <v>0</v>
      </c>
      <c r="L239" s="5">
        <v>1</v>
      </c>
      <c r="M239" s="8">
        <v>0</v>
      </c>
      <c r="N239" s="9">
        <v>0</v>
      </c>
      <c r="O239" s="5" t="s">
        <v>1117</v>
      </c>
      <c r="R239" s="2" t="str">
        <f t="shared" si="3"/>
        <v>妖晶</v>
      </c>
      <c r="S239" s="7">
        <v>16</v>
      </c>
      <c r="T239" s="2" t="s">
        <v>4113</v>
      </c>
    </row>
    <row r="240" spans="2:20" s="2" customFormat="1" x14ac:dyDescent="0.2">
      <c r="B240" s="1">
        <v>30267</v>
      </c>
      <c r="C240" s="6" t="s">
        <v>859</v>
      </c>
      <c r="D240" s="5">
        <v>2</v>
      </c>
      <c r="E240" s="5">
        <v>5</v>
      </c>
      <c r="F240" s="5">
        <v>80</v>
      </c>
      <c r="G240" s="5" t="s">
        <v>1167</v>
      </c>
      <c r="H240" s="6" t="s">
        <v>860</v>
      </c>
      <c r="I240" s="5">
        <v>1</v>
      </c>
      <c r="J240" s="7" t="s">
        <v>1168</v>
      </c>
      <c r="K240" s="5">
        <v>0</v>
      </c>
      <c r="L240" s="5">
        <v>1</v>
      </c>
      <c r="M240" s="8">
        <v>0</v>
      </c>
      <c r="N240" s="9">
        <v>0</v>
      </c>
      <c r="O240" s="5" t="s">
        <v>1117</v>
      </c>
      <c r="R240" s="2" t="str">
        <f t="shared" si="3"/>
        <v>妖晶</v>
      </c>
      <c r="S240" s="7">
        <v>16</v>
      </c>
      <c r="T240" s="2" t="s">
        <v>4113</v>
      </c>
    </row>
    <row r="241" spans="2:20" s="2" customFormat="1" x14ac:dyDescent="0.2">
      <c r="B241" s="1">
        <v>30268</v>
      </c>
      <c r="C241" s="6" t="s">
        <v>851</v>
      </c>
      <c r="D241" s="5">
        <v>2</v>
      </c>
      <c r="E241" s="5">
        <v>5</v>
      </c>
      <c r="F241" s="5">
        <v>80</v>
      </c>
      <c r="G241" s="5" t="s">
        <v>1167</v>
      </c>
      <c r="H241" s="6" t="s">
        <v>853</v>
      </c>
      <c r="I241" s="5">
        <v>1</v>
      </c>
      <c r="J241" s="7" t="s">
        <v>1169</v>
      </c>
      <c r="K241" s="5">
        <v>0</v>
      </c>
      <c r="L241" s="5">
        <v>1</v>
      </c>
      <c r="M241" s="8">
        <v>0</v>
      </c>
      <c r="N241" s="9">
        <v>0</v>
      </c>
      <c r="O241" s="5" t="s">
        <v>1117</v>
      </c>
      <c r="R241" s="2" t="str">
        <f t="shared" si="3"/>
        <v>金币</v>
      </c>
      <c r="S241" s="7">
        <v>14</v>
      </c>
      <c r="T241" s="2" t="s">
        <v>4114</v>
      </c>
    </row>
    <row r="242" spans="2:20" s="2" customFormat="1" x14ac:dyDescent="0.2">
      <c r="B242" s="1">
        <v>30269</v>
      </c>
      <c r="C242" s="6" t="s">
        <v>855</v>
      </c>
      <c r="D242" s="5">
        <v>2</v>
      </c>
      <c r="E242" s="5">
        <v>5</v>
      </c>
      <c r="F242" s="5">
        <v>80</v>
      </c>
      <c r="G242" s="5" t="s">
        <v>1167</v>
      </c>
      <c r="H242" s="6" t="s">
        <v>856</v>
      </c>
      <c r="I242" s="5">
        <v>1</v>
      </c>
      <c r="J242" s="7" t="s">
        <v>1169</v>
      </c>
      <c r="K242" s="5">
        <v>0</v>
      </c>
      <c r="L242" s="5">
        <v>1</v>
      </c>
      <c r="M242" s="8">
        <v>0</v>
      </c>
      <c r="N242" s="9">
        <v>0</v>
      </c>
      <c r="O242" s="5" t="s">
        <v>1117</v>
      </c>
      <c r="R242" s="2" t="str">
        <f t="shared" si="3"/>
        <v>金币</v>
      </c>
      <c r="S242" s="7">
        <v>14</v>
      </c>
      <c r="T242" s="2" t="s">
        <v>4114</v>
      </c>
    </row>
    <row r="243" spans="2:20" s="2" customFormat="1" x14ac:dyDescent="0.2">
      <c r="B243" s="1">
        <v>30270</v>
      </c>
      <c r="C243" s="6" t="s">
        <v>857</v>
      </c>
      <c r="D243" s="5">
        <v>2</v>
      </c>
      <c r="E243" s="5">
        <v>5</v>
      </c>
      <c r="F243" s="5">
        <v>80</v>
      </c>
      <c r="G243" s="5" t="s">
        <v>1167</v>
      </c>
      <c r="H243" s="6" t="s">
        <v>858</v>
      </c>
      <c r="I243" s="5">
        <v>1</v>
      </c>
      <c r="J243" s="7" t="s">
        <v>1169</v>
      </c>
      <c r="K243" s="5">
        <v>0</v>
      </c>
      <c r="L243" s="5">
        <v>1</v>
      </c>
      <c r="M243" s="8">
        <v>0</v>
      </c>
      <c r="N243" s="9">
        <v>0</v>
      </c>
      <c r="O243" s="5" t="s">
        <v>1117</v>
      </c>
      <c r="R243" s="2" t="str">
        <f t="shared" si="3"/>
        <v>金币</v>
      </c>
      <c r="S243" s="7">
        <v>14</v>
      </c>
      <c r="T243" s="2" t="s">
        <v>4114</v>
      </c>
    </row>
    <row r="244" spans="2:20" s="2" customFormat="1" x14ac:dyDescent="0.2">
      <c r="B244" s="1">
        <v>30271</v>
      </c>
      <c r="C244" s="6" t="s">
        <v>859</v>
      </c>
      <c r="D244" s="5">
        <v>2</v>
      </c>
      <c r="E244" s="5">
        <v>5</v>
      </c>
      <c r="F244" s="5">
        <v>80</v>
      </c>
      <c r="G244" s="5" t="s">
        <v>1167</v>
      </c>
      <c r="H244" s="6" t="s">
        <v>860</v>
      </c>
      <c r="I244" s="5">
        <v>1</v>
      </c>
      <c r="J244" s="7" t="s">
        <v>1169</v>
      </c>
      <c r="K244" s="5">
        <v>0</v>
      </c>
      <c r="L244" s="5">
        <v>1</v>
      </c>
      <c r="M244" s="8">
        <v>0</v>
      </c>
      <c r="N244" s="9">
        <v>0</v>
      </c>
      <c r="O244" s="5" t="s">
        <v>1117</v>
      </c>
      <c r="R244" s="2" t="str">
        <f t="shared" si="3"/>
        <v>金币</v>
      </c>
      <c r="S244" s="7">
        <v>14</v>
      </c>
      <c r="T244" s="2" t="s">
        <v>4114</v>
      </c>
    </row>
    <row r="245" spans="2:20" s="2" customFormat="1" x14ac:dyDescent="0.2">
      <c r="B245" s="1">
        <v>30272</v>
      </c>
      <c r="C245" s="5" t="s">
        <v>128</v>
      </c>
      <c r="D245" s="5">
        <v>2</v>
      </c>
      <c r="E245" s="5">
        <v>5</v>
      </c>
      <c r="F245" s="5">
        <v>80</v>
      </c>
      <c r="G245" s="5" t="s">
        <v>1170</v>
      </c>
      <c r="H245" s="5" t="s">
        <v>130</v>
      </c>
      <c r="I245" s="5">
        <v>1</v>
      </c>
      <c r="J245" s="7" t="s">
        <v>1171</v>
      </c>
      <c r="K245" s="5">
        <v>0</v>
      </c>
      <c r="L245" s="5">
        <v>1</v>
      </c>
      <c r="M245" s="8">
        <v>0</v>
      </c>
      <c r="N245" s="9">
        <v>0</v>
      </c>
      <c r="O245" s="5" t="s">
        <v>1117</v>
      </c>
      <c r="R245" s="2" t="str">
        <f t="shared" si="3"/>
        <v>妖晶</v>
      </c>
      <c r="S245" s="7">
        <v>16</v>
      </c>
      <c r="T245" s="2" t="s">
        <v>4115</v>
      </c>
    </row>
    <row r="246" spans="2:20" s="2" customFormat="1" x14ac:dyDescent="0.2">
      <c r="B246" s="1">
        <v>30273</v>
      </c>
      <c r="C246" s="5" t="s">
        <v>144</v>
      </c>
      <c r="D246" s="5">
        <v>2</v>
      </c>
      <c r="E246" s="5">
        <v>5</v>
      </c>
      <c r="F246" s="5">
        <v>80</v>
      </c>
      <c r="G246" s="5" t="s">
        <v>1170</v>
      </c>
      <c r="H246" s="5" t="s">
        <v>146</v>
      </c>
      <c r="I246" s="5">
        <v>1</v>
      </c>
      <c r="J246" s="7" t="s">
        <v>1171</v>
      </c>
      <c r="K246" s="5">
        <v>0</v>
      </c>
      <c r="L246" s="5">
        <v>1</v>
      </c>
      <c r="M246" s="8">
        <v>0</v>
      </c>
      <c r="N246" s="9">
        <v>0</v>
      </c>
      <c r="O246" s="5" t="s">
        <v>1117</v>
      </c>
      <c r="R246" s="2" t="str">
        <f t="shared" si="3"/>
        <v>妖晶</v>
      </c>
      <c r="S246" s="7">
        <v>16</v>
      </c>
      <c r="T246" s="2" t="s">
        <v>4115</v>
      </c>
    </row>
    <row r="247" spans="2:20" s="2" customFormat="1" x14ac:dyDescent="0.2">
      <c r="B247" s="1">
        <v>30274</v>
      </c>
      <c r="C247" s="5" t="s">
        <v>150</v>
      </c>
      <c r="D247" s="5">
        <v>2</v>
      </c>
      <c r="E247" s="5">
        <v>5</v>
      </c>
      <c r="F247" s="5">
        <v>80</v>
      </c>
      <c r="G247" s="5" t="s">
        <v>1170</v>
      </c>
      <c r="H247" s="5" t="s">
        <v>152</v>
      </c>
      <c r="I247" s="5">
        <v>1</v>
      </c>
      <c r="J247" s="7" t="s">
        <v>1171</v>
      </c>
      <c r="K247" s="5">
        <v>0</v>
      </c>
      <c r="L247" s="5">
        <v>1</v>
      </c>
      <c r="M247" s="8">
        <v>0</v>
      </c>
      <c r="N247" s="9">
        <v>0</v>
      </c>
      <c r="O247" s="5" t="s">
        <v>1117</v>
      </c>
      <c r="R247" s="2" t="str">
        <f t="shared" si="3"/>
        <v>妖晶</v>
      </c>
      <c r="S247" s="7">
        <v>16</v>
      </c>
      <c r="T247" s="2" t="s">
        <v>4115</v>
      </c>
    </row>
    <row r="248" spans="2:20" s="2" customFormat="1" x14ac:dyDescent="0.2">
      <c r="B248" s="1">
        <v>30275</v>
      </c>
      <c r="C248" s="5" t="s">
        <v>153</v>
      </c>
      <c r="D248" s="5">
        <v>2</v>
      </c>
      <c r="E248" s="5">
        <v>5</v>
      </c>
      <c r="F248" s="5">
        <v>80</v>
      </c>
      <c r="G248" s="5" t="s">
        <v>1170</v>
      </c>
      <c r="H248" s="5" t="s">
        <v>155</v>
      </c>
      <c r="I248" s="5">
        <v>1</v>
      </c>
      <c r="J248" s="7" t="s">
        <v>1171</v>
      </c>
      <c r="K248" s="5">
        <v>0</v>
      </c>
      <c r="L248" s="5">
        <v>1</v>
      </c>
      <c r="M248" s="8">
        <v>0</v>
      </c>
      <c r="N248" s="9">
        <v>0</v>
      </c>
      <c r="O248" s="5" t="s">
        <v>1117</v>
      </c>
      <c r="R248" s="2" t="str">
        <f t="shared" si="3"/>
        <v>妖晶</v>
      </c>
      <c r="S248" s="7">
        <v>16</v>
      </c>
      <c r="T248" s="2" t="s">
        <v>4115</v>
      </c>
    </row>
    <row r="249" spans="2:20" s="2" customFormat="1" x14ac:dyDescent="0.2">
      <c r="B249" s="1">
        <v>30276</v>
      </c>
      <c r="C249" s="5" t="s">
        <v>128</v>
      </c>
      <c r="D249" s="5">
        <v>2</v>
      </c>
      <c r="E249" s="5">
        <v>5</v>
      </c>
      <c r="F249" s="5">
        <v>80</v>
      </c>
      <c r="G249" s="5" t="s">
        <v>1170</v>
      </c>
      <c r="H249" s="5" t="s">
        <v>130</v>
      </c>
      <c r="I249" s="5">
        <v>1</v>
      </c>
      <c r="J249" s="7" t="s">
        <v>1172</v>
      </c>
      <c r="K249" s="5">
        <v>0</v>
      </c>
      <c r="L249" s="5">
        <v>1</v>
      </c>
      <c r="M249" s="8">
        <v>0</v>
      </c>
      <c r="N249" s="9">
        <v>0</v>
      </c>
      <c r="O249" s="5" t="s">
        <v>1117</v>
      </c>
      <c r="R249" s="2" t="str">
        <f t="shared" si="3"/>
        <v>金币</v>
      </c>
      <c r="S249" s="7">
        <v>14</v>
      </c>
      <c r="T249" s="2" t="s">
        <v>4116</v>
      </c>
    </row>
    <row r="250" spans="2:20" s="2" customFormat="1" x14ac:dyDescent="0.2">
      <c r="B250" s="1">
        <v>30277</v>
      </c>
      <c r="C250" s="5" t="s">
        <v>144</v>
      </c>
      <c r="D250" s="5">
        <v>2</v>
      </c>
      <c r="E250" s="5">
        <v>5</v>
      </c>
      <c r="F250" s="5">
        <v>80</v>
      </c>
      <c r="G250" s="5" t="s">
        <v>1170</v>
      </c>
      <c r="H250" s="5" t="s">
        <v>146</v>
      </c>
      <c r="I250" s="5">
        <v>1</v>
      </c>
      <c r="J250" s="7" t="s">
        <v>1172</v>
      </c>
      <c r="K250" s="5">
        <v>0</v>
      </c>
      <c r="L250" s="5">
        <v>1</v>
      </c>
      <c r="M250" s="8">
        <v>0</v>
      </c>
      <c r="N250" s="9">
        <v>0</v>
      </c>
      <c r="O250" s="5" t="s">
        <v>1117</v>
      </c>
      <c r="R250" s="2" t="str">
        <f t="shared" si="3"/>
        <v>金币</v>
      </c>
      <c r="S250" s="7">
        <v>14</v>
      </c>
      <c r="T250" s="2" t="s">
        <v>4116</v>
      </c>
    </row>
    <row r="251" spans="2:20" s="2" customFormat="1" x14ac:dyDescent="0.2">
      <c r="B251" s="1">
        <v>30278</v>
      </c>
      <c r="C251" s="5" t="s">
        <v>150</v>
      </c>
      <c r="D251" s="5">
        <v>2</v>
      </c>
      <c r="E251" s="5">
        <v>5</v>
      </c>
      <c r="F251" s="5">
        <v>80</v>
      </c>
      <c r="G251" s="5" t="s">
        <v>1170</v>
      </c>
      <c r="H251" s="5" t="s">
        <v>152</v>
      </c>
      <c r="I251" s="5">
        <v>1</v>
      </c>
      <c r="J251" s="7" t="s">
        <v>1172</v>
      </c>
      <c r="K251" s="5">
        <v>0</v>
      </c>
      <c r="L251" s="5">
        <v>1</v>
      </c>
      <c r="M251" s="8">
        <v>0</v>
      </c>
      <c r="N251" s="9">
        <v>0</v>
      </c>
      <c r="O251" s="5" t="s">
        <v>1117</v>
      </c>
      <c r="R251" s="2" t="str">
        <f t="shared" si="3"/>
        <v>金币</v>
      </c>
      <c r="S251" s="7">
        <v>14</v>
      </c>
      <c r="T251" s="2" t="s">
        <v>4116</v>
      </c>
    </row>
    <row r="252" spans="2:20" s="2" customFormat="1" x14ac:dyDescent="0.2">
      <c r="B252" s="1">
        <v>30279</v>
      </c>
      <c r="C252" s="5" t="s">
        <v>153</v>
      </c>
      <c r="D252" s="5">
        <v>2</v>
      </c>
      <c r="E252" s="5">
        <v>5</v>
      </c>
      <c r="F252" s="5">
        <v>80</v>
      </c>
      <c r="G252" s="5" t="s">
        <v>1170</v>
      </c>
      <c r="H252" s="5" t="s">
        <v>155</v>
      </c>
      <c r="I252" s="5">
        <v>1</v>
      </c>
      <c r="J252" s="7" t="s">
        <v>1172</v>
      </c>
      <c r="K252" s="5">
        <v>0</v>
      </c>
      <c r="L252" s="5">
        <v>1</v>
      </c>
      <c r="M252" s="8">
        <v>0</v>
      </c>
      <c r="N252" s="9">
        <v>0</v>
      </c>
      <c r="O252" s="5" t="s">
        <v>1117</v>
      </c>
      <c r="R252" s="2" t="str">
        <f t="shared" si="3"/>
        <v>金币</v>
      </c>
      <c r="S252" s="7">
        <v>14</v>
      </c>
      <c r="T252" s="2" t="s">
        <v>4116</v>
      </c>
    </row>
    <row r="253" spans="2:20" s="2" customFormat="1" x14ac:dyDescent="0.2">
      <c r="B253" s="1">
        <v>30280</v>
      </c>
      <c r="C253" s="6" t="s">
        <v>863</v>
      </c>
      <c r="D253" s="5">
        <v>2</v>
      </c>
      <c r="E253" s="5">
        <v>5</v>
      </c>
      <c r="F253" s="5">
        <v>80</v>
      </c>
      <c r="G253" s="5" t="s">
        <v>1173</v>
      </c>
      <c r="H253" s="6" t="s">
        <v>865</v>
      </c>
      <c r="I253" s="5">
        <v>1</v>
      </c>
      <c r="J253" s="7" t="s">
        <v>442</v>
      </c>
      <c r="K253" s="5">
        <v>0</v>
      </c>
      <c r="L253" s="5">
        <v>1</v>
      </c>
      <c r="M253" s="8">
        <v>0</v>
      </c>
      <c r="N253" s="9">
        <v>0</v>
      </c>
      <c r="O253" s="5" t="s">
        <v>1117</v>
      </c>
      <c r="R253" s="2" t="str">
        <f t="shared" si="3"/>
        <v>妖晶</v>
      </c>
      <c r="S253" s="7">
        <v>16</v>
      </c>
      <c r="T253" s="2" t="s">
        <v>4117</v>
      </c>
    </row>
    <row r="254" spans="2:20" s="2" customFormat="1" x14ac:dyDescent="0.2">
      <c r="B254" s="1">
        <v>30281</v>
      </c>
      <c r="C254" s="6" t="s">
        <v>867</v>
      </c>
      <c r="D254" s="5">
        <v>2</v>
      </c>
      <c r="E254" s="5">
        <v>5</v>
      </c>
      <c r="F254" s="5">
        <v>80</v>
      </c>
      <c r="G254" s="5" t="s">
        <v>1173</v>
      </c>
      <c r="H254" s="6" t="s">
        <v>868</v>
      </c>
      <c r="I254" s="5">
        <v>1</v>
      </c>
      <c r="J254" s="7" t="s">
        <v>442</v>
      </c>
      <c r="K254" s="5">
        <v>0</v>
      </c>
      <c r="L254" s="5">
        <v>1</v>
      </c>
      <c r="M254" s="8">
        <v>0</v>
      </c>
      <c r="N254" s="9">
        <v>0</v>
      </c>
      <c r="O254" s="5" t="s">
        <v>1117</v>
      </c>
      <c r="R254" s="2" t="str">
        <f t="shared" si="3"/>
        <v>妖晶</v>
      </c>
      <c r="S254" s="7">
        <v>16</v>
      </c>
      <c r="T254" s="2" t="s">
        <v>4117</v>
      </c>
    </row>
    <row r="255" spans="2:20" s="2" customFormat="1" x14ac:dyDescent="0.2">
      <c r="B255" s="1">
        <v>30282</v>
      </c>
      <c r="C255" s="6" t="s">
        <v>869</v>
      </c>
      <c r="D255" s="5">
        <v>2</v>
      </c>
      <c r="E255" s="5">
        <v>5</v>
      </c>
      <c r="F255" s="5">
        <v>80</v>
      </c>
      <c r="G255" s="5" t="s">
        <v>1173</v>
      </c>
      <c r="H255" s="6" t="s">
        <v>870</v>
      </c>
      <c r="I255" s="5">
        <v>1</v>
      </c>
      <c r="J255" s="7" t="s">
        <v>442</v>
      </c>
      <c r="K255" s="5">
        <v>0</v>
      </c>
      <c r="L255" s="5">
        <v>1</v>
      </c>
      <c r="M255" s="8">
        <v>0</v>
      </c>
      <c r="N255" s="9">
        <v>0</v>
      </c>
      <c r="O255" s="5" t="s">
        <v>1117</v>
      </c>
      <c r="R255" s="2" t="str">
        <f t="shared" si="3"/>
        <v>妖晶</v>
      </c>
      <c r="S255" s="7">
        <v>16</v>
      </c>
      <c r="T255" s="2" t="s">
        <v>4117</v>
      </c>
    </row>
    <row r="256" spans="2:20" s="2" customFormat="1" x14ac:dyDescent="0.2">
      <c r="B256" s="1">
        <v>30283</v>
      </c>
      <c r="C256" s="6" t="s">
        <v>871</v>
      </c>
      <c r="D256" s="5">
        <v>2</v>
      </c>
      <c r="E256" s="5">
        <v>5</v>
      </c>
      <c r="F256" s="5">
        <v>80</v>
      </c>
      <c r="G256" s="5" t="s">
        <v>1173</v>
      </c>
      <c r="H256" s="6" t="s">
        <v>872</v>
      </c>
      <c r="I256" s="5">
        <v>1</v>
      </c>
      <c r="J256" s="7" t="s">
        <v>442</v>
      </c>
      <c r="K256" s="5">
        <v>0</v>
      </c>
      <c r="L256" s="5">
        <v>1</v>
      </c>
      <c r="M256" s="8">
        <v>0</v>
      </c>
      <c r="N256" s="9">
        <v>0</v>
      </c>
      <c r="O256" s="5" t="s">
        <v>1117</v>
      </c>
      <c r="R256" s="2" t="str">
        <f t="shared" si="3"/>
        <v>妖晶</v>
      </c>
      <c r="S256" s="7">
        <v>16</v>
      </c>
      <c r="T256" s="2" t="s">
        <v>4117</v>
      </c>
    </row>
    <row r="257" spans="2:20" s="2" customFormat="1" x14ac:dyDescent="0.2">
      <c r="B257" s="1">
        <v>30284</v>
      </c>
      <c r="C257" s="6" t="s">
        <v>863</v>
      </c>
      <c r="D257" s="5">
        <v>2</v>
      </c>
      <c r="E257" s="5">
        <v>5</v>
      </c>
      <c r="F257" s="5">
        <v>80</v>
      </c>
      <c r="G257" s="5" t="s">
        <v>1173</v>
      </c>
      <c r="H257" s="6" t="s">
        <v>865</v>
      </c>
      <c r="I257" s="5">
        <v>1</v>
      </c>
      <c r="J257" s="7" t="s">
        <v>1174</v>
      </c>
      <c r="K257" s="5">
        <v>0</v>
      </c>
      <c r="L257" s="5">
        <v>1</v>
      </c>
      <c r="M257" s="8">
        <v>0</v>
      </c>
      <c r="N257" s="9">
        <v>0</v>
      </c>
      <c r="O257" s="5" t="s">
        <v>1117</v>
      </c>
      <c r="R257" s="2" t="str">
        <f t="shared" si="3"/>
        <v>金币</v>
      </c>
      <c r="S257" s="7">
        <v>14</v>
      </c>
      <c r="T257" s="2" t="s">
        <v>4118</v>
      </c>
    </row>
    <row r="258" spans="2:20" s="2" customFormat="1" x14ac:dyDescent="0.2">
      <c r="B258" s="1">
        <v>30285</v>
      </c>
      <c r="C258" s="6" t="s">
        <v>867</v>
      </c>
      <c r="D258" s="5">
        <v>2</v>
      </c>
      <c r="E258" s="5">
        <v>5</v>
      </c>
      <c r="F258" s="5">
        <v>80</v>
      </c>
      <c r="G258" s="5" t="s">
        <v>1173</v>
      </c>
      <c r="H258" s="6" t="s">
        <v>868</v>
      </c>
      <c r="I258" s="5">
        <v>1</v>
      </c>
      <c r="J258" s="7" t="s">
        <v>1174</v>
      </c>
      <c r="K258" s="5">
        <v>0</v>
      </c>
      <c r="L258" s="5">
        <v>1</v>
      </c>
      <c r="M258" s="8">
        <v>0</v>
      </c>
      <c r="N258" s="9">
        <v>0</v>
      </c>
      <c r="O258" s="5" t="s">
        <v>1117</v>
      </c>
      <c r="R258" s="2" t="str">
        <f t="shared" si="3"/>
        <v>金币</v>
      </c>
      <c r="S258" s="7">
        <v>14</v>
      </c>
      <c r="T258" s="2" t="s">
        <v>4118</v>
      </c>
    </row>
    <row r="259" spans="2:20" s="2" customFormat="1" x14ac:dyDescent="0.2">
      <c r="B259" s="1">
        <v>30286</v>
      </c>
      <c r="C259" s="6" t="s">
        <v>869</v>
      </c>
      <c r="D259" s="5">
        <v>2</v>
      </c>
      <c r="E259" s="5">
        <v>5</v>
      </c>
      <c r="F259" s="5">
        <v>80</v>
      </c>
      <c r="G259" s="5" t="s">
        <v>1173</v>
      </c>
      <c r="H259" s="6" t="s">
        <v>870</v>
      </c>
      <c r="I259" s="5">
        <v>1</v>
      </c>
      <c r="J259" s="7" t="s">
        <v>1174</v>
      </c>
      <c r="K259" s="5">
        <v>0</v>
      </c>
      <c r="L259" s="5">
        <v>1</v>
      </c>
      <c r="M259" s="8">
        <v>0</v>
      </c>
      <c r="N259" s="9">
        <v>0</v>
      </c>
      <c r="O259" s="5" t="s">
        <v>1117</v>
      </c>
      <c r="R259" s="2" t="str">
        <f t="shared" ref="R259:R279" si="4">VLOOKUP(S259,$X$2:$Y$3,2,FALSE)</f>
        <v>金币</v>
      </c>
      <c r="S259" s="7">
        <v>14</v>
      </c>
      <c r="T259" s="2" t="s">
        <v>4118</v>
      </c>
    </row>
    <row r="260" spans="2:20" s="2" customFormat="1" x14ac:dyDescent="0.2">
      <c r="B260" s="1">
        <v>30287</v>
      </c>
      <c r="C260" s="6" t="s">
        <v>871</v>
      </c>
      <c r="D260" s="5">
        <v>2</v>
      </c>
      <c r="E260" s="5">
        <v>5</v>
      </c>
      <c r="F260" s="5">
        <v>80</v>
      </c>
      <c r="G260" s="5" t="s">
        <v>1173</v>
      </c>
      <c r="H260" s="6" t="s">
        <v>872</v>
      </c>
      <c r="I260" s="5">
        <v>1</v>
      </c>
      <c r="J260" s="7" t="s">
        <v>1174</v>
      </c>
      <c r="K260" s="5">
        <v>0</v>
      </c>
      <c r="L260" s="5">
        <v>1</v>
      </c>
      <c r="M260" s="8">
        <v>0</v>
      </c>
      <c r="N260" s="9">
        <v>0</v>
      </c>
      <c r="O260" s="5" t="s">
        <v>1117</v>
      </c>
      <c r="R260" s="2" t="str">
        <f t="shared" si="4"/>
        <v>金币</v>
      </c>
      <c r="S260" s="7">
        <v>14</v>
      </c>
      <c r="T260" s="2" t="s">
        <v>4118</v>
      </c>
    </row>
    <row r="261" spans="2:20" s="2" customFormat="1" x14ac:dyDescent="0.2">
      <c r="B261" s="1">
        <v>30288</v>
      </c>
      <c r="C261" s="6" t="s">
        <v>873</v>
      </c>
      <c r="D261" s="5">
        <v>2</v>
      </c>
      <c r="E261" s="5">
        <v>5</v>
      </c>
      <c r="F261" s="5">
        <v>80</v>
      </c>
      <c r="G261" s="5" t="s">
        <v>874</v>
      </c>
      <c r="H261" s="6" t="s">
        <v>875</v>
      </c>
      <c r="I261" s="5">
        <v>1</v>
      </c>
      <c r="J261" s="7" t="s">
        <v>1175</v>
      </c>
      <c r="K261" s="5">
        <v>0</v>
      </c>
      <c r="L261" s="5">
        <v>1</v>
      </c>
      <c r="M261" s="8">
        <v>0</v>
      </c>
      <c r="N261" s="9">
        <v>0</v>
      </c>
      <c r="O261" s="5" t="s">
        <v>1117</v>
      </c>
      <c r="R261" s="2" t="str">
        <f t="shared" si="4"/>
        <v>妖晶</v>
      </c>
      <c r="S261" s="7">
        <v>16</v>
      </c>
      <c r="T261" s="2" t="s">
        <v>4119</v>
      </c>
    </row>
    <row r="262" spans="2:20" s="2" customFormat="1" x14ac:dyDescent="0.2">
      <c r="B262" s="1">
        <v>30289</v>
      </c>
      <c r="C262" s="6" t="s">
        <v>877</v>
      </c>
      <c r="D262" s="5">
        <v>2</v>
      </c>
      <c r="E262" s="5">
        <v>5</v>
      </c>
      <c r="F262" s="5">
        <v>80</v>
      </c>
      <c r="G262" s="5" t="s">
        <v>874</v>
      </c>
      <c r="H262" s="6" t="s">
        <v>568</v>
      </c>
      <c r="I262" s="5">
        <v>1</v>
      </c>
      <c r="J262" s="7" t="s">
        <v>1175</v>
      </c>
      <c r="K262" s="5">
        <v>0</v>
      </c>
      <c r="L262" s="5">
        <v>1</v>
      </c>
      <c r="M262" s="8">
        <v>0</v>
      </c>
      <c r="N262" s="9">
        <v>0</v>
      </c>
      <c r="O262" s="5" t="s">
        <v>1117</v>
      </c>
      <c r="R262" s="2" t="str">
        <f t="shared" si="4"/>
        <v>妖晶</v>
      </c>
      <c r="S262" s="7">
        <v>16</v>
      </c>
      <c r="T262" s="2" t="s">
        <v>4119</v>
      </c>
    </row>
    <row r="263" spans="2:20" s="2" customFormat="1" x14ac:dyDescent="0.2">
      <c r="B263" s="1">
        <v>30290</v>
      </c>
      <c r="C263" s="6" t="s">
        <v>878</v>
      </c>
      <c r="D263" s="5">
        <v>2</v>
      </c>
      <c r="E263" s="5">
        <v>5</v>
      </c>
      <c r="F263" s="5">
        <v>80</v>
      </c>
      <c r="G263" s="5" t="s">
        <v>874</v>
      </c>
      <c r="H263" s="6" t="s">
        <v>879</v>
      </c>
      <c r="I263" s="5">
        <v>1</v>
      </c>
      <c r="J263" s="7" t="s">
        <v>1175</v>
      </c>
      <c r="K263" s="5">
        <v>0</v>
      </c>
      <c r="L263" s="5">
        <v>1</v>
      </c>
      <c r="M263" s="8">
        <v>0</v>
      </c>
      <c r="N263" s="9">
        <v>0</v>
      </c>
      <c r="O263" s="5" t="s">
        <v>1117</v>
      </c>
      <c r="R263" s="2" t="str">
        <f t="shared" si="4"/>
        <v>妖晶</v>
      </c>
      <c r="S263" s="7">
        <v>16</v>
      </c>
      <c r="T263" s="2" t="s">
        <v>4119</v>
      </c>
    </row>
    <row r="264" spans="2:20" s="2" customFormat="1" x14ac:dyDescent="0.2">
      <c r="B264" s="1">
        <v>30291</v>
      </c>
      <c r="C264" s="6" t="s">
        <v>880</v>
      </c>
      <c r="D264" s="5">
        <v>2</v>
      </c>
      <c r="E264" s="5">
        <v>5</v>
      </c>
      <c r="F264" s="5">
        <v>80</v>
      </c>
      <c r="G264" s="5" t="s">
        <v>874</v>
      </c>
      <c r="H264" s="6" t="s">
        <v>881</v>
      </c>
      <c r="I264" s="5">
        <v>1</v>
      </c>
      <c r="J264" s="7" t="s">
        <v>1175</v>
      </c>
      <c r="K264" s="5">
        <v>0</v>
      </c>
      <c r="L264" s="5">
        <v>1</v>
      </c>
      <c r="M264" s="8">
        <v>0</v>
      </c>
      <c r="N264" s="9">
        <v>0</v>
      </c>
      <c r="O264" s="5" t="s">
        <v>1117</v>
      </c>
      <c r="R264" s="2" t="str">
        <f t="shared" si="4"/>
        <v>妖晶</v>
      </c>
      <c r="S264" s="7">
        <v>16</v>
      </c>
      <c r="T264" s="2" t="s">
        <v>4119</v>
      </c>
    </row>
    <row r="265" spans="2:20" s="2" customFormat="1" x14ac:dyDescent="0.2">
      <c r="B265" s="1">
        <v>30292</v>
      </c>
      <c r="C265" s="6" t="s">
        <v>687</v>
      </c>
      <c r="D265" s="5">
        <v>2</v>
      </c>
      <c r="E265" s="5">
        <v>5</v>
      </c>
      <c r="F265" s="5">
        <v>100</v>
      </c>
      <c r="G265" s="5" t="s">
        <v>625</v>
      </c>
      <c r="H265" s="6" t="s">
        <v>319</v>
      </c>
      <c r="I265" s="5">
        <v>1</v>
      </c>
      <c r="J265" s="7" t="s">
        <v>320</v>
      </c>
      <c r="K265" s="5">
        <v>0</v>
      </c>
      <c r="L265" s="5">
        <v>1</v>
      </c>
      <c r="M265" s="8">
        <v>1</v>
      </c>
      <c r="N265" s="9">
        <v>6</v>
      </c>
      <c r="O265" s="5" t="s">
        <v>1117</v>
      </c>
      <c r="R265" s="2" t="str">
        <f t="shared" si="4"/>
        <v>妖晶</v>
      </c>
      <c r="S265" s="7">
        <v>16</v>
      </c>
      <c r="T265" s="2" t="s">
        <v>4111</v>
      </c>
    </row>
    <row r="266" spans="2:20" s="2" customFormat="1" x14ac:dyDescent="0.2">
      <c r="B266" s="1">
        <v>30319</v>
      </c>
      <c r="C266" s="2" t="s">
        <v>883</v>
      </c>
      <c r="D266" s="2">
        <v>2</v>
      </c>
      <c r="E266" s="2">
        <v>6</v>
      </c>
      <c r="F266" s="2">
        <v>80</v>
      </c>
      <c r="G266" s="2" t="s">
        <v>1220</v>
      </c>
      <c r="H266" s="2" t="s">
        <v>343</v>
      </c>
      <c r="I266" s="2">
        <v>1</v>
      </c>
      <c r="J266" s="10" t="s">
        <v>1154</v>
      </c>
      <c r="K266" s="2">
        <v>0</v>
      </c>
      <c r="L266" s="2">
        <v>1</v>
      </c>
      <c r="M266" s="11">
        <v>1</v>
      </c>
      <c r="N266" s="9">
        <v>1</v>
      </c>
      <c r="O266" s="2" t="s">
        <v>1117</v>
      </c>
      <c r="R266" s="2" t="str">
        <f t="shared" si="4"/>
        <v>金币</v>
      </c>
      <c r="S266" s="10">
        <v>14</v>
      </c>
      <c r="T266" s="2" t="s">
        <v>4102</v>
      </c>
    </row>
    <row r="267" spans="2:20" s="2" customFormat="1" x14ac:dyDescent="0.2">
      <c r="B267" s="1">
        <v>30320</v>
      </c>
      <c r="C267" s="2" t="s">
        <v>883</v>
      </c>
      <c r="D267" s="2">
        <v>2</v>
      </c>
      <c r="E267" s="2">
        <v>6</v>
      </c>
      <c r="F267" s="2">
        <v>100</v>
      </c>
      <c r="G267" s="2" t="s">
        <v>1221</v>
      </c>
      <c r="H267" s="2" t="s">
        <v>343</v>
      </c>
      <c r="I267" s="2">
        <v>1</v>
      </c>
      <c r="J267" s="10" t="s">
        <v>344</v>
      </c>
      <c r="K267" s="2">
        <v>0</v>
      </c>
      <c r="L267" s="2">
        <v>1</v>
      </c>
      <c r="M267" s="11">
        <v>1</v>
      </c>
      <c r="N267" s="9">
        <v>7</v>
      </c>
      <c r="O267" s="2" t="s">
        <v>1117</v>
      </c>
      <c r="R267" s="2" t="str">
        <f t="shared" si="4"/>
        <v>妖晶</v>
      </c>
      <c r="S267" s="10">
        <v>16</v>
      </c>
      <c r="T267" s="2" t="s">
        <v>4101</v>
      </c>
    </row>
    <row r="268" spans="2:20" s="2" customFormat="1" x14ac:dyDescent="0.2">
      <c r="B268" s="1">
        <v>30321</v>
      </c>
      <c r="C268" s="2" t="s">
        <v>3953</v>
      </c>
      <c r="D268" s="2">
        <v>2</v>
      </c>
      <c r="E268" s="2">
        <v>6</v>
      </c>
      <c r="F268" s="2">
        <v>100</v>
      </c>
      <c r="G268" s="2" t="s">
        <v>4124</v>
      </c>
      <c r="H268" s="2" t="s">
        <v>3895</v>
      </c>
      <c r="I268" s="2">
        <v>1</v>
      </c>
      <c r="J268" s="13" t="s">
        <v>4121</v>
      </c>
      <c r="K268" s="2">
        <v>0</v>
      </c>
      <c r="L268" s="2">
        <v>1</v>
      </c>
      <c r="M268" s="8">
        <v>1</v>
      </c>
      <c r="N268" s="9">
        <v>1</v>
      </c>
      <c r="O268" s="2" t="s">
        <v>1117</v>
      </c>
      <c r="R268" s="2" t="str">
        <f t="shared" si="4"/>
        <v>金币</v>
      </c>
      <c r="S268" s="13">
        <v>14</v>
      </c>
      <c r="T268" s="2" t="s">
        <v>4106</v>
      </c>
    </row>
    <row r="269" spans="2:20" s="2" customFormat="1" x14ac:dyDescent="0.2">
      <c r="B269" s="1">
        <v>30322</v>
      </c>
      <c r="C269" s="2" t="s">
        <v>696</v>
      </c>
      <c r="D269" s="2">
        <v>2</v>
      </c>
      <c r="E269" s="2">
        <v>6</v>
      </c>
      <c r="F269" s="2">
        <v>100</v>
      </c>
      <c r="G269" s="2" t="s">
        <v>1222</v>
      </c>
      <c r="H269" s="2" t="s">
        <v>490</v>
      </c>
      <c r="I269" s="2">
        <v>1</v>
      </c>
      <c r="J269" s="13" t="s">
        <v>327</v>
      </c>
      <c r="K269" s="2">
        <v>0</v>
      </c>
      <c r="L269" s="2">
        <v>1</v>
      </c>
      <c r="M269" s="8">
        <v>0</v>
      </c>
      <c r="N269" s="9">
        <v>0</v>
      </c>
      <c r="O269" s="2" t="s">
        <v>1117</v>
      </c>
      <c r="R269" s="2" t="str">
        <f t="shared" si="4"/>
        <v>妖晶</v>
      </c>
      <c r="S269" s="13">
        <v>16</v>
      </c>
      <c r="T269" s="2" t="s">
        <v>4098</v>
      </c>
    </row>
    <row r="270" spans="2:20" s="2" customFormat="1" x14ac:dyDescent="0.2">
      <c r="B270" s="1">
        <v>30323</v>
      </c>
      <c r="C270" s="2" t="s">
        <v>696</v>
      </c>
      <c r="D270" s="2">
        <v>2</v>
      </c>
      <c r="E270" s="2">
        <v>6</v>
      </c>
      <c r="F270" s="2">
        <v>80</v>
      </c>
      <c r="G270" s="2" t="s">
        <v>1223</v>
      </c>
      <c r="H270" s="2" t="s">
        <v>490</v>
      </c>
      <c r="I270" s="2">
        <v>1</v>
      </c>
      <c r="J270" s="10" t="s">
        <v>419</v>
      </c>
      <c r="K270" s="2">
        <v>0</v>
      </c>
      <c r="L270" s="2">
        <v>1</v>
      </c>
      <c r="M270" s="11">
        <v>1</v>
      </c>
      <c r="N270" s="9">
        <v>2</v>
      </c>
      <c r="O270" s="2" t="s">
        <v>1117</v>
      </c>
      <c r="R270" s="2" t="str">
        <f t="shared" si="4"/>
        <v>金币</v>
      </c>
      <c r="S270" s="10">
        <v>14</v>
      </c>
      <c r="T270" s="2" t="s">
        <v>4100</v>
      </c>
    </row>
    <row r="271" spans="2:20" s="2" customFormat="1" x14ac:dyDescent="0.2">
      <c r="B271" s="1">
        <v>30324</v>
      </c>
      <c r="C271" s="2" t="s">
        <v>687</v>
      </c>
      <c r="D271" s="2">
        <v>2</v>
      </c>
      <c r="E271" s="2">
        <v>6</v>
      </c>
      <c r="F271" s="2">
        <v>100</v>
      </c>
      <c r="G271" s="5" t="s">
        <v>625</v>
      </c>
      <c r="H271" s="2" t="s">
        <v>319</v>
      </c>
      <c r="I271" s="2">
        <v>1</v>
      </c>
      <c r="J271" s="10" t="s">
        <v>320</v>
      </c>
      <c r="K271" s="2">
        <v>0</v>
      </c>
      <c r="L271" s="2">
        <v>1</v>
      </c>
      <c r="M271" s="11">
        <v>1</v>
      </c>
      <c r="N271" s="9">
        <v>6</v>
      </c>
      <c r="O271" s="2" t="s">
        <v>1117</v>
      </c>
      <c r="R271" s="2" t="str">
        <f t="shared" si="4"/>
        <v>妖晶</v>
      </c>
      <c r="S271" s="10">
        <v>16</v>
      </c>
      <c r="T271" s="2" t="s">
        <v>4111</v>
      </c>
    </row>
    <row r="272" spans="2:20" s="2" customFormat="1" x14ac:dyDescent="0.2">
      <c r="B272" s="1">
        <v>30325</v>
      </c>
      <c r="C272" s="2" t="s">
        <v>689</v>
      </c>
      <c r="D272" s="2">
        <v>2</v>
      </c>
      <c r="E272" s="2">
        <v>6</v>
      </c>
      <c r="F272" s="2">
        <v>100</v>
      </c>
      <c r="G272" s="2" t="s">
        <v>1224</v>
      </c>
      <c r="H272" s="2" t="s">
        <v>3865</v>
      </c>
      <c r="I272" s="2">
        <v>1</v>
      </c>
      <c r="J272" s="13" t="s">
        <v>4121</v>
      </c>
      <c r="K272" s="2">
        <v>0</v>
      </c>
      <c r="L272" s="2">
        <v>1</v>
      </c>
      <c r="M272" s="8">
        <v>1</v>
      </c>
      <c r="N272" s="9">
        <v>1</v>
      </c>
      <c r="O272" s="2" t="s">
        <v>1117</v>
      </c>
      <c r="R272" s="2" t="str">
        <f t="shared" si="4"/>
        <v>金币</v>
      </c>
      <c r="S272" s="13">
        <v>14</v>
      </c>
      <c r="T272" s="2" t="s">
        <v>4106</v>
      </c>
    </row>
    <row r="273" spans="2:20" s="2" customFormat="1" x14ac:dyDescent="0.2">
      <c r="B273" s="1">
        <v>30326</v>
      </c>
      <c r="C273" s="2" t="s">
        <v>689</v>
      </c>
      <c r="D273" s="2">
        <v>2</v>
      </c>
      <c r="E273" s="2">
        <v>6</v>
      </c>
      <c r="F273" s="2">
        <v>100</v>
      </c>
      <c r="G273" s="2" t="s">
        <v>1225</v>
      </c>
      <c r="H273" s="2" t="s">
        <v>3819</v>
      </c>
      <c r="I273" s="2">
        <v>1</v>
      </c>
      <c r="J273" s="13" t="s">
        <v>4122</v>
      </c>
      <c r="K273" s="2">
        <v>0</v>
      </c>
      <c r="L273" s="2">
        <v>1</v>
      </c>
      <c r="M273" s="8">
        <v>1</v>
      </c>
      <c r="N273" s="9">
        <v>6</v>
      </c>
      <c r="O273" s="2" t="s">
        <v>1117</v>
      </c>
      <c r="R273" s="2" t="str">
        <f t="shared" si="4"/>
        <v>妖晶</v>
      </c>
      <c r="S273" s="13">
        <v>16</v>
      </c>
      <c r="T273" s="2" t="s">
        <v>4123</v>
      </c>
    </row>
    <row r="274" spans="2:20" s="2" customFormat="1" x14ac:dyDescent="0.2">
      <c r="B274" s="1">
        <v>30327</v>
      </c>
      <c r="C274" s="2" t="s">
        <v>1182</v>
      </c>
      <c r="D274" s="2">
        <v>2</v>
      </c>
      <c r="E274" s="2">
        <v>6</v>
      </c>
      <c r="F274" s="2">
        <v>100</v>
      </c>
      <c r="G274" s="2" t="s">
        <v>1226</v>
      </c>
      <c r="H274" s="2" t="s">
        <v>426</v>
      </c>
      <c r="I274" s="2">
        <v>1</v>
      </c>
      <c r="J274" s="13" t="s">
        <v>327</v>
      </c>
      <c r="K274" s="2">
        <v>0</v>
      </c>
      <c r="L274" s="2">
        <v>1</v>
      </c>
      <c r="M274" s="8">
        <v>0</v>
      </c>
      <c r="N274" s="9">
        <v>0</v>
      </c>
      <c r="O274" s="2" t="s">
        <v>1117</v>
      </c>
      <c r="R274" s="2" t="str">
        <f t="shared" si="4"/>
        <v>妖晶</v>
      </c>
      <c r="S274" s="13">
        <v>16</v>
      </c>
      <c r="T274" s="2" t="s">
        <v>4098</v>
      </c>
    </row>
    <row r="275" spans="2:20" s="2" customFormat="1" x14ac:dyDescent="0.2">
      <c r="B275" s="1">
        <v>30328</v>
      </c>
      <c r="C275" s="2" t="s">
        <v>1182</v>
      </c>
      <c r="D275" s="2">
        <v>2</v>
      </c>
      <c r="E275" s="2">
        <v>6</v>
      </c>
      <c r="F275" s="2">
        <v>100</v>
      </c>
      <c r="G275" s="2" t="s">
        <v>1227</v>
      </c>
      <c r="H275" s="2" t="s">
        <v>1183</v>
      </c>
      <c r="I275" s="2">
        <v>1</v>
      </c>
      <c r="J275" s="13" t="s">
        <v>384</v>
      </c>
      <c r="K275" s="2">
        <v>0</v>
      </c>
      <c r="L275" s="2">
        <v>1</v>
      </c>
      <c r="M275" s="8">
        <v>0</v>
      </c>
      <c r="N275" s="9">
        <v>0</v>
      </c>
      <c r="O275" s="2" t="s">
        <v>1117</v>
      </c>
      <c r="R275" s="2" t="str">
        <f t="shared" si="4"/>
        <v>妖晶</v>
      </c>
      <c r="S275" s="13">
        <v>16</v>
      </c>
      <c r="T275" s="2" t="s">
        <v>4105</v>
      </c>
    </row>
    <row r="276" spans="2:20" s="2" customFormat="1" x14ac:dyDescent="0.2">
      <c r="B276" s="1">
        <v>30329</v>
      </c>
      <c r="C276" s="2" t="s">
        <v>1182</v>
      </c>
      <c r="D276" s="2">
        <v>2</v>
      </c>
      <c r="E276" s="2">
        <v>6</v>
      </c>
      <c r="F276" s="2">
        <v>80</v>
      </c>
      <c r="G276" s="2" t="s">
        <v>1228</v>
      </c>
      <c r="H276" s="2" t="s">
        <v>426</v>
      </c>
      <c r="I276" s="2">
        <v>1</v>
      </c>
      <c r="J276" s="13" t="s">
        <v>419</v>
      </c>
      <c r="K276" s="2">
        <v>0</v>
      </c>
      <c r="L276" s="2">
        <v>1</v>
      </c>
      <c r="M276" s="8">
        <v>0</v>
      </c>
      <c r="N276" s="9">
        <v>0</v>
      </c>
      <c r="O276" s="2" t="s">
        <v>1117</v>
      </c>
      <c r="R276" s="2" t="str">
        <f t="shared" si="4"/>
        <v>金币</v>
      </c>
      <c r="S276" s="13">
        <v>14</v>
      </c>
      <c r="T276" s="2" t="s">
        <v>4100</v>
      </c>
    </row>
    <row r="277" spans="2:20" s="2" customFormat="1" x14ac:dyDescent="0.2">
      <c r="B277" s="1">
        <v>30330</v>
      </c>
      <c r="C277" s="2" t="s">
        <v>1182</v>
      </c>
      <c r="D277" s="2">
        <v>2</v>
      </c>
      <c r="E277" s="2">
        <v>6</v>
      </c>
      <c r="F277" s="2">
        <v>100</v>
      </c>
      <c r="G277" s="2" t="s">
        <v>1229</v>
      </c>
      <c r="H277" s="2" t="s">
        <v>1184</v>
      </c>
      <c r="I277" s="2">
        <v>1</v>
      </c>
      <c r="J277" s="13" t="s">
        <v>344</v>
      </c>
      <c r="K277" s="2">
        <v>0</v>
      </c>
      <c r="L277" s="2">
        <v>1</v>
      </c>
      <c r="M277" s="8">
        <v>0</v>
      </c>
      <c r="N277" s="9">
        <v>0</v>
      </c>
      <c r="O277" s="2" t="s">
        <v>1117</v>
      </c>
      <c r="R277" s="2" t="str">
        <f t="shared" si="4"/>
        <v>妖晶</v>
      </c>
      <c r="S277" s="13">
        <v>16</v>
      </c>
      <c r="T277" s="2" t="s">
        <v>4101</v>
      </c>
    </row>
    <row r="278" spans="2:20" s="2" customFormat="1" x14ac:dyDescent="0.2">
      <c r="B278" s="1">
        <v>30331</v>
      </c>
      <c r="C278" s="2" t="s">
        <v>1182</v>
      </c>
      <c r="D278" s="2">
        <v>2</v>
      </c>
      <c r="E278" s="2">
        <v>6</v>
      </c>
      <c r="F278" s="2">
        <v>80</v>
      </c>
      <c r="G278" s="2" t="s">
        <v>1230</v>
      </c>
      <c r="H278" s="2" t="s">
        <v>1183</v>
      </c>
      <c r="I278" s="2">
        <v>1</v>
      </c>
      <c r="J278" s="13" t="s">
        <v>1158</v>
      </c>
      <c r="K278" s="2">
        <v>0</v>
      </c>
      <c r="L278" s="2">
        <v>1</v>
      </c>
      <c r="M278" s="8">
        <v>0</v>
      </c>
      <c r="N278" s="9">
        <v>0</v>
      </c>
      <c r="O278" s="2" t="s">
        <v>1117</v>
      </c>
      <c r="R278" s="2" t="str">
        <f t="shared" si="4"/>
        <v>金币</v>
      </c>
      <c r="S278" s="13">
        <v>14</v>
      </c>
      <c r="T278" s="2" t="s">
        <v>4106</v>
      </c>
    </row>
    <row r="279" spans="2:20" s="2" customFormat="1" x14ac:dyDescent="0.2">
      <c r="B279" s="1">
        <v>30332</v>
      </c>
      <c r="C279" s="2" t="s">
        <v>1182</v>
      </c>
      <c r="D279" s="2">
        <v>2</v>
      </c>
      <c r="E279" s="2">
        <v>6</v>
      </c>
      <c r="F279" s="2">
        <v>80</v>
      </c>
      <c r="G279" s="2" t="s">
        <v>1231</v>
      </c>
      <c r="H279" s="2" t="s">
        <v>1184</v>
      </c>
      <c r="I279" s="2">
        <v>1</v>
      </c>
      <c r="J279" s="13" t="s">
        <v>1154</v>
      </c>
      <c r="K279" s="2">
        <v>0</v>
      </c>
      <c r="L279" s="2">
        <v>1</v>
      </c>
      <c r="M279" s="8">
        <v>0</v>
      </c>
      <c r="N279" s="9">
        <v>0</v>
      </c>
      <c r="O279" s="2" t="s">
        <v>1117</v>
      </c>
      <c r="R279" s="2" t="str">
        <f t="shared" si="4"/>
        <v>金币</v>
      </c>
      <c r="S279" s="13">
        <v>14</v>
      </c>
      <c r="T279" s="2" t="s">
        <v>4102</v>
      </c>
    </row>
  </sheetData>
  <autoFilter ref="A1:AA279" xr:uid="{00000000-0009-0000-0000-000005000000}"/>
  <phoneticPr fontId="21" type="noConversion"/>
  <conditionalFormatting sqref="B1">
    <cfRule type="duplicateValues" dxfId="8" priority="2"/>
  </conditionalFormatting>
  <conditionalFormatting sqref="B2:B279">
    <cfRule type="duplicateValues" dxfId="7" priority="3"/>
  </conditionalFormatting>
  <conditionalFormatting sqref="X2:X3">
    <cfRule type="duplicateValues" dxfId="6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StoreConfig</vt:lpstr>
      <vt:lpstr>竞技场商店</vt:lpstr>
      <vt:lpstr>商店</vt:lpstr>
      <vt:lpstr>Sheet3</vt:lpstr>
      <vt:lpstr>商店表查询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419983115@qq.com</cp:lastModifiedBy>
  <dcterms:created xsi:type="dcterms:W3CDTF">2015-06-05T18:19:00Z</dcterms:created>
  <dcterms:modified xsi:type="dcterms:W3CDTF">2024-07-17T05:31:54Z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KSOReadingLayout">
    <vt:bool>true</vt:bool>
  </property>
  <property fmtid="{D5CDD505-2E9C-101B-9397-08002B2CF9AE}" pid="4" name="ICV">
    <vt:lpwstr>1E04BB7AA02248F5B02327A0B16DADF2</vt:lpwstr>
  </property>
</Properties>
</file>