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jieling_data\master_develop\base_data\"/>
    </mc:Choice>
  </mc:AlternateContent>
  <xr:revisionPtr revIDLastSave="0" documentId="13_ncr:1_{4D82856D-E2BA-4089-9A4F-0DD8A87DB535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ActivityRewardConfig" sheetId="1" r:id="rId1"/>
    <sheet name="Sheet1" sheetId="2" r:id="rId2"/>
    <sheet name="连续充值奖励" sheetId="3" r:id="rId3"/>
    <sheet name="累计签到奖励" sheetId="4" r:id="rId4"/>
    <sheet name="达人系列" sheetId="5" r:id="rId5"/>
    <sheet name="Sheet2" sheetId="6" r:id="rId6"/>
  </sheets>
  <externalReferences>
    <externalReference r:id="rId7"/>
    <externalReference r:id="rId8"/>
  </externalReferences>
  <definedNames>
    <definedName name="_xlnm._FilterDatabase" localSheetId="0" hidden="1">ActivityRewardConfig!$A$1:$M$677</definedName>
  </definedNames>
  <calcPr calcId="191029"/>
</workbook>
</file>

<file path=xl/calcChain.xml><?xml version="1.0" encoding="utf-8"?>
<calcChain xmlns="http://schemas.openxmlformats.org/spreadsheetml/2006/main">
  <c r="B81" i="1" l="1"/>
  <c r="B517" i="6" l="1"/>
  <c r="A517" i="6"/>
  <c r="B516" i="6"/>
  <c r="A516" i="6"/>
  <c r="B515" i="6"/>
  <c r="A515" i="6"/>
  <c r="B514" i="6"/>
  <c r="A514" i="6"/>
  <c r="B513" i="6"/>
  <c r="A513" i="6"/>
  <c r="B512" i="6"/>
  <c r="A512" i="6"/>
  <c r="B511" i="6"/>
  <c r="A511" i="6"/>
  <c r="B510" i="6"/>
  <c r="A510" i="6"/>
  <c r="B509" i="6"/>
  <c r="A509" i="6"/>
  <c r="B508" i="6"/>
  <c r="A508" i="6"/>
  <c r="B507" i="6"/>
  <c r="A507" i="6"/>
  <c r="B506" i="6"/>
  <c r="A506" i="6"/>
  <c r="B505" i="6"/>
  <c r="A505" i="6"/>
  <c r="B504" i="6"/>
  <c r="A504" i="6"/>
  <c r="B503" i="6"/>
  <c r="A503" i="6"/>
  <c r="B502" i="6"/>
  <c r="A502" i="6"/>
  <c r="B501" i="6"/>
  <c r="A501" i="6"/>
  <c r="B500" i="6"/>
  <c r="A500" i="6"/>
  <c r="B499" i="6"/>
  <c r="A499" i="6"/>
  <c r="B498" i="6"/>
  <c r="A498" i="6"/>
  <c r="B497" i="6"/>
  <c r="A497" i="6"/>
  <c r="B496" i="6"/>
  <c r="A496" i="6"/>
  <c r="B495" i="6"/>
  <c r="A495" i="6"/>
  <c r="A5" i="6"/>
  <c r="M37" i="5"/>
  <c r="N37" i="5" s="1"/>
  <c r="J37" i="5"/>
  <c r="K37" i="5" s="1"/>
  <c r="G37" i="5"/>
  <c r="H37" i="5" s="1"/>
  <c r="M36" i="5"/>
  <c r="N36" i="5" s="1"/>
  <c r="J36" i="5"/>
  <c r="K36" i="5" s="1"/>
  <c r="G36" i="5"/>
  <c r="H36" i="5" s="1"/>
  <c r="M35" i="5"/>
  <c r="N35" i="5" s="1"/>
  <c r="J35" i="5"/>
  <c r="K35" i="5" s="1"/>
  <c r="G35" i="5"/>
  <c r="H35" i="5" s="1"/>
  <c r="M34" i="5"/>
  <c r="N34" i="5" s="1"/>
  <c r="J34" i="5"/>
  <c r="K34" i="5" s="1"/>
  <c r="G34" i="5"/>
  <c r="H34" i="5" s="1"/>
  <c r="M33" i="5"/>
  <c r="N33" i="5" s="1"/>
  <c r="J33" i="5"/>
  <c r="K33" i="5" s="1"/>
  <c r="G33" i="5"/>
  <c r="H33" i="5" s="1"/>
  <c r="M32" i="5"/>
  <c r="N32" i="5" s="1"/>
  <c r="J32" i="5"/>
  <c r="K32" i="5" s="1"/>
  <c r="G32" i="5"/>
  <c r="H32" i="5" s="1"/>
  <c r="M31" i="5"/>
  <c r="N31" i="5" s="1"/>
  <c r="J31" i="5"/>
  <c r="K31" i="5" s="1"/>
  <c r="G31" i="5"/>
  <c r="H31" i="5" s="1"/>
  <c r="M30" i="5"/>
  <c r="N30" i="5" s="1"/>
  <c r="J30" i="5"/>
  <c r="K30" i="5" s="1"/>
  <c r="G30" i="5"/>
  <c r="H30" i="5" s="1"/>
  <c r="M29" i="5"/>
  <c r="N29" i="5" s="1"/>
  <c r="J29" i="5"/>
  <c r="K29" i="5" s="1"/>
  <c r="G29" i="5"/>
  <c r="H29" i="5" s="1"/>
  <c r="S24" i="5"/>
  <c r="L24" i="5"/>
  <c r="I24" i="5"/>
  <c r="S23" i="5"/>
  <c r="L23" i="5"/>
  <c r="I23" i="5"/>
  <c r="F23" i="5"/>
  <c r="S22" i="5"/>
  <c r="L22" i="5"/>
  <c r="I22" i="5"/>
  <c r="F22" i="5"/>
  <c r="S21" i="5"/>
  <c r="P21" i="5"/>
  <c r="L21" i="5"/>
  <c r="I21" i="5"/>
  <c r="F21" i="5"/>
  <c r="S20" i="5"/>
  <c r="L20" i="5"/>
  <c r="I20" i="5"/>
  <c r="F20" i="5"/>
  <c r="S19" i="5"/>
  <c r="L19" i="5"/>
  <c r="I19" i="5"/>
  <c r="F19" i="5"/>
  <c r="S18" i="5"/>
  <c r="L18" i="5"/>
  <c r="I18" i="5"/>
  <c r="F18" i="5"/>
  <c r="S17" i="5"/>
  <c r="L17" i="5"/>
  <c r="I17" i="5"/>
  <c r="F17" i="5"/>
  <c r="S16" i="5"/>
  <c r="T16" i="5" s="1"/>
  <c r="L16" i="5"/>
  <c r="N16" i="5" s="1"/>
  <c r="I16" i="5"/>
  <c r="F16" i="5"/>
  <c r="W18" i="5" s="1"/>
  <c r="W11" i="5"/>
  <c r="X11" i="5" s="1"/>
  <c r="T11" i="5"/>
  <c r="U11" i="5" s="1"/>
  <c r="Q11" i="5"/>
  <c r="R11" i="5" s="1"/>
  <c r="L11" i="5"/>
  <c r="I11" i="5"/>
  <c r="W10" i="5"/>
  <c r="X10" i="5" s="1"/>
  <c r="T10" i="5"/>
  <c r="U10" i="5" s="1"/>
  <c r="Q10" i="5"/>
  <c r="R10" i="5" s="1"/>
  <c r="L10" i="5"/>
  <c r="I10" i="5"/>
  <c r="F10" i="5"/>
  <c r="N10" i="5" s="1"/>
  <c r="W9" i="5"/>
  <c r="X9" i="5" s="1"/>
  <c r="T9" i="5"/>
  <c r="U9" i="5" s="1"/>
  <c r="Q9" i="5"/>
  <c r="R9" i="5" s="1"/>
  <c r="L9" i="5"/>
  <c r="I9" i="5"/>
  <c r="F9" i="5"/>
  <c r="W8" i="5"/>
  <c r="X8" i="5" s="1"/>
  <c r="T8" i="5"/>
  <c r="U8" i="5" s="1"/>
  <c r="Q8" i="5"/>
  <c r="R8" i="5" s="1"/>
  <c r="L8" i="5"/>
  <c r="I8" i="5"/>
  <c r="F8" i="5"/>
  <c r="W7" i="5"/>
  <c r="X7" i="5" s="1"/>
  <c r="T7" i="5"/>
  <c r="U7" i="5"/>
  <c r="Q7" i="5"/>
  <c r="R7" i="5" s="1"/>
  <c r="L7" i="5"/>
  <c r="I7" i="5"/>
  <c r="F7" i="5"/>
  <c r="W6" i="5"/>
  <c r="X6" i="5" s="1"/>
  <c r="T6" i="5"/>
  <c r="U6" i="5" s="1"/>
  <c r="Q6" i="5"/>
  <c r="R6" i="5" s="1"/>
  <c r="L6" i="5"/>
  <c r="I6" i="5"/>
  <c r="F6" i="5"/>
  <c r="W5" i="5"/>
  <c r="X5" i="5" s="1"/>
  <c r="T5" i="5"/>
  <c r="U5" i="5" s="1"/>
  <c r="Q5" i="5"/>
  <c r="R5" i="5" s="1"/>
  <c r="L5" i="5"/>
  <c r="I5" i="5"/>
  <c r="F5" i="5"/>
  <c r="W4" i="5"/>
  <c r="X4" i="5" s="1"/>
  <c r="T4" i="5"/>
  <c r="U4" i="5" s="1"/>
  <c r="Q4" i="5"/>
  <c r="R4" i="5" s="1"/>
  <c r="P4" i="5" s="1"/>
  <c r="L4" i="5"/>
  <c r="I4" i="5"/>
  <c r="F4" i="5"/>
  <c r="F36" i="4"/>
  <c r="D36" i="4"/>
  <c r="E36" i="4" s="1"/>
  <c r="F35" i="4"/>
  <c r="D35" i="4"/>
  <c r="E35" i="4"/>
  <c r="F34" i="4"/>
  <c r="D34" i="4"/>
  <c r="E34" i="4" s="1"/>
  <c r="F33" i="4"/>
  <c r="D33" i="4"/>
  <c r="E33" i="4" s="1"/>
  <c r="F32" i="4"/>
  <c r="D32" i="4"/>
  <c r="E32" i="4" s="1"/>
  <c r="F31" i="4"/>
  <c r="D31" i="4"/>
  <c r="E31" i="4" s="1"/>
  <c r="F30" i="4"/>
  <c r="D30" i="4"/>
  <c r="E30" i="4" s="1"/>
  <c r="F29" i="4"/>
  <c r="D29" i="4"/>
  <c r="E29" i="4"/>
  <c r="F28" i="4"/>
  <c r="D28" i="4"/>
  <c r="E28" i="4" s="1"/>
  <c r="F27" i="4"/>
  <c r="D27" i="4"/>
  <c r="E27" i="4"/>
  <c r="F26" i="4"/>
  <c r="D26" i="4"/>
  <c r="E26" i="4" s="1"/>
  <c r="F25" i="4"/>
  <c r="D25" i="4"/>
  <c r="E25" i="4"/>
  <c r="F24" i="4"/>
  <c r="D24" i="4"/>
  <c r="E24" i="4" s="1"/>
  <c r="F23" i="4"/>
  <c r="D23" i="4"/>
  <c r="E23" i="4" s="1"/>
  <c r="F22" i="4"/>
  <c r="D22" i="4"/>
  <c r="E22" i="4" s="1"/>
  <c r="L21" i="4"/>
  <c r="K21" i="4"/>
  <c r="J21" i="4"/>
  <c r="F21" i="4"/>
  <c r="D21" i="4"/>
  <c r="E21" i="4" s="1"/>
  <c r="P20" i="4"/>
  <c r="O20" i="4"/>
  <c r="N20" i="4"/>
  <c r="M20" i="4"/>
  <c r="L20" i="4"/>
  <c r="K20" i="4"/>
  <c r="J20" i="4"/>
  <c r="F20" i="4"/>
  <c r="D20" i="4"/>
  <c r="E20" i="4" s="1"/>
  <c r="P19" i="4"/>
  <c r="O19" i="4"/>
  <c r="N19" i="4"/>
  <c r="M19" i="4"/>
  <c r="L19" i="4"/>
  <c r="K19" i="4"/>
  <c r="J19" i="4"/>
  <c r="F19" i="4"/>
  <c r="D19" i="4"/>
  <c r="E19" i="4" s="1"/>
  <c r="P18" i="4"/>
  <c r="O18" i="4"/>
  <c r="N18" i="4"/>
  <c r="M18" i="4"/>
  <c r="L18" i="4"/>
  <c r="K18" i="4"/>
  <c r="J18" i="4"/>
  <c r="I18" i="4"/>
  <c r="I19" i="4"/>
  <c r="I20" i="4" s="1"/>
  <c r="I21" i="4" s="1"/>
  <c r="F18" i="4"/>
  <c r="D18" i="4"/>
  <c r="E18" i="4" s="1"/>
  <c r="P17" i="4"/>
  <c r="O17" i="4"/>
  <c r="N17" i="4"/>
  <c r="M17" i="4"/>
  <c r="L17" i="4"/>
  <c r="K17" i="4"/>
  <c r="J17" i="4"/>
  <c r="F17" i="4"/>
  <c r="D17" i="4"/>
  <c r="E17" i="4" s="1"/>
  <c r="F16" i="4"/>
  <c r="D16" i="4"/>
  <c r="E16" i="4" s="1"/>
  <c r="F15" i="4"/>
  <c r="D15" i="4"/>
  <c r="E15" i="4" s="1"/>
  <c r="F14" i="4"/>
  <c r="D14" i="4"/>
  <c r="E14" i="4"/>
  <c r="F13" i="4"/>
  <c r="D13" i="4"/>
  <c r="E13" i="4" s="1"/>
  <c r="F12" i="4"/>
  <c r="D12" i="4"/>
  <c r="E12" i="4" s="1"/>
  <c r="N11" i="4"/>
  <c r="O11" i="4" s="1"/>
  <c r="F11" i="4"/>
  <c r="D11" i="4"/>
  <c r="E11" i="4" s="1"/>
  <c r="N10" i="4"/>
  <c r="O10" i="4" s="1"/>
  <c r="F10" i="4"/>
  <c r="D10" i="4"/>
  <c r="E10" i="4"/>
  <c r="N9" i="4"/>
  <c r="O9" i="4" s="1"/>
  <c r="F9" i="4"/>
  <c r="D9" i="4"/>
  <c r="E9" i="4" s="1"/>
  <c r="N8" i="4"/>
  <c r="O8" i="4" s="1"/>
  <c r="F8" i="4"/>
  <c r="D8" i="4"/>
  <c r="E8" i="4"/>
  <c r="N7" i="4"/>
  <c r="O7" i="4" s="1"/>
  <c r="F7" i="4"/>
  <c r="D7" i="4"/>
  <c r="E7" i="4" s="1"/>
  <c r="N6" i="4"/>
  <c r="O6" i="4" s="1"/>
  <c r="F6" i="4"/>
  <c r="D6" i="4"/>
  <c r="E6" i="4"/>
  <c r="N5" i="4"/>
  <c r="O5" i="4" s="1"/>
  <c r="N4" i="4"/>
  <c r="O4" i="4" s="1"/>
  <c r="X17" i="3"/>
  <c r="S17" i="3"/>
  <c r="R17" i="3"/>
  <c r="Q17" i="3"/>
  <c r="O17" i="3"/>
  <c r="K17" i="3"/>
  <c r="G17" i="3"/>
  <c r="X16" i="3"/>
  <c r="S16" i="3"/>
  <c r="R16" i="3"/>
  <c r="Q16" i="3"/>
  <c r="O16" i="3"/>
  <c r="K16" i="3"/>
  <c r="G16" i="3"/>
  <c r="S15" i="3"/>
  <c r="R15" i="3"/>
  <c r="Q15" i="3"/>
  <c r="O15" i="3"/>
  <c r="K15" i="3"/>
  <c r="G15" i="3"/>
  <c r="S14" i="3"/>
  <c r="R14" i="3"/>
  <c r="Q14" i="3"/>
  <c r="O14" i="3"/>
  <c r="K14" i="3"/>
  <c r="G14" i="3"/>
  <c r="S13" i="3"/>
  <c r="R13" i="3"/>
  <c r="Q13" i="3"/>
  <c r="O13" i="3"/>
  <c r="K13" i="3"/>
  <c r="G13" i="3"/>
  <c r="Y12" i="3"/>
  <c r="S12" i="3"/>
  <c r="R12" i="3"/>
  <c r="Q12" i="3"/>
  <c r="O12" i="3"/>
  <c r="K12" i="3"/>
  <c r="G12" i="3"/>
  <c r="X11" i="3"/>
  <c r="Y11" i="3"/>
  <c r="S11" i="3"/>
  <c r="R11" i="3"/>
  <c r="Q11" i="3"/>
  <c r="O11" i="3"/>
  <c r="K11" i="3"/>
  <c r="G11" i="3"/>
  <c r="X10" i="3"/>
  <c r="Y10" i="3"/>
  <c r="S10" i="3"/>
  <c r="R10" i="3"/>
  <c r="Q10" i="3"/>
  <c r="O10" i="3"/>
  <c r="K10" i="3"/>
  <c r="G10" i="3"/>
  <c r="P10" i="3" s="1"/>
  <c r="X9" i="3"/>
  <c r="Y9" i="3"/>
  <c r="S9" i="3"/>
  <c r="R9" i="3"/>
  <c r="Q9" i="3"/>
  <c r="O9" i="3"/>
  <c r="K9" i="3"/>
  <c r="G9" i="3"/>
  <c r="X8" i="3"/>
  <c r="Y8" i="3"/>
  <c r="S8" i="3"/>
  <c r="R8" i="3"/>
  <c r="Q8" i="3"/>
  <c r="O8" i="3"/>
  <c r="K8" i="3"/>
  <c r="G8" i="3"/>
  <c r="X7" i="3"/>
  <c r="Y7" i="3"/>
  <c r="S7" i="3"/>
  <c r="R7" i="3"/>
  <c r="Q7" i="3"/>
  <c r="O7" i="3"/>
  <c r="K7" i="3"/>
  <c r="G7" i="3"/>
  <c r="X6" i="3"/>
  <c r="Y6" i="3"/>
  <c r="S6" i="3"/>
  <c r="R6" i="3"/>
  <c r="Q6" i="3"/>
  <c r="O6" i="3"/>
  <c r="K6" i="3"/>
  <c r="G6" i="3"/>
  <c r="P6" i="3" s="1"/>
  <c r="X5" i="3"/>
  <c r="Y5" i="3"/>
  <c r="S5" i="3"/>
  <c r="R5" i="3"/>
  <c r="Q5" i="3"/>
  <c r="O5" i="3"/>
  <c r="K5" i="3"/>
  <c r="G5" i="3"/>
  <c r="X4" i="3"/>
  <c r="Y4" i="3"/>
  <c r="S4" i="3"/>
  <c r="R4" i="3"/>
  <c r="Q4" i="3"/>
  <c r="O4" i="3"/>
  <c r="K4" i="3"/>
  <c r="G4" i="3"/>
  <c r="P4" i="3" s="1"/>
  <c r="X3" i="3"/>
  <c r="Y3" i="3"/>
  <c r="S3" i="3"/>
  <c r="R3" i="3"/>
  <c r="Q3" i="3"/>
  <c r="O3" i="3"/>
  <c r="K3" i="3"/>
  <c r="G3" i="3"/>
  <c r="K504" i="1"/>
  <c r="F504" i="1"/>
  <c r="E504" i="1"/>
  <c r="D504" i="1"/>
  <c r="K503" i="1"/>
  <c r="F503" i="1"/>
  <c r="E503" i="1"/>
  <c r="D503" i="1"/>
  <c r="K502" i="1"/>
  <c r="F502" i="1"/>
  <c r="E502" i="1"/>
  <c r="D502" i="1"/>
  <c r="K501" i="1"/>
  <c r="F501" i="1"/>
  <c r="E501" i="1"/>
  <c r="D501" i="1"/>
  <c r="K500" i="1"/>
  <c r="F500" i="1"/>
  <c r="E500" i="1"/>
  <c r="D500" i="1"/>
  <c r="K499" i="1"/>
  <c r="F499" i="1"/>
  <c r="E499" i="1"/>
  <c r="D499" i="1"/>
  <c r="K498" i="1"/>
  <c r="F498" i="1"/>
  <c r="E498" i="1"/>
  <c r="D498" i="1"/>
  <c r="K497" i="1"/>
  <c r="F497" i="1"/>
  <c r="E497" i="1"/>
  <c r="D497" i="1"/>
  <c r="K496" i="1"/>
  <c r="F496" i="1"/>
  <c r="E496" i="1"/>
  <c r="D496" i="1"/>
  <c r="K495" i="1"/>
  <c r="F495" i="1"/>
  <c r="E495" i="1"/>
  <c r="D495" i="1"/>
  <c r="K494" i="1"/>
  <c r="F494" i="1"/>
  <c r="E494" i="1"/>
  <c r="D494" i="1"/>
  <c r="K493" i="1"/>
  <c r="F493" i="1"/>
  <c r="E493" i="1"/>
  <c r="D493" i="1"/>
  <c r="K492" i="1"/>
  <c r="F492" i="1"/>
  <c r="E492" i="1"/>
  <c r="D492" i="1"/>
  <c r="K491" i="1"/>
  <c r="F491" i="1"/>
  <c r="E491" i="1"/>
  <c r="D491" i="1"/>
  <c r="K490" i="1"/>
  <c r="F490" i="1"/>
  <c r="E490" i="1"/>
  <c r="D490" i="1"/>
  <c r="K489" i="1"/>
  <c r="F489" i="1"/>
  <c r="E489" i="1"/>
  <c r="D489" i="1"/>
  <c r="K488" i="1"/>
  <c r="F488" i="1"/>
  <c r="E488" i="1"/>
  <c r="D488" i="1"/>
  <c r="K487" i="1"/>
  <c r="F487" i="1"/>
  <c r="E487" i="1"/>
  <c r="D487" i="1"/>
  <c r="K486" i="1"/>
  <c r="F486" i="1"/>
  <c r="E486" i="1"/>
  <c r="D486" i="1"/>
  <c r="K485" i="1"/>
  <c r="F485" i="1"/>
  <c r="E485" i="1"/>
  <c r="D485" i="1"/>
  <c r="K484" i="1"/>
  <c r="F484" i="1"/>
  <c r="E484" i="1"/>
  <c r="D484" i="1"/>
  <c r="K483" i="1"/>
  <c r="F483" i="1"/>
  <c r="E483" i="1"/>
  <c r="D483" i="1"/>
  <c r="K482" i="1"/>
  <c r="F482" i="1"/>
  <c r="E482" i="1"/>
  <c r="D482" i="1"/>
  <c r="K481" i="1"/>
  <c r="F481" i="1"/>
  <c r="E481" i="1"/>
  <c r="D481" i="1"/>
  <c r="K480" i="1"/>
  <c r="F480" i="1"/>
  <c r="E480" i="1"/>
  <c r="D480" i="1"/>
  <c r="K479" i="1"/>
  <c r="F479" i="1"/>
  <c r="E479" i="1"/>
  <c r="D479" i="1"/>
  <c r="K478" i="1"/>
  <c r="F478" i="1"/>
  <c r="E478" i="1"/>
  <c r="D478" i="1"/>
  <c r="K477" i="1"/>
  <c r="F477" i="1"/>
  <c r="E477" i="1"/>
  <c r="D477" i="1"/>
  <c r="K476" i="1"/>
  <c r="F476" i="1"/>
  <c r="E476" i="1"/>
  <c r="D476" i="1"/>
  <c r="K475" i="1"/>
  <c r="F475" i="1"/>
  <c r="E475" i="1"/>
  <c r="D475" i="1"/>
  <c r="K474" i="1"/>
  <c r="F474" i="1"/>
  <c r="E474" i="1"/>
  <c r="D474" i="1"/>
  <c r="K473" i="1"/>
  <c r="F473" i="1"/>
  <c r="E473" i="1"/>
  <c r="D473" i="1"/>
  <c r="K472" i="1"/>
  <c r="F472" i="1"/>
  <c r="E472" i="1"/>
  <c r="D472" i="1"/>
  <c r="K471" i="1"/>
  <c r="F471" i="1"/>
  <c r="E471" i="1"/>
  <c r="D471" i="1"/>
  <c r="K470" i="1"/>
  <c r="F470" i="1"/>
  <c r="E470" i="1"/>
  <c r="D470" i="1"/>
  <c r="K469" i="1"/>
  <c r="F469" i="1"/>
  <c r="E469" i="1"/>
  <c r="D469" i="1"/>
  <c r="K468" i="1"/>
  <c r="F468" i="1"/>
  <c r="E468" i="1"/>
  <c r="D468" i="1"/>
  <c r="K467" i="1"/>
  <c r="F467" i="1"/>
  <c r="E467" i="1"/>
  <c r="D467" i="1"/>
  <c r="K466" i="1"/>
  <c r="F466" i="1"/>
  <c r="E466" i="1"/>
  <c r="D466" i="1"/>
  <c r="K465" i="1"/>
  <c r="F465" i="1"/>
  <c r="E465" i="1"/>
  <c r="D465" i="1"/>
  <c r="K464" i="1"/>
  <c r="F464" i="1"/>
  <c r="E464" i="1"/>
  <c r="D464" i="1"/>
  <c r="K463" i="1"/>
  <c r="F463" i="1"/>
  <c r="E463" i="1"/>
  <c r="D463" i="1"/>
  <c r="K462" i="1"/>
  <c r="F462" i="1"/>
  <c r="E462" i="1"/>
  <c r="D462" i="1"/>
  <c r="K461" i="1"/>
  <c r="F461" i="1"/>
  <c r="E461" i="1"/>
  <c r="D461" i="1"/>
  <c r="K460" i="1"/>
  <c r="F460" i="1"/>
  <c r="E460" i="1"/>
  <c r="D460" i="1"/>
  <c r="K459" i="1"/>
  <c r="F459" i="1"/>
  <c r="E459" i="1"/>
  <c r="D459" i="1"/>
  <c r="K458" i="1"/>
  <c r="F458" i="1"/>
  <c r="E458" i="1"/>
  <c r="D458" i="1"/>
  <c r="K457" i="1"/>
  <c r="F457" i="1"/>
  <c r="E457" i="1"/>
  <c r="D457" i="1"/>
  <c r="K456" i="1"/>
  <c r="F456" i="1"/>
  <c r="E456" i="1"/>
  <c r="D456" i="1"/>
  <c r="K455" i="1"/>
  <c r="F455" i="1"/>
  <c r="E455" i="1"/>
  <c r="D455" i="1"/>
  <c r="K454" i="1"/>
  <c r="F454" i="1"/>
  <c r="E454" i="1"/>
  <c r="D454" i="1"/>
  <c r="K453" i="1"/>
  <c r="F453" i="1"/>
  <c r="E453" i="1"/>
  <c r="D453" i="1"/>
  <c r="K452" i="1"/>
  <c r="F452" i="1"/>
  <c r="E452" i="1"/>
  <c r="D452" i="1"/>
  <c r="K451" i="1"/>
  <c r="F451" i="1"/>
  <c r="E451" i="1"/>
  <c r="D451" i="1"/>
  <c r="K450" i="1"/>
  <c r="F450" i="1"/>
  <c r="E450" i="1"/>
  <c r="D450" i="1"/>
  <c r="K449" i="1"/>
  <c r="F449" i="1"/>
  <c r="E449" i="1"/>
  <c r="D449" i="1"/>
  <c r="K448" i="1"/>
  <c r="F448" i="1"/>
  <c r="E448" i="1"/>
  <c r="D448" i="1"/>
  <c r="K447" i="1"/>
  <c r="F447" i="1"/>
  <c r="E447" i="1"/>
  <c r="D447" i="1"/>
  <c r="K446" i="1"/>
  <c r="F446" i="1"/>
  <c r="E446" i="1"/>
  <c r="D446" i="1"/>
  <c r="K445" i="1"/>
  <c r="F445" i="1"/>
  <c r="E445" i="1"/>
  <c r="D445" i="1"/>
  <c r="K444" i="1"/>
  <c r="F444" i="1"/>
  <c r="E444" i="1"/>
  <c r="D444" i="1"/>
  <c r="K443" i="1"/>
  <c r="F443" i="1"/>
  <c r="E443" i="1"/>
  <c r="D443" i="1"/>
  <c r="K442" i="1"/>
  <c r="F442" i="1"/>
  <c r="E442" i="1"/>
  <c r="D442" i="1"/>
  <c r="K441" i="1"/>
  <c r="F441" i="1"/>
  <c r="E441" i="1"/>
  <c r="D441" i="1"/>
  <c r="K440" i="1"/>
  <c r="F440" i="1"/>
  <c r="E440" i="1"/>
  <c r="D440" i="1"/>
  <c r="K439" i="1"/>
  <c r="F439" i="1"/>
  <c r="E439" i="1"/>
  <c r="D439" i="1"/>
  <c r="K438" i="1"/>
  <c r="F438" i="1"/>
  <c r="E438" i="1"/>
  <c r="D438" i="1"/>
  <c r="K437" i="1"/>
  <c r="F437" i="1"/>
  <c r="E437" i="1"/>
  <c r="D437" i="1"/>
  <c r="K436" i="1"/>
  <c r="F436" i="1"/>
  <c r="E436" i="1"/>
  <c r="D436" i="1"/>
  <c r="K435" i="1"/>
  <c r="F435" i="1"/>
  <c r="E435" i="1"/>
  <c r="D435" i="1"/>
  <c r="K434" i="1"/>
  <c r="F434" i="1"/>
  <c r="E434" i="1"/>
  <c r="D434" i="1"/>
  <c r="K433" i="1"/>
  <c r="F433" i="1"/>
  <c r="E433" i="1"/>
  <c r="D433" i="1"/>
  <c r="K432" i="1"/>
  <c r="F432" i="1"/>
  <c r="E432" i="1"/>
  <c r="D432" i="1"/>
  <c r="K431" i="1"/>
  <c r="F431" i="1"/>
  <c r="E431" i="1"/>
  <c r="D431" i="1"/>
  <c r="K430" i="1"/>
  <c r="F430" i="1"/>
  <c r="E430" i="1"/>
  <c r="D430" i="1"/>
  <c r="K429" i="1"/>
  <c r="F429" i="1"/>
  <c r="E429" i="1"/>
  <c r="D429" i="1"/>
  <c r="K428" i="1"/>
  <c r="F428" i="1"/>
  <c r="E428" i="1"/>
  <c r="D428" i="1"/>
  <c r="K427" i="1"/>
  <c r="F427" i="1"/>
  <c r="E427" i="1"/>
  <c r="D427" i="1"/>
  <c r="K426" i="1"/>
  <c r="F426" i="1"/>
  <c r="E426" i="1"/>
  <c r="D426" i="1"/>
  <c r="K425" i="1"/>
  <c r="F425" i="1"/>
  <c r="E425" i="1"/>
  <c r="D425" i="1"/>
  <c r="K424" i="1"/>
  <c r="F424" i="1"/>
  <c r="E424" i="1"/>
  <c r="D424" i="1"/>
  <c r="K423" i="1"/>
  <c r="F423" i="1"/>
  <c r="E423" i="1"/>
  <c r="D423" i="1"/>
  <c r="K422" i="1"/>
  <c r="F422" i="1"/>
  <c r="E422" i="1"/>
  <c r="D422" i="1"/>
  <c r="K421" i="1"/>
  <c r="F421" i="1"/>
  <c r="E421" i="1"/>
  <c r="D421" i="1"/>
  <c r="K420" i="1"/>
  <c r="F420" i="1"/>
  <c r="E420" i="1"/>
  <c r="D420" i="1"/>
  <c r="K419" i="1"/>
  <c r="F419" i="1"/>
  <c r="E419" i="1"/>
  <c r="D419" i="1"/>
  <c r="K418" i="1"/>
  <c r="F418" i="1"/>
  <c r="E418" i="1"/>
  <c r="D418" i="1"/>
  <c r="K417" i="1"/>
  <c r="F417" i="1"/>
  <c r="E417" i="1"/>
  <c r="D417" i="1"/>
  <c r="K416" i="1"/>
  <c r="F416" i="1"/>
  <c r="E416" i="1"/>
  <c r="D416" i="1"/>
  <c r="K415" i="1"/>
  <c r="F415" i="1"/>
  <c r="E415" i="1"/>
  <c r="D415" i="1"/>
  <c r="K414" i="1"/>
  <c r="F414" i="1"/>
  <c r="E414" i="1"/>
  <c r="D414" i="1"/>
  <c r="K413" i="1"/>
  <c r="F413" i="1"/>
  <c r="E413" i="1"/>
  <c r="D413" i="1"/>
  <c r="K412" i="1"/>
  <c r="F412" i="1"/>
  <c r="E412" i="1"/>
  <c r="D412" i="1"/>
  <c r="K411" i="1"/>
  <c r="F411" i="1"/>
  <c r="E411" i="1"/>
  <c r="D411" i="1"/>
  <c r="K410" i="1"/>
  <c r="F410" i="1"/>
  <c r="E410" i="1"/>
  <c r="D410" i="1"/>
  <c r="K409" i="1"/>
  <c r="F409" i="1"/>
  <c r="E409" i="1"/>
  <c r="D409" i="1"/>
  <c r="K408" i="1"/>
  <c r="F408" i="1"/>
  <c r="E408" i="1"/>
  <c r="D408" i="1"/>
  <c r="K407" i="1"/>
  <c r="F407" i="1"/>
  <c r="E407" i="1"/>
  <c r="D407" i="1"/>
  <c r="K406" i="1"/>
  <c r="F406" i="1"/>
  <c r="E406" i="1"/>
  <c r="D406" i="1"/>
  <c r="K405" i="1"/>
  <c r="F405" i="1"/>
  <c r="E405" i="1"/>
  <c r="D405" i="1"/>
  <c r="K404" i="1"/>
  <c r="F404" i="1"/>
  <c r="E404" i="1"/>
  <c r="D404" i="1"/>
  <c r="K403" i="1"/>
  <c r="F403" i="1"/>
  <c r="E403" i="1"/>
  <c r="D403" i="1"/>
  <c r="K402" i="1"/>
  <c r="F402" i="1"/>
  <c r="E402" i="1"/>
  <c r="D402" i="1"/>
  <c r="K401" i="1"/>
  <c r="F401" i="1"/>
  <c r="E401" i="1"/>
  <c r="D401" i="1"/>
  <c r="K400" i="1"/>
  <c r="F400" i="1"/>
  <c r="E400" i="1"/>
  <c r="D400" i="1"/>
  <c r="K399" i="1"/>
  <c r="F399" i="1"/>
  <c r="E399" i="1"/>
  <c r="D399" i="1"/>
  <c r="K398" i="1"/>
  <c r="F398" i="1"/>
  <c r="E398" i="1"/>
  <c r="D398" i="1"/>
  <c r="K397" i="1"/>
  <c r="F397" i="1"/>
  <c r="E397" i="1"/>
  <c r="D397" i="1"/>
  <c r="K396" i="1"/>
  <c r="F396" i="1"/>
  <c r="E396" i="1"/>
  <c r="D396" i="1"/>
  <c r="K395" i="1"/>
  <c r="F395" i="1"/>
  <c r="E395" i="1"/>
  <c r="D395" i="1"/>
  <c r="K394" i="1"/>
  <c r="F394" i="1"/>
  <c r="E394" i="1"/>
  <c r="D394" i="1"/>
  <c r="K393" i="1"/>
  <c r="F393" i="1"/>
  <c r="E393" i="1"/>
  <c r="D393" i="1"/>
  <c r="B184" i="1"/>
  <c r="B185" i="1"/>
  <c r="B186" i="1" s="1"/>
  <c r="B187" i="1" s="1"/>
  <c r="B188" i="1" s="1"/>
  <c r="B189" i="1" s="1"/>
  <c r="B190" i="1" s="1"/>
  <c r="B191" i="1" s="1"/>
  <c r="B192" i="1" s="1"/>
  <c r="B178" i="1"/>
  <c r="B179" i="1" s="1"/>
  <c r="B180" i="1" s="1"/>
  <c r="B181" i="1" s="1"/>
  <c r="B182" i="1" s="1"/>
  <c r="B169" i="1"/>
  <c r="B170" i="1" s="1"/>
  <c r="B171" i="1" s="1"/>
  <c r="B172" i="1" s="1"/>
  <c r="B173" i="1" s="1"/>
  <c r="B174" i="1" s="1"/>
  <c r="B175" i="1" s="1"/>
  <c r="B176" i="1" s="1"/>
  <c r="B160" i="1"/>
  <c r="B161" i="1" s="1"/>
  <c r="B162" i="1" s="1"/>
  <c r="B163" i="1" s="1"/>
  <c r="B164" i="1" s="1"/>
  <c r="B165" i="1" s="1"/>
  <c r="B166" i="1" s="1"/>
  <c r="B167" i="1" s="1"/>
  <c r="B91" i="1"/>
  <c r="B92" i="1" s="1"/>
  <c r="B93" i="1" s="1"/>
  <c r="B94" i="1" s="1"/>
  <c r="B95" i="1" s="1"/>
  <c r="B96" i="1" s="1"/>
  <c r="B97" i="1" s="1"/>
  <c r="B98" i="1" s="1"/>
  <c r="B99" i="1" s="1"/>
  <c r="B82" i="1"/>
  <c r="B83" i="1" s="1"/>
  <c r="B84" i="1" s="1"/>
  <c r="B85" i="1" s="1"/>
  <c r="B86" i="1" s="1"/>
  <c r="B87" i="1" s="1"/>
  <c r="B88" i="1" s="1"/>
  <c r="B89" i="1" s="1"/>
  <c r="D1" i="2"/>
  <c r="D7" i="2"/>
  <c r="D4" i="2"/>
  <c r="D3" i="2"/>
  <c r="D12" i="2"/>
  <c r="D5" i="2"/>
  <c r="D6" i="2"/>
  <c r="D8" i="2"/>
  <c r="D2" i="2"/>
  <c r="D10" i="2"/>
  <c r="D11" i="2"/>
  <c r="D9" i="2"/>
  <c r="T19" i="5"/>
  <c r="T20" i="5"/>
  <c r="N24" i="5"/>
  <c r="N17" i="5"/>
  <c r="N18" i="5"/>
  <c r="N21" i="5"/>
  <c r="N11" i="5"/>
  <c r="T17" i="5"/>
  <c r="N4" i="5"/>
  <c r="N22" i="5"/>
  <c r="N23" i="5"/>
  <c r="N19" i="5"/>
  <c r="N20" i="5"/>
  <c r="T21" i="5"/>
  <c r="T22" i="5"/>
  <c r="T24" i="5"/>
  <c r="T23" i="5"/>
  <c r="T18" i="5"/>
  <c r="N7" i="5" l="1"/>
  <c r="N9" i="5"/>
  <c r="P3" i="3"/>
  <c r="P5" i="3"/>
  <c r="P7" i="3"/>
  <c r="P8" i="3"/>
  <c r="P11" i="3"/>
  <c r="P12" i="3"/>
  <c r="T13" i="3"/>
  <c r="T14" i="3"/>
  <c r="T15" i="3"/>
  <c r="T16" i="3"/>
  <c r="P17" i="3"/>
  <c r="P5" i="5"/>
  <c r="P9" i="5"/>
  <c r="T3" i="3"/>
  <c r="Y16" i="3" s="1"/>
  <c r="W16" i="3" s="1"/>
  <c r="T8" i="3"/>
  <c r="T9" i="3"/>
  <c r="T11" i="3"/>
  <c r="P13" i="3"/>
  <c r="P16" i="3"/>
  <c r="N6" i="5"/>
  <c r="F30" i="5"/>
  <c r="F34" i="5"/>
  <c r="V18" i="5"/>
  <c r="P10" i="5"/>
  <c r="F33" i="5"/>
  <c r="N5" i="5"/>
  <c r="P7" i="5"/>
  <c r="N8" i="5"/>
  <c r="T4" i="3"/>
  <c r="Y17" i="3" s="1"/>
  <c r="W17" i="3" s="1"/>
  <c r="T5" i="3"/>
  <c r="T6" i="3"/>
  <c r="T7" i="3"/>
  <c r="P9" i="3"/>
  <c r="T10" i="3"/>
  <c r="T12" i="3"/>
  <c r="P14" i="3"/>
  <c r="P15" i="3"/>
  <c r="T17" i="3"/>
  <c r="P8" i="5"/>
  <c r="F36" i="5"/>
  <c r="F35" i="5"/>
  <c r="P6" i="5"/>
  <c r="F31" i="5"/>
  <c r="X18" i="5"/>
  <c r="F29" i="5"/>
  <c r="F37" i="5"/>
  <c r="P11" i="5"/>
  <c r="F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bk068</author>
    <author>lj035</author>
    <author>as</author>
  </authors>
  <commentList>
    <comment ref="C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id:1在线奖励
id:2七日登陆
id:3章节奖励</t>
        </r>
      </text>
    </comment>
    <comment ref="D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在线奖励：参数为分钟
当为6成长基金的时候，9为玩家等级
15为通关副本
活动类型为42,
1：通关关卡
2：七日登陆第几天
3：激活月卡（recharge）</t>
        </r>
      </text>
    </comment>
    <comment ref="E4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>lj035:</t>
        </r>
        <r>
          <rPr>
            <sz val="9"/>
            <rFont val="宋体"/>
            <family val="3"/>
            <charset val="134"/>
          </rPr>
          <t xml:space="preserve">
当活动id为7时，用的是奖励组
</t>
        </r>
      </text>
    </comment>
    <comment ref="H4" authorId="2" shapeId="0" xr:uid="{00000000-0006-0000-0000-000004000000}">
      <text>
        <r>
          <rPr>
            <b/>
            <sz val="9"/>
            <rFont val="宋体"/>
            <family val="3"/>
            <charset val="134"/>
          </rPr>
          <t>as:</t>
        </r>
        <r>
          <rPr>
            <sz val="9"/>
            <rFont val="宋体"/>
            <family val="3"/>
            <charset val="134"/>
          </rPr>
          <t xml:space="preserve">
当活动id为3时，1表示五星妖灵师，2表示异妖。
活动ID43时，参数为奖励可领的份数</t>
        </r>
      </text>
    </comment>
  </commentList>
</comments>
</file>

<file path=xl/sharedStrings.xml><?xml version="1.0" encoding="utf-8"?>
<sst xmlns="http://schemas.openxmlformats.org/spreadsheetml/2006/main" count="3525" uniqueCount="2385">
  <si>
    <t>Id</t>
  </si>
  <si>
    <t>ActivityId</t>
  </si>
  <si>
    <t>Values</t>
  </si>
  <si>
    <t>Reward</t>
  </si>
  <si>
    <t>Sort</t>
  </si>
  <si>
    <t>Drawing</t>
  </si>
  <si>
    <r>
      <rPr>
        <sz val="9"/>
        <color theme="1"/>
        <rFont val="微软雅黑"/>
        <family val="2"/>
        <charset val="134"/>
      </rPr>
      <t>Ex</t>
    </r>
    <r>
      <rPr>
        <sz val="9"/>
        <color theme="1"/>
        <rFont val="微软雅黑"/>
        <family val="2"/>
        <charset val="134"/>
      </rPr>
      <t>traParm</t>
    </r>
  </si>
  <si>
    <t>TotalValues</t>
  </si>
  <si>
    <t>MultiplyingPower</t>
  </si>
  <si>
    <r>
      <rPr>
        <sz val="9"/>
        <color theme="1"/>
        <rFont val="微软雅黑"/>
        <family val="2"/>
        <charset val="134"/>
      </rPr>
      <t>C</t>
    </r>
    <r>
      <rPr>
        <sz val="9"/>
        <color theme="1"/>
        <rFont val="微软雅黑"/>
        <family val="2"/>
        <charset val="134"/>
      </rPr>
      <t>ontentsShow</t>
    </r>
  </si>
  <si>
    <t>Jump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</si>
  <si>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ouse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</si>
  <si>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</si>
  <si>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int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</si>
  <si>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</si>
  <si>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t>string</t>
  </si>
  <si>
    <t>mut,int#int,1</t>
  </si>
  <si>
    <t>索引</t>
  </si>
  <si>
    <t>活动id</t>
  </si>
  <si>
    <t>参数</t>
  </si>
  <si>
    <t>奖励</t>
  </si>
  <si>
    <t>排序</t>
  </si>
  <si>
    <t>立绘</t>
  </si>
  <si>
    <t>总价值</t>
  </si>
  <si>
    <t>价值总倍率</t>
  </si>
  <si>
    <t>达人文字描述</t>
  </si>
  <si>
    <t>跳转</t>
  </si>
  <si>
    <t>备注</t>
  </si>
  <si>
    <t>默认值</t>
  </si>
  <si>
    <t>正确性校对</t>
  </si>
  <si>
    <t>校对值</t>
  </si>
  <si>
    <t>紫色装备</t>
  </si>
  <si>
    <t>七日累计在线2分钟</t>
  </si>
  <si>
    <t>在线奖励</t>
  </si>
  <si>
    <t>七日累计在线10分钟</t>
  </si>
  <si>
    <t>七日累计在线15分钟</t>
  </si>
  <si>
    <t>七日累计在线20分钟</t>
  </si>
  <si>
    <t>七日累计在线25分钟</t>
  </si>
  <si>
    <t>七日累计在线30分钟</t>
  </si>
  <si>
    <t>七日累计在线40分钟</t>
  </si>
  <si>
    <t>七日累计在线60分钟</t>
  </si>
  <si>
    <t>七日累计在线90分钟</t>
  </si>
  <si>
    <t>七日累计在线120分钟</t>
  </si>
  <si>
    <t>七日累计在线150分钟</t>
  </si>
  <si>
    <t>七日累计在线180分钟</t>
  </si>
  <si>
    <t>2|2</t>
  </si>
  <si>
    <t>次日登录</t>
  </si>
  <si>
    <t>激活豪华月卡</t>
  </si>
  <si>
    <t>首充奖励</t>
  </si>
  <si>
    <t>6#1</t>
  </si>
  <si>
    <t>19#1|3#5000</t>
  </si>
  <si>
    <t>累计充值奖励</t>
  </si>
  <si>
    <t>6#2</t>
  </si>
  <si>
    <t>6#3</t>
  </si>
  <si>
    <t>豪华首冲</t>
  </si>
  <si>
    <t>9#60</t>
  </si>
  <si>
    <t>9#65</t>
  </si>
  <si>
    <t>9#70</t>
  </si>
  <si>
    <t>9#75</t>
  </si>
  <si>
    <t>1#1#500000</t>
  </si>
  <si>
    <t>2#2#500000</t>
  </si>
  <si>
    <t>3#3#500000</t>
  </si>
  <si>
    <t>4#4#500000</t>
  </si>
  <si>
    <t>5#5#500000</t>
  </si>
  <si>
    <t>6#6#500000</t>
  </si>
  <si>
    <t>7#7#500000</t>
  </si>
  <si>
    <t>8#8#500000</t>
  </si>
  <si>
    <t>9#9#500000</t>
  </si>
  <si>
    <t>10#10#500000</t>
  </si>
  <si>
    <t>4#1000|3#5000|14#150000</t>
  </si>
  <si>
    <t>23#30|3#10000|14#200000</t>
  </si>
  <si>
    <t>19#5|12013#10|14#250000</t>
  </si>
  <si>
    <t>19#5|12013#10|14#300000</t>
  </si>
  <si>
    <t>19#10|12013#10|14#400000</t>
  </si>
  <si>
    <t>11003#50|12013#20|14#500000</t>
  </si>
  <si>
    <t>连续充值天数：1</t>
  </si>
  <si>
    <t>连续充值天数：2</t>
  </si>
  <si>
    <t>连续充值天数：3</t>
  </si>
  <si>
    <t>6#4</t>
  </si>
  <si>
    <t>连续充值天数：4</t>
  </si>
  <si>
    <t>6#5</t>
  </si>
  <si>
    <t>连续充值天数：5</t>
  </si>
  <si>
    <t>6#6</t>
  </si>
  <si>
    <t>连续充值天数：6</t>
  </si>
  <si>
    <t>6#7</t>
  </si>
  <si>
    <t>连续充值天数：7</t>
  </si>
  <si>
    <t>6#8</t>
  </si>
  <si>
    <t>连续充值天数：8</t>
  </si>
  <si>
    <t>6#9</t>
  </si>
  <si>
    <t>连续充值天数：9</t>
  </si>
  <si>
    <t>6#10</t>
  </si>
  <si>
    <t>连续充值天数：10</t>
  </si>
  <si>
    <t>6#11</t>
  </si>
  <si>
    <t>连续充值天数：11</t>
  </si>
  <si>
    <t>6#12</t>
  </si>
  <si>
    <t>连续充值天数：12</t>
  </si>
  <si>
    <t>6#13</t>
  </si>
  <si>
    <t>连续充值天数：13</t>
  </si>
  <si>
    <t>6#14</t>
  </si>
  <si>
    <t>连续充值天数：14</t>
  </si>
  <si>
    <t>6#15</t>
  </si>
  <si>
    <t>连续充值天数：15</t>
  </si>
  <si>
    <t>0|3</t>
  </si>
  <si>
    <t>关卡极速探索次数：3</t>
  </si>
  <si>
    <t>0|5</t>
  </si>
  <si>
    <t>关卡极速探索次数：5</t>
  </si>
  <si>
    <t>0|10</t>
  </si>
  <si>
    <t>关卡极速探索次数：10</t>
  </si>
  <si>
    <t>0|15</t>
  </si>
  <si>
    <t>关卡极速探索次数：15</t>
  </si>
  <si>
    <t>0|20</t>
  </si>
  <si>
    <t>关卡极速探索次数：20</t>
  </si>
  <si>
    <t>0|25</t>
  </si>
  <si>
    <t>关卡极速探索次数：25</t>
  </si>
  <si>
    <t>0|30</t>
  </si>
  <si>
    <t>关卡极速探索次数：30</t>
  </si>
  <si>
    <t>4#100|60#3</t>
  </si>
  <si>
    <t>竞技场挑战次数：10</t>
  </si>
  <si>
    <t>4#200|60#3</t>
  </si>
  <si>
    <t>竞技场挑战次数：20</t>
  </si>
  <si>
    <t>4#300|60#3</t>
  </si>
  <si>
    <t>竞技场挑战次数：30</t>
  </si>
  <si>
    <t>0|40</t>
  </si>
  <si>
    <t>4#400|60#3</t>
  </si>
  <si>
    <t>竞技场挑战次数：40</t>
  </si>
  <si>
    <t>0|50</t>
  </si>
  <si>
    <t>4#500|60#3</t>
  </si>
  <si>
    <t>竞技场挑战次数：50</t>
  </si>
  <si>
    <t>0|60</t>
  </si>
  <si>
    <t>4#600|60#3</t>
  </si>
  <si>
    <t>竞技场挑战次数：60</t>
  </si>
  <si>
    <t>0|70</t>
  </si>
  <si>
    <t>4#700|60#3</t>
  </si>
  <si>
    <t>竞技场挑战次数：70</t>
  </si>
  <si>
    <t>0|80</t>
  </si>
  <si>
    <t>4#800|60#3</t>
  </si>
  <si>
    <t>竞技场挑战次数：80</t>
  </si>
  <si>
    <t>0|90</t>
  </si>
  <si>
    <t>4#900|60#3</t>
  </si>
  <si>
    <t>竞技场挑战次数：90</t>
  </si>
  <si>
    <t>0|100</t>
  </si>
  <si>
    <t>4#1000|60#3</t>
  </si>
  <si>
    <t>竞技场挑战次数：100</t>
  </si>
  <si>
    <t>5|1</t>
  </si>
  <si>
    <t>14#30000|3#1000</t>
  </si>
  <si>
    <t>进阶5星猎妖师个数：1</t>
  </si>
  <si>
    <t>5|3</t>
  </si>
  <si>
    <t>14#50000|3#3000</t>
  </si>
  <si>
    <t>进阶5星猎妖师个数：3</t>
  </si>
  <si>
    <t>5|5</t>
  </si>
  <si>
    <t>14#80000|3#5000</t>
  </si>
  <si>
    <t>进阶5星猎妖师个数：5</t>
  </si>
  <si>
    <t>5|8</t>
  </si>
  <si>
    <t>14#100000|3#8000</t>
  </si>
  <si>
    <t>进阶5星猎妖师个数：8</t>
  </si>
  <si>
    <t>6|1</t>
  </si>
  <si>
    <t>14#150000|3#10000</t>
  </si>
  <si>
    <t>进阶6星猎妖师个数：1</t>
  </si>
  <si>
    <t>6|3</t>
  </si>
  <si>
    <t>14#250000|3#12000</t>
  </si>
  <si>
    <t>进阶6星猎妖师个数：3</t>
  </si>
  <si>
    <t>6|5</t>
  </si>
  <si>
    <t>14#400000|3#15000</t>
  </si>
  <si>
    <t>进阶6星猎妖师个数：5</t>
  </si>
  <si>
    <t>7|1</t>
  </si>
  <si>
    <t>14#500000|3#20000</t>
  </si>
  <si>
    <t>进阶7星猎妖师个数：1</t>
  </si>
  <si>
    <t>7|2</t>
  </si>
  <si>
    <t>14#1000000|3#30000</t>
  </si>
  <si>
    <t>进阶7星猎妖师个数：2</t>
  </si>
  <si>
    <t>8|1</t>
  </si>
  <si>
    <t>14#1500000|3#50000|20#10</t>
  </si>
  <si>
    <t>进阶8星猎妖师个数：1</t>
  </si>
  <si>
    <t>4|10</t>
  </si>
  <si>
    <t>19#2|60#1|3#5000</t>
  </si>
  <si>
    <t>获得10个紫色装备</t>
  </si>
  <si>
    <t>4|15</t>
  </si>
  <si>
    <t>获得15个紫色装备</t>
  </si>
  <si>
    <t>4|18</t>
  </si>
  <si>
    <t>获得18个紫色装备</t>
  </si>
  <si>
    <t>4|20</t>
  </si>
  <si>
    <t>19#2|60#2|3#10000</t>
  </si>
  <si>
    <t>获得20个紫色装备</t>
  </si>
  <si>
    <t>4|24</t>
  </si>
  <si>
    <t>获得24个紫色装备</t>
  </si>
  <si>
    <t>5|4</t>
  </si>
  <si>
    <t>19#2|60#4|3#10000</t>
  </si>
  <si>
    <t>获得4个橙色装备</t>
  </si>
  <si>
    <t>19#2|60#5|3#15000</t>
  </si>
  <si>
    <t>获得8个橙色装备</t>
  </si>
  <si>
    <t>19#2|60#6|3#15000</t>
  </si>
  <si>
    <t>19#2|60#7|3#20000</t>
  </si>
  <si>
    <t>5|12</t>
  </si>
  <si>
    <t>19#2|60#8|3#20000</t>
  </si>
  <si>
    <t>获得12个橙色装备</t>
  </si>
  <si>
    <t>3#2000|80#1</t>
  </si>
  <si>
    <t>累计点金次数：3</t>
  </si>
  <si>
    <t>累计点金次数：5</t>
  </si>
  <si>
    <t>0|8</t>
  </si>
  <si>
    <t>累计点金次数：8</t>
  </si>
  <si>
    <t>4#500|80#2</t>
  </si>
  <si>
    <t>累计点金次数：10</t>
  </si>
  <si>
    <t>累计点金次数：15</t>
  </si>
  <si>
    <t>累计点金次数：20</t>
  </si>
  <si>
    <t>累计点金次数：25</t>
  </si>
  <si>
    <t>累计点金次数：30</t>
  </si>
  <si>
    <t>0|35</t>
  </si>
  <si>
    <t>累计点金次数：40</t>
  </si>
  <si>
    <t>21#2|14#20000</t>
  </si>
  <si>
    <t>挑战剧情和精英副本达到：5</t>
  </si>
  <si>
    <t>21#2|14#40000</t>
  </si>
  <si>
    <t>挑战剧情和精英副本达到：10</t>
  </si>
  <si>
    <t>21#2|14#60000</t>
  </si>
  <si>
    <t>挑战剧情和精英副本达到：15</t>
  </si>
  <si>
    <t>21#4|14#90000</t>
  </si>
  <si>
    <t>挑战剧情和精英副本达到：20</t>
  </si>
  <si>
    <t>21#4|14#120000</t>
  </si>
  <si>
    <t>挑战剧情和精英副本达到：25</t>
  </si>
  <si>
    <t>21#4|14#150000</t>
  </si>
  <si>
    <t>挑战剧情和精英副本达到：30</t>
  </si>
  <si>
    <t>21#5|14#190000</t>
  </si>
  <si>
    <t>挑战剧情和精英副本达到：35</t>
  </si>
  <si>
    <t>21#5|14#230000</t>
  </si>
  <si>
    <t>挑战剧情和精英副本达到：40</t>
  </si>
  <si>
    <t>0|45</t>
  </si>
  <si>
    <t>21#5|14#270000</t>
  </si>
  <si>
    <t>挑战剧情和精英副本达到：45</t>
  </si>
  <si>
    <t>21#7|14#350000</t>
  </si>
  <si>
    <t>挑战剧情和精英副本达到：50</t>
  </si>
  <si>
    <t>0|500</t>
  </si>
  <si>
    <t>累计消耗体力：500</t>
  </si>
  <si>
    <t>0|1000</t>
  </si>
  <si>
    <t>累计消耗体力：1000</t>
  </si>
  <si>
    <t>0|2000</t>
  </si>
  <si>
    <t>累计消耗体力：2000</t>
  </si>
  <si>
    <t>0|3000</t>
  </si>
  <si>
    <t>累计消耗体力：3000</t>
  </si>
  <si>
    <t>0|3500</t>
  </si>
  <si>
    <t>累计消耗体力：3500</t>
  </si>
  <si>
    <t>0|4000</t>
  </si>
  <si>
    <t>累计消耗体力：4000</t>
  </si>
  <si>
    <t>0|4500</t>
  </si>
  <si>
    <t>累计消耗体力：4500</t>
  </si>
  <si>
    <t>0|5000</t>
  </si>
  <si>
    <t>累计消耗体力：5000</t>
  </si>
  <si>
    <t>4|1</t>
  </si>
  <si>
    <t>法宝进阶到4星的数量为：1</t>
  </si>
  <si>
    <t>法宝进阶到5星的数量为：1</t>
  </si>
  <si>
    <t>法宝进阶到5星的数量为：3</t>
  </si>
  <si>
    <t>法宝进阶到5星的数量为：5</t>
  </si>
  <si>
    <t>法宝进阶到5星的数量为：8</t>
  </si>
  <si>
    <t>法宝进阶到6星的数量为：1</t>
  </si>
  <si>
    <t>6|2</t>
  </si>
  <si>
    <t>法宝进阶到6星的数量为：2</t>
  </si>
  <si>
    <t>法宝进阶到6星的数量为：3</t>
  </si>
  <si>
    <t>魂印等级提升至5级的个数为：1</t>
  </si>
  <si>
    <t>5|2</t>
  </si>
  <si>
    <t>魂印等级提升至5级的个数为：2</t>
  </si>
  <si>
    <t>魂印等级提升至6级的个数为：1</t>
  </si>
  <si>
    <t>魂印等级提升至6级的个数为：2</t>
  </si>
  <si>
    <t>魂印等级提升至6级的个数为：3</t>
  </si>
  <si>
    <t>魂印等级提升至7级的个数为：1</t>
  </si>
  <si>
    <t>魂印等级提升至7级的个数为：2</t>
  </si>
  <si>
    <t>7|3</t>
  </si>
  <si>
    <t>魂印等级提升至7级的个数为：3</t>
  </si>
  <si>
    <t>19#2|16#100</t>
  </si>
  <si>
    <t>接取紫色品质任务次数为：10</t>
  </si>
  <si>
    <t>19#3|16#100</t>
  </si>
  <si>
    <t>接取橙色品质任务次数为：8</t>
  </si>
  <si>
    <t>20#1|16#200</t>
  </si>
  <si>
    <t>接取红色品质任务次数为：3</t>
  </si>
  <si>
    <t>接取紫色品质任务次数为：20</t>
  </si>
  <si>
    <t>5|15</t>
  </si>
  <si>
    <t>接取橙色品质任务次数为：15</t>
  </si>
  <si>
    <t>6|7</t>
  </si>
  <si>
    <t>20#2|16#200</t>
  </si>
  <si>
    <t>接取红色品质任务次数为：7</t>
  </si>
  <si>
    <t>4|30</t>
  </si>
  <si>
    <t>接取紫色品质任务次数为：30</t>
  </si>
  <si>
    <t>5|20</t>
  </si>
  <si>
    <t>接取橙色品质任务次数为：20</t>
  </si>
  <si>
    <t>6|10</t>
  </si>
  <si>
    <t>20#3|16#200</t>
  </si>
  <si>
    <t>接取红色品质任务次数为：10</t>
  </si>
  <si>
    <t>1|5</t>
  </si>
  <si>
    <t>19#1|3#2000</t>
  </si>
  <si>
    <t>幸运探宝次数达到：5</t>
  </si>
  <si>
    <t>1|15</t>
  </si>
  <si>
    <t>幸运探宝次数达到：15</t>
  </si>
  <si>
    <t>1|30</t>
  </si>
  <si>
    <t>19#2|3#8000</t>
  </si>
  <si>
    <t>幸运探宝次数达到：30</t>
  </si>
  <si>
    <t>1|60</t>
  </si>
  <si>
    <t>19#2|3#11000</t>
  </si>
  <si>
    <t>幸运探宝次数达到：60</t>
  </si>
  <si>
    <t>1|75</t>
  </si>
  <si>
    <t>19#2|3#14000</t>
  </si>
  <si>
    <t>幸运探宝次数达到：75</t>
  </si>
  <si>
    <t>1|90</t>
  </si>
  <si>
    <t>19#3|3#18000</t>
  </si>
  <si>
    <t>幸运探宝次数达到：90</t>
  </si>
  <si>
    <t>1|120</t>
  </si>
  <si>
    <t>19#3|3#22000</t>
  </si>
  <si>
    <t>幸运探宝次数达到：120</t>
  </si>
  <si>
    <t>1|150</t>
  </si>
  <si>
    <t>19#3|3#26000</t>
  </si>
  <si>
    <t>幸运探宝次数达到：150</t>
  </si>
  <si>
    <t>1|180</t>
  </si>
  <si>
    <t>19#3|3#30000</t>
  </si>
  <si>
    <t>幸运探宝次数达到：180</t>
  </si>
  <si>
    <t>12012#40|21#3</t>
  </si>
  <si>
    <t>群英征募累计次数：10</t>
  </si>
  <si>
    <t>12006#40|12007#40</t>
  </si>
  <si>
    <t>群英征募累计次数：30</t>
  </si>
  <si>
    <t>12013#50|21#3</t>
  </si>
  <si>
    <t>群英征募累计次数：50</t>
  </si>
  <si>
    <t>14027#50|14035#50</t>
  </si>
  <si>
    <t>群英征募累计次数：100</t>
  </si>
  <si>
    <t>0|150</t>
  </si>
  <si>
    <t>11022#50|21#3</t>
  </si>
  <si>
    <t>群英征募累计次数：150</t>
  </si>
  <si>
    <t>0|300</t>
  </si>
  <si>
    <t>11007#50|21#5</t>
  </si>
  <si>
    <t>群英征募累计次数：300</t>
  </si>
  <si>
    <t>60#3|16#100</t>
  </si>
  <si>
    <t>秘宝轩累计招募次数达到：10</t>
  </si>
  <si>
    <t>秘宝轩累计招募次数达到：20</t>
  </si>
  <si>
    <t>秘宝轩累计招募次数达到：30</t>
  </si>
  <si>
    <t>61#1|14#100000</t>
  </si>
  <si>
    <t>秘宝轩累计招募次数达到：45</t>
  </si>
  <si>
    <t>60#4|16#100</t>
  </si>
  <si>
    <t>秘宝轩累计招募次数达到：60</t>
  </si>
  <si>
    <t>0|75</t>
  </si>
  <si>
    <t>秘宝轩累计招募次数达到：75</t>
  </si>
  <si>
    <t>0|95</t>
  </si>
  <si>
    <t>61#2|16#200</t>
  </si>
  <si>
    <t>秘宝轩累计招募次数达到：95</t>
  </si>
  <si>
    <t>0|115</t>
  </si>
  <si>
    <t>60#5|14#200000</t>
  </si>
  <si>
    <t>秘宝轩累计招募次数达到：115</t>
  </si>
  <si>
    <t>0|135</t>
  </si>
  <si>
    <t>60#5|16#200</t>
  </si>
  <si>
    <t>秘宝轩累计招募次数达到：135</t>
  </si>
  <si>
    <t>0|160</t>
  </si>
  <si>
    <t>61#3|16#300</t>
  </si>
  <si>
    <t>秘宝轩累计招募次数达到：160</t>
  </si>
  <si>
    <t>限时活动累计充值</t>
  </si>
  <si>
    <t>累计充值金额：100元</t>
  </si>
  <si>
    <t>幸运探宝积分奖励</t>
  </si>
  <si>
    <t>19#1</t>
  </si>
  <si>
    <t>61#1</t>
  </si>
  <si>
    <t>81107#1</t>
  </si>
  <si>
    <t>60#10</t>
  </si>
  <si>
    <t>高级探宝积分奖励</t>
  </si>
  <si>
    <t>20#1</t>
  </si>
  <si>
    <t>20#2</t>
  </si>
  <si>
    <t>20#3</t>
  </si>
  <si>
    <t>14#400000|3#10000</t>
  </si>
  <si>
    <t>限时招募积分奖励</t>
  </si>
  <si>
    <t>11010#5|3#15000</t>
  </si>
  <si>
    <t>4#1000|3#20000</t>
  </si>
  <si>
    <t>11010#8|3#25000</t>
  </si>
  <si>
    <t>61#2|3#30000</t>
  </si>
  <si>
    <t>11012#5|3#15000</t>
  </si>
  <si>
    <t>11012#8|3#25000</t>
  </si>
  <si>
    <t>19#2|14#500000</t>
  </si>
  <si>
    <t>龙吉公主进阶到6星</t>
  </si>
  <si>
    <t>进阶1</t>
  </si>
  <si>
    <t>81001#4|3#50000</t>
  </si>
  <si>
    <t>龙吉公主进阶到8星</t>
  </si>
  <si>
    <t>20#2|4#1000</t>
  </si>
  <si>
    <t>龙吉公主进阶到10星</t>
  </si>
  <si>
    <t>哪吒进阶到6星</t>
  </si>
  <si>
    <t>进阶2</t>
  </si>
  <si>
    <t>哪吒进阶到8星</t>
  </si>
  <si>
    <t>哪吒进阶到10星</t>
  </si>
  <si>
    <t>进阶3</t>
  </si>
  <si>
    <t>进阶4</t>
  </si>
  <si>
    <t>进阶5</t>
  </si>
  <si>
    <t>16#100|87#2</t>
  </si>
  <si>
    <t>寻仙盛典1</t>
  </si>
  <si>
    <t>16#200|87#3</t>
  </si>
  <si>
    <t>累计充值金额：200元</t>
  </si>
  <si>
    <t>16#500|87#5|20#1</t>
  </si>
  <si>
    <t>累计充值金额：500元</t>
  </si>
  <si>
    <t>16#800|87#8|12013#50</t>
  </si>
  <si>
    <t>累计充值金额：800元</t>
  </si>
  <si>
    <t>16#1000|87#10|4#1000</t>
  </si>
  <si>
    <t>累计充值金额：1000元</t>
  </si>
  <si>
    <t>累计充值金额：2000元</t>
  </si>
  <si>
    <t>16#5000|87#15|20#4</t>
  </si>
  <si>
    <t>累计充值金额：5000元</t>
  </si>
  <si>
    <t>寻仙盛典2</t>
  </si>
  <si>
    <t>寻仙盛典3</t>
  </si>
  <si>
    <t>寻仙盛典4</t>
  </si>
  <si>
    <t>寻仙盛典5</t>
  </si>
  <si>
    <t>3#3000|80#1</t>
  </si>
  <si>
    <t>3#5000|80#2</t>
  </si>
  <si>
    <t>3#8000|80#2</t>
  </si>
  <si>
    <t>4#1500|80#2</t>
  </si>
  <si>
    <t>3#10000|80#2</t>
  </si>
  <si>
    <t>3#30000|80#3</t>
  </si>
  <si>
    <t>3#50000|80#3</t>
  </si>
  <si>
    <t>累计点金次数：50</t>
  </si>
  <si>
    <t>4|6</t>
  </si>
  <si>
    <t>19#1|16#100</t>
  </si>
  <si>
    <t>完成紫色品质任务次数为：6</t>
  </si>
  <si>
    <t>完成橙色品质任务次数为：4</t>
  </si>
  <si>
    <t>20#1|16#100</t>
  </si>
  <si>
    <t>完成红色品质任务次数为：3</t>
  </si>
  <si>
    <t>4|12</t>
  </si>
  <si>
    <t>完成紫色品质任务次数为：12</t>
  </si>
  <si>
    <t>完成橙色品质任务次数为：8</t>
  </si>
  <si>
    <t>20#2|16#150</t>
  </si>
  <si>
    <t>完成红色品质任务次数为：7</t>
  </si>
  <si>
    <t>4|25</t>
  </si>
  <si>
    <t>完成紫色品质任务次数为：25</t>
  </si>
  <si>
    <t>完成橙色品质任务次数为：20</t>
  </si>
  <si>
    <t>完成红色品质任务次数为：10</t>
  </si>
  <si>
    <t>6|20</t>
  </si>
  <si>
    <t>19#8|17#201</t>
  </si>
  <si>
    <t>完成红色品质任务次数为：20</t>
  </si>
  <si>
    <t>19#1|4#100</t>
  </si>
  <si>
    <t>21#2|4#200</t>
  </si>
  <si>
    <t>19#1|4#200</t>
  </si>
  <si>
    <t>21#2|4#300</t>
  </si>
  <si>
    <t>19#1|4#300</t>
  </si>
  <si>
    <t>19#2|4#400</t>
  </si>
  <si>
    <t>21#4|4#400</t>
  </si>
  <si>
    <t>关卡极速探索次数：35</t>
  </si>
  <si>
    <t>19#4|4#500</t>
  </si>
  <si>
    <t>关卡极速探索次数：40</t>
  </si>
  <si>
    <t>20#1|4#600</t>
  </si>
  <si>
    <t>关卡极速探索次数：50</t>
  </si>
  <si>
    <t>3#2000|14#20000</t>
  </si>
  <si>
    <t>进阶至5星猎妖师个数：2</t>
  </si>
  <si>
    <t>进阶至5星猎妖师个数：4</t>
  </si>
  <si>
    <t>3#3000|14#30000</t>
  </si>
  <si>
    <t>进阶至6星猎妖师个数：1</t>
  </si>
  <si>
    <t>4#500|14#30000</t>
  </si>
  <si>
    <t>进阶至6星猎妖师个数：3</t>
  </si>
  <si>
    <t>3#5000|14#50000</t>
  </si>
  <si>
    <t>进阶至7星猎妖师个数：1</t>
  </si>
  <si>
    <t>3#8000|14#80000</t>
  </si>
  <si>
    <t>进阶至8星猎妖师个数：1</t>
  </si>
  <si>
    <t>9|1</t>
  </si>
  <si>
    <t>4#1500|14#80000</t>
  </si>
  <si>
    <t>进阶至9星猎妖师个数：1</t>
  </si>
  <si>
    <t>10|1</t>
  </si>
  <si>
    <t>3#10000|14#100000</t>
  </si>
  <si>
    <t>进阶至10星猎妖师个数：1</t>
  </si>
  <si>
    <t>12|1</t>
  </si>
  <si>
    <t>3#30000|14#500000</t>
  </si>
  <si>
    <t>进阶至12星猎妖师个数：1</t>
  </si>
  <si>
    <t>14|1</t>
  </si>
  <si>
    <t>3#50000|14#1000000</t>
  </si>
  <si>
    <t>进阶至14星猎妖师个数：1</t>
  </si>
  <si>
    <t>21#2|80#1</t>
  </si>
  <si>
    <t>21#2|80#2</t>
  </si>
  <si>
    <t>21#2|80#3</t>
  </si>
  <si>
    <t>21#3|80#3</t>
  </si>
  <si>
    <t>21#3|80#4</t>
  </si>
  <si>
    <t>21#5|80#4</t>
  </si>
  <si>
    <t>21#5|80#5</t>
  </si>
  <si>
    <t>21#7|80#6</t>
  </si>
  <si>
    <t>60#6|16#100</t>
  </si>
  <si>
    <t>秘宝轩累计招募次数达到：50</t>
  </si>
  <si>
    <t>60#8|16#100</t>
  </si>
  <si>
    <t>秘宝轩累计招募次数达到：90</t>
  </si>
  <si>
    <t>0|140</t>
  </si>
  <si>
    <t>秘宝轩累计招募次数达到：140</t>
  </si>
  <si>
    <t>0|200</t>
  </si>
  <si>
    <t>秘宝轩累计招募次数达到：200</t>
  </si>
  <si>
    <t>61#4|16#400</t>
  </si>
  <si>
    <t>秘宝轩累计招募次数达到：300</t>
  </si>
  <si>
    <t>1001#2000|14#20000</t>
  </si>
  <si>
    <t>竞技场挑战次数达到：10</t>
  </si>
  <si>
    <t>竞技场挑战次数达到：20</t>
  </si>
  <si>
    <t>1001#3000|14#30000</t>
  </si>
  <si>
    <t>竞技场挑战次数达到：30</t>
  </si>
  <si>
    <t>1001#4000|14#30000</t>
  </si>
  <si>
    <t>竞技场挑战次数达到：40</t>
  </si>
  <si>
    <t>1001#5000|14#50000</t>
  </si>
  <si>
    <t>竞技场挑战次数达到：50</t>
  </si>
  <si>
    <t>1001#6000|14#60000</t>
  </si>
  <si>
    <t>竞技场挑战次数达到：60</t>
  </si>
  <si>
    <t>1001#8000|14#80000</t>
  </si>
  <si>
    <t>竞技场挑战次数达到：80</t>
  </si>
  <si>
    <t>1001#10000|14#100000</t>
  </si>
  <si>
    <t>竞技场挑战次数达到：100</t>
  </si>
  <si>
    <t>1001#30000|14#500000</t>
  </si>
  <si>
    <t>竞技场挑战次数达到：150</t>
  </si>
  <si>
    <t>1001#50000|14#1000000</t>
  </si>
  <si>
    <t>竞技场挑战次数达到：200</t>
  </si>
  <si>
    <t>进阶至5星法宝个数：2</t>
  </si>
  <si>
    <t>进阶至5星法宝个数：4</t>
  </si>
  <si>
    <t>20#1|3#3000</t>
  </si>
  <si>
    <t>进阶至6星法宝个数：1</t>
  </si>
  <si>
    <t>19#1|4#500</t>
  </si>
  <si>
    <t>进阶至6星法宝个数：3</t>
  </si>
  <si>
    <t>19#2|3#5000</t>
  </si>
  <si>
    <t>进阶至7星法宝个数：1</t>
  </si>
  <si>
    <t>20#2|3#8000</t>
  </si>
  <si>
    <t>进阶至7星法宝个数：2</t>
  </si>
  <si>
    <t>19#2|4#1500</t>
  </si>
  <si>
    <t>进阶至8星法宝个数：1</t>
  </si>
  <si>
    <t>8|2</t>
  </si>
  <si>
    <t>19#2|3#10000</t>
  </si>
  <si>
    <t>进阶至8星法宝个数：2</t>
  </si>
  <si>
    <t>20#3|3#30000</t>
  </si>
  <si>
    <t>进阶至9星法宝个数：1</t>
  </si>
  <si>
    <t>19#8|3#50000</t>
  </si>
  <si>
    <t>进阶至10星法宝个数：1</t>
  </si>
  <si>
    <t>3|10</t>
  </si>
  <si>
    <t>60#2|3#2000</t>
  </si>
  <si>
    <t>获得蓝色装备的数量达到：10</t>
  </si>
  <si>
    <t>4|4</t>
  </si>
  <si>
    <t>60#3|3#2000</t>
  </si>
  <si>
    <t>获得紫色装备的数量达到：4</t>
  </si>
  <si>
    <t>60#3|3#3000</t>
  </si>
  <si>
    <t>获得橙色装备的数量达到：2</t>
  </si>
  <si>
    <t>4|8</t>
  </si>
  <si>
    <t>61#1|3#3000</t>
  </si>
  <si>
    <t>获得紫色装备的数量达到：8</t>
  </si>
  <si>
    <t>60#3|3#5000</t>
  </si>
  <si>
    <t>获得橙色装备的数量达到：4</t>
  </si>
  <si>
    <t>60#4|3#8000</t>
  </si>
  <si>
    <t>获得紫色装备的数量达到：15</t>
  </si>
  <si>
    <t>61#1|3#8000</t>
  </si>
  <si>
    <t>获得橙色装备的数量达到：8</t>
  </si>
  <si>
    <t>60#4|3#10000</t>
  </si>
  <si>
    <t>获得红色装备的数量达到：2</t>
  </si>
  <si>
    <t>60#4|3#30000</t>
  </si>
  <si>
    <t>获得橙色装备的数量达到：12</t>
  </si>
  <si>
    <t>61#2|3#50000</t>
  </si>
  <si>
    <t>获得红色装备的数量达到：5</t>
  </si>
  <si>
    <t>升至5级魂印个数：2</t>
  </si>
  <si>
    <t>升至5级魂印个数：5</t>
  </si>
  <si>
    <t>升至6级魂印个数：2</t>
  </si>
  <si>
    <t>6|4</t>
  </si>
  <si>
    <t>升至6级魂印个数：4</t>
  </si>
  <si>
    <t>升至7级魂印个数：1</t>
  </si>
  <si>
    <t>升至7级魂印个数：3</t>
  </si>
  <si>
    <t>升至8级魂印个数：1</t>
  </si>
  <si>
    <t>升至8级魂印个数：2</t>
  </si>
  <si>
    <t>升至9级魂印个数：1</t>
  </si>
  <si>
    <t>19#8|16#300</t>
  </si>
  <si>
    <t>升至10级魂印个数：1</t>
  </si>
  <si>
    <t>19#1|14#20000</t>
  </si>
  <si>
    <t>19#1|14#30000</t>
  </si>
  <si>
    <t>1|50</t>
  </si>
  <si>
    <t>19#2|14#30000</t>
  </si>
  <si>
    <t>幸运探宝次数达到：50</t>
  </si>
  <si>
    <t>1|70</t>
  </si>
  <si>
    <t>19#2|14#50000</t>
  </si>
  <si>
    <t>幸运探宝次数达到：70</t>
  </si>
  <si>
    <t>19#2|14#80000</t>
  </si>
  <si>
    <t>19#3|14#80000</t>
  </si>
  <si>
    <t>19#3|14#100000</t>
  </si>
  <si>
    <t>19#3|14#500000</t>
  </si>
  <si>
    <t>1|200</t>
  </si>
  <si>
    <t>20#1|14#1000000</t>
  </si>
  <si>
    <t>幸运探宝次数达到：200</t>
  </si>
  <si>
    <t>16#100</t>
  </si>
  <si>
    <t>14#20000</t>
  </si>
  <si>
    <t>3#2000</t>
  </si>
  <si>
    <t>14#30000</t>
  </si>
  <si>
    <t>3#5000</t>
  </si>
  <si>
    <t>14#50000</t>
  </si>
  <si>
    <t>14#100000</t>
  </si>
  <si>
    <t>2#200</t>
  </si>
  <si>
    <t>4#500</t>
  </si>
  <si>
    <t>3#10000</t>
  </si>
  <si>
    <t>19#10</t>
  </si>
  <si>
    <t>4#600</t>
  </si>
  <si>
    <t>14#151500</t>
  </si>
  <si>
    <t>4#700</t>
  </si>
  <si>
    <t>3#14700</t>
  </si>
  <si>
    <t>连续充值</t>
  </si>
  <si>
    <t>道具</t>
  </si>
  <si>
    <t>数量</t>
  </si>
  <si>
    <t>价值</t>
  </si>
  <si>
    <t>综合</t>
  </si>
  <si>
    <t>统计</t>
  </si>
  <si>
    <t>第1天</t>
  </si>
  <si>
    <t>聚灵神戒</t>
  </si>
  <si>
    <t>金币</t>
  </si>
  <si>
    <t>成长护符</t>
  </si>
  <si>
    <t>第2天</t>
  </si>
  <si>
    <t>妖晶</t>
  </si>
  <si>
    <t>第3天</t>
  </si>
  <si>
    <t>灵丹</t>
  </si>
  <si>
    <t>第4天</t>
  </si>
  <si>
    <t>铁矿石</t>
  </si>
  <si>
    <t>妖魂魔戒</t>
  </si>
  <si>
    <t>第5天</t>
  </si>
  <si>
    <t>第6天</t>
  </si>
  <si>
    <t>第7天</t>
  </si>
  <si>
    <t>第8天</t>
  </si>
  <si>
    <t>第9天</t>
  </si>
  <si>
    <t>5星角色碎片</t>
  </si>
  <si>
    <t>第10天</t>
  </si>
  <si>
    <t>橙色装备</t>
  </si>
  <si>
    <t>第11天</t>
  </si>
  <si>
    <t>第12天</t>
  </si>
  <si>
    <t>第13天</t>
  </si>
  <si>
    <t>返利</t>
  </si>
  <si>
    <t>充值妖晶</t>
  </si>
  <si>
    <t>获得妖晶</t>
  </si>
  <si>
    <t>第14天</t>
  </si>
  <si>
    <t>第15天</t>
  </si>
  <si>
    <t>签到奖励</t>
  </si>
  <si>
    <t>活动类型</t>
  </si>
  <si>
    <t>签到奖励养成材料、妖灵师碎片、抽卡券</t>
  </si>
  <si>
    <t>投放总量统计</t>
  </si>
  <si>
    <t>天数</t>
  </si>
  <si>
    <t>梦魇妖壶</t>
  </si>
  <si>
    <t>5星随机碎片</t>
  </si>
  <si>
    <t>妖灵师进阶达人</t>
  </si>
  <si>
    <t>内容</t>
  </si>
  <si>
    <t>合成5星英雄3个</t>
  </si>
  <si>
    <t>4星随机碎片</t>
  </si>
  <si>
    <t>合成5星英雄4个</t>
  </si>
  <si>
    <t>合成5星英雄5个</t>
  </si>
  <si>
    <t>合成5星英雄6个</t>
  </si>
  <si>
    <t>合成6星英雄1个</t>
  </si>
  <si>
    <t>合成6星英雄2个</t>
  </si>
  <si>
    <t>合成6星英雄3个</t>
  </si>
  <si>
    <t>合成7星英雄1个</t>
  </si>
  <si>
    <t>慕容子期</t>
  </si>
  <si>
    <t>急速探险达人</t>
  </si>
  <si>
    <t>玩家投入</t>
  </si>
  <si>
    <t>消耗</t>
  </si>
  <si>
    <t>实际每档消耗</t>
  </si>
  <si>
    <t>急速探险次数达到5</t>
  </si>
  <si>
    <t>第1次</t>
  </si>
  <si>
    <t>免费</t>
  </si>
  <si>
    <t>急速探险次数达到10</t>
  </si>
  <si>
    <t>第2次</t>
  </si>
  <si>
    <t>实际消耗</t>
  </si>
  <si>
    <t>实际获得</t>
  </si>
  <si>
    <t>返利比</t>
  </si>
  <si>
    <t>急速探险次数达到15</t>
  </si>
  <si>
    <t>第3次</t>
  </si>
  <si>
    <t>急速探险次数达到20</t>
  </si>
  <si>
    <t>第4次</t>
  </si>
  <si>
    <t>急速探险次数达到25</t>
  </si>
  <si>
    <t>急速探险次数达到30</t>
  </si>
  <si>
    <t>急速探险次数达到35</t>
  </si>
  <si>
    <t>急速探险次数达到40</t>
  </si>
  <si>
    <t>急速探险次数达到50</t>
  </si>
  <si>
    <t>云灵</t>
  </si>
  <si>
    <t>Name</t>
  </si>
  <si>
    <t>道具名</t>
  </si>
  <si>
    <t>道具id</t>
  </si>
  <si>
    <t>行动力</t>
  </si>
  <si>
    <t>体力</t>
  </si>
  <si>
    <t>归元髓液</t>
  </si>
  <si>
    <t>魂晶</t>
  </si>
  <si>
    <t>经验(玩家)</t>
  </si>
  <si>
    <t>vip经验</t>
  </si>
  <si>
    <t>元素神戒</t>
  </si>
  <si>
    <t>妖灵玉</t>
  </si>
  <si>
    <t>挑战券</t>
  </si>
  <si>
    <t>荣耀徽章</t>
  </si>
  <si>
    <t>精英证明</t>
  </si>
  <si>
    <t>心火明晶</t>
  </si>
  <si>
    <t>普通入场券</t>
  </si>
  <si>
    <t>精英入场券</t>
  </si>
  <si>
    <t>深渊魔石</t>
  </si>
  <si>
    <t>远古妖魂宝箱</t>
  </si>
  <si>
    <t>不朽妖魂宝箱</t>
  </si>
  <si>
    <t>刀劳鬼妖魂箱</t>
  </si>
  <si>
    <t>蒸笼仔妖魂箱</t>
  </si>
  <si>
    <t>拘魂姬妖魂箱</t>
  </si>
  <si>
    <t>横公妖魂箱</t>
  </si>
  <si>
    <t>孙龙妖魂箱</t>
  </si>
  <si>
    <t>陌刀妖魂箱</t>
  </si>
  <si>
    <t>火鼠妖魂箱</t>
  </si>
  <si>
    <t>拦面叟妖魂箱</t>
  </si>
  <si>
    <t>风狸妖魂箱</t>
  </si>
  <si>
    <t>天麟妖魂箱</t>
  </si>
  <si>
    <t>神秘妖魂宝箱</t>
  </si>
  <si>
    <t>次元炸弹</t>
  </si>
  <si>
    <t>外敌挑战券</t>
  </si>
  <si>
    <t>试炼币</t>
  </si>
  <si>
    <t>光辉灵戒</t>
  </si>
  <si>
    <t>时光沙漏</t>
  </si>
  <si>
    <t>金矿石（未使用）</t>
  </si>
  <si>
    <t>灵石（未使用）</t>
  </si>
  <si>
    <t>赤血石（未使用）</t>
  </si>
  <si>
    <t>皮革（未使用）</t>
  </si>
  <si>
    <t>月影水晶（未使用）</t>
  </si>
  <si>
    <t>铁锭</t>
  </si>
  <si>
    <t>秘钢锭</t>
  </si>
  <si>
    <t>玄金锭</t>
  </si>
  <si>
    <t>小型铁矿堆（未使用）</t>
  </si>
  <si>
    <t>中型铁矿堆（未使用）</t>
  </si>
  <si>
    <t>大型铁矿堆（未使用）</t>
  </si>
  <si>
    <t>超大型铁矿堆（未使用）</t>
  </si>
  <si>
    <t>小型灵石堆（未使用）</t>
  </si>
  <si>
    <t>中型灵石堆（未使用）</t>
  </si>
  <si>
    <t>大型灵石堆（未使用）</t>
  </si>
  <si>
    <t>超大型灵石堆（未使用）</t>
  </si>
  <si>
    <t>小型金矿堆（未使用）</t>
  </si>
  <si>
    <t>中型金矿堆（未使用）</t>
  </si>
  <si>
    <t>大型金矿堆（未使用）</t>
  </si>
  <si>
    <t>超大型金矿堆（未使用）</t>
  </si>
  <si>
    <t>遁地符（未使用）</t>
  </si>
  <si>
    <t>照妖镜（未使用）</t>
  </si>
  <si>
    <t>镐头（未使用）</t>
  </si>
  <si>
    <t>藏宝图碎片</t>
  </si>
  <si>
    <t>太初藏宝图碎片</t>
  </si>
  <si>
    <t>藏宝图</t>
  </si>
  <si>
    <t>太初藏宝图</t>
  </si>
  <si>
    <t>绿色装备</t>
  </si>
  <si>
    <t>蓝色装备</t>
  </si>
  <si>
    <t>迷魂之心</t>
  </si>
  <si>
    <t>阵石</t>
  </si>
  <si>
    <t>妖兽精血</t>
  </si>
  <si>
    <t>刻笔</t>
  </si>
  <si>
    <t>破损的兵器</t>
  </si>
  <si>
    <t>记忆碎片</t>
  </si>
  <si>
    <t>木材</t>
  </si>
  <si>
    <t>半卷藏宝图</t>
  </si>
  <si>
    <t>淡水</t>
  </si>
  <si>
    <t>兽肉</t>
  </si>
  <si>
    <t>幻魂草</t>
  </si>
  <si>
    <t>平民的财物</t>
  </si>
  <si>
    <t>法阵灵石</t>
  </si>
  <si>
    <t>长青叶</t>
  </si>
  <si>
    <t>止血散</t>
  </si>
  <si>
    <t>精纯精血</t>
  </si>
  <si>
    <t>忠义之心</t>
  </si>
  <si>
    <t>仁慈之心</t>
  </si>
  <si>
    <t>坚毅之心</t>
  </si>
  <si>
    <t>羁绊之心</t>
  </si>
  <si>
    <t>耳目之石</t>
  </si>
  <si>
    <t>饕餮之津</t>
  </si>
  <si>
    <t>生死之悟</t>
  </si>
  <si>
    <t>七叶草</t>
  </si>
  <si>
    <t>兽骨</t>
  </si>
  <si>
    <t>天山雪莲</t>
  </si>
  <si>
    <t>妖兽毛皮</t>
  </si>
  <si>
    <t>墓穴宝石</t>
  </si>
  <si>
    <t>请帖</t>
  </si>
  <si>
    <t>气息结晶</t>
  </si>
  <si>
    <t>大块气息结晶</t>
  </si>
  <si>
    <t>透镜</t>
  </si>
  <si>
    <t>母亲的信物</t>
  </si>
  <si>
    <t>史诗装备宝箱</t>
  </si>
  <si>
    <t>传说装备宝箱</t>
  </si>
  <si>
    <t>戮魔短杖-蓝图</t>
  </si>
  <si>
    <t>天武短杖-蓝图</t>
  </si>
  <si>
    <t>戮魔之刺-蓝图</t>
  </si>
  <si>
    <t>天武之刺-蓝图</t>
  </si>
  <si>
    <t>戮魔战斧-蓝图</t>
  </si>
  <si>
    <t>天武战斧-蓝图</t>
  </si>
  <si>
    <t>戮魔之刃-蓝图</t>
  </si>
  <si>
    <t>天武之刃-蓝图</t>
  </si>
  <si>
    <t>戮魔法铃-蓝图</t>
  </si>
  <si>
    <t>天武法铃-蓝图</t>
  </si>
  <si>
    <t>修罗战甲-蓝图</t>
  </si>
  <si>
    <t>红莲战甲-蓝图</t>
  </si>
  <si>
    <t>修罗战盔-蓝图</t>
  </si>
  <si>
    <t>红莲战盔-蓝图</t>
  </si>
  <si>
    <t>修罗战靴-蓝图</t>
  </si>
  <si>
    <t>红莲战靴-蓝图</t>
  </si>
  <si>
    <t>修罗戒指-蓝图</t>
  </si>
  <si>
    <t>红莲戒指-蓝图</t>
  </si>
  <si>
    <t>修罗束带-蓝图</t>
  </si>
  <si>
    <t>红莲腰带-蓝图</t>
  </si>
  <si>
    <t>无为神杖-蓝图</t>
  </si>
  <si>
    <t>悯生神杖-蓝图</t>
  </si>
  <si>
    <t>无为神剑-蓝图</t>
  </si>
  <si>
    <t>悯生神剑-蓝图</t>
  </si>
  <si>
    <t>无为神斧-蓝图</t>
  </si>
  <si>
    <t>悯生神斧-蓝图</t>
  </si>
  <si>
    <t>无为之刃-蓝图</t>
  </si>
  <si>
    <t>悯生之刃-蓝图</t>
  </si>
  <si>
    <t>无为圣铃-蓝图</t>
  </si>
  <si>
    <t>悯生圣铃-蓝图</t>
  </si>
  <si>
    <t>七星神甲-蓝图</t>
  </si>
  <si>
    <t>紫微神甲-蓝图</t>
  </si>
  <si>
    <t>七星战盔-蓝图</t>
  </si>
  <si>
    <t>紫微战盔-蓝图</t>
  </si>
  <si>
    <t>七星战靴-蓝图</t>
  </si>
  <si>
    <t>紫微战靴-蓝图</t>
  </si>
  <si>
    <t>七星戒指-蓝图</t>
  </si>
  <si>
    <t>紫微戒指-蓝图</t>
  </si>
  <si>
    <t>七星玉带-蓝图</t>
  </si>
  <si>
    <t>紫微束带-蓝图</t>
  </si>
  <si>
    <t>藏雷短杖-蓝图</t>
  </si>
  <si>
    <t>藏雷长剑-蓝图</t>
  </si>
  <si>
    <t>藏雷战斧-蓝图</t>
  </si>
  <si>
    <t>藏雷之刃-蓝图</t>
  </si>
  <si>
    <t>藏雷法铃-蓝图</t>
  </si>
  <si>
    <t>洞察战甲-蓝图</t>
  </si>
  <si>
    <t>洞察战盔-蓝图</t>
  </si>
  <si>
    <t>洞察战靴-蓝图</t>
  </si>
  <si>
    <t>洞察戒指-蓝图</t>
  </si>
  <si>
    <t>洞察束带-蓝图</t>
  </si>
  <si>
    <t>刹那神杖-蓝图</t>
  </si>
  <si>
    <t>刹那神刺-蓝图</t>
  </si>
  <si>
    <t>刹那神戟-蓝图</t>
  </si>
  <si>
    <t>刹那古剑-蓝图</t>
  </si>
  <si>
    <t>刹那圣铃-蓝图</t>
  </si>
  <si>
    <t>玄冥战甲-蓝图</t>
  </si>
  <si>
    <t>玄冥战盔-蓝图</t>
  </si>
  <si>
    <t>玄冥战靴-蓝图</t>
  </si>
  <si>
    <t>玄冥神戒-蓝图</t>
  </si>
  <si>
    <t>玄冥束带-蓝图</t>
  </si>
  <si>
    <t>史诗装备蓝图宝箱</t>
  </si>
  <si>
    <t>传说装备蓝图宝箱</t>
  </si>
  <si>
    <t>魔铃</t>
  </si>
  <si>
    <t>牛魔</t>
  </si>
  <si>
    <t>破狼刃</t>
  </si>
  <si>
    <t>叶青</t>
  </si>
  <si>
    <t>饕餮</t>
  </si>
  <si>
    <t>嗜魂虎</t>
  </si>
  <si>
    <t>散财</t>
  </si>
  <si>
    <t>狐云</t>
  </si>
  <si>
    <t>鳞波甲</t>
  </si>
  <si>
    <t>触魔</t>
  </si>
  <si>
    <t>回音</t>
  </si>
  <si>
    <t>镜心玉笛</t>
  </si>
  <si>
    <t>不尽木</t>
  </si>
  <si>
    <t>灼炎</t>
  </si>
  <si>
    <t>火浣纹</t>
  </si>
  <si>
    <t>赤瞳</t>
  </si>
  <si>
    <t>飞云</t>
  </si>
  <si>
    <t>无善念珠</t>
  </si>
  <si>
    <t>非雾</t>
  </si>
  <si>
    <t>流苏</t>
  </si>
  <si>
    <t>锋刃</t>
  </si>
  <si>
    <t>狂刀</t>
  </si>
  <si>
    <t>幽芒</t>
  </si>
  <si>
    <t>不仁</t>
  </si>
  <si>
    <t>霸刀</t>
  </si>
  <si>
    <t>铁甲</t>
  </si>
  <si>
    <t>魔尊</t>
  </si>
  <si>
    <t>血锈</t>
  </si>
  <si>
    <t>瞳玉</t>
  </si>
  <si>
    <t>风行</t>
  </si>
  <si>
    <t>铁骨</t>
  </si>
  <si>
    <t>伤药葫芦</t>
  </si>
  <si>
    <t>天谴</t>
  </si>
  <si>
    <t>紫霄</t>
  </si>
  <si>
    <t>灵尊</t>
  </si>
  <si>
    <t>圣魂</t>
  </si>
  <si>
    <t>混沌符文</t>
  </si>
  <si>
    <t>生命符文</t>
  </si>
  <si>
    <t>攻击符文</t>
  </si>
  <si>
    <t>护甲符文</t>
  </si>
  <si>
    <t>抗性符文</t>
  </si>
  <si>
    <t>速度符文</t>
  </si>
  <si>
    <t>减伤符文</t>
  </si>
  <si>
    <t>增伤符文</t>
  </si>
  <si>
    <t>命中符文</t>
  </si>
  <si>
    <t>抵抗符文</t>
  </si>
  <si>
    <t>暴击符文</t>
  </si>
  <si>
    <t>暴伤符文</t>
  </si>
  <si>
    <t>火焰符文</t>
  </si>
  <si>
    <t>碧水符文</t>
  </si>
  <si>
    <t>清风符文</t>
  </si>
  <si>
    <t>大地符文</t>
  </si>
  <si>
    <t>光明符文</t>
  </si>
  <si>
    <t>暗黑符文</t>
  </si>
  <si>
    <t>烈焰符文</t>
  </si>
  <si>
    <t>洛水符文</t>
  </si>
  <si>
    <t>狂风符文</t>
  </si>
  <si>
    <t>裂地符文</t>
  </si>
  <si>
    <t>纯白符文</t>
  </si>
  <si>
    <t>黑曜符文</t>
  </si>
  <si>
    <t>高级通用符文</t>
  </si>
  <si>
    <t>珍贵通用符文</t>
  </si>
  <si>
    <t>史诗通用符文</t>
  </si>
  <si>
    <t>传说通用符文</t>
  </si>
  <si>
    <t>圣纹宝箱</t>
  </si>
  <si>
    <t>玄天宝箱</t>
  </si>
  <si>
    <t>流光宝箱</t>
  </si>
  <si>
    <t>史诗符文宝箱</t>
  </si>
  <si>
    <t>传说符文宝箱</t>
  </si>
  <si>
    <t>初级调味品</t>
  </si>
  <si>
    <t>中级调味品</t>
  </si>
  <si>
    <t>高级调味品</t>
  </si>
  <si>
    <t>顶级调味品</t>
  </si>
  <si>
    <t>御水盐岩</t>
  </si>
  <si>
    <t>血蒜瓣</t>
  </si>
  <si>
    <t>驱邪姜</t>
  </si>
  <si>
    <t>蜂王蜜浆</t>
  </si>
  <si>
    <t>六角杨桃</t>
  </si>
  <si>
    <t>野生二荆条</t>
  </si>
  <si>
    <t>靛色橄榄油</t>
  </si>
  <si>
    <t>黑枫糖浆</t>
  </si>
  <si>
    <t>角羊肉</t>
  </si>
  <si>
    <t>无名蕨</t>
  </si>
  <si>
    <t>小叶延始祖的蛋</t>
  </si>
  <si>
    <t>狐熊掌</t>
  </si>
  <si>
    <t>魔王橄榄</t>
  </si>
  <si>
    <t>彼岸花蕊</t>
  </si>
  <si>
    <t>板栗</t>
  </si>
  <si>
    <t>纯白兔腿肉</t>
  </si>
  <si>
    <t>角羊腿</t>
  </si>
  <si>
    <t>肉兔兔头</t>
  </si>
  <si>
    <t>生菜</t>
  </si>
  <si>
    <t>胡萝卜</t>
  </si>
  <si>
    <t>小麦</t>
  </si>
  <si>
    <t>苹果</t>
  </si>
  <si>
    <t>松茸</t>
  </si>
  <si>
    <t>蘑菇</t>
  </si>
  <si>
    <t>羊杂</t>
  </si>
  <si>
    <t>巨猿肉</t>
  </si>
  <si>
    <t>海岸黄金蟹</t>
  </si>
  <si>
    <t>五彩皮皮虾</t>
  </si>
  <si>
    <t>血狼宴</t>
  </si>
  <si>
    <t>酸甜七彩蛋</t>
  </si>
  <si>
    <t>魔王蕨</t>
  </si>
  <si>
    <t>蜂王熊掌</t>
  </si>
  <si>
    <t>姜汁彼岸花</t>
  </si>
  <si>
    <t>板栗兔腿</t>
  </si>
  <si>
    <t>手撕角羊腿</t>
  </si>
  <si>
    <t>香辣兔头</t>
  </si>
  <si>
    <t>酥炸肉丸</t>
  </si>
  <si>
    <t>平原萝卜饼</t>
  </si>
  <si>
    <t>水果蜜饯</t>
  </si>
  <si>
    <t>草原菌菇汤</t>
  </si>
  <si>
    <t>羊杂汤</t>
  </si>
  <si>
    <t>无名大拌菜</t>
  </si>
  <si>
    <t>生拌牛肉</t>
  </si>
  <si>
    <t>盐焗巨猿肉</t>
  </si>
  <si>
    <t>蜜汁烤羊腿</t>
  </si>
  <si>
    <t>烤小土豆</t>
  </si>
  <si>
    <t>和果子</t>
  </si>
  <si>
    <t>水晶虾饺</t>
  </si>
  <si>
    <t>菌菇浓汤</t>
  </si>
  <si>
    <t>红烧肉</t>
  </si>
  <si>
    <t>照烧鸡肉串</t>
  </si>
  <si>
    <t>烧鸡</t>
  </si>
  <si>
    <t>宫保鸡丁</t>
  </si>
  <si>
    <t>清蒸大闸蟹</t>
  </si>
  <si>
    <t>盐渍秋刀鱼</t>
  </si>
  <si>
    <t>红酒烩羊肉 </t>
  </si>
  <si>
    <t>清蒸鳗鱼</t>
  </si>
  <si>
    <t>烤全羊</t>
  </si>
  <si>
    <t>黑暗料理</t>
  </si>
  <si>
    <t>夏侯鸿天</t>
  </si>
  <si>
    <t>石御霏</t>
  </si>
  <si>
    <t>叶辽</t>
  </si>
  <si>
    <t>孔谦</t>
  </si>
  <si>
    <t>兰卿</t>
  </si>
  <si>
    <t>朱贺</t>
  </si>
  <si>
    <t>应茹</t>
  </si>
  <si>
    <t>颜无雍</t>
  </si>
  <si>
    <t>祁菲</t>
  </si>
  <si>
    <t>颜祈佳</t>
  </si>
  <si>
    <t>尹正霄</t>
  </si>
  <si>
    <t>白梦凡</t>
  </si>
  <si>
    <t>颜无诡</t>
  </si>
  <si>
    <t>凝儿</t>
  </si>
  <si>
    <t>枫元正</t>
  </si>
  <si>
    <t>解幽</t>
  </si>
  <si>
    <t>紫苏</t>
  </si>
  <si>
    <t>云</t>
  </si>
  <si>
    <t>司空染</t>
  </si>
  <si>
    <t>清然</t>
  </si>
  <si>
    <t>荧荧</t>
  </si>
  <si>
    <t>许槿然</t>
  </si>
  <si>
    <t>炎琪儿</t>
  </si>
  <si>
    <t>楚恒</t>
  </si>
  <si>
    <t>柳月</t>
  </si>
  <si>
    <t>岑以航</t>
  </si>
  <si>
    <t>姜燧</t>
  </si>
  <si>
    <t>晏息</t>
  </si>
  <si>
    <t>冉宜</t>
  </si>
  <si>
    <t>孙晴</t>
  </si>
  <si>
    <t>艾欣</t>
  </si>
  <si>
    <t>影蓟</t>
  </si>
  <si>
    <t>辛夷</t>
  </si>
  <si>
    <t>岑以璇</t>
  </si>
  <si>
    <t>薛苓</t>
  </si>
  <si>
    <t>伏冥</t>
  </si>
  <si>
    <t>呼延腾</t>
  </si>
  <si>
    <t>贾裴武</t>
  </si>
  <si>
    <t>孟灿</t>
  </si>
  <si>
    <t>白木</t>
  </si>
  <si>
    <t>紫川</t>
  </si>
  <si>
    <t>靖之</t>
  </si>
  <si>
    <t>殷婉儿</t>
  </si>
  <si>
    <t>林越</t>
  </si>
  <si>
    <t>赤肥肥</t>
  </si>
  <si>
    <t>银肥肥</t>
  </si>
  <si>
    <t>苍肥肥</t>
  </si>
  <si>
    <t>金肥肥</t>
  </si>
  <si>
    <t>阳魔</t>
  </si>
  <si>
    <t>阴魔</t>
  </si>
  <si>
    <t>夏侯鸿天碎片</t>
  </si>
  <si>
    <t>石御霏碎片</t>
  </si>
  <si>
    <t>叶辽碎片</t>
  </si>
  <si>
    <t>孔谦碎片</t>
  </si>
  <si>
    <t>兰卿碎片</t>
  </si>
  <si>
    <t>朱贺碎片</t>
  </si>
  <si>
    <t>应茹碎片</t>
  </si>
  <si>
    <t>颜无雍碎片</t>
  </si>
  <si>
    <t>祁菲碎片</t>
  </si>
  <si>
    <t>颜祈佳碎片</t>
  </si>
  <si>
    <t>尹正霄碎片</t>
  </si>
  <si>
    <t>慕容子期碎片</t>
  </si>
  <si>
    <t>白梦凡碎片</t>
  </si>
  <si>
    <t>颜无诡碎片</t>
  </si>
  <si>
    <t>凝儿碎片</t>
  </si>
  <si>
    <t>枫元正碎片</t>
  </si>
  <si>
    <t>解幽碎片</t>
  </si>
  <si>
    <t>紫苏碎片</t>
  </si>
  <si>
    <t>云碎片</t>
  </si>
  <si>
    <t>司空染碎片</t>
  </si>
  <si>
    <t>清然碎片</t>
  </si>
  <si>
    <t>云灵碎片</t>
  </si>
  <si>
    <t>荧荧碎片</t>
  </si>
  <si>
    <t>许槿然碎片</t>
  </si>
  <si>
    <t>炎琪儿碎片</t>
  </si>
  <si>
    <t>楚恒碎片</t>
  </si>
  <si>
    <t>柳月碎片</t>
  </si>
  <si>
    <t>岑以航碎片</t>
  </si>
  <si>
    <t>姜燧碎片</t>
  </si>
  <si>
    <t>晏息碎片</t>
  </si>
  <si>
    <t>冉宜碎片</t>
  </si>
  <si>
    <t>孙晴碎片</t>
  </si>
  <si>
    <t>艾欣碎片</t>
  </si>
  <si>
    <t>影蓟碎片</t>
  </si>
  <si>
    <t>辛夷碎片</t>
  </si>
  <si>
    <t>岑以璇碎片</t>
  </si>
  <si>
    <t>薛苓碎片</t>
  </si>
  <si>
    <t>伏冥碎片</t>
  </si>
  <si>
    <t>呼延腾碎片</t>
  </si>
  <si>
    <t>贾裴武碎片</t>
  </si>
  <si>
    <t>孟灿碎片</t>
  </si>
  <si>
    <t>白木碎片</t>
  </si>
  <si>
    <t>紫川碎片</t>
  </si>
  <si>
    <t>靖之碎片</t>
  </si>
  <si>
    <t>殷婉儿碎片</t>
  </si>
  <si>
    <t>林越碎片</t>
  </si>
  <si>
    <t>赤肥肥碎片</t>
  </si>
  <si>
    <t>银肥肥碎片</t>
  </si>
  <si>
    <t>苍肥肥碎片</t>
  </si>
  <si>
    <t>金肥肥碎片</t>
  </si>
  <si>
    <t>阳魔碎片</t>
  </si>
  <si>
    <t>阴魔碎片</t>
  </si>
  <si>
    <t>3星随机碎片</t>
  </si>
  <si>
    <t>水系4星随机碎片</t>
  </si>
  <si>
    <t>火系4星随机碎片</t>
  </si>
  <si>
    <t>地系4星随机碎片</t>
  </si>
  <si>
    <t>风系4星随机碎片</t>
  </si>
  <si>
    <t>光系4星随机碎片</t>
  </si>
  <si>
    <t>暗系4星随机碎片</t>
  </si>
  <si>
    <t>水系5星随机碎片</t>
  </si>
  <si>
    <t>火系5星随机碎片</t>
  </si>
  <si>
    <t>地系5星随机碎片</t>
  </si>
  <si>
    <t>风系5星随机碎片</t>
  </si>
  <si>
    <t>测试随机角色宝箱</t>
  </si>
  <si>
    <t>戮魔短杖</t>
  </si>
  <si>
    <t>天武短杖</t>
  </si>
  <si>
    <t>戮魔之刺</t>
  </si>
  <si>
    <t>天武之刺</t>
  </si>
  <si>
    <t>戮魔战斧</t>
  </si>
  <si>
    <t>天武战斧</t>
  </si>
  <si>
    <t>戮魔之刃</t>
  </si>
  <si>
    <t>天武之刃</t>
  </si>
  <si>
    <t>戮魔法铃</t>
  </si>
  <si>
    <t>天武法铃</t>
  </si>
  <si>
    <t>修罗战甲</t>
  </si>
  <si>
    <t>红莲战甲</t>
  </si>
  <si>
    <t>修罗战盔</t>
  </si>
  <si>
    <t>红莲战盔</t>
  </si>
  <si>
    <t>修罗战靴</t>
  </si>
  <si>
    <t>红莲战靴</t>
  </si>
  <si>
    <t>修罗戒指</t>
  </si>
  <si>
    <t>红莲戒指</t>
  </si>
  <si>
    <t>修罗束带</t>
  </si>
  <si>
    <t>红莲腰带</t>
  </si>
  <si>
    <t>无为神杖</t>
  </si>
  <si>
    <t>悯生神杖</t>
  </si>
  <si>
    <t>无为神剑</t>
  </si>
  <si>
    <t>悯生神剑</t>
  </si>
  <si>
    <t>无为神斧</t>
  </si>
  <si>
    <t>悯生神斧</t>
  </si>
  <si>
    <t>无为之刃</t>
  </si>
  <si>
    <t>悯生之刃</t>
  </si>
  <si>
    <t>无为圣铃</t>
  </si>
  <si>
    <t>悯生圣铃</t>
  </si>
  <si>
    <t>七星神甲</t>
  </si>
  <si>
    <t>紫微神甲</t>
  </si>
  <si>
    <t>七星战盔</t>
  </si>
  <si>
    <t>紫微战盔</t>
  </si>
  <si>
    <t>七星战靴</t>
  </si>
  <si>
    <t>紫微战靴</t>
  </si>
  <si>
    <t>七星戒指</t>
  </si>
  <si>
    <t>紫微戒指</t>
  </si>
  <si>
    <t>七星玉带</t>
  </si>
  <si>
    <t>紫微束带</t>
  </si>
  <si>
    <t>猎户法杖</t>
  </si>
  <si>
    <t>兽骨法杖</t>
  </si>
  <si>
    <t>坚固法杖</t>
  </si>
  <si>
    <t>家传法杖</t>
  </si>
  <si>
    <t>游侠法杖</t>
  </si>
  <si>
    <t>戍卫法杖</t>
  </si>
  <si>
    <t>硬木法杖</t>
  </si>
  <si>
    <t>黑铁法杖</t>
  </si>
  <si>
    <t>黄铜法杖</t>
  </si>
  <si>
    <t>锻钢法杖</t>
  </si>
  <si>
    <t>赤金法杖</t>
  </si>
  <si>
    <t>灵玉法杖</t>
  </si>
  <si>
    <t>地龙法杖</t>
  </si>
  <si>
    <t>妖麟法杖</t>
  </si>
  <si>
    <t>飞羽法杖</t>
  </si>
  <si>
    <t>青烟法杖</t>
  </si>
  <si>
    <t>追光法杖</t>
  </si>
  <si>
    <t>轻灵法杖</t>
  </si>
  <si>
    <t>先知法杖</t>
  </si>
  <si>
    <t>杀戮法杖</t>
  </si>
  <si>
    <t>猎户短剑</t>
  </si>
  <si>
    <t>兽骨短剑</t>
  </si>
  <si>
    <t>坚固短剑</t>
  </si>
  <si>
    <t>家传短剑</t>
  </si>
  <si>
    <t>游侠短剑</t>
  </si>
  <si>
    <t>戍卫短剑</t>
  </si>
  <si>
    <t>硬木短剑</t>
  </si>
  <si>
    <t>黑铁短剑</t>
  </si>
  <si>
    <t>黄铜短剑</t>
  </si>
  <si>
    <t>锻钢短剑</t>
  </si>
  <si>
    <t>赤金长剑</t>
  </si>
  <si>
    <t>灵玉长剑</t>
  </si>
  <si>
    <t>地龙长剑</t>
  </si>
  <si>
    <t>妖麟长剑</t>
  </si>
  <si>
    <t>飞羽之刺</t>
  </si>
  <si>
    <t>青烟之刺</t>
  </si>
  <si>
    <t>追光之刺</t>
  </si>
  <si>
    <t>轻灵之刺</t>
  </si>
  <si>
    <t>先知之刺</t>
  </si>
  <si>
    <t>杀戮之刺</t>
  </si>
  <si>
    <t>猎户大斧</t>
  </si>
  <si>
    <t>兽骨大斧</t>
  </si>
  <si>
    <t>坚固大斧</t>
  </si>
  <si>
    <t>家传大斧</t>
  </si>
  <si>
    <t>游侠大斧</t>
  </si>
  <si>
    <t>戍卫大斧</t>
  </si>
  <si>
    <t>硬木斧</t>
  </si>
  <si>
    <t>黑铁斧</t>
  </si>
  <si>
    <t>黄铜斧</t>
  </si>
  <si>
    <t>锻钢斧</t>
  </si>
  <si>
    <t>赤金斧</t>
  </si>
  <si>
    <t>灵玉斧</t>
  </si>
  <si>
    <t>地龙戟</t>
  </si>
  <si>
    <t>妖麟戟</t>
  </si>
  <si>
    <t>飞羽戟</t>
  </si>
  <si>
    <t>青烟戟</t>
  </si>
  <si>
    <t>追光戟</t>
  </si>
  <si>
    <t>轻灵戟</t>
  </si>
  <si>
    <t>先知戟</t>
  </si>
  <si>
    <t>杀戮戟</t>
  </si>
  <si>
    <t>猎户战刀</t>
  </si>
  <si>
    <t>兽骨战刀</t>
  </si>
  <si>
    <t>坚固战刀</t>
  </si>
  <si>
    <t>家传战刀</t>
  </si>
  <si>
    <t>游侠战刀</t>
  </si>
  <si>
    <t>戍卫战刀</t>
  </si>
  <si>
    <t>硬木短刀</t>
  </si>
  <si>
    <t>黑铁短刀</t>
  </si>
  <si>
    <t>黄铜短刀</t>
  </si>
  <si>
    <t>锻钢短刀</t>
  </si>
  <si>
    <t>赤金短刀</t>
  </si>
  <si>
    <t>灵玉短刀</t>
  </si>
  <si>
    <t>地龙短刀</t>
  </si>
  <si>
    <t>妖麟短刀</t>
  </si>
  <si>
    <t>飞羽长刀</t>
  </si>
  <si>
    <t>青烟长刀</t>
  </si>
  <si>
    <t>追光长刀</t>
  </si>
  <si>
    <t>轻灵长刀</t>
  </si>
  <si>
    <t>先知长刀</t>
  </si>
  <si>
    <t>杀戮长刀</t>
  </si>
  <si>
    <t>猎户铜铃</t>
  </si>
  <si>
    <t>兽骨铜铃</t>
  </si>
  <si>
    <t>坚固铜铃</t>
  </si>
  <si>
    <t>家传铜铃</t>
  </si>
  <si>
    <t>游侠铜铃</t>
  </si>
  <si>
    <t>戍卫铜铃</t>
  </si>
  <si>
    <t>硬木铜铃</t>
  </si>
  <si>
    <t>黑铁铜铃</t>
  </si>
  <si>
    <t>黄铜法铃</t>
  </si>
  <si>
    <t>锻钢法铃</t>
  </si>
  <si>
    <t>赤金法铃</t>
  </si>
  <si>
    <t>灵玉法铃</t>
  </si>
  <si>
    <t>地龙法铃</t>
  </si>
  <si>
    <t>妖麟法铃</t>
  </si>
  <si>
    <t>飞羽法铃</t>
  </si>
  <si>
    <t>青烟法铃</t>
  </si>
  <si>
    <t>追光法铃</t>
  </si>
  <si>
    <t>轻灵法铃</t>
  </si>
  <si>
    <t>先知法铃</t>
  </si>
  <si>
    <t>杀戮法铃</t>
  </si>
  <si>
    <t>猎户蓑衣</t>
  </si>
  <si>
    <t>兽皮软甲</t>
  </si>
  <si>
    <t>坚固皮甲</t>
  </si>
  <si>
    <t>家传锁甲</t>
  </si>
  <si>
    <t>游侠软甲</t>
  </si>
  <si>
    <t>戍卫战甲</t>
  </si>
  <si>
    <t>硬木战甲</t>
  </si>
  <si>
    <t>黑铁战甲</t>
  </si>
  <si>
    <t>黄铜战甲</t>
  </si>
  <si>
    <t>锻钢战甲</t>
  </si>
  <si>
    <t>赤金战甲</t>
  </si>
  <si>
    <t>灵玉战甲</t>
  </si>
  <si>
    <t>地龙皮甲</t>
  </si>
  <si>
    <t>妖麟皮甲</t>
  </si>
  <si>
    <t>猎户草帽</t>
  </si>
  <si>
    <t>兽皮兜帽</t>
  </si>
  <si>
    <t>坚固头盔</t>
  </si>
  <si>
    <t>家传头盔</t>
  </si>
  <si>
    <t>游侠兜帽</t>
  </si>
  <si>
    <t>戍卫战盔</t>
  </si>
  <si>
    <t>硬木战盔</t>
  </si>
  <si>
    <t>黑铁战盔</t>
  </si>
  <si>
    <t>黄铜战盔</t>
  </si>
  <si>
    <t>锻钢战盔</t>
  </si>
  <si>
    <t>赤金战盔</t>
  </si>
  <si>
    <t>灵玉战盔</t>
  </si>
  <si>
    <t>地龙皮帽</t>
  </si>
  <si>
    <t>妖麟皮帽</t>
  </si>
  <si>
    <t>猎户草鞋</t>
  </si>
  <si>
    <t>兽皮皮靴</t>
  </si>
  <si>
    <t>坚固布鞋</t>
  </si>
  <si>
    <t>家传皮靴</t>
  </si>
  <si>
    <t>游侠皮靴</t>
  </si>
  <si>
    <t>戍卫战靴</t>
  </si>
  <si>
    <t>硬木战靴</t>
  </si>
  <si>
    <t>黑铁战靴</t>
  </si>
  <si>
    <t>黄铜战靴</t>
  </si>
  <si>
    <t>锻钢战靴</t>
  </si>
  <si>
    <t>赤金战靴</t>
  </si>
  <si>
    <t>灵玉战靴</t>
  </si>
  <si>
    <t>地龙皮靴</t>
  </si>
  <si>
    <t>妖麟皮靴</t>
  </si>
  <si>
    <t>猎户指环</t>
  </si>
  <si>
    <t>兽皮指环</t>
  </si>
  <si>
    <t>坚固手套</t>
  </si>
  <si>
    <t>家传指环</t>
  </si>
  <si>
    <t>游侠戒指</t>
  </si>
  <si>
    <t>戍卫戒指</t>
  </si>
  <si>
    <t>硬木戒指</t>
  </si>
  <si>
    <t>黑铁戒指</t>
  </si>
  <si>
    <t>黄铜戒指</t>
  </si>
  <si>
    <t>锻钢戒指</t>
  </si>
  <si>
    <t>赤金戒指</t>
  </si>
  <si>
    <t>灵玉戒指</t>
  </si>
  <si>
    <t>地龙戒指</t>
  </si>
  <si>
    <t>妖麟戒指</t>
  </si>
  <si>
    <t>猎户皮带</t>
  </si>
  <si>
    <t>兽皮束带</t>
  </si>
  <si>
    <t>坚固腰带</t>
  </si>
  <si>
    <t>家传腰带</t>
  </si>
  <si>
    <t>游侠束带</t>
  </si>
  <si>
    <t>戍卫腰带</t>
  </si>
  <si>
    <t>硬木腰带</t>
  </si>
  <si>
    <t>黑铁腰带</t>
  </si>
  <si>
    <t>黄铜腰带</t>
  </si>
  <si>
    <t>锻钢腰带</t>
  </si>
  <si>
    <t>赤金腰带</t>
  </si>
  <si>
    <t>灵玉腰带</t>
  </si>
  <si>
    <t>地龙皮带</t>
  </si>
  <si>
    <t>妖麟皮带</t>
  </si>
  <si>
    <t>乌木法杖</t>
  </si>
  <si>
    <t>陨铁法杖</t>
  </si>
  <si>
    <t>寒铜法杖</t>
  </si>
  <si>
    <t>秘钢法杖</t>
  </si>
  <si>
    <t>玄金法杖</t>
  </si>
  <si>
    <t>墨玉法杖</t>
  </si>
  <si>
    <t>神行法杖</t>
  </si>
  <si>
    <t>乘风法杖</t>
  </si>
  <si>
    <t>光羽法杖</t>
  </si>
  <si>
    <t>破空法杖</t>
  </si>
  <si>
    <t>逐光法杖</t>
  </si>
  <si>
    <t>轻尘法杖</t>
  </si>
  <si>
    <t>洞察法杖</t>
  </si>
  <si>
    <t>屠戮法杖</t>
  </si>
  <si>
    <t>乌木短剑</t>
  </si>
  <si>
    <t>陨铁短剑</t>
  </si>
  <si>
    <t>寒铜短剑</t>
  </si>
  <si>
    <t>秘钢短剑</t>
  </si>
  <si>
    <t>玄金长剑</t>
  </si>
  <si>
    <t>墨玉长剑</t>
  </si>
  <si>
    <t>神行长剑</t>
  </si>
  <si>
    <t>乘风长剑</t>
  </si>
  <si>
    <t>光羽之刺</t>
  </si>
  <si>
    <t>破空之刺</t>
  </si>
  <si>
    <t>逐光之刺</t>
  </si>
  <si>
    <t>轻尘之刺</t>
  </si>
  <si>
    <t>洞察之刺</t>
  </si>
  <si>
    <t>屠戮之刺</t>
  </si>
  <si>
    <t>乌木大斧</t>
  </si>
  <si>
    <t>陨铁大斧</t>
  </si>
  <si>
    <t>寒铜大斧</t>
  </si>
  <si>
    <t>秘钢大斧</t>
  </si>
  <si>
    <t>玄金大斧</t>
  </si>
  <si>
    <t>墨玉大斧</t>
  </si>
  <si>
    <t>神行大戟</t>
  </si>
  <si>
    <t>乘风大戟</t>
  </si>
  <si>
    <t>光羽大戟</t>
  </si>
  <si>
    <t>破空大戟</t>
  </si>
  <si>
    <t>逐光大戟</t>
  </si>
  <si>
    <t>轻尘大戟</t>
  </si>
  <si>
    <t>洞察大戟</t>
  </si>
  <si>
    <t>屠戮大戟</t>
  </si>
  <si>
    <t>玄金短剑</t>
  </si>
  <si>
    <t>墨玉短剑</t>
  </si>
  <si>
    <t>神行短剑</t>
  </si>
  <si>
    <t>乘风短剑</t>
  </si>
  <si>
    <t>光羽长剑</t>
  </si>
  <si>
    <t>破空长剑</t>
  </si>
  <si>
    <t>逐光长剑</t>
  </si>
  <si>
    <t>轻尘长剑</t>
  </si>
  <si>
    <t>洞察长剑</t>
  </si>
  <si>
    <t>屠戮长剑</t>
  </si>
  <si>
    <t>乌木法铃</t>
  </si>
  <si>
    <t>陨铁法铃</t>
  </si>
  <si>
    <t>寒铜法铃</t>
  </si>
  <si>
    <t>秘钢法铃</t>
  </si>
  <si>
    <t>玄金法铃</t>
  </si>
  <si>
    <t>墨玉法铃</t>
  </si>
  <si>
    <t>神行法铃</t>
  </si>
  <si>
    <t>乘风法铃</t>
  </si>
  <si>
    <t>光羽法铃</t>
  </si>
  <si>
    <t>破空法铃</t>
  </si>
  <si>
    <t>逐光法铃</t>
  </si>
  <si>
    <t>轻尘法铃</t>
  </si>
  <si>
    <t>洞察法铃</t>
  </si>
  <si>
    <t>屠戮法铃</t>
  </si>
  <si>
    <t>乌木战甲</t>
  </si>
  <si>
    <t>陨铁战甲</t>
  </si>
  <si>
    <t>寒铜战甲</t>
  </si>
  <si>
    <t>秘钢战甲</t>
  </si>
  <si>
    <t>玄金战甲</t>
  </si>
  <si>
    <t>墨玉战甲</t>
  </si>
  <si>
    <t>飞羽战甲</t>
  </si>
  <si>
    <t>青烟战甲</t>
  </si>
  <si>
    <t>追光战甲</t>
  </si>
  <si>
    <t>轻灵战甲</t>
  </si>
  <si>
    <t>杀戮战甲</t>
  </si>
  <si>
    <t>乌木战盔</t>
  </si>
  <si>
    <t>陨铁战盔</t>
  </si>
  <si>
    <t>寒铜战盔</t>
  </si>
  <si>
    <t>秘钢战盔</t>
  </si>
  <si>
    <t>玄金战盔</t>
  </si>
  <si>
    <t>墨玉战盔</t>
  </si>
  <si>
    <t>飞羽战盔</t>
  </si>
  <si>
    <t>青烟战盔</t>
  </si>
  <si>
    <t>追光战盔</t>
  </si>
  <si>
    <t>轻灵战盔</t>
  </si>
  <si>
    <t>杀戮战盔</t>
  </si>
  <si>
    <t>乌木战靴</t>
  </si>
  <si>
    <t>陨铁战靴</t>
  </si>
  <si>
    <t>寒铜战靴</t>
  </si>
  <si>
    <t>秘钢战靴</t>
  </si>
  <si>
    <t>玄金战靴</t>
  </si>
  <si>
    <t>墨玉战靴</t>
  </si>
  <si>
    <t>飞羽战靴</t>
  </si>
  <si>
    <t>青烟战靴</t>
  </si>
  <si>
    <t>追光战靴</t>
  </si>
  <si>
    <t>轻灵战靴</t>
  </si>
  <si>
    <t>杀戮战靴</t>
  </si>
  <si>
    <t>乌木戒指</t>
  </si>
  <si>
    <t>陨铁戒指</t>
  </si>
  <si>
    <t>寒铜戒指</t>
  </si>
  <si>
    <t>秘钢戒指</t>
  </si>
  <si>
    <t>玄金戒指</t>
  </si>
  <si>
    <t>墨玉戒指</t>
  </si>
  <si>
    <t>飞羽戒指</t>
  </si>
  <si>
    <t>青烟戒指</t>
  </si>
  <si>
    <t>追光戒指</t>
  </si>
  <si>
    <t>轻灵戒指</t>
  </si>
  <si>
    <t>杀戮戒指</t>
  </si>
  <si>
    <t>乌木腰带</t>
  </si>
  <si>
    <t>陨铁腰带</t>
  </si>
  <si>
    <t>寒铜腰带</t>
  </si>
  <si>
    <t>秘钢腰带</t>
  </si>
  <si>
    <t>玄金腰带</t>
  </si>
  <si>
    <t>墨玉腰带</t>
  </si>
  <si>
    <t>飞羽束带</t>
  </si>
  <si>
    <t>青烟束带</t>
  </si>
  <si>
    <t>追光束带</t>
  </si>
  <si>
    <t>轻灵束带</t>
  </si>
  <si>
    <t>杀戮束带</t>
  </si>
  <si>
    <t>御风短杖</t>
  </si>
  <si>
    <t>困雨短杖</t>
  </si>
  <si>
    <t>折雪短杖</t>
  </si>
  <si>
    <t>碎土短杖</t>
  </si>
  <si>
    <t>叠云短杖</t>
  </si>
  <si>
    <t>藏雷短杖</t>
  </si>
  <si>
    <t>残雾短杖</t>
  </si>
  <si>
    <t>踏江短杖</t>
  </si>
  <si>
    <t>悬河短杖</t>
  </si>
  <si>
    <t>镜湖短杖</t>
  </si>
  <si>
    <t>无锋短杖</t>
  </si>
  <si>
    <t>撼岳短杖</t>
  </si>
  <si>
    <t>御风短剑</t>
  </si>
  <si>
    <t>困雨短剑</t>
  </si>
  <si>
    <t>折雪短剑</t>
  </si>
  <si>
    <t>碎土短剑</t>
  </si>
  <si>
    <t>叠云长剑</t>
  </si>
  <si>
    <t>藏雷长剑</t>
  </si>
  <si>
    <t>残雾长剑</t>
  </si>
  <si>
    <t>踏江长剑</t>
  </si>
  <si>
    <t>悬河之刺</t>
  </si>
  <si>
    <t>镜湖之刺</t>
  </si>
  <si>
    <t>止玄之刺</t>
  </si>
  <si>
    <t>无锋之刺</t>
  </si>
  <si>
    <t>御风战斧</t>
  </si>
  <si>
    <t>困雨战斧</t>
  </si>
  <si>
    <t>折雪战斧</t>
  </si>
  <si>
    <t>碎土战斧</t>
  </si>
  <si>
    <t>叠云战斧</t>
  </si>
  <si>
    <t>藏雷战斧</t>
  </si>
  <si>
    <t>残雾战戟</t>
  </si>
  <si>
    <t>踏江战戟</t>
  </si>
  <si>
    <t>悬河战戟</t>
  </si>
  <si>
    <t>镜湖战戟</t>
  </si>
  <si>
    <t>止玄战戟</t>
  </si>
  <si>
    <t>无锋战戟</t>
  </si>
  <si>
    <t>御风之刃</t>
  </si>
  <si>
    <t>困雨之刃</t>
  </si>
  <si>
    <t>折雪之刃</t>
  </si>
  <si>
    <t>碎土之刃</t>
  </si>
  <si>
    <t>叠云之刃</t>
  </si>
  <si>
    <t>藏雷之刃</t>
  </si>
  <si>
    <t>残雾之刃</t>
  </si>
  <si>
    <t>踏江之刃</t>
  </si>
  <si>
    <t>悬河之刃</t>
  </si>
  <si>
    <t>镜湖之刃</t>
  </si>
  <si>
    <t>止玄之刃</t>
  </si>
  <si>
    <t>无锋之刃</t>
  </si>
  <si>
    <t>御风法铃</t>
  </si>
  <si>
    <t>困雨法铃</t>
  </si>
  <si>
    <t>折雪法铃</t>
  </si>
  <si>
    <t>碎土法铃</t>
  </si>
  <si>
    <t>叠云法铃</t>
  </si>
  <si>
    <t>藏雷法铃</t>
  </si>
  <si>
    <t>残雾法铃</t>
  </si>
  <si>
    <t>踏江法铃</t>
  </si>
  <si>
    <t>悬河法铃</t>
  </si>
  <si>
    <t>镜湖法铃</t>
  </si>
  <si>
    <t>止玄法铃</t>
  </si>
  <si>
    <t>无锋法铃</t>
  </si>
  <si>
    <t>神行战甲</t>
  </si>
  <si>
    <t>乘风战甲</t>
  </si>
  <si>
    <t>破空战甲</t>
  </si>
  <si>
    <t>逐光战甲</t>
  </si>
  <si>
    <t>轻尘战甲</t>
  </si>
  <si>
    <t>洞察战甲</t>
  </si>
  <si>
    <t>屠戮战甲</t>
  </si>
  <si>
    <t>遗迹战甲</t>
  </si>
  <si>
    <t>天启战甲</t>
  </si>
  <si>
    <t>神行战盔</t>
  </si>
  <si>
    <t>乘风战盔</t>
  </si>
  <si>
    <t>破空战盔</t>
  </si>
  <si>
    <t>逐光战盔</t>
  </si>
  <si>
    <t>轻尘战盔</t>
  </si>
  <si>
    <t>洞察战盔</t>
  </si>
  <si>
    <t>屠戮战盔</t>
  </si>
  <si>
    <t>遗迹战盔</t>
  </si>
  <si>
    <t>天启战盔</t>
  </si>
  <si>
    <t>明光战盔</t>
  </si>
  <si>
    <t>冥魂战盔</t>
  </si>
  <si>
    <t>神行战靴</t>
  </si>
  <si>
    <t>乘风战靴</t>
  </si>
  <si>
    <t>破空战靴</t>
  </si>
  <si>
    <t>逐光战靴</t>
  </si>
  <si>
    <t>轻尘战靴</t>
  </si>
  <si>
    <t>洞察战靴</t>
  </si>
  <si>
    <t>屠戮战靴</t>
  </si>
  <si>
    <t>遗迹战靴</t>
  </si>
  <si>
    <t>天启战靴</t>
  </si>
  <si>
    <t>明光战靴</t>
  </si>
  <si>
    <t>冥魂战靴</t>
  </si>
  <si>
    <t>神行戒指</t>
  </si>
  <si>
    <t>乘风戒指</t>
  </si>
  <si>
    <t>破空戒指</t>
  </si>
  <si>
    <t>逐光戒指</t>
  </si>
  <si>
    <t>轻尘戒指</t>
  </si>
  <si>
    <t>洞察戒指</t>
  </si>
  <si>
    <t>屠戮戒指</t>
  </si>
  <si>
    <t>遗迹戒指</t>
  </si>
  <si>
    <t>天启戒指</t>
  </si>
  <si>
    <t>明光戒指</t>
  </si>
  <si>
    <t>冥魂戒指</t>
  </si>
  <si>
    <t>神行束带</t>
  </si>
  <si>
    <t>乘风束带</t>
  </si>
  <si>
    <t>破空束带</t>
  </si>
  <si>
    <t>逐光束带</t>
  </si>
  <si>
    <t>轻尘束带</t>
  </si>
  <si>
    <t>洞察束带</t>
  </si>
  <si>
    <t>屠戮束带</t>
  </si>
  <si>
    <t>遗迹束带</t>
  </si>
  <si>
    <t>天启束带</t>
  </si>
  <si>
    <t>明光束带</t>
  </si>
  <si>
    <t>冥魂束带</t>
  </si>
  <si>
    <t>灵动短杖</t>
  </si>
  <si>
    <t>破晓短杖</t>
  </si>
  <si>
    <t>辉光短杖</t>
  </si>
  <si>
    <t>蔽日短杖</t>
  </si>
  <si>
    <t>卷云短杖</t>
  </si>
  <si>
    <t>流光短杖</t>
  </si>
  <si>
    <t>灵锋短杖</t>
  </si>
  <si>
    <t>破煞短杖</t>
  </si>
  <si>
    <t>神魂短杖</t>
  </si>
  <si>
    <t>无魔短杖</t>
  </si>
  <si>
    <t>灵动长剑</t>
  </si>
  <si>
    <t>破晓长剑</t>
  </si>
  <si>
    <t>辉光长剑</t>
  </si>
  <si>
    <t>蔽日长剑</t>
  </si>
  <si>
    <t>卷云长剑</t>
  </si>
  <si>
    <t>流光长剑</t>
  </si>
  <si>
    <t>灵锋长剑</t>
  </si>
  <si>
    <t>破煞长剑</t>
  </si>
  <si>
    <t>神魂长剑</t>
  </si>
  <si>
    <t>无魔长剑</t>
  </si>
  <si>
    <t>灵动战斧</t>
  </si>
  <si>
    <t>破晓战斧</t>
  </si>
  <si>
    <t>辉光战斧</t>
  </si>
  <si>
    <t>蔽日战斧</t>
  </si>
  <si>
    <t>卷云战斧</t>
  </si>
  <si>
    <t>流光战斧</t>
  </si>
  <si>
    <t>灵锋战斧</t>
  </si>
  <si>
    <t>破煞战斧</t>
  </si>
  <si>
    <t>神魂战斧</t>
  </si>
  <si>
    <t>无魔战斧</t>
  </si>
  <si>
    <t>灵动之刃</t>
  </si>
  <si>
    <t>破晓之刃</t>
  </si>
  <si>
    <t>辉光之刃</t>
  </si>
  <si>
    <t>蔽日之刃</t>
  </si>
  <si>
    <t>卷云之刃</t>
  </si>
  <si>
    <t>流光之刃</t>
  </si>
  <si>
    <t>灵锋之刃</t>
  </si>
  <si>
    <t>破煞之刃</t>
  </si>
  <si>
    <t>神魂之刃</t>
  </si>
  <si>
    <t>无魔之刃</t>
  </si>
  <si>
    <t>灵动法铃</t>
  </si>
  <si>
    <t>破晓法铃</t>
  </si>
  <si>
    <t>辉光法铃</t>
  </si>
  <si>
    <t>蔽日法铃</t>
  </si>
  <si>
    <t>卷云法铃</t>
  </si>
  <si>
    <t>流光法铃</t>
  </si>
  <si>
    <t>灵锋法铃</t>
  </si>
  <si>
    <t>破煞法铃</t>
  </si>
  <si>
    <t>神魂法铃</t>
  </si>
  <si>
    <t>无魔法铃</t>
  </si>
  <si>
    <t>明光战甲</t>
  </si>
  <si>
    <t>冥魂战甲</t>
  </si>
  <si>
    <t>神铸战甲</t>
  </si>
  <si>
    <t>碧波战甲</t>
  </si>
  <si>
    <t>流火战甲</t>
  </si>
  <si>
    <t>幻辰战甲</t>
  </si>
  <si>
    <t>飞云战甲</t>
  </si>
  <si>
    <t>风华战甲</t>
  </si>
  <si>
    <t>临渊战甲</t>
  </si>
  <si>
    <t>风回战甲</t>
  </si>
  <si>
    <t>裂风战甲</t>
  </si>
  <si>
    <t>雁翎战甲</t>
  </si>
  <si>
    <t>龙鳞战甲</t>
  </si>
  <si>
    <t>神铸战盔</t>
  </si>
  <si>
    <t>碧波战盔</t>
  </si>
  <si>
    <t>流火战盔</t>
  </si>
  <si>
    <t>幻辰战盔</t>
  </si>
  <si>
    <t>飞云战盔</t>
  </si>
  <si>
    <t>风华战盔</t>
  </si>
  <si>
    <t>临渊战盔</t>
  </si>
  <si>
    <t>风回战盔</t>
  </si>
  <si>
    <t>裂风战盔</t>
  </si>
  <si>
    <t>雁翎战盔</t>
  </si>
  <si>
    <t>龙鳞战盔</t>
  </si>
  <si>
    <t>神铸战靴</t>
  </si>
  <si>
    <t>碧波战靴</t>
  </si>
  <si>
    <t>流火战靴</t>
  </si>
  <si>
    <t>幻辰战靴</t>
  </si>
  <si>
    <t>飞云战靴</t>
  </si>
  <si>
    <t>风华战靴</t>
  </si>
  <si>
    <t>临渊战靴</t>
  </si>
  <si>
    <t>风回战靴</t>
  </si>
  <si>
    <t>裂风战靴</t>
  </si>
  <si>
    <t>雁翎战靴</t>
  </si>
  <si>
    <t>龙鳞战靴</t>
  </si>
  <si>
    <t>神铸戒指</t>
  </si>
  <si>
    <t>碧波戒指</t>
  </si>
  <si>
    <t>流火戒指</t>
  </si>
  <si>
    <t>幻辰戒指</t>
  </si>
  <si>
    <t>飞云戒指</t>
  </si>
  <si>
    <t>风华戒指</t>
  </si>
  <si>
    <t>临渊戒指</t>
  </si>
  <si>
    <t>风回戒指</t>
  </si>
  <si>
    <t>裂风戒指</t>
  </si>
  <si>
    <t>雁翎戒指</t>
  </si>
  <si>
    <t>龙鳞戒指</t>
  </si>
  <si>
    <t>神铸束带</t>
  </si>
  <si>
    <t>碧波束带</t>
  </si>
  <si>
    <t>流火束带</t>
  </si>
  <si>
    <t>幻辰束带</t>
  </si>
  <si>
    <t>飞云束带</t>
  </si>
  <si>
    <t>风华束带</t>
  </si>
  <si>
    <t>临渊束带</t>
  </si>
  <si>
    <t>风回束带</t>
  </si>
  <si>
    <t>裂风束带</t>
  </si>
  <si>
    <t>雁翎束带</t>
  </si>
  <si>
    <t>龙鳞束带</t>
  </si>
  <si>
    <t>断念神杖</t>
  </si>
  <si>
    <t>斩尘神杖</t>
  </si>
  <si>
    <t>凝墨神杖</t>
  </si>
  <si>
    <t>碎弦神杖</t>
  </si>
  <si>
    <t>星落神杖</t>
  </si>
  <si>
    <t>月耀神杖</t>
  </si>
  <si>
    <t>赤阳神杖</t>
  </si>
  <si>
    <t>神华神杖</t>
  </si>
  <si>
    <t>弹指神杖</t>
  </si>
  <si>
    <t>刹那神杖</t>
  </si>
  <si>
    <t>一念神杖</t>
  </si>
  <si>
    <t>须臾神杖</t>
  </si>
  <si>
    <t>劫火神杖</t>
  </si>
  <si>
    <t>破锋神杖</t>
  </si>
  <si>
    <t>寂灭神杖</t>
  </si>
  <si>
    <t>太玄神杖</t>
  </si>
  <si>
    <t>离恨神杖</t>
  </si>
  <si>
    <t>归凡神杖</t>
  </si>
  <si>
    <t>断念神剑</t>
  </si>
  <si>
    <t>斩尘神剑</t>
  </si>
  <si>
    <t>凝墨神剑</t>
  </si>
  <si>
    <t>碎弦神剑</t>
  </si>
  <si>
    <t>星落神剑</t>
  </si>
  <si>
    <t>月耀神刺</t>
  </si>
  <si>
    <t>赤阳神刺</t>
  </si>
  <si>
    <t>神华神刺</t>
  </si>
  <si>
    <t>弹指神刺</t>
  </si>
  <si>
    <t>刹那神刺</t>
  </si>
  <si>
    <t>一念神刺</t>
  </si>
  <si>
    <t>须臾神刺</t>
  </si>
  <si>
    <t>劫火神刺</t>
  </si>
  <si>
    <t>破锋神刺</t>
  </si>
  <si>
    <t>寂灭神刺</t>
  </si>
  <si>
    <t>太玄神刺</t>
  </si>
  <si>
    <t>归凡神刺</t>
  </si>
  <si>
    <t>道衍神刺</t>
  </si>
  <si>
    <t>断念神斧</t>
  </si>
  <si>
    <t>斩尘神斧</t>
  </si>
  <si>
    <t>凝墨神斧</t>
  </si>
  <si>
    <t>碎弦神斧</t>
  </si>
  <si>
    <t>星落神戟</t>
  </si>
  <si>
    <t>月耀神戟</t>
  </si>
  <si>
    <t>赤阳神戟</t>
  </si>
  <si>
    <t>神华神戟</t>
  </si>
  <si>
    <t>弹指神戟</t>
  </si>
  <si>
    <t>刹那神戟</t>
  </si>
  <si>
    <t>一念神戟</t>
  </si>
  <si>
    <t>须臾神戟</t>
  </si>
  <si>
    <t>劫火神戟</t>
  </si>
  <si>
    <t>破锋神戟</t>
  </si>
  <si>
    <t>寂灭神戟</t>
  </si>
  <si>
    <t>太玄神戟</t>
  </si>
  <si>
    <t>归凡神戟</t>
  </si>
  <si>
    <t>道衍神戟</t>
  </si>
  <si>
    <t>断念古剑</t>
  </si>
  <si>
    <t>斩尘古剑</t>
  </si>
  <si>
    <t>凝墨古剑</t>
  </si>
  <si>
    <t>碎弦古剑</t>
  </si>
  <si>
    <t>星落古剑</t>
  </si>
  <si>
    <t>月耀古剑</t>
  </si>
  <si>
    <t>赤阳古剑</t>
  </si>
  <si>
    <t>神华古剑</t>
  </si>
  <si>
    <t>弹指古剑</t>
  </si>
  <si>
    <t>刹那古剑</t>
  </si>
  <si>
    <t>一念古剑</t>
  </si>
  <si>
    <t>须臾古剑</t>
  </si>
  <si>
    <t>劫火古剑</t>
  </si>
  <si>
    <t>破锋古剑</t>
  </si>
  <si>
    <t>寂灭古剑</t>
  </si>
  <si>
    <t>太玄古剑</t>
  </si>
  <si>
    <t>无始古剑</t>
  </si>
  <si>
    <t>道衍古剑</t>
  </si>
  <si>
    <t>断念圣铃</t>
  </si>
  <si>
    <t>斩尘圣铃</t>
  </si>
  <si>
    <t>凝墨圣铃</t>
  </si>
  <si>
    <t>碎弦圣铃</t>
  </si>
  <si>
    <t>星落圣铃</t>
  </si>
  <si>
    <t>月耀圣铃</t>
  </si>
  <si>
    <t>赤阳圣铃</t>
  </si>
  <si>
    <t>神华圣铃</t>
  </si>
  <si>
    <t>弹指圣铃</t>
  </si>
  <si>
    <t>刹那圣铃</t>
  </si>
  <si>
    <t>一念圣铃</t>
  </si>
  <si>
    <t>须臾圣铃</t>
  </si>
  <si>
    <t>劫火圣铃</t>
  </si>
  <si>
    <t>破锋圣铃</t>
  </si>
  <si>
    <t>寂灭圣铃</t>
  </si>
  <si>
    <t>太玄圣铃</t>
  </si>
  <si>
    <t>无始圣铃</t>
  </si>
  <si>
    <t>归凡圣铃</t>
  </si>
  <si>
    <t>虬龙仙甲</t>
  </si>
  <si>
    <t>神凰羽衣</t>
  </si>
  <si>
    <t>饕餮战衣</t>
  </si>
  <si>
    <t>微澜羽衣</t>
  </si>
  <si>
    <t>无垠罩衣</t>
  </si>
  <si>
    <t>黑狱战甲</t>
  </si>
  <si>
    <t>诸天神甲</t>
  </si>
  <si>
    <t>轮回羽衣</t>
  </si>
  <si>
    <t>盘龙战甲</t>
  </si>
  <si>
    <t>玄冥战甲</t>
  </si>
  <si>
    <t>千霄战甲</t>
  </si>
  <si>
    <t>麒麟战甲</t>
  </si>
  <si>
    <t>应龙战甲</t>
  </si>
  <si>
    <t>九霄华裳</t>
  </si>
  <si>
    <t>虬龙战盔</t>
  </si>
  <si>
    <t>神凰战盔</t>
  </si>
  <si>
    <t>饕餮战盔</t>
  </si>
  <si>
    <t>微澜战盔</t>
  </si>
  <si>
    <t>无垠战盔</t>
  </si>
  <si>
    <t>黑狱战盔</t>
  </si>
  <si>
    <t>诸天战盔</t>
  </si>
  <si>
    <t>轮回战盔</t>
  </si>
  <si>
    <t>盘龙战盔</t>
  </si>
  <si>
    <t>玄冥战盔</t>
  </si>
  <si>
    <t>千霄战盔</t>
  </si>
  <si>
    <t>麒麟战盔</t>
  </si>
  <si>
    <t>应龙战盔</t>
  </si>
  <si>
    <t>虬龙战靴</t>
  </si>
  <si>
    <t>神凰战靴</t>
  </si>
  <si>
    <t>饕餮战靴</t>
  </si>
  <si>
    <t>微澜战靴</t>
  </si>
  <si>
    <t>无垠战靴</t>
  </si>
  <si>
    <t>黑狱战靴</t>
  </si>
  <si>
    <t>诸天战靴</t>
  </si>
  <si>
    <t>轮回战靴</t>
  </si>
  <si>
    <t>盘龙战靴</t>
  </si>
  <si>
    <t>玄冥战靴</t>
  </si>
  <si>
    <t>千霄战靴</t>
  </si>
  <si>
    <t>麒麟战靴</t>
  </si>
  <si>
    <t>应龙战靴</t>
  </si>
  <si>
    <t>九霄华履</t>
  </si>
  <si>
    <t>求败战靴</t>
  </si>
  <si>
    <t>虬龙神戒</t>
  </si>
  <si>
    <t>神凰神戒</t>
  </si>
  <si>
    <t>饕餮神戒</t>
  </si>
  <si>
    <t>微澜神戒</t>
  </si>
  <si>
    <t>无垠神戒</t>
  </si>
  <si>
    <t>黑狱神戒</t>
  </si>
  <si>
    <t>诸天神戒</t>
  </si>
  <si>
    <t>轮回神戒</t>
  </si>
  <si>
    <t>盘龙神戒</t>
  </si>
  <si>
    <t>玄冥神戒</t>
  </si>
  <si>
    <t>千霄神戒</t>
  </si>
  <si>
    <t>麒麟神戒</t>
  </si>
  <si>
    <t>应龙神戒</t>
  </si>
  <si>
    <t>九霄神戒</t>
  </si>
  <si>
    <t>求败神戒</t>
  </si>
  <si>
    <t>虬龙束带</t>
  </si>
  <si>
    <t>神凰束带</t>
  </si>
  <si>
    <t>饕餮束带</t>
  </si>
  <si>
    <t>微澜束带</t>
  </si>
  <si>
    <t>无垠束带</t>
  </si>
  <si>
    <t>黑狱束带</t>
  </si>
  <si>
    <t>诸天束带</t>
  </si>
  <si>
    <t>轮回束带</t>
  </si>
  <si>
    <t>盘龙束带</t>
  </si>
  <si>
    <t>玄冥束带</t>
  </si>
  <si>
    <t>千霄束带</t>
  </si>
  <si>
    <t>麒麟束带</t>
  </si>
  <si>
    <t>应龙束带</t>
  </si>
  <si>
    <t>九霄束带</t>
  </si>
  <si>
    <t>求败束带</t>
  </si>
  <si>
    <t>绝涛神杖</t>
  </si>
  <si>
    <t>风华神杖</t>
  </si>
  <si>
    <t>凌云神杖</t>
  </si>
  <si>
    <t>星陨神杖</t>
  </si>
  <si>
    <t>斩龙神杖</t>
  </si>
  <si>
    <t>化渊神杖</t>
  </si>
  <si>
    <t>玄雷神杖</t>
  </si>
  <si>
    <t>覆雨神杖</t>
  </si>
  <si>
    <t>风吟神杖</t>
  </si>
  <si>
    <t>绝天神杖</t>
  </si>
  <si>
    <t>斩魂神杖</t>
  </si>
  <si>
    <t>极冰神杖</t>
  </si>
  <si>
    <t>凰翎神杖</t>
  </si>
  <si>
    <t>龙炎神杖</t>
  </si>
  <si>
    <t>天煞神杖</t>
  </si>
  <si>
    <t>青帝神杖</t>
  </si>
  <si>
    <t>望舒神杖</t>
  </si>
  <si>
    <t>羲和神杖</t>
  </si>
  <si>
    <t>绝涛神剑</t>
  </si>
  <si>
    <t>风华神剑</t>
  </si>
  <si>
    <t>凌云神剑</t>
  </si>
  <si>
    <t>星陨神剑</t>
  </si>
  <si>
    <t>斩龙神剑</t>
  </si>
  <si>
    <t>化渊神剑</t>
  </si>
  <si>
    <t>玄雷神剑</t>
  </si>
  <si>
    <t>覆雨神剑</t>
  </si>
  <si>
    <t>风吟神剑</t>
  </si>
  <si>
    <t>绝天神剑</t>
  </si>
  <si>
    <t>斩魂神剑</t>
  </si>
  <si>
    <t>极冰神剑</t>
  </si>
  <si>
    <t>凰翎神剑</t>
  </si>
  <si>
    <t>龙炎神剑</t>
  </si>
  <si>
    <t>天煞神剑</t>
  </si>
  <si>
    <t>青帝神剑</t>
  </si>
  <si>
    <t>望舒神剑</t>
  </si>
  <si>
    <t>羲和神剑</t>
  </si>
  <si>
    <t>绝涛神斧</t>
  </si>
  <si>
    <t>风华神斧</t>
  </si>
  <si>
    <t>凌云神斧</t>
  </si>
  <si>
    <t>星陨神斧</t>
  </si>
  <si>
    <t>斩龙神斧</t>
  </si>
  <si>
    <t>化渊神斧</t>
  </si>
  <si>
    <t>玄雷神斧</t>
  </si>
  <si>
    <t>覆雨神斧</t>
  </si>
  <si>
    <t>风吟神斧</t>
  </si>
  <si>
    <t>绝天神斧</t>
  </si>
  <si>
    <t>斩魂神斧</t>
  </si>
  <si>
    <t>极冰神斧</t>
  </si>
  <si>
    <t>凰翎神斧</t>
  </si>
  <si>
    <t>龙炎神斧</t>
  </si>
  <si>
    <t>天煞神斧</t>
  </si>
  <si>
    <t>青帝神斧</t>
  </si>
  <si>
    <t>望舒神斧</t>
  </si>
  <si>
    <t>羲和神斧</t>
  </si>
  <si>
    <t>绝涛古剑</t>
  </si>
  <si>
    <t>风华古剑</t>
  </si>
  <si>
    <t>凌云古剑</t>
  </si>
  <si>
    <t>星陨古剑</t>
  </si>
  <si>
    <t>斩龙古剑</t>
  </si>
  <si>
    <t>化渊古剑</t>
  </si>
  <si>
    <t>玄雷古剑</t>
  </si>
  <si>
    <t>覆雨古剑</t>
  </si>
  <si>
    <t>风吟古剑</t>
  </si>
  <si>
    <t>绝天古剑</t>
  </si>
  <si>
    <t>斩魂古剑</t>
  </si>
  <si>
    <t>极冰古剑</t>
  </si>
  <si>
    <t>凰翎古剑</t>
  </si>
  <si>
    <t>龙炎古剑</t>
  </si>
  <si>
    <t>天煞古剑</t>
  </si>
  <si>
    <t>青帝古剑</t>
  </si>
  <si>
    <t>望舒古剑</t>
  </si>
  <si>
    <t>羲和古剑</t>
  </si>
  <si>
    <t>绝涛圣铃</t>
  </si>
  <si>
    <t>风华圣铃</t>
  </si>
  <si>
    <t>凌云圣铃</t>
  </si>
  <si>
    <t>星陨圣铃</t>
  </si>
  <si>
    <t>斩龙圣铃</t>
  </si>
  <si>
    <t>化渊圣铃</t>
  </si>
  <si>
    <t>玄雷圣铃</t>
  </si>
  <si>
    <t>覆雨圣铃</t>
  </si>
  <si>
    <t>风吟圣铃</t>
  </si>
  <si>
    <t>绝天圣铃</t>
  </si>
  <si>
    <t>斩魂圣铃</t>
  </si>
  <si>
    <t>极冰圣铃</t>
  </si>
  <si>
    <t>凰翎圣铃</t>
  </si>
  <si>
    <t>龙炎圣铃</t>
  </si>
  <si>
    <t>天煞圣铃</t>
  </si>
  <si>
    <t>青帝圣铃</t>
  </si>
  <si>
    <t>望舒圣铃</t>
  </si>
  <si>
    <t>羲和圣铃</t>
  </si>
  <si>
    <t>求败战甲</t>
  </si>
  <si>
    <t>倾寒战甲</t>
  </si>
  <si>
    <t>炎帝战甲</t>
  </si>
  <si>
    <t>句芒战甲</t>
  </si>
  <si>
    <t>云龙战甲</t>
  </si>
  <si>
    <t>霜狼战甲</t>
  </si>
  <si>
    <t>银月战甲</t>
  </si>
  <si>
    <t>天庭战甲</t>
  </si>
  <si>
    <t>青虹战甲</t>
  </si>
  <si>
    <t>倚天战甲</t>
  </si>
  <si>
    <t>炼狱战甲</t>
  </si>
  <si>
    <t>血饮战甲</t>
  </si>
  <si>
    <t>奔雷战甲</t>
  </si>
  <si>
    <t>无极战甲</t>
  </si>
  <si>
    <t>惊云战甲</t>
  </si>
  <si>
    <t>夸父战甲</t>
  </si>
  <si>
    <t>盘古战甲</t>
  </si>
  <si>
    <t>六合战甲</t>
  </si>
  <si>
    <t>八荒战甲</t>
  </si>
  <si>
    <t>太初战甲</t>
  </si>
  <si>
    <t>鸿蒙战甲</t>
  </si>
  <si>
    <t>轩辕战甲</t>
  </si>
  <si>
    <t>九霄华冠</t>
  </si>
  <si>
    <t>求败战盔</t>
  </si>
  <si>
    <t>倾寒战盔</t>
  </si>
  <si>
    <t>炎帝战盔</t>
  </si>
  <si>
    <t>句芒战盔</t>
  </si>
  <si>
    <t>云龙战盔</t>
  </si>
  <si>
    <t>霜狼战盔</t>
  </si>
  <si>
    <t>银月战盔</t>
  </si>
  <si>
    <t>天庭战盔</t>
  </si>
  <si>
    <t>青虹战盔</t>
  </si>
  <si>
    <t>倚天战盔</t>
  </si>
  <si>
    <t>炼狱战盔</t>
  </si>
  <si>
    <t>血饮战盔</t>
  </si>
  <si>
    <t>奔雷战盔</t>
  </si>
  <si>
    <t>无极战盔</t>
  </si>
  <si>
    <t>惊云战盔</t>
  </si>
  <si>
    <t>夸父战盔</t>
  </si>
  <si>
    <t>盘古战盔</t>
  </si>
  <si>
    <t>六合战盔</t>
  </si>
  <si>
    <t>八荒战盔</t>
  </si>
  <si>
    <t>太初战盔</t>
  </si>
  <si>
    <t>鸿蒙战盔</t>
  </si>
  <si>
    <t>轩辕战盔</t>
  </si>
  <si>
    <t>倾寒战靴</t>
  </si>
  <si>
    <t>炎帝战靴</t>
  </si>
  <si>
    <t>句芒战靴</t>
  </si>
  <si>
    <t>云龙战靴</t>
  </si>
  <si>
    <t>霜狼战靴</t>
  </si>
  <si>
    <t>银月战靴</t>
  </si>
  <si>
    <t>天庭战靴</t>
  </si>
  <si>
    <t>青虹战靴</t>
  </si>
  <si>
    <t>倚天战靴</t>
  </si>
  <si>
    <t>炼狱战靴</t>
  </si>
  <si>
    <t>血饮战靴</t>
  </si>
  <si>
    <t>奔雷战靴</t>
  </si>
  <si>
    <t>无极战靴</t>
  </si>
  <si>
    <t>惊云战靴</t>
  </si>
  <si>
    <t>夸父战靴</t>
  </si>
  <si>
    <t>盘古战靴</t>
  </si>
  <si>
    <t>六合战靴</t>
  </si>
  <si>
    <t>八荒战靴</t>
  </si>
  <si>
    <t>太初战靴</t>
  </si>
  <si>
    <t>鸿蒙战靴</t>
  </si>
  <si>
    <t>轩辕战靴</t>
  </si>
  <si>
    <t>倾寒神戒</t>
  </si>
  <si>
    <t>炎帝神戒</t>
  </si>
  <si>
    <t>句芒神戒</t>
  </si>
  <si>
    <t>云龙神戒</t>
  </si>
  <si>
    <t>霜狼神戒</t>
  </si>
  <si>
    <t>银月神戒</t>
  </si>
  <si>
    <t>天庭神戒</t>
  </si>
  <si>
    <t>青虹神戒</t>
  </si>
  <si>
    <t>倚天神戒</t>
  </si>
  <si>
    <t>炼狱神戒</t>
  </si>
  <si>
    <t>血饮神戒</t>
  </si>
  <si>
    <t>奔雷神戒</t>
  </si>
  <si>
    <t>无极神戒</t>
  </si>
  <si>
    <t>惊云神戒</t>
  </si>
  <si>
    <t>夸父神戒</t>
  </si>
  <si>
    <t>盘古神戒</t>
  </si>
  <si>
    <t>六合神戒</t>
  </si>
  <si>
    <t>八荒神戒</t>
  </si>
  <si>
    <t>太初神戒</t>
  </si>
  <si>
    <t>鸿蒙神戒</t>
  </si>
  <si>
    <t>轩辕神戒</t>
  </si>
  <si>
    <t>倾寒束带</t>
  </si>
  <si>
    <t>炎帝束带</t>
  </si>
  <si>
    <t>句芒束带</t>
  </si>
  <si>
    <t>云龙束带</t>
  </si>
  <si>
    <t>霜狼束带</t>
  </si>
  <si>
    <t>银月束带</t>
  </si>
  <si>
    <t>天庭束带</t>
  </si>
  <si>
    <t>青虹束带</t>
  </si>
  <si>
    <t>倚天束带</t>
  </si>
  <si>
    <t>炼狱束带</t>
  </si>
  <si>
    <t>血饮束带</t>
  </si>
  <si>
    <t>奔雷束带</t>
  </si>
  <si>
    <t>无极束带</t>
  </si>
  <si>
    <t>惊云束带</t>
  </si>
  <si>
    <t>夸父束带</t>
  </si>
  <si>
    <t>盘古束带</t>
  </si>
  <si>
    <t>六合束带</t>
  </si>
  <si>
    <t>八荒束带</t>
  </si>
  <si>
    <t>太初束带</t>
  </si>
  <si>
    <t>鸿蒙束带</t>
  </si>
  <si>
    <t>轩辕束带</t>
  </si>
  <si>
    <t>御风法杖</t>
  </si>
  <si>
    <t>灵犀头巾</t>
  </si>
  <si>
    <t>青麟羽鞋</t>
  </si>
  <si>
    <t>瑞兽戒指</t>
  </si>
  <si>
    <t>空蝉束带</t>
  </si>
  <si>
    <t>橙传说装备宝箱</t>
  </si>
  <si>
    <t>异界石</t>
  </si>
  <si>
    <t>烈日石</t>
  </si>
  <si>
    <t>清月石</t>
  </si>
  <si>
    <t>辰星石</t>
  </si>
  <si>
    <t>混沌石</t>
  </si>
  <si>
    <t>辉煌异界石</t>
  </si>
  <si>
    <t>辉煌烈日石</t>
  </si>
  <si>
    <t>辉煌清月石</t>
  </si>
  <si>
    <t>辉煌辰星石</t>
  </si>
  <si>
    <t>辉煌混沌石</t>
  </si>
  <si>
    <t>灼热异界石</t>
  </si>
  <si>
    <t>灼热烈日石</t>
  </si>
  <si>
    <t>灼热清月石</t>
  </si>
  <si>
    <t>灼热辰星石</t>
  </si>
  <si>
    <t>灼热混沌石</t>
  </si>
  <si>
    <t>灿烂异界石</t>
  </si>
  <si>
    <t>灿烂烈日石</t>
  </si>
  <si>
    <t>灿烂清月石</t>
  </si>
  <si>
    <t>灿烂辰星石</t>
  </si>
  <si>
    <t>灿烂混沌石</t>
  </si>
  <si>
    <t>璀璨异界石</t>
  </si>
  <si>
    <t>璀璨烈日石</t>
  </si>
  <si>
    <t>璀璨清月石</t>
  </si>
  <si>
    <t>璀璨辰星石</t>
  </si>
  <si>
    <t>璀璨混沌石</t>
  </si>
  <si>
    <t>默认</t>
  </si>
  <si>
    <t>月卡头像框</t>
  </si>
  <si>
    <t>豪华月卡头像框</t>
  </si>
  <si>
    <t>活动1头像框</t>
  </si>
  <si>
    <t>活动2头像框</t>
  </si>
  <si>
    <t>活动3头像框</t>
  </si>
  <si>
    <t>活动4头像框</t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</si>
  <si>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#6|1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</si>
  <si>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#8|1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</si>
  <si>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#10|1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</si>
  <si>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#6|1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</si>
  <si>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#8|1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</si>
  <si>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#10|1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</si>
  <si>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#6|1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</si>
  <si>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#8|1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</si>
  <si>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#10|1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</si>
  <si>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#6|1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</si>
  <si>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#8|1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</si>
  <si>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#6|1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</si>
  <si>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#8|1</t>
    </r>
    <phoneticPr fontId="21" type="noConversion"/>
  </si>
  <si>
    <r>
      <t>1001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#10|1</t>
    </r>
    <phoneticPr fontId="21" type="noConversion"/>
  </si>
  <si>
    <r>
      <t>16#2000|87#12|1101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#50</t>
    </r>
    <phoneticPr fontId="21" type="noConversion"/>
  </si>
  <si>
    <r>
      <t>16#2000|87#12|1101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#50</t>
    </r>
    <phoneticPr fontId="21" type="noConversion"/>
  </si>
  <si>
    <r>
      <t>16#2000|87#12|1101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#50</t>
    </r>
    <phoneticPr fontId="21" type="noConversion"/>
  </si>
  <si>
    <r>
      <t>3|</t>
    </r>
    <r>
      <rPr>
        <sz val="9"/>
        <color theme="1"/>
        <rFont val="微软雅黑"/>
        <family val="2"/>
        <charset val="134"/>
      </rPr>
      <t>2</t>
    </r>
    <phoneticPr fontId="21" type="noConversion"/>
  </si>
  <si>
    <t>0|15#5000</t>
    <phoneticPr fontId="21" type="noConversion"/>
  </si>
  <si>
    <t>0|25#3000</t>
    <phoneticPr fontId="21" type="noConversion"/>
  </si>
  <si>
    <t>0|35#1500</t>
    <phoneticPr fontId="21" type="noConversion"/>
  </si>
  <si>
    <t>0|45#500</t>
    <phoneticPr fontId="21" type="noConversion"/>
  </si>
  <si>
    <t>0|50#100</t>
    <phoneticPr fontId="21" type="noConversion"/>
  </si>
  <si>
    <t>0|55#10</t>
    <phoneticPr fontId="21" type="noConversion"/>
  </si>
  <si>
    <t>16#100|4#100|14#50000|3#50000</t>
  </si>
  <si>
    <t>19#1|4#200|14#100000|3#100000</t>
  </si>
  <si>
    <t>19#2|60#5|14#200000|3#200000</t>
  </si>
  <si>
    <t>19#3|60140#1|14#300000|3#300000</t>
  </si>
  <si>
    <t>19#5|20#1|14#400000|3#400000</t>
  </si>
  <si>
    <t>19#10|60103#1|14#500000|3#500000</t>
  </si>
  <si>
    <t>14#200000|3#100000|4#250</t>
  </si>
  <si>
    <t>14#400000|3#200000|19#2</t>
  </si>
  <si>
    <t>14#600000|3#300000|80#8</t>
  </si>
  <si>
    <t>14#800000|3#400000|60#8</t>
  </si>
  <si>
    <t>14#1000000|3#500000|20#1</t>
  </si>
  <si>
    <t>14#1400000|3#700000|12013#50</t>
  </si>
  <si>
    <t>14#1600000|3#800000|4#500</t>
  </si>
  <si>
    <t>14#1800000|3#900000|1001#3000</t>
  </si>
  <si>
    <t>14#2000000|3#1000000|20#1</t>
  </si>
  <si>
    <t>14#2200000|3#1100000|60#12</t>
  </si>
  <si>
    <t>14#2400000|3#1200000|61#1</t>
  </si>
  <si>
    <t>14#2600000|3#1300000|12013#50</t>
  </si>
  <si>
    <t>14#2800000|3#1400000|66#500</t>
  </si>
  <si>
    <t>61#5|81115#1|14#4000000</t>
    <phoneticPr fontId="21" type="noConversion"/>
  </si>
  <si>
    <t>19#4|1001#5000|14#500000</t>
    <phoneticPr fontId="21" type="noConversion"/>
  </si>
  <si>
    <t>6#2|14#800000</t>
    <phoneticPr fontId="21" type="noConversion"/>
  </si>
  <si>
    <t>6#2|14#1000000</t>
    <phoneticPr fontId="21" type="noConversion"/>
  </si>
  <si>
    <t>6#3|14#500000</t>
    <phoneticPr fontId="21" type="noConversion"/>
  </si>
  <si>
    <t>6#2|14#600000</t>
    <phoneticPr fontId="21" type="noConversion"/>
  </si>
  <si>
    <t>6#3|14#500000</t>
    <phoneticPr fontId="21" type="noConversion"/>
  </si>
  <si>
    <t>6#4|14#300000</t>
    <phoneticPr fontId="21" type="noConversion"/>
  </si>
  <si>
    <t>6#4|14#300000</t>
    <phoneticPr fontId="21" type="noConversion"/>
  </si>
  <si>
    <t>6#5|14#300000</t>
    <phoneticPr fontId="21" type="noConversion"/>
  </si>
  <si>
    <t>23#2</t>
    <phoneticPr fontId="21" type="noConversion"/>
  </si>
  <si>
    <t>80#3</t>
    <phoneticPr fontId="21" type="noConversion"/>
  </si>
  <si>
    <t>1001#10000|19#1|16#200|14#1000000</t>
    <phoneticPr fontId="21" type="noConversion"/>
  </si>
  <si>
    <t>60001#1|60025#1</t>
  </si>
  <si>
    <t>10048#1</t>
  </si>
  <si>
    <t>60016#1|60022#1</t>
  </si>
  <si>
    <t>11067#30</t>
  </si>
  <si>
    <t>60017#1|60023#1</t>
  </si>
  <si>
    <t>60034#1|60058#1</t>
  </si>
  <si>
    <t>60050#1|60056#1</t>
  </si>
  <si>
    <t>12013#50</t>
  </si>
  <si>
    <t>60035#1|60059#1</t>
  </si>
  <si>
    <t>60082#1|60088#1</t>
  </si>
  <si>
    <t>60067#1|60091#1</t>
  </si>
  <si>
    <t>60083#1|60089#1</t>
  </si>
  <si>
    <t>60068#1|60092#1</t>
  </si>
  <si>
    <t>60084#1|60090#1</t>
  </si>
  <si>
    <t>60069#1|60093#1</t>
  </si>
  <si>
    <t>60100#1|60140#1</t>
  </si>
  <si>
    <t>60125#1|60135#1</t>
  </si>
  <si>
    <t>60101#1|60141#1</t>
  </si>
  <si>
    <t>60126#1|60136#1</t>
  </si>
  <si>
    <t>60102#1|60142#1</t>
  </si>
  <si>
    <t>60127#1|60137#1</t>
  </si>
  <si>
    <t>60103#1|60144#1</t>
  </si>
  <si>
    <t>60128#1|60138#1</t>
  </si>
  <si>
    <t>60155#1|60195#1</t>
  </si>
  <si>
    <t>60180#1|60190#1</t>
  </si>
  <si>
    <t>通关关卡简单1-1</t>
  </si>
  <si>
    <t>通关关卡简单1-5</t>
  </si>
  <si>
    <t>通关关卡简单1-10</t>
  </si>
  <si>
    <t>通关关卡简单1-15</t>
  </si>
  <si>
    <t>通关关卡简单1-20</t>
  </si>
  <si>
    <t>通关关卡简单2-5</t>
  </si>
  <si>
    <t>通关关卡简单2-10</t>
  </si>
  <si>
    <t>通关关卡简单2-20</t>
  </si>
  <si>
    <t>通关关卡简单3-10</t>
  </si>
  <si>
    <t>通关关卡简单3-20</t>
  </si>
  <si>
    <t>通关关卡简单4-10</t>
  </si>
  <si>
    <t>通关关卡简单4-20</t>
  </si>
  <si>
    <t>通关关卡简单5-10</t>
  </si>
  <si>
    <t>通关关卡简单5-20</t>
  </si>
  <si>
    <t>通关关卡简单6-10</t>
  </si>
  <si>
    <t>通关关卡简单6-20</t>
  </si>
  <si>
    <t>通关关卡简单7-10</t>
  </si>
  <si>
    <t>通关关卡简单7-20</t>
  </si>
  <si>
    <t>通关关卡简单8-10</t>
  </si>
  <si>
    <t>通关关卡简单8-20</t>
  </si>
  <si>
    <t>通关关卡简单9-10</t>
  </si>
  <si>
    <t>通关关卡简单9-20</t>
  </si>
  <si>
    <t>通关关卡简单10-10</t>
  </si>
  <si>
    <t>通关关卡简单10-20</t>
  </si>
  <si>
    <t>通关关卡简单11-10</t>
  </si>
  <si>
    <t>通关关卡简单11-20</t>
  </si>
  <si>
    <t>通关关卡简单12-10</t>
  </si>
  <si>
    <t>通关关卡简单12-20</t>
  </si>
  <si>
    <t>通关关卡简单13-10</t>
  </si>
  <si>
    <t>通关关卡简单13-20</t>
  </si>
  <si>
    <t>通关关卡简单14-10</t>
  </si>
  <si>
    <t>通关关卡简单14-20</t>
  </si>
  <si>
    <t>通关关卡简单15-10</t>
  </si>
  <si>
    <t>通关关卡简单15-20</t>
  </si>
  <si>
    <t>通关关卡普通1-10</t>
  </si>
  <si>
    <t>通关关卡普通1-20</t>
  </si>
  <si>
    <t>通关关卡普通1-30</t>
  </si>
  <si>
    <t>通关关卡普通2-10</t>
  </si>
  <si>
    <t>通关关卡普通2-20</t>
  </si>
  <si>
    <t>通关关卡普通2-30</t>
  </si>
  <si>
    <t>通关关卡普通3-10</t>
  </si>
  <si>
    <t>通关关卡普通3-20</t>
  </si>
  <si>
    <t>通关关卡普通3-30</t>
  </si>
  <si>
    <t>通关关卡普通4-10</t>
  </si>
  <si>
    <t>通关关卡普通4-20</t>
  </si>
  <si>
    <t>通关关卡普通4-30</t>
  </si>
  <si>
    <t>通关关卡普通5-10</t>
  </si>
  <si>
    <t>通关关卡普通5-20</t>
  </si>
  <si>
    <t>通关关卡普通5-30</t>
  </si>
  <si>
    <t>通关关卡普通6-10</t>
  </si>
  <si>
    <t>通关关卡普通6-20</t>
  </si>
  <si>
    <t>通关关卡普通6-30</t>
  </si>
  <si>
    <t>通关关卡普通7-10</t>
  </si>
  <si>
    <t>通关关卡普通7-20</t>
  </si>
  <si>
    <t>通关关卡普通7-30</t>
  </si>
  <si>
    <t>通关关卡普通8-10</t>
  </si>
  <si>
    <t>通关关卡普通8-20</t>
  </si>
  <si>
    <t>通关关卡普通8-30</t>
  </si>
  <si>
    <t>通关关卡普通9-10</t>
  </si>
  <si>
    <t>通关关卡普通9-20</t>
  </si>
  <si>
    <t>通关关卡普通9-30</t>
  </si>
  <si>
    <t>通关关卡普通10-10</t>
  </si>
  <si>
    <t>通关关卡普通10-20</t>
  </si>
  <si>
    <t>通关关卡普通10-30</t>
  </si>
  <si>
    <t>通关关卡普通11-10</t>
  </si>
  <si>
    <t>通关关卡普通11-20</t>
  </si>
  <si>
    <t>通关关卡普通11-30</t>
  </si>
  <si>
    <t>通关关卡普通12-10</t>
  </si>
  <si>
    <t>通关关卡普通12-20</t>
  </si>
  <si>
    <t>通关关卡普通12-30</t>
  </si>
  <si>
    <t>通关关卡普通13-10</t>
  </si>
  <si>
    <t>通关关卡普通13-20</t>
  </si>
  <si>
    <t>通关关卡普通13-30</t>
  </si>
  <si>
    <t>通关关卡普通14-10</t>
  </si>
  <si>
    <t>通关关卡普通14-20</t>
  </si>
  <si>
    <t>通关关卡普通14-30</t>
  </si>
  <si>
    <t>通关关卡普通15-10</t>
  </si>
  <si>
    <t>通关关卡普通15-20</t>
  </si>
  <si>
    <t>通关关卡普通15-30</t>
  </si>
  <si>
    <t>通关关卡困难1-10</t>
  </si>
  <si>
    <t>通关关卡困难1-20</t>
  </si>
  <si>
    <t>通关关卡困难1-30</t>
  </si>
  <si>
    <t>通关关卡困难1-40</t>
  </si>
  <si>
    <t>通关关卡困难2-10</t>
  </si>
  <si>
    <t>通关关卡困难2-20</t>
  </si>
  <si>
    <t>通关关卡困难2-30</t>
  </si>
  <si>
    <t>通关关卡困难2-40</t>
  </si>
  <si>
    <t>通关关卡困难3-10</t>
  </si>
  <si>
    <t>通关关卡困难3-20</t>
  </si>
  <si>
    <t>通关关卡困难3-30</t>
  </si>
  <si>
    <t>通关关卡困难3-40</t>
  </si>
  <si>
    <t>通关关卡困难4-10</t>
  </si>
  <si>
    <t>通关关卡困难4-20</t>
  </si>
  <si>
    <t>通关关卡困难4-30</t>
  </si>
  <si>
    <t>通关关卡困难4-40</t>
  </si>
  <si>
    <t>通关关卡困难5-10</t>
  </si>
  <si>
    <t>通关关卡困难5-20</t>
  </si>
  <si>
    <t>通关关卡困难5-30</t>
  </si>
  <si>
    <t>通关关卡困难5-40</t>
  </si>
  <si>
    <t>通关关卡困难6-10</t>
  </si>
  <si>
    <t>通关关卡困难6-20</t>
  </si>
  <si>
    <t>通关关卡困难6-30</t>
  </si>
  <si>
    <t>通关关卡困难6-40</t>
  </si>
  <si>
    <t>通关关卡困难7-10</t>
  </si>
  <si>
    <t>8日奖励</t>
    <phoneticPr fontId="21" type="noConversion"/>
  </si>
  <si>
    <t>16#300</t>
  </si>
  <si>
    <t>10043#1</t>
  </si>
  <si>
    <t>70034#1</t>
  </si>
  <si>
    <t>5000011#1</t>
  </si>
  <si>
    <t>10022#1</t>
  </si>
  <si>
    <t>12013#100</t>
    <phoneticPr fontId="21" type="noConversion"/>
  </si>
  <si>
    <t>通关关卡噩梦15-40</t>
    <phoneticPr fontId="21" type="noConversion"/>
  </si>
  <si>
    <t>9#1</t>
    <phoneticPr fontId="21" type="noConversion"/>
  </si>
  <si>
    <t>9#10</t>
    <phoneticPr fontId="21" type="noConversion"/>
  </si>
  <si>
    <t>9#20</t>
    <phoneticPr fontId="21" type="noConversion"/>
  </si>
  <si>
    <t>9#30</t>
    <phoneticPr fontId="21" type="noConversion"/>
  </si>
  <si>
    <t>9#40</t>
    <phoneticPr fontId="21" type="noConversion"/>
  </si>
  <si>
    <t>9#50</t>
    <phoneticPr fontId="21" type="noConversion"/>
  </si>
  <si>
    <t>成长基金75</t>
    <phoneticPr fontId="21" type="noConversion"/>
  </si>
  <si>
    <t>16#500</t>
    <phoneticPr fontId="21" type="noConversion"/>
  </si>
  <si>
    <t>16#1000</t>
    <phoneticPr fontId="21" type="noConversion"/>
  </si>
  <si>
    <t>16#2000</t>
    <phoneticPr fontId="21" type="noConversion"/>
  </si>
  <si>
    <t>9#75</t>
    <phoneticPr fontId="21" type="noConversion"/>
  </si>
  <si>
    <t>9#80</t>
    <phoneticPr fontId="21" type="noConversion"/>
  </si>
  <si>
    <t>9#84</t>
    <phoneticPr fontId="21" type="noConversion"/>
  </si>
  <si>
    <t>9#88</t>
    <phoneticPr fontId="21" type="noConversion"/>
  </si>
  <si>
    <t>9#92</t>
    <phoneticPr fontId="21" type="noConversion"/>
  </si>
  <si>
    <t>9#96</t>
    <phoneticPr fontId="21" type="noConversion"/>
  </si>
  <si>
    <t>成长基金96</t>
    <phoneticPr fontId="21" type="noConversion"/>
  </si>
  <si>
    <t>9#100</t>
    <phoneticPr fontId="21" type="noConversion"/>
  </si>
  <si>
    <t>9#103</t>
    <phoneticPr fontId="21" type="noConversion"/>
  </si>
  <si>
    <t>9#106</t>
    <phoneticPr fontId="21" type="noConversion"/>
  </si>
  <si>
    <t>9#109</t>
    <phoneticPr fontId="21" type="noConversion"/>
  </si>
  <si>
    <t>9#112</t>
    <phoneticPr fontId="21" type="noConversion"/>
  </si>
  <si>
    <t>9#115</t>
    <phoneticPr fontId="21" type="noConversion"/>
  </si>
  <si>
    <t>9#118</t>
    <phoneticPr fontId="21" type="noConversion"/>
  </si>
  <si>
    <t>9#121</t>
    <phoneticPr fontId="21" type="noConversion"/>
  </si>
  <si>
    <t>9#125</t>
    <phoneticPr fontId="21" type="noConversion"/>
  </si>
  <si>
    <t>9#128</t>
    <phoneticPr fontId="21" type="noConversion"/>
  </si>
  <si>
    <t>9#131</t>
    <phoneticPr fontId="21" type="noConversion"/>
  </si>
  <si>
    <t>9#134</t>
    <phoneticPr fontId="21" type="noConversion"/>
  </si>
  <si>
    <t>9#137</t>
    <phoneticPr fontId="21" type="noConversion"/>
  </si>
  <si>
    <t>9#140</t>
    <phoneticPr fontId="21" type="noConversion"/>
  </si>
  <si>
    <t>9#143</t>
    <phoneticPr fontId="21" type="noConversion"/>
  </si>
  <si>
    <t>成长基金112</t>
    <phoneticPr fontId="21" type="noConversion"/>
  </si>
  <si>
    <t>成长基金128</t>
    <phoneticPr fontId="21" type="noConversion"/>
  </si>
  <si>
    <t>成长基金143</t>
    <phoneticPr fontId="21" type="noConversion"/>
  </si>
  <si>
    <t>16#50</t>
  </si>
  <si>
    <t>3#50000</t>
  </si>
  <si>
    <t>10071#1</t>
  </si>
  <si>
    <t>14#150000</t>
  </si>
  <si>
    <t>3#150000</t>
  </si>
  <si>
    <t>10060#1</t>
  </si>
  <si>
    <t>16#200</t>
  </si>
  <si>
    <t>14#300000</t>
  </si>
  <si>
    <t>3#300000</t>
  </si>
  <si>
    <t>19#5</t>
  </si>
  <si>
    <t>10085#1</t>
    <phoneticPr fontId="21" type="noConversion"/>
  </si>
  <si>
    <t>16#500</t>
    <phoneticPr fontId="21" type="noConversion"/>
  </si>
  <si>
    <t>19#10</t>
    <phoneticPr fontId="21" type="noConversion"/>
  </si>
  <si>
    <t>81128#1</t>
    <phoneticPr fontId="21" type="noConversion"/>
  </si>
  <si>
    <t>11023#50</t>
    <phoneticPr fontId="21" type="noConversion"/>
  </si>
  <si>
    <t>通关关卡简单1-20</t>
    <phoneticPr fontId="21" type="noConversion"/>
  </si>
  <si>
    <t>通关关卡简单2-20</t>
    <phoneticPr fontId="21" type="noConversion"/>
  </si>
  <si>
    <t>通关关卡简单4-5</t>
    <phoneticPr fontId="21" type="noConversion"/>
  </si>
  <si>
    <t>通关关卡简单4-15</t>
    <phoneticPr fontId="21" type="noConversion"/>
  </si>
  <si>
    <t>通关关卡简单5-20</t>
    <phoneticPr fontId="21" type="noConversion"/>
  </si>
  <si>
    <t>通关关卡简单7-5</t>
    <phoneticPr fontId="21" type="noConversion"/>
  </si>
  <si>
    <t>通关关卡简单8-10</t>
    <phoneticPr fontId="21" type="noConversion"/>
  </si>
  <si>
    <t>通关关卡简单9-15</t>
    <phoneticPr fontId="21" type="noConversion"/>
  </si>
  <si>
    <t>通关关卡简单10-20</t>
    <phoneticPr fontId="21" type="noConversion"/>
  </si>
  <si>
    <t>开服福利</t>
    <phoneticPr fontId="21" type="noConversion"/>
  </si>
  <si>
    <t>大量妖晶</t>
    <phoneticPr fontId="21" type="noConversion"/>
  </si>
  <si>
    <t>高级探宝券</t>
    <phoneticPr fontId="21" type="noConversion"/>
  </si>
  <si>
    <t>伏羲魂印</t>
    <phoneticPr fontId="21" type="noConversion"/>
  </si>
  <si>
    <t>10026#1</t>
    <phoneticPr fontId="21" type="noConversion"/>
  </si>
  <si>
    <t>通关简单4-15</t>
    <phoneticPr fontId="21" type="noConversion"/>
  </si>
  <si>
    <t>1|4151</t>
    <phoneticPr fontId="21" type="noConversion"/>
  </si>
  <si>
    <t>0|1</t>
    <phoneticPr fontId="21" type="noConversion"/>
  </si>
  <si>
    <t>0|5</t>
    <phoneticPr fontId="21" type="noConversion"/>
  </si>
  <si>
    <t>0|10</t>
    <phoneticPr fontId="21" type="noConversion"/>
  </si>
  <si>
    <t>0|20</t>
    <phoneticPr fontId="21" type="noConversion"/>
  </si>
  <si>
    <t>0|30</t>
    <phoneticPr fontId="21" type="noConversion"/>
  </si>
  <si>
    <t>0|40</t>
    <phoneticPr fontId="21" type="noConversion"/>
  </si>
  <si>
    <t>0|50</t>
    <phoneticPr fontId="21" type="noConversion"/>
  </si>
  <si>
    <t>0|60</t>
    <phoneticPr fontId="21" type="noConversion"/>
  </si>
  <si>
    <t>0|70</t>
    <phoneticPr fontId="21" type="noConversion"/>
  </si>
  <si>
    <t>累计点金次数：1</t>
    <phoneticPr fontId="21" type="noConversion"/>
  </si>
  <si>
    <t>累计点金次数：10</t>
    <phoneticPr fontId="21" type="noConversion"/>
  </si>
  <si>
    <t>累计点金次数：20</t>
    <phoneticPr fontId="21" type="noConversion"/>
  </si>
  <si>
    <t>累计点金次数：30</t>
    <phoneticPr fontId="21" type="noConversion"/>
  </si>
  <si>
    <t>累计点金次数：40</t>
    <phoneticPr fontId="21" type="noConversion"/>
  </si>
  <si>
    <t>累计点金次数：50</t>
    <phoneticPr fontId="21" type="noConversion"/>
  </si>
  <si>
    <t>累计点金次数：60</t>
    <phoneticPr fontId="21" type="noConversion"/>
  </si>
  <si>
    <t>累计点金次数：70</t>
    <phoneticPr fontId="21" type="noConversion"/>
  </si>
  <si>
    <t>11012#5|60#1|3#50000</t>
  </si>
  <si>
    <t>11012#5|60#2|3#100000</t>
  </si>
  <si>
    <t>11012#5|60#3|3#100000</t>
  </si>
  <si>
    <t>11012#5|60#4|3#100000</t>
  </si>
  <si>
    <t>11012#5|60#5|3#150000</t>
  </si>
  <si>
    <t>11012#5|60#6|3#150000</t>
  </si>
  <si>
    <t>11012#10|60#7|3#200000</t>
  </si>
  <si>
    <t>14#1200000|3#600000|81131#1</t>
    <phoneticPr fontId="21" type="noConversion"/>
  </si>
  <si>
    <t>14#3000000|3#1500000|81129#1</t>
    <phoneticPr fontId="21" type="noConversion"/>
  </si>
  <si>
    <t>87#3</t>
    <phoneticPr fontId="21" type="noConversion"/>
  </si>
  <si>
    <t>12013#50</t>
    <phoneticPr fontId="21" type="noConversion"/>
  </si>
  <si>
    <t>60100#1|60140#1</t>
    <phoneticPr fontId="21" type="noConversion"/>
  </si>
  <si>
    <t>60125#1|60135#1</t>
    <phoneticPr fontId="21" type="noConversion"/>
  </si>
  <si>
    <t>60103#1|60144#1</t>
    <phoneticPr fontId="21" type="noConversion"/>
  </si>
  <si>
    <t>60128#1|20#1</t>
    <phoneticPr fontId="21" type="noConversion"/>
  </si>
  <si>
    <t>60138#1|20#1</t>
    <phoneticPr fontId="21" type="noConversion"/>
  </si>
  <si>
    <t>11041#50</t>
    <phoneticPr fontId="21" type="noConversion"/>
  </si>
  <si>
    <t>12010#50</t>
    <phoneticPr fontId="21" type="noConversion"/>
  </si>
  <si>
    <t>十连点将</t>
    <phoneticPr fontId="21" type="noConversion"/>
  </si>
  <si>
    <t>5星金将</t>
    <phoneticPr fontId="21" type="noConversion"/>
  </si>
  <si>
    <t>金装宝箱</t>
    <phoneticPr fontId="21" type="noConversion"/>
  </si>
  <si>
    <t>二十连点将</t>
    <phoneticPr fontId="21" type="noConversion"/>
  </si>
  <si>
    <t>19#20</t>
    <phoneticPr fontId="21" type="noConversion"/>
  </si>
  <si>
    <t>通关关卡简单4-15</t>
  </si>
  <si>
    <t>通关关卡简单7-5</t>
  </si>
  <si>
    <t>通关关卡简单9-15</t>
  </si>
  <si>
    <t>通关关卡简单12-5</t>
  </si>
  <si>
    <t>通关关卡简单14-15</t>
  </si>
  <si>
    <t>通关关卡普通1-25</t>
  </si>
  <si>
    <t>通关关卡普通3-15</t>
  </si>
  <si>
    <t>通关关卡普通5-5</t>
  </si>
  <si>
    <t>通关关卡普通6-25</t>
  </si>
  <si>
    <t>通关关卡普通8-15</t>
  </si>
  <si>
    <t>通关关卡普通10-5</t>
  </si>
  <si>
    <t>通关关卡普通11-25</t>
  </si>
  <si>
    <t>通关关卡普通13-15</t>
  </si>
  <si>
    <t>通关关卡普通15-5</t>
  </si>
  <si>
    <t>通关关卡困难1-25</t>
  </si>
  <si>
    <t>通关关卡困难2-35</t>
  </si>
  <si>
    <t>通关关卡困难4-5</t>
  </si>
  <si>
    <t>通关关卡困难5-15</t>
  </si>
  <si>
    <t>通关关卡困难6-25</t>
  </si>
  <si>
    <t>60002#1|60026#1</t>
  </si>
  <si>
    <t>16#200|11064#30</t>
  </si>
  <si>
    <t>16#200|11071#30</t>
  </si>
  <si>
    <t>60049#1|60055#1</t>
  </si>
  <si>
    <t>60181#1|60191#1</t>
  </si>
  <si>
    <t>60156#1|60196#1</t>
  </si>
  <si>
    <t>10023#1|19#1</t>
    <phoneticPr fontId="21" type="noConversion"/>
  </si>
  <si>
    <t>剑影仙踪</t>
    <phoneticPr fontId="21" type="noConversion"/>
  </si>
  <si>
    <t>81108#1</t>
    <phoneticPr fontId="21" type="noConversion"/>
  </si>
  <si>
    <t>12013#50|65#5000|14#2000000</t>
    <phoneticPr fontId="21" type="noConversion"/>
  </si>
  <si>
    <t>签到宝箱3天</t>
    <phoneticPr fontId="21" type="noConversion"/>
  </si>
  <si>
    <t>签到宝箱7天</t>
    <phoneticPr fontId="21" type="noConversion"/>
  </si>
  <si>
    <t>48#1|60#5|14#1000000|3#500000</t>
    <phoneticPr fontId="21" type="noConversion"/>
  </si>
  <si>
    <t>48#1|61#1|14#2000000|3#100000</t>
    <phoneticPr fontId="21" type="noConversion"/>
  </si>
  <si>
    <t>累计充值金额：15$</t>
    <phoneticPr fontId="21" type="noConversion"/>
  </si>
  <si>
    <t>累计充值金额：70$</t>
    <phoneticPr fontId="21" type="noConversion"/>
  </si>
  <si>
    <t>累计充值金额：100$</t>
    <phoneticPr fontId="21" type="noConversion"/>
  </si>
  <si>
    <t>0|1</t>
  </si>
  <si>
    <t>关卡极速探索次数：1</t>
  </si>
  <si>
    <t>0|4</t>
  </si>
  <si>
    <t>关卡极速探索次数：4</t>
  </si>
  <si>
    <t>关卡极速探索次数：8</t>
  </si>
  <si>
    <t>0|14</t>
  </si>
  <si>
    <t>关卡极速探索次数：14</t>
  </si>
  <si>
    <t>0|22</t>
  </si>
  <si>
    <t>关卡极速探索次数：22</t>
  </si>
  <si>
    <t>0|28</t>
  </si>
  <si>
    <t>关卡极速探索次数：28</t>
  </si>
  <si>
    <t>0|36</t>
  </si>
  <si>
    <t>关卡极速探索次数：36</t>
  </si>
  <si>
    <t>0|42</t>
  </si>
  <si>
    <t>关卡极速探索次数：42</t>
  </si>
  <si>
    <t>0|56</t>
  </si>
  <si>
    <t>关卡极速探索次数：56</t>
  </si>
  <si>
    <t>11028#5|60#1|3#50000</t>
    <phoneticPr fontId="21" type="noConversion"/>
  </si>
  <si>
    <t>11028#5|60#2|3#100000</t>
    <phoneticPr fontId="21" type="noConversion"/>
  </si>
  <si>
    <t>11028#5|60#3|3#100000</t>
    <phoneticPr fontId="21" type="noConversion"/>
  </si>
  <si>
    <t>11028#5|60#4|3#100000</t>
    <phoneticPr fontId="21" type="noConversion"/>
  </si>
  <si>
    <t>11028#5|60#5|3#150000</t>
    <phoneticPr fontId="21" type="noConversion"/>
  </si>
  <si>
    <t>11028#5|60#6|3#150000</t>
    <phoneticPr fontId="21" type="noConversion"/>
  </si>
  <si>
    <t>11028#5|60#7|3#200000</t>
    <phoneticPr fontId="21" type="noConversion"/>
  </si>
  <si>
    <t>11028#5|60#8|3#200000</t>
    <phoneticPr fontId="21" type="noConversion"/>
  </si>
  <si>
    <t>破阵诛仙累充</t>
  </si>
  <si>
    <t>87#1|1002#1|60#1</t>
  </si>
  <si>
    <t>87#3|1002#3|60#3</t>
  </si>
  <si>
    <t>20#1|12013#50|1001#15000</t>
  </si>
  <si>
    <t>1001#50000</t>
  </si>
  <si>
    <t>20#2|1001#30000</t>
  </si>
  <si>
    <t>5000050#1</t>
  </si>
  <si>
    <t>20#3|11041#50|1001#50000</t>
  </si>
  <si>
    <t>20#10|81147#1|1001#150000</t>
  </si>
  <si>
    <t>累计充值金额：50元</t>
  </si>
  <si>
    <t>累计充值金额：300元</t>
  </si>
  <si>
    <t>累计充值金额：10000元</t>
  </si>
  <si>
    <t>6#1</t>
    <phoneticPr fontId="21" type="noConversion"/>
  </si>
  <si>
    <t>100#1</t>
    <phoneticPr fontId="21" type="noConversion"/>
  </si>
  <si>
    <t>100#2</t>
  </si>
  <si>
    <t>100#3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</si>
</sst>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8571733756523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8571733756523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00">
    <xf numFmtId="0" fontId="0" fillId="0" borderId="0" xfId="0"/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14" fillId="6" borderId="0" xfId="3">
      <alignment vertical="center"/>
    </xf>
    <xf numFmtId="0" fontId="14" fillId="6" borderId="0" xfId="3" applyAlignment="1">
      <alignment horizontal="left" vertical="center"/>
    </xf>
    <xf numFmtId="0" fontId="14" fillId="7" borderId="0" xfId="3" applyFill="1">
      <alignment vertical="center"/>
    </xf>
    <xf numFmtId="0" fontId="14" fillId="7" borderId="0" xfId="3" applyFill="1" applyAlignment="1">
      <alignment horizontal="left" vertical="center"/>
    </xf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/>
    </xf>
    <xf numFmtId="0" fontId="15" fillId="9" borderId="0" xfId="2" applyFont="1" applyFill="1" applyAlignment="1">
      <alignment vertical="center"/>
    </xf>
    <xf numFmtId="0" fontId="15" fillId="9" borderId="0" xfId="2" applyFont="1" applyFill="1" applyAlignment="1">
      <alignment horizontal="left" vertical="center"/>
    </xf>
    <xf numFmtId="0" fontId="14" fillId="10" borderId="0" xfId="5" applyFill="1" applyAlignment="1">
      <alignment vertical="center"/>
    </xf>
    <xf numFmtId="0" fontId="14" fillId="10" borderId="0" xfId="3" applyFill="1" applyAlignment="1">
      <alignment horizontal="left" vertical="center"/>
    </xf>
    <xf numFmtId="0" fontId="14" fillId="11" borderId="0" xfId="5" applyFill="1" applyAlignment="1">
      <alignment vertical="center"/>
    </xf>
    <xf numFmtId="0" fontId="14" fillId="11" borderId="0" xfId="3" applyFill="1" applyAlignment="1">
      <alignment horizontal="left" vertical="center"/>
    </xf>
    <xf numFmtId="0" fontId="13" fillId="12" borderId="0" xfId="0" applyFont="1" applyFill="1" applyAlignment="1">
      <alignment vertical="center"/>
    </xf>
    <xf numFmtId="0" fontId="13" fillId="12" borderId="0" xfId="0" applyFont="1" applyFill="1" applyAlignment="1">
      <alignment horizontal="left" vertical="center"/>
    </xf>
    <xf numFmtId="0" fontId="13" fillId="13" borderId="0" xfId="0" applyFont="1" applyFill="1" applyAlignment="1">
      <alignment vertical="center"/>
    </xf>
    <xf numFmtId="0" fontId="13" fillId="13" borderId="0" xfId="0" applyFont="1" applyFill="1" applyAlignment="1">
      <alignment horizontal="left" vertical="center"/>
    </xf>
    <xf numFmtId="0" fontId="14" fillId="13" borderId="0" xfId="4" applyAlignment="1">
      <alignment vertical="center"/>
    </xf>
    <xf numFmtId="0" fontId="14" fillId="13" borderId="0" xfId="4" applyAlignment="1">
      <alignment horizontal="left" vertical="center"/>
    </xf>
    <xf numFmtId="0" fontId="14" fillId="13" borderId="0" xfId="4">
      <alignment vertical="center"/>
    </xf>
    <xf numFmtId="0" fontId="14" fillId="14" borderId="0" xfId="4" applyFill="1" applyAlignment="1">
      <alignment vertical="center"/>
    </xf>
    <xf numFmtId="0" fontId="14" fillId="14" borderId="0" xfId="4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9" fontId="0" fillId="0" borderId="0" xfId="1" applyFont="1">
      <alignment vertical="center"/>
    </xf>
    <xf numFmtId="0" fontId="13" fillId="0" borderId="0" xfId="0" applyFont="1" applyFill="1" applyAlignment="1"/>
    <xf numFmtId="0" fontId="13" fillId="0" borderId="1" xfId="0" applyFont="1" applyFill="1" applyBorder="1" applyAlignment="1"/>
    <xf numFmtId="0" fontId="13" fillId="2" borderId="0" xfId="0" applyFont="1" applyFill="1" applyAlignment="1"/>
    <xf numFmtId="9" fontId="13" fillId="0" borderId="0" xfId="1" applyFont="1" applyAlignment="1"/>
    <xf numFmtId="0" fontId="0" fillId="0" borderId="0" xfId="0" applyFont="1"/>
    <xf numFmtId="0" fontId="13" fillId="1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15" borderId="0" xfId="0" applyFont="1" applyFill="1" applyAlignment="1">
      <alignment horizontal="left" vertical="center"/>
    </xf>
    <xf numFmtId="0" fontId="13" fillId="1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left" vertical="center"/>
    </xf>
    <xf numFmtId="0" fontId="13" fillId="17" borderId="0" xfId="0" applyFont="1" applyFill="1" applyAlignment="1">
      <alignment horizontal="center" vertical="center"/>
    </xf>
    <xf numFmtId="0" fontId="13" fillId="17" borderId="0" xfId="0" applyFont="1" applyFill="1" applyAlignment="1">
      <alignment horizontal="left" vertical="center"/>
    </xf>
    <xf numFmtId="0" fontId="13" fillId="18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left" vertical="center"/>
    </xf>
    <xf numFmtId="0" fontId="16" fillId="18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1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13" fillId="10" borderId="0" xfId="0" applyNumberFormat="1" applyFont="1" applyFill="1" applyAlignment="1">
      <alignment horizontal="center" vertical="center"/>
    </xf>
    <xf numFmtId="0" fontId="13" fillId="17" borderId="0" xfId="0" applyNumberFormat="1" applyFont="1" applyFill="1" applyAlignment="1">
      <alignment horizontal="center" vertical="center"/>
    </xf>
    <xf numFmtId="0" fontId="13" fillId="14" borderId="0" xfId="0" applyNumberFormat="1" applyFont="1" applyFill="1" applyAlignment="1">
      <alignment horizontal="center" vertical="center"/>
    </xf>
    <xf numFmtId="0" fontId="6" fillId="14" borderId="0" xfId="0" applyFont="1" applyFill="1" applyAlignment="1">
      <alignment horizontal="left" vertical="center"/>
    </xf>
    <xf numFmtId="0" fontId="6" fillId="10" borderId="0" xfId="0" applyFont="1" applyFill="1" applyAlignment="1">
      <alignment horizontal="left" vertical="center"/>
    </xf>
    <xf numFmtId="0" fontId="5" fillId="1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1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19" borderId="0" xfId="0" applyFont="1" applyFill="1" applyAlignment="1">
      <alignment horizontal="center" vertical="center"/>
    </xf>
    <xf numFmtId="0" fontId="13" fillId="19" borderId="0" xfId="0" applyFont="1" applyFill="1" applyAlignment="1">
      <alignment horizontal="left" vertical="center"/>
    </xf>
    <xf numFmtId="0" fontId="22" fillId="19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6">
    <cellStyle name="百分比" xfId="1" builtinId="5"/>
    <cellStyle name="常规" xfId="0" builtinId="0"/>
    <cellStyle name="好" xfId="2" builtinId="26"/>
    <cellStyle name="强调文字颜色 2 2" xfId="4" xr:uid="{00000000-0005-0000-0000-000003000000}"/>
    <cellStyle name="着色 5 2" xfId="3" xr:uid="{00000000-0005-0000-0000-000004000000}"/>
    <cellStyle name="着色 5 2 7" xfId="5" xr:uid="{00000000-0005-0000-0000-000005000000}"/>
  </cellStyles>
  <dxfs count="7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035/Desktop/Analysis/HUOTIANFUNCS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25391;&#23431;/&#25106;&#28789;/&#36947;&#2085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道具表"/>
      <sheetName val="配置"/>
      <sheetName val="Sheet1"/>
      <sheetName val="合并"/>
      <sheetName val="Sheet1 (2)"/>
      <sheetName val="Sheet2"/>
    </sheetNames>
    <sheetDataSet>
      <sheetData sheetId="0"/>
      <sheetData sheetId="1"/>
      <sheetData sheetId="2">
        <row r="1">
          <cell r="A1">
            <v>1501</v>
          </cell>
        </row>
        <row r="2">
          <cell r="A2">
            <v>1501</v>
          </cell>
        </row>
        <row r="3">
          <cell r="A3">
            <v>1501</v>
          </cell>
        </row>
        <row r="4">
          <cell r="A4">
            <v>1501</v>
          </cell>
        </row>
        <row r="5">
          <cell r="A5">
            <v>1501</v>
          </cell>
        </row>
        <row r="6">
          <cell r="A6">
            <v>1501</v>
          </cell>
        </row>
        <row r="7">
          <cell r="A7">
            <v>1501</v>
          </cell>
        </row>
        <row r="8">
          <cell r="A8">
            <v>1502</v>
          </cell>
        </row>
        <row r="9">
          <cell r="A9">
            <v>1502</v>
          </cell>
        </row>
        <row r="10">
          <cell r="A10">
            <v>1502</v>
          </cell>
        </row>
        <row r="11">
          <cell r="A11">
            <v>1502</v>
          </cell>
        </row>
        <row r="12">
          <cell r="A12">
            <v>1502</v>
          </cell>
        </row>
        <row r="13">
          <cell r="A13">
            <v>1502</v>
          </cell>
        </row>
        <row r="14">
          <cell r="A14">
            <v>1502</v>
          </cell>
        </row>
        <row r="15">
          <cell r="A15">
            <v>1503</v>
          </cell>
        </row>
        <row r="16">
          <cell r="A16">
            <v>1503</v>
          </cell>
        </row>
        <row r="17">
          <cell r="A17">
            <v>1503</v>
          </cell>
        </row>
        <row r="18">
          <cell r="A18">
            <v>1503</v>
          </cell>
        </row>
        <row r="19">
          <cell r="A19">
            <v>1503</v>
          </cell>
        </row>
        <row r="20">
          <cell r="A20">
            <v>1503</v>
          </cell>
        </row>
        <row r="21">
          <cell r="A21">
            <v>1503</v>
          </cell>
        </row>
        <row r="22">
          <cell r="A22">
            <v>1504</v>
          </cell>
        </row>
        <row r="23">
          <cell r="A23">
            <v>1504</v>
          </cell>
        </row>
        <row r="24">
          <cell r="A24">
            <v>1504</v>
          </cell>
        </row>
        <row r="25">
          <cell r="A25">
            <v>1504</v>
          </cell>
        </row>
        <row r="26">
          <cell r="A26">
            <v>1504</v>
          </cell>
        </row>
        <row r="27">
          <cell r="A27">
            <v>1504</v>
          </cell>
        </row>
        <row r="28">
          <cell r="A28">
            <v>1504</v>
          </cell>
        </row>
        <row r="29">
          <cell r="A29">
            <v>1505</v>
          </cell>
        </row>
        <row r="30">
          <cell r="A30">
            <v>1505</v>
          </cell>
        </row>
        <row r="31">
          <cell r="A31">
            <v>1505</v>
          </cell>
        </row>
        <row r="32">
          <cell r="A32">
            <v>1505</v>
          </cell>
        </row>
        <row r="33">
          <cell r="A33">
            <v>1505</v>
          </cell>
        </row>
        <row r="34">
          <cell r="A34">
            <v>1505</v>
          </cell>
        </row>
        <row r="35">
          <cell r="A35">
            <v>1505</v>
          </cell>
        </row>
        <row r="36">
          <cell r="A36">
            <v>1505</v>
          </cell>
        </row>
        <row r="37">
          <cell r="A37">
            <v>1505</v>
          </cell>
        </row>
        <row r="38">
          <cell r="A38">
            <v>1505</v>
          </cell>
        </row>
        <row r="39">
          <cell r="A39">
            <v>1506</v>
          </cell>
        </row>
        <row r="40">
          <cell r="A40">
            <v>1506</v>
          </cell>
        </row>
        <row r="41">
          <cell r="A41">
            <v>1506</v>
          </cell>
        </row>
        <row r="42">
          <cell r="A42">
            <v>1506</v>
          </cell>
        </row>
        <row r="43">
          <cell r="A43">
            <v>1506</v>
          </cell>
        </row>
        <row r="44">
          <cell r="A44">
            <v>1506</v>
          </cell>
        </row>
        <row r="45">
          <cell r="A45">
            <v>1506</v>
          </cell>
        </row>
        <row r="46">
          <cell r="A46">
            <v>1506</v>
          </cell>
        </row>
        <row r="47">
          <cell r="A47">
            <v>1506</v>
          </cell>
        </row>
        <row r="48">
          <cell r="A48">
            <v>1506</v>
          </cell>
        </row>
        <row r="49">
          <cell r="A49">
            <v>1507</v>
          </cell>
        </row>
        <row r="50">
          <cell r="A50">
            <v>1507</v>
          </cell>
        </row>
        <row r="51">
          <cell r="A51">
            <v>1507</v>
          </cell>
        </row>
        <row r="52">
          <cell r="A52">
            <v>1507</v>
          </cell>
        </row>
        <row r="53">
          <cell r="A53">
            <v>1507</v>
          </cell>
        </row>
        <row r="54">
          <cell r="A54">
            <v>1507</v>
          </cell>
        </row>
        <row r="55">
          <cell r="A55">
            <v>1507</v>
          </cell>
        </row>
        <row r="56">
          <cell r="A56">
            <v>1507</v>
          </cell>
        </row>
        <row r="57">
          <cell r="A57">
            <v>1507</v>
          </cell>
        </row>
        <row r="58">
          <cell r="A58">
            <v>1507</v>
          </cell>
        </row>
        <row r="59">
          <cell r="A59">
            <v>1508</v>
          </cell>
        </row>
        <row r="60">
          <cell r="A60">
            <v>1508</v>
          </cell>
        </row>
        <row r="61">
          <cell r="A61">
            <v>1508</v>
          </cell>
        </row>
        <row r="62">
          <cell r="A62">
            <v>1508</v>
          </cell>
        </row>
        <row r="63">
          <cell r="A63">
            <v>1508</v>
          </cell>
        </row>
        <row r="64">
          <cell r="A64">
            <v>1508</v>
          </cell>
        </row>
        <row r="65">
          <cell r="A65">
            <v>1508</v>
          </cell>
        </row>
        <row r="66">
          <cell r="A66">
            <v>1508</v>
          </cell>
        </row>
        <row r="67">
          <cell r="A67">
            <v>1508</v>
          </cell>
        </row>
        <row r="68">
          <cell r="A68">
            <v>1508</v>
          </cell>
        </row>
        <row r="69">
          <cell r="A69">
            <v>1509</v>
          </cell>
        </row>
        <row r="70">
          <cell r="A70">
            <v>1509</v>
          </cell>
        </row>
        <row r="71">
          <cell r="A71">
            <v>1509</v>
          </cell>
        </row>
        <row r="72">
          <cell r="A72">
            <v>1509</v>
          </cell>
        </row>
        <row r="73">
          <cell r="A73">
            <v>1509</v>
          </cell>
        </row>
        <row r="74">
          <cell r="A74">
            <v>1509</v>
          </cell>
        </row>
        <row r="75">
          <cell r="A75">
            <v>1510</v>
          </cell>
        </row>
        <row r="76">
          <cell r="A76">
            <v>1510</v>
          </cell>
        </row>
        <row r="77">
          <cell r="A77">
            <v>1510</v>
          </cell>
        </row>
        <row r="78">
          <cell r="A78">
            <v>1510</v>
          </cell>
        </row>
        <row r="79">
          <cell r="A79">
            <v>1510</v>
          </cell>
        </row>
        <row r="80">
          <cell r="A80">
            <v>1510</v>
          </cell>
        </row>
        <row r="81">
          <cell r="A81">
            <v>1511</v>
          </cell>
        </row>
        <row r="82">
          <cell r="A82">
            <v>1511</v>
          </cell>
        </row>
        <row r="83">
          <cell r="A83">
            <v>1511</v>
          </cell>
        </row>
        <row r="84">
          <cell r="A84">
            <v>1511</v>
          </cell>
        </row>
        <row r="85">
          <cell r="A85">
            <v>1511</v>
          </cell>
        </row>
        <row r="86">
          <cell r="A86">
            <v>1511</v>
          </cell>
        </row>
        <row r="87">
          <cell r="A87">
            <v>1512</v>
          </cell>
        </row>
        <row r="88">
          <cell r="A88">
            <v>1512</v>
          </cell>
        </row>
        <row r="89">
          <cell r="A89">
            <v>1512</v>
          </cell>
        </row>
        <row r="90">
          <cell r="A90">
            <v>1512</v>
          </cell>
        </row>
        <row r="91">
          <cell r="A91">
            <v>1512</v>
          </cell>
        </row>
        <row r="92">
          <cell r="A92">
            <v>1512</v>
          </cell>
        </row>
        <row r="93">
          <cell r="A93">
            <v>1513</v>
          </cell>
        </row>
        <row r="94">
          <cell r="A94">
            <v>1513</v>
          </cell>
        </row>
        <row r="95">
          <cell r="A95">
            <v>1513</v>
          </cell>
        </row>
        <row r="96">
          <cell r="A96">
            <v>1513</v>
          </cell>
        </row>
        <row r="97">
          <cell r="A97">
            <v>1513</v>
          </cell>
        </row>
        <row r="98">
          <cell r="A98">
            <v>1513</v>
          </cell>
        </row>
        <row r="99">
          <cell r="A99">
            <v>1513</v>
          </cell>
        </row>
        <row r="100">
          <cell r="A100">
            <v>1513</v>
          </cell>
        </row>
        <row r="101">
          <cell r="A101">
            <v>1513</v>
          </cell>
        </row>
        <row r="102">
          <cell r="A102">
            <v>1513</v>
          </cell>
        </row>
        <row r="103">
          <cell r="A103">
            <v>1513</v>
          </cell>
        </row>
        <row r="104">
          <cell r="A104">
            <v>1513</v>
          </cell>
        </row>
        <row r="105">
          <cell r="A105">
            <v>1514</v>
          </cell>
        </row>
        <row r="106">
          <cell r="A106">
            <v>1514</v>
          </cell>
        </row>
        <row r="107">
          <cell r="A107">
            <v>1514</v>
          </cell>
        </row>
        <row r="108">
          <cell r="A108">
            <v>1514</v>
          </cell>
        </row>
        <row r="109">
          <cell r="A109">
            <v>1514</v>
          </cell>
        </row>
        <row r="110">
          <cell r="A110">
            <v>1514</v>
          </cell>
        </row>
        <row r="111">
          <cell r="A111">
            <v>1514</v>
          </cell>
        </row>
        <row r="112">
          <cell r="A112">
            <v>1514</v>
          </cell>
        </row>
        <row r="113">
          <cell r="A113">
            <v>1514</v>
          </cell>
        </row>
        <row r="114">
          <cell r="A114">
            <v>1514</v>
          </cell>
        </row>
        <row r="115">
          <cell r="A115">
            <v>1514</v>
          </cell>
        </row>
        <row r="116">
          <cell r="A116">
            <v>1514</v>
          </cell>
        </row>
        <row r="117">
          <cell r="A117">
            <v>1515</v>
          </cell>
        </row>
        <row r="118">
          <cell r="A118">
            <v>1515</v>
          </cell>
        </row>
        <row r="119">
          <cell r="A119">
            <v>1515</v>
          </cell>
        </row>
        <row r="120">
          <cell r="A120">
            <v>1515</v>
          </cell>
        </row>
        <row r="121">
          <cell r="A121">
            <v>1515</v>
          </cell>
        </row>
        <row r="122">
          <cell r="A122">
            <v>1515</v>
          </cell>
        </row>
        <row r="123">
          <cell r="A123">
            <v>1515</v>
          </cell>
        </row>
        <row r="124">
          <cell r="A124">
            <v>1515</v>
          </cell>
        </row>
        <row r="125">
          <cell r="A125">
            <v>1515</v>
          </cell>
        </row>
        <row r="126">
          <cell r="A126">
            <v>1515</v>
          </cell>
        </row>
        <row r="127">
          <cell r="A127">
            <v>1515</v>
          </cell>
        </row>
        <row r="128">
          <cell r="A128">
            <v>1515</v>
          </cell>
        </row>
        <row r="129">
          <cell r="A129">
            <v>1516</v>
          </cell>
        </row>
        <row r="130">
          <cell r="A130">
            <v>1516</v>
          </cell>
        </row>
        <row r="131">
          <cell r="A131">
            <v>1516</v>
          </cell>
        </row>
        <row r="132">
          <cell r="A132">
            <v>1516</v>
          </cell>
        </row>
        <row r="133">
          <cell r="A133">
            <v>1516</v>
          </cell>
        </row>
        <row r="134">
          <cell r="A134">
            <v>1516</v>
          </cell>
        </row>
        <row r="135">
          <cell r="A135">
            <v>1516</v>
          </cell>
        </row>
        <row r="136">
          <cell r="A136">
            <v>1516</v>
          </cell>
        </row>
        <row r="137">
          <cell r="A137">
            <v>1516</v>
          </cell>
        </row>
        <row r="138">
          <cell r="A138">
            <v>1516</v>
          </cell>
        </row>
        <row r="139">
          <cell r="A139">
            <v>1516</v>
          </cell>
        </row>
        <row r="140">
          <cell r="A140">
            <v>1516</v>
          </cell>
        </row>
        <row r="141">
          <cell r="A141">
            <v>1517</v>
          </cell>
        </row>
        <row r="142">
          <cell r="A142">
            <v>1517</v>
          </cell>
        </row>
        <row r="143">
          <cell r="A143">
            <v>1517</v>
          </cell>
        </row>
        <row r="144">
          <cell r="A144">
            <v>1518</v>
          </cell>
        </row>
        <row r="145">
          <cell r="A145">
            <v>1518</v>
          </cell>
        </row>
        <row r="146">
          <cell r="A146">
            <v>1518</v>
          </cell>
        </row>
        <row r="147">
          <cell r="A147">
            <v>1519</v>
          </cell>
        </row>
        <row r="148">
          <cell r="A148">
            <v>1519</v>
          </cell>
        </row>
        <row r="149">
          <cell r="A149">
            <v>1519</v>
          </cell>
        </row>
        <row r="150">
          <cell r="A150">
            <v>1520</v>
          </cell>
        </row>
        <row r="151">
          <cell r="A151">
            <v>1520</v>
          </cell>
        </row>
        <row r="152">
          <cell r="A152">
            <v>1520</v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88"/>
  <sheetViews>
    <sheetView tabSelected="1" zoomScale="115" zoomScaleNormal="115" workbookViewId="0">
      <pane xSplit="1" ySplit="6" topLeftCell="B20" activePane="bottomRight" state="frozen"/>
      <selection pane="topRight"/>
      <selection pane="bottomLeft"/>
      <selection pane="bottomRight" activeCell="I35" sqref="I35"/>
    </sheetView>
  </sheetViews>
  <sheetFormatPr defaultColWidth="9" defaultRowHeight="14.25" x14ac:dyDescent="0.2"/>
  <cols>
    <col min="1" max="3" width="9" style="42"/>
    <col min="4" max="4" width="21.625" style="42" customWidth="1"/>
    <col min="5" max="5" width="27.625" style="43" customWidth="1"/>
    <col min="6" max="6" width="9" style="42"/>
    <col min="7" max="7" width="13.625" style="42" customWidth="1"/>
    <col min="8" max="9" width="9" style="42"/>
    <col min="10" max="10" width="15" style="42" customWidth="1"/>
    <col min="11" max="11" width="30.75" style="42" customWidth="1"/>
    <col min="12" max="12" width="13.25" style="42" customWidth="1"/>
    <col min="13" max="13" width="13.875" style="42" customWidth="1"/>
    <col min="14" max="16384" width="9" style="42"/>
  </cols>
  <sheetData>
    <row r="1" spans="1:13" x14ac:dyDescent="0.2">
      <c r="B1" s="42" t="s">
        <v>0</v>
      </c>
      <c r="C1" s="42" t="s">
        <v>1</v>
      </c>
      <c r="D1" s="42" t="s">
        <v>2</v>
      </c>
      <c r="E1" s="43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42" t="s">
        <v>8</v>
      </c>
      <c r="K1" s="42" t="s">
        <v>9</v>
      </c>
      <c r="L1" s="42" t="s">
        <v>10</v>
      </c>
      <c r="M1" s="42" t="s">
        <v>11</v>
      </c>
    </row>
    <row r="2" spans="1:13" x14ac:dyDescent="0.2">
      <c r="B2" s="42" t="s">
        <v>12</v>
      </c>
      <c r="C2" s="42" t="s">
        <v>13</v>
      </c>
      <c r="D2" s="42" t="s">
        <v>14</v>
      </c>
      <c r="E2" s="43" t="s">
        <v>14</v>
      </c>
      <c r="F2" s="42" t="s">
        <v>13</v>
      </c>
      <c r="G2" s="42" t="s">
        <v>12</v>
      </c>
      <c r="H2" s="42" t="s">
        <v>12</v>
      </c>
      <c r="I2" s="42" t="s">
        <v>13</v>
      </c>
      <c r="J2" s="42" t="s">
        <v>13</v>
      </c>
      <c r="K2" s="42" t="s">
        <v>15</v>
      </c>
      <c r="L2" s="42" t="s">
        <v>16</v>
      </c>
      <c r="M2" s="42" t="s">
        <v>15</v>
      </c>
    </row>
    <row r="3" spans="1:13" x14ac:dyDescent="0.2">
      <c r="B3" s="42">
        <v>2</v>
      </c>
      <c r="C3" s="42">
        <v>2</v>
      </c>
      <c r="D3" s="42">
        <v>2</v>
      </c>
      <c r="E3" s="43">
        <v>2</v>
      </c>
      <c r="F3" s="42">
        <v>3</v>
      </c>
      <c r="G3" s="42">
        <v>3</v>
      </c>
      <c r="H3" s="42">
        <v>3</v>
      </c>
      <c r="I3" s="42">
        <v>3</v>
      </c>
      <c r="J3" s="42">
        <v>3</v>
      </c>
      <c r="K3" s="42">
        <v>3</v>
      </c>
      <c r="L3" s="42">
        <v>3</v>
      </c>
      <c r="M3" s="42">
        <v>0</v>
      </c>
    </row>
    <row r="4" spans="1:13" x14ac:dyDescent="0.2">
      <c r="B4" s="42" t="s">
        <v>17</v>
      </c>
      <c r="C4" s="42" t="s">
        <v>18</v>
      </c>
      <c r="D4" s="42" t="s">
        <v>19</v>
      </c>
      <c r="E4" s="43" t="s">
        <v>20</v>
      </c>
      <c r="F4" s="42" t="s">
        <v>21</v>
      </c>
      <c r="G4" s="42" t="s">
        <v>22</v>
      </c>
      <c r="H4" s="42" t="s">
        <v>19</v>
      </c>
      <c r="I4" s="42" t="s">
        <v>23</v>
      </c>
      <c r="J4" s="42" t="s">
        <v>24</v>
      </c>
      <c r="K4" s="42" t="s">
        <v>25</v>
      </c>
      <c r="L4" s="42" t="s">
        <v>26</v>
      </c>
      <c r="M4" s="42" t="s">
        <v>27</v>
      </c>
    </row>
    <row r="5" spans="1:13" x14ac:dyDescent="0.2">
      <c r="A5" s="42" t="s">
        <v>28</v>
      </c>
    </row>
    <row r="6" spans="1:13" x14ac:dyDescent="0.2">
      <c r="A6" s="42" t="s">
        <v>29</v>
      </c>
    </row>
    <row r="7" spans="1:13" x14ac:dyDescent="0.2">
      <c r="A7" s="42" t="s">
        <v>30</v>
      </c>
    </row>
    <row r="8" spans="1:13" x14ac:dyDescent="0.2">
      <c r="B8" s="42">
        <v>1</v>
      </c>
      <c r="C8" s="42">
        <v>56</v>
      </c>
      <c r="D8" s="42">
        <v>1</v>
      </c>
      <c r="E8" s="43" t="s">
        <v>2195</v>
      </c>
      <c r="F8" s="42">
        <v>1</v>
      </c>
      <c r="K8" s="70" t="s">
        <v>2262</v>
      </c>
      <c r="M8" s="65" t="s">
        <v>2194</v>
      </c>
    </row>
    <row r="9" spans="1:13" x14ac:dyDescent="0.2">
      <c r="B9" s="42">
        <v>2</v>
      </c>
      <c r="C9" s="42">
        <v>56</v>
      </c>
      <c r="D9" s="42">
        <v>2</v>
      </c>
      <c r="E9" s="43" t="s">
        <v>2196</v>
      </c>
      <c r="F9" s="42">
        <v>2</v>
      </c>
      <c r="K9" s="85" t="s">
        <v>2304</v>
      </c>
    </row>
    <row r="10" spans="1:13" x14ac:dyDescent="0.2">
      <c r="B10" s="42">
        <v>3</v>
      </c>
      <c r="C10" s="42">
        <v>56</v>
      </c>
      <c r="D10" s="42">
        <v>3</v>
      </c>
      <c r="E10" s="43" t="s">
        <v>573</v>
      </c>
      <c r="F10" s="42">
        <v>3</v>
      </c>
      <c r="K10" s="85" t="s">
        <v>2303</v>
      </c>
    </row>
    <row r="11" spans="1:13" x14ac:dyDescent="0.2">
      <c r="B11" s="42">
        <v>4</v>
      </c>
      <c r="C11" s="42">
        <v>56</v>
      </c>
      <c r="D11" s="42">
        <v>4</v>
      </c>
      <c r="E11" s="59" t="s">
        <v>2197</v>
      </c>
      <c r="F11" s="42">
        <v>4</v>
      </c>
      <c r="K11" s="85" t="s">
        <v>2305</v>
      </c>
    </row>
    <row r="12" spans="1:13" x14ac:dyDescent="0.2">
      <c r="B12" s="42">
        <v>5</v>
      </c>
      <c r="C12" s="42">
        <v>56</v>
      </c>
      <c r="D12" s="42">
        <v>5</v>
      </c>
      <c r="E12" s="62" t="s">
        <v>350</v>
      </c>
      <c r="F12" s="42">
        <v>5</v>
      </c>
      <c r="K12" s="70" t="s">
        <v>2263</v>
      </c>
    </row>
    <row r="13" spans="1:13" x14ac:dyDescent="0.2">
      <c r="B13" s="42">
        <v>6</v>
      </c>
      <c r="C13" s="42">
        <v>56</v>
      </c>
      <c r="D13" s="42">
        <v>6</v>
      </c>
      <c r="E13" s="59" t="s">
        <v>2198</v>
      </c>
      <c r="F13" s="42">
        <v>6</v>
      </c>
      <c r="K13" s="70" t="s">
        <v>2264</v>
      </c>
    </row>
    <row r="14" spans="1:13" x14ac:dyDescent="0.2">
      <c r="B14" s="42">
        <v>7</v>
      </c>
      <c r="C14" s="42">
        <v>56</v>
      </c>
      <c r="D14" s="42">
        <v>7</v>
      </c>
      <c r="E14" s="86" t="s">
        <v>2307</v>
      </c>
      <c r="F14" s="42">
        <v>7</v>
      </c>
      <c r="K14" s="85" t="s">
        <v>2306</v>
      </c>
    </row>
    <row r="15" spans="1:13" x14ac:dyDescent="0.2">
      <c r="B15" s="42">
        <v>8</v>
      </c>
      <c r="C15" s="42">
        <v>56</v>
      </c>
      <c r="D15" s="42">
        <v>8</v>
      </c>
      <c r="E15" s="43" t="s">
        <v>2199</v>
      </c>
      <c r="F15" s="42">
        <v>8</v>
      </c>
      <c r="K15" s="85" t="s">
        <v>2304</v>
      </c>
    </row>
    <row r="16" spans="1:13" x14ac:dyDescent="0.2">
      <c r="B16" s="41">
        <v>11</v>
      </c>
      <c r="C16" s="41">
        <v>1</v>
      </c>
      <c r="D16" s="41">
        <v>2</v>
      </c>
      <c r="E16" s="44" t="s">
        <v>2237</v>
      </c>
      <c r="F16" s="41">
        <v>1</v>
      </c>
      <c r="G16" s="41"/>
      <c r="H16" s="41"/>
      <c r="I16" s="41"/>
      <c r="J16" s="41"/>
      <c r="K16" s="41" t="s">
        <v>32</v>
      </c>
      <c r="L16" s="41"/>
      <c r="M16" s="42" t="s">
        <v>33</v>
      </c>
    </row>
    <row r="17" spans="1:13" x14ac:dyDescent="0.2">
      <c r="B17" s="41">
        <v>12</v>
      </c>
      <c r="C17" s="41">
        <v>1</v>
      </c>
      <c r="D17" s="41">
        <v>10</v>
      </c>
      <c r="E17" s="44" t="s">
        <v>568</v>
      </c>
      <c r="F17" s="41">
        <v>2</v>
      </c>
      <c r="G17" s="41"/>
      <c r="H17" s="41"/>
      <c r="I17" s="41"/>
      <c r="J17" s="41"/>
      <c r="K17" s="41" t="s">
        <v>34</v>
      </c>
      <c r="L17" s="41"/>
    </row>
    <row r="18" spans="1:13" x14ac:dyDescent="0.2">
      <c r="B18" s="41">
        <v>13</v>
      </c>
      <c r="C18" s="41">
        <v>1</v>
      </c>
      <c r="D18" s="41">
        <v>15</v>
      </c>
      <c r="E18" s="44" t="s">
        <v>2238</v>
      </c>
      <c r="F18" s="41">
        <v>3</v>
      </c>
      <c r="G18" s="41"/>
      <c r="H18" s="41"/>
      <c r="I18" s="41"/>
      <c r="J18" s="41"/>
      <c r="K18" s="41" t="s">
        <v>35</v>
      </c>
      <c r="L18" s="41"/>
    </row>
    <row r="19" spans="1:13" x14ac:dyDescent="0.2">
      <c r="B19" s="41">
        <v>14</v>
      </c>
      <c r="C19" s="41">
        <v>1</v>
      </c>
      <c r="D19" s="41">
        <v>20</v>
      </c>
      <c r="E19" s="44" t="s">
        <v>2239</v>
      </c>
      <c r="F19" s="41">
        <v>4</v>
      </c>
      <c r="G19" s="41"/>
      <c r="H19" s="41"/>
      <c r="I19" s="41"/>
      <c r="J19" s="41"/>
      <c r="K19" s="41" t="s">
        <v>36</v>
      </c>
      <c r="L19" s="41"/>
    </row>
    <row r="20" spans="1:13" x14ac:dyDescent="0.2">
      <c r="B20" s="41">
        <v>15</v>
      </c>
      <c r="C20" s="41">
        <v>1</v>
      </c>
      <c r="D20" s="41">
        <v>25</v>
      </c>
      <c r="E20" s="44" t="s">
        <v>563</v>
      </c>
      <c r="F20" s="41">
        <v>5</v>
      </c>
      <c r="G20" s="41"/>
      <c r="H20" s="41"/>
      <c r="I20" s="41"/>
      <c r="J20" s="41"/>
      <c r="K20" s="41" t="s">
        <v>37</v>
      </c>
      <c r="L20" s="41"/>
    </row>
    <row r="21" spans="1:13" x14ac:dyDescent="0.2">
      <c r="B21" s="41">
        <v>16</v>
      </c>
      <c r="C21" s="41">
        <v>1</v>
      </c>
      <c r="D21" s="41">
        <v>30</v>
      </c>
      <c r="E21" s="44" t="s">
        <v>2240</v>
      </c>
      <c r="F21" s="41">
        <v>6</v>
      </c>
      <c r="G21" s="41"/>
      <c r="H21" s="41"/>
      <c r="I21" s="41"/>
      <c r="J21" s="41"/>
      <c r="K21" s="41" t="s">
        <v>38</v>
      </c>
      <c r="L21" s="41"/>
    </row>
    <row r="22" spans="1:13" x14ac:dyDescent="0.2">
      <c r="B22" s="41">
        <v>17</v>
      </c>
      <c r="C22" s="41">
        <v>1</v>
      </c>
      <c r="D22" s="41">
        <v>40</v>
      </c>
      <c r="E22" s="44" t="s">
        <v>2241</v>
      </c>
      <c r="F22" s="41">
        <v>7</v>
      </c>
      <c r="G22" s="41"/>
      <c r="H22" s="41"/>
      <c r="I22" s="41"/>
      <c r="J22" s="41"/>
      <c r="K22" s="41" t="s">
        <v>39</v>
      </c>
      <c r="L22" s="41"/>
    </row>
    <row r="23" spans="1:13" x14ac:dyDescent="0.2">
      <c r="B23" s="41">
        <v>18</v>
      </c>
      <c r="C23" s="41">
        <v>1</v>
      </c>
      <c r="D23" s="41">
        <v>60</v>
      </c>
      <c r="E23" s="44" t="s">
        <v>2242</v>
      </c>
      <c r="F23" s="41">
        <v>8</v>
      </c>
      <c r="G23" s="41"/>
      <c r="H23" s="41"/>
      <c r="I23" s="41"/>
      <c r="J23" s="41"/>
      <c r="K23" s="41" t="s">
        <v>40</v>
      </c>
      <c r="L23" s="41"/>
    </row>
    <row r="24" spans="1:13" x14ac:dyDescent="0.2">
      <c r="B24" s="41">
        <v>19</v>
      </c>
      <c r="C24" s="41">
        <v>1</v>
      </c>
      <c r="D24" s="41">
        <v>90</v>
      </c>
      <c r="E24" s="44" t="s">
        <v>2243</v>
      </c>
      <c r="F24" s="41">
        <v>9</v>
      </c>
      <c r="G24" s="41"/>
      <c r="H24" s="41"/>
      <c r="I24" s="41"/>
      <c r="J24" s="41"/>
      <c r="K24" s="41" t="s">
        <v>41</v>
      </c>
      <c r="L24" s="41"/>
    </row>
    <row r="25" spans="1:13" x14ac:dyDescent="0.2">
      <c r="B25" s="41">
        <v>20</v>
      </c>
      <c r="C25" s="41">
        <v>1</v>
      </c>
      <c r="D25" s="41">
        <v>120</v>
      </c>
      <c r="E25" s="44" t="s">
        <v>2244</v>
      </c>
      <c r="F25" s="41">
        <v>10</v>
      </c>
      <c r="G25" s="41"/>
      <c r="H25" s="41"/>
      <c r="I25" s="41"/>
      <c r="J25" s="41"/>
      <c r="K25" s="41" t="s">
        <v>42</v>
      </c>
      <c r="L25" s="41"/>
    </row>
    <row r="26" spans="1:13" x14ac:dyDescent="0.2">
      <c r="B26" s="41">
        <v>21</v>
      </c>
      <c r="C26" s="41">
        <v>1</v>
      </c>
      <c r="D26" s="41">
        <v>150</v>
      </c>
      <c r="E26" s="44" t="s">
        <v>2245</v>
      </c>
      <c r="F26" s="41">
        <v>11</v>
      </c>
      <c r="G26" s="41"/>
      <c r="H26" s="41"/>
      <c r="I26" s="41"/>
      <c r="J26" s="41"/>
      <c r="K26" s="41" t="s">
        <v>43</v>
      </c>
      <c r="L26" s="41"/>
    </row>
    <row r="27" spans="1:13" x14ac:dyDescent="0.2">
      <c r="B27" s="41">
        <v>22</v>
      </c>
      <c r="C27" s="41">
        <v>1</v>
      </c>
      <c r="D27" s="41">
        <v>180</v>
      </c>
      <c r="E27" s="44" t="s">
        <v>2246</v>
      </c>
      <c r="F27" s="41">
        <v>12</v>
      </c>
      <c r="G27" s="41"/>
      <c r="H27" s="41"/>
      <c r="I27" s="41"/>
      <c r="J27" s="41"/>
      <c r="K27" s="41" t="s">
        <v>44</v>
      </c>
      <c r="L27" s="41"/>
    </row>
    <row r="28" spans="1:13" x14ac:dyDescent="0.2">
      <c r="A28" s="85" t="s">
        <v>2334</v>
      </c>
      <c r="B28" s="42">
        <v>30</v>
      </c>
      <c r="C28" s="42">
        <v>42</v>
      </c>
      <c r="D28" s="72" t="s">
        <v>2267</v>
      </c>
      <c r="E28" s="71" t="s">
        <v>2265</v>
      </c>
      <c r="F28" s="42">
        <v>1</v>
      </c>
      <c r="G28" s="42">
        <v>10026</v>
      </c>
      <c r="H28" s="42">
        <v>12013</v>
      </c>
      <c r="K28" s="72" t="s">
        <v>2266</v>
      </c>
      <c r="L28" s="42">
        <v>26078</v>
      </c>
    </row>
    <row r="29" spans="1:13" x14ac:dyDescent="0.2">
      <c r="A29" s="85" t="s">
        <v>2334</v>
      </c>
      <c r="B29" s="42">
        <v>31</v>
      </c>
      <c r="C29" s="42">
        <v>42</v>
      </c>
      <c r="D29" s="42" t="s">
        <v>45</v>
      </c>
      <c r="E29" s="71" t="s">
        <v>2265</v>
      </c>
      <c r="F29" s="42">
        <v>1</v>
      </c>
      <c r="G29" s="42">
        <v>10026</v>
      </c>
      <c r="H29" s="42">
        <v>10043</v>
      </c>
      <c r="K29" s="42" t="s">
        <v>46</v>
      </c>
      <c r="L29" s="42">
        <v>15001</v>
      </c>
    </row>
    <row r="30" spans="1:13" x14ac:dyDescent="0.2">
      <c r="A30" s="85" t="s">
        <v>2334</v>
      </c>
      <c r="B30" s="42">
        <v>32</v>
      </c>
      <c r="C30" s="42">
        <v>42</v>
      </c>
      <c r="D30" s="60" t="s">
        <v>2026</v>
      </c>
      <c r="E30" s="71" t="s">
        <v>2265</v>
      </c>
      <c r="F30" s="42">
        <v>1</v>
      </c>
      <c r="G30" s="42">
        <v>10026</v>
      </c>
      <c r="H30" s="42">
        <v>10037</v>
      </c>
      <c r="K30" s="42" t="s">
        <v>47</v>
      </c>
      <c r="L30" s="42">
        <v>36004</v>
      </c>
    </row>
    <row r="31" spans="1:13" x14ac:dyDescent="0.2">
      <c r="B31" s="45">
        <v>46</v>
      </c>
      <c r="C31" s="45">
        <v>4</v>
      </c>
      <c r="D31" s="45">
        <v>1</v>
      </c>
      <c r="E31" s="81" t="s">
        <v>2247</v>
      </c>
      <c r="F31" s="45">
        <v>1</v>
      </c>
      <c r="G31" s="45"/>
      <c r="H31" s="45"/>
      <c r="I31" s="45"/>
      <c r="J31" s="45"/>
      <c r="K31" s="45"/>
      <c r="L31" s="45"/>
      <c r="M31" s="45" t="s">
        <v>48</v>
      </c>
    </row>
    <row r="32" spans="1:13" x14ac:dyDescent="0.2">
      <c r="B32" s="46">
        <v>47</v>
      </c>
      <c r="C32" s="46">
        <v>5</v>
      </c>
      <c r="D32" s="98" t="s">
        <v>2381</v>
      </c>
      <c r="E32" s="89" t="s">
        <v>2333</v>
      </c>
      <c r="F32" s="46">
        <v>1</v>
      </c>
      <c r="G32" s="46"/>
      <c r="H32" s="46"/>
      <c r="I32" s="46">
        <v>36</v>
      </c>
      <c r="J32" s="46"/>
      <c r="K32" s="46"/>
      <c r="L32" s="46"/>
      <c r="M32" s="46" t="s">
        <v>51</v>
      </c>
    </row>
    <row r="33" spans="2:13" x14ac:dyDescent="0.2">
      <c r="B33" s="46">
        <v>48</v>
      </c>
      <c r="C33" s="46">
        <v>5</v>
      </c>
      <c r="D33" s="98" t="s">
        <v>52</v>
      </c>
      <c r="E33" s="82" t="s">
        <v>2296</v>
      </c>
      <c r="F33" s="46">
        <v>2</v>
      </c>
      <c r="G33" s="46"/>
      <c r="H33" s="46"/>
      <c r="I33" s="46">
        <v>36</v>
      </c>
      <c r="J33" s="46"/>
      <c r="K33" s="46"/>
      <c r="L33" s="46"/>
      <c r="M33" s="46"/>
    </row>
    <row r="34" spans="2:13" x14ac:dyDescent="0.2">
      <c r="B34" s="46">
        <v>49</v>
      </c>
      <c r="C34" s="46">
        <v>5</v>
      </c>
      <c r="D34" s="98" t="s">
        <v>53</v>
      </c>
      <c r="E34" s="82" t="s">
        <v>2297</v>
      </c>
      <c r="F34" s="46">
        <v>3</v>
      </c>
      <c r="G34" s="46"/>
      <c r="H34" s="46"/>
      <c r="I34" s="46">
        <v>36</v>
      </c>
      <c r="J34" s="46"/>
      <c r="K34" s="46"/>
      <c r="L34" s="46"/>
      <c r="M34" s="46"/>
    </row>
    <row r="35" spans="2:13" x14ac:dyDescent="0.2">
      <c r="B35" s="47">
        <v>50</v>
      </c>
      <c r="C35" s="47">
        <v>5</v>
      </c>
      <c r="D35" s="99" t="s">
        <v>2382</v>
      </c>
      <c r="E35" s="83" t="s">
        <v>2298</v>
      </c>
      <c r="F35" s="47">
        <v>1</v>
      </c>
      <c r="G35" s="47"/>
      <c r="H35" s="47"/>
      <c r="I35" s="47">
        <v>5000</v>
      </c>
      <c r="J35" s="47"/>
      <c r="K35" s="47"/>
      <c r="L35" s="47"/>
      <c r="M35" s="47" t="s">
        <v>54</v>
      </c>
    </row>
    <row r="36" spans="2:13" x14ac:dyDescent="0.2">
      <c r="B36" s="47">
        <v>51</v>
      </c>
      <c r="C36" s="47">
        <v>5</v>
      </c>
      <c r="D36" s="99" t="s">
        <v>2383</v>
      </c>
      <c r="E36" s="83" t="s">
        <v>2299</v>
      </c>
      <c r="F36" s="47">
        <v>2</v>
      </c>
      <c r="G36" s="47"/>
      <c r="H36" s="47"/>
      <c r="I36" s="47">
        <v>5000</v>
      </c>
      <c r="J36" s="47"/>
      <c r="K36" s="47"/>
      <c r="L36" s="47"/>
      <c r="M36" s="47"/>
    </row>
    <row r="37" spans="2:13" x14ac:dyDescent="0.2">
      <c r="B37" s="47">
        <v>52</v>
      </c>
      <c r="C37" s="47">
        <v>5</v>
      </c>
      <c r="D37" s="99" t="s">
        <v>2384</v>
      </c>
      <c r="E37" s="83" t="s">
        <v>2300</v>
      </c>
      <c r="F37" s="47">
        <v>3</v>
      </c>
      <c r="G37" s="47"/>
      <c r="H37" s="47"/>
      <c r="I37" s="47">
        <v>5000</v>
      </c>
      <c r="J37" s="47"/>
      <c r="K37" s="47"/>
      <c r="L37" s="47"/>
      <c r="M37" s="47"/>
    </row>
    <row r="38" spans="2:13" x14ac:dyDescent="0.2">
      <c r="B38" s="42">
        <v>70</v>
      </c>
      <c r="C38" s="42">
        <v>11</v>
      </c>
      <c r="D38" s="42" t="s">
        <v>59</v>
      </c>
      <c r="E38" s="62" t="s">
        <v>2055</v>
      </c>
      <c r="F38" s="42">
        <v>1</v>
      </c>
      <c r="G38" s="42">
        <v>10001</v>
      </c>
    </row>
    <row r="39" spans="2:13" x14ac:dyDescent="0.2">
      <c r="B39" s="42">
        <v>71</v>
      </c>
      <c r="C39" s="42">
        <v>11</v>
      </c>
      <c r="D39" s="42" t="s">
        <v>60</v>
      </c>
      <c r="E39" s="62" t="s">
        <v>2054</v>
      </c>
      <c r="F39" s="42">
        <v>2</v>
      </c>
      <c r="G39" s="42">
        <v>10001</v>
      </c>
    </row>
    <row r="40" spans="2:13" x14ac:dyDescent="0.2">
      <c r="B40" s="42">
        <v>72</v>
      </c>
      <c r="C40" s="42">
        <v>11</v>
      </c>
      <c r="D40" s="42" t="s">
        <v>61</v>
      </c>
      <c r="E40" s="62" t="s">
        <v>2057</v>
      </c>
      <c r="F40" s="42">
        <v>3</v>
      </c>
      <c r="G40" s="42">
        <v>10001</v>
      </c>
    </row>
    <row r="41" spans="2:13" x14ac:dyDescent="0.2">
      <c r="B41" s="42">
        <v>73</v>
      </c>
      <c r="C41" s="42">
        <v>11</v>
      </c>
      <c r="D41" s="42" t="s">
        <v>62</v>
      </c>
      <c r="E41" s="62" t="s">
        <v>2056</v>
      </c>
      <c r="F41" s="42">
        <v>4</v>
      </c>
      <c r="G41" s="42">
        <v>10001</v>
      </c>
    </row>
    <row r="42" spans="2:13" x14ac:dyDescent="0.2">
      <c r="B42" s="42">
        <v>74</v>
      </c>
      <c r="C42" s="42">
        <v>11</v>
      </c>
      <c r="D42" s="42" t="s">
        <v>63</v>
      </c>
      <c r="E42" s="62" t="s">
        <v>2056</v>
      </c>
      <c r="F42" s="42">
        <v>5</v>
      </c>
      <c r="G42" s="42">
        <v>10001</v>
      </c>
    </row>
    <row r="43" spans="2:13" x14ac:dyDescent="0.2">
      <c r="B43" s="42">
        <v>75</v>
      </c>
      <c r="C43" s="42">
        <v>11</v>
      </c>
      <c r="D43" s="42" t="s">
        <v>64</v>
      </c>
      <c r="E43" s="62" t="s">
        <v>2058</v>
      </c>
      <c r="F43" s="42">
        <v>6</v>
      </c>
      <c r="G43" s="42">
        <v>10001</v>
      </c>
    </row>
    <row r="44" spans="2:13" x14ac:dyDescent="0.2">
      <c r="B44" s="42">
        <v>76</v>
      </c>
      <c r="C44" s="42">
        <v>11</v>
      </c>
      <c r="D44" s="42" t="s">
        <v>65</v>
      </c>
      <c r="E44" s="62" t="s">
        <v>2059</v>
      </c>
      <c r="F44" s="42">
        <v>7</v>
      </c>
      <c r="G44" s="42">
        <v>10001</v>
      </c>
    </row>
    <row r="45" spans="2:13" x14ac:dyDescent="0.2">
      <c r="B45" s="42">
        <v>77</v>
      </c>
      <c r="C45" s="42">
        <v>11</v>
      </c>
      <c r="D45" s="42" t="s">
        <v>66</v>
      </c>
      <c r="E45" s="62" t="s">
        <v>2060</v>
      </c>
      <c r="F45" s="42">
        <v>8</v>
      </c>
      <c r="G45" s="42">
        <v>10001</v>
      </c>
    </row>
    <row r="46" spans="2:13" x14ac:dyDescent="0.2">
      <c r="B46" s="42">
        <v>78</v>
      </c>
      <c r="C46" s="42">
        <v>11</v>
      </c>
      <c r="D46" s="42" t="s">
        <v>67</v>
      </c>
      <c r="E46" s="62" t="s">
        <v>2059</v>
      </c>
      <c r="F46" s="42">
        <v>9</v>
      </c>
      <c r="G46" s="42">
        <v>10001</v>
      </c>
    </row>
    <row r="47" spans="2:13" x14ac:dyDescent="0.2">
      <c r="B47" s="42">
        <v>79</v>
      </c>
      <c r="C47" s="42">
        <v>11</v>
      </c>
      <c r="D47" s="42" t="s">
        <v>68</v>
      </c>
      <c r="E47" s="62" t="s">
        <v>2061</v>
      </c>
      <c r="F47" s="42">
        <v>10</v>
      </c>
      <c r="G47" s="42">
        <v>10001</v>
      </c>
    </row>
    <row r="48" spans="2:13" x14ac:dyDescent="0.2">
      <c r="B48" s="42">
        <v>85</v>
      </c>
      <c r="C48" s="42">
        <v>12</v>
      </c>
      <c r="D48" s="42">
        <v>80000</v>
      </c>
      <c r="E48" s="43" t="s">
        <v>69</v>
      </c>
      <c r="F48" s="42">
        <v>1</v>
      </c>
      <c r="G48" s="42">
        <v>10001</v>
      </c>
    </row>
    <row r="49" spans="2:11" x14ac:dyDescent="0.2">
      <c r="B49" s="42">
        <v>86</v>
      </c>
      <c r="C49" s="42">
        <v>12</v>
      </c>
      <c r="D49" s="42">
        <v>120000</v>
      </c>
      <c r="E49" s="43" t="s">
        <v>70</v>
      </c>
      <c r="F49" s="42">
        <v>2</v>
      </c>
      <c r="G49" s="42">
        <v>10001</v>
      </c>
    </row>
    <row r="50" spans="2:11" x14ac:dyDescent="0.2">
      <c r="B50" s="42">
        <v>87</v>
      </c>
      <c r="C50" s="42">
        <v>12</v>
      </c>
      <c r="D50" s="42">
        <v>150000</v>
      </c>
      <c r="E50" s="43" t="s">
        <v>71</v>
      </c>
      <c r="F50" s="42">
        <v>3</v>
      </c>
      <c r="G50" s="42">
        <v>10001</v>
      </c>
    </row>
    <row r="51" spans="2:11" x14ac:dyDescent="0.2">
      <c r="B51" s="42">
        <v>88</v>
      </c>
      <c r="C51" s="42">
        <v>12</v>
      </c>
      <c r="D51" s="42">
        <v>200000</v>
      </c>
      <c r="E51" s="43" t="s">
        <v>72</v>
      </c>
      <c r="F51" s="42">
        <v>4</v>
      </c>
      <c r="G51" s="42">
        <v>10001</v>
      </c>
    </row>
    <row r="52" spans="2:11" x14ac:dyDescent="0.2">
      <c r="B52" s="42">
        <v>89</v>
      </c>
      <c r="C52" s="42">
        <v>12</v>
      </c>
      <c r="D52" s="42">
        <v>250000</v>
      </c>
      <c r="E52" s="43" t="s">
        <v>73</v>
      </c>
      <c r="F52" s="42">
        <v>5</v>
      </c>
      <c r="G52" s="42">
        <v>10001</v>
      </c>
    </row>
    <row r="53" spans="2:11" x14ac:dyDescent="0.2">
      <c r="B53" s="42">
        <v>90</v>
      </c>
      <c r="C53" s="42">
        <v>12</v>
      </c>
      <c r="D53" s="42">
        <v>300000</v>
      </c>
      <c r="E53" s="43" t="s">
        <v>74</v>
      </c>
      <c r="F53" s="42">
        <v>6</v>
      </c>
      <c r="G53" s="42">
        <v>10001</v>
      </c>
    </row>
    <row r="54" spans="2:11" x14ac:dyDescent="0.2">
      <c r="B54" s="42">
        <v>98</v>
      </c>
      <c r="C54" s="42">
        <v>13</v>
      </c>
      <c r="D54" s="42">
        <v>18</v>
      </c>
      <c r="E54" s="62" t="s">
        <v>2064</v>
      </c>
      <c r="F54" s="42">
        <v>1</v>
      </c>
      <c r="G54" s="42">
        <v>10001</v>
      </c>
    </row>
    <row r="55" spans="2:11" x14ac:dyDescent="0.2">
      <c r="B55" s="42">
        <v>101</v>
      </c>
      <c r="C55" s="49">
        <v>14</v>
      </c>
      <c r="D55" s="49" t="s">
        <v>49</v>
      </c>
      <c r="E55" s="50" t="s">
        <v>2039</v>
      </c>
      <c r="F55" s="49">
        <v>1</v>
      </c>
      <c r="G55" s="49">
        <v>10001</v>
      </c>
      <c r="H55" s="49"/>
      <c r="I55" s="49"/>
      <c r="J55" s="49"/>
      <c r="K55" s="49" t="s">
        <v>75</v>
      </c>
    </row>
    <row r="56" spans="2:11" x14ac:dyDescent="0.2">
      <c r="B56" s="42">
        <v>102</v>
      </c>
      <c r="C56" s="49">
        <v>14</v>
      </c>
      <c r="D56" s="49" t="s">
        <v>52</v>
      </c>
      <c r="E56" s="50" t="s">
        <v>2040</v>
      </c>
      <c r="F56" s="49">
        <v>2</v>
      </c>
      <c r="G56" s="49">
        <v>10001</v>
      </c>
      <c r="H56" s="49"/>
      <c r="I56" s="49"/>
      <c r="J56" s="49"/>
      <c r="K56" s="49" t="s">
        <v>76</v>
      </c>
    </row>
    <row r="57" spans="2:11" x14ac:dyDescent="0.2">
      <c r="B57" s="42">
        <v>103</v>
      </c>
      <c r="C57" s="49">
        <v>14</v>
      </c>
      <c r="D57" s="49" t="s">
        <v>53</v>
      </c>
      <c r="E57" s="50" t="s">
        <v>2041</v>
      </c>
      <c r="F57" s="49">
        <v>3</v>
      </c>
      <c r="G57" s="49">
        <v>10001</v>
      </c>
      <c r="H57" s="49"/>
      <c r="I57" s="49"/>
      <c r="J57" s="49"/>
      <c r="K57" s="49" t="s">
        <v>77</v>
      </c>
    </row>
    <row r="58" spans="2:11" x14ac:dyDescent="0.2">
      <c r="B58" s="42">
        <v>104</v>
      </c>
      <c r="C58" s="49">
        <v>14</v>
      </c>
      <c r="D58" s="49" t="s">
        <v>78</v>
      </c>
      <c r="E58" s="50" t="s">
        <v>2042</v>
      </c>
      <c r="F58" s="49">
        <v>4</v>
      </c>
      <c r="G58" s="49">
        <v>10001</v>
      </c>
      <c r="H58" s="49"/>
      <c r="I58" s="49"/>
      <c r="J58" s="49"/>
      <c r="K58" s="49" t="s">
        <v>79</v>
      </c>
    </row>
    <row r="59" spans="2:11" x14ac:dyDescent="0.2">
      <c r="B59" s="42">
        <v>105</v>
      </c>
      <c r="C59" s="49">
        <v>14</v>
      </c>
      <c r="D59" s="49" t="s">
        <v>80</v>
      </c>
      <c r="E59" s="50" t="s">
        <v>2043</v>
      </c>
      <c r="F59" s="49">
        <v>5</v>
      </c>
      <c r="G59" s="49">
        <v>10001</v>
      </c>
      <c r="H59" s="49"/>
      <c r="I59" s="49"/>
      <c r="J59" s="49"/>
      <c r="K59" s="49" t="s">
        <v>81</v>
      </c>
    </row>
    <row r="60" spans="2:11" x14ac:dyDescent="0.2">
      <c r="B60" s="42">
        <v>106</v>
      </c>
      <c r="C60" s="49">
        <v>14</v>
      </c>
      <c r="D60" s="49" t="s">
        <v>82</v>
      </c>
      <c r="E60" s="79" t="s">
        <v>2292</v>
      </c>
      <c r="F60" s="49">
        <v>6</v>
      </c>
      <c r="G60" s="49">
        <v>10001</v>
      </c>
      <c r="H60" s="49"/>
      <c r="I60" s="49"/>
      <c r="J60" s="49"/>
      <c r="K60" s="49" t="s">
        <v>83</v>
      </c>
    </row>
    <row r="61" spans="2:11" x14ac:dyDescent="0.2">
      <c r="B61" s="42">
        <v>107</v>
      </c>
      <c r="C61" s="49">
        <v>14</v>
      </c>
      <c r="D61" s="49" t="s">
        <v>84</v>
      </c>
      <c r="E61" s="50" t="s">
        <v>2044</v>
      </c>
      <c r="F61" s="49">
        <v>7</v>
      </c>
      <c r="G61" s="49">
        <v>10001</v>
      </c>
      <c r="H61" s="49"/>
      <c r="I61" s="49"/>
      <c r="J61" s="49"/>
      <c r="K61" s="49" t="s">
        <v>85</v>
      </c>
    </row>
    <row r="62" spans="2:11" x14ac:dyDescent="0.2">
      <c r="B62" s="42">
        <v>108</v>
      </c>
      <c r="C62" s="49">
        <v>14</v>
      </c>
      <c r="D62" s="49" t="s">
        <v>86</v>
      </c>
      <c r="E62" s="50" t="s">
        <v>2045</v>
      </c>
      <c r="F62" s="49">
        <v>8</v>
      </c>
      <c r="G62" s="49">
        <v>10001</v>
      </c>
      <c r="H62" s="49"/>
      <c r="I62" s="49"/>
      <c r="J62" s="49"/>
      <c r="K62" s="49" t="s">
        <v>87</v>
      </c>
    </row>
    <row r="63" spans="2:11" x14ac:dyDescent="0.2">
      <c r="B63" s="42">
        <v>109</v>
      </c>
      <c r="C63" s="49">
        <v>14</v>
      </c>
      <c r="D63" s="49" t="s">
        <v>88</v>
      </c>
      <c r="E63" s="50" t="s">
        <v>2046</v>
      </c>
      <c r="F63" s="49">
        <v>9</v>
      </c>
      <c r="G63" s="49">
        <v>10001</v>
      </c>
      <c r="H63" s="49"/>
      <c r="I63" s="49"/>
      <c r="J63" s="49"/>
      <c r="K63" s="49" t="s">
        <v>89</v>
      </c>
    </row>
    <row r="64" spans="2:11" x14ac:dyDescent="0.2">
      <c r="B64" s="42">
        <v>110</v>
      </c>
      <c r="C64" s="49">
        <v>14</v>
      </c>
      <c r="D64" s="49" t="s">
        <v>90</v>
      </c>
      <c r="E64" s="50" t="s">
        <v>2047</v>
      </c>
      <c r="F64" s="49">
        <v>10</v>
      </c>
      <c r="G64" s="49">
        <v>10001</v>
      </c>
      <c r="H64" s="49"/>
      <c r="I64" s="49"/>
      <c r="J64" s="49"/>
      <c r="K64" s="49" t="s">
        <v>91</v>
      </c>
    </row>
    <row r="65" spans="2:12" x14ac:dyDescent="0.2">
      <c r="B65" s="42">
        <v>111</v>
      </c>
      <c r="C65" s="49">
        <v>14</v>
      </c>
      <c r="D65" s="49" t="s">
        <v>92</v>
      </c>
      <c r="E65" s="50" t="s">
        <v>2048</v>
      </c>
      <c r="F65" s="49">
        <v>11</v>
      </c>
      <c r="G65" s="49">
        <v>10001</v>
      </c>
      <c r="H65" s="49"/>
      <c r="I65" s="49"/>
      <c r="J65" s="49"/>
      <c r="K65" s="49" t="s">
        <v>93</v>
      </c>
    </row>
    <row r="66" spans="2:12" x14ac:dyDescent="0.2">
      <c r="B66" s="42">
        <v>112</v>
      </c>
      <c r="C66" s="49">
        <v>14</v>
      </c>
      <c r="D66" s="49" t="s">
        <v>94</v>
      </c>
      <c r="E66" s="50" t="s">
        <v>2049</v>
      </c>
      <c r="F66" s="49">
        <v>12</v>
      </c>
      <c r="G66" s="49">
        <v>10001</v>
      </c>
      <c r="H66" s="49"/>
      <c r="I66" s="49"/>
      <c r="J66" s="49"/>
      <c r="K66" s="49" t="s">
        <v>95</v>
      </c>
    </row>
    <row r="67" spans="2:12" x14ac:dyDescent="0.2">
      <c r="B67" s="42">
        <v>113</v>
      </c>
      <c r="C67" s="49">
        <v>14</v>
      </c>
      <c r="D67" s="49" t="s">
        <v>96</v>
      </c>
      <c r="E67" s="50" t="s">
        <v>2050</v>
      </c>
      <c r="F67" s="49">
        <v>13</v>
      </c>
      <c r="G67" s="49">
        <v>10001</v>
      </c>
      <c r="H67" s="49"/>
      <c r="I67" s="49"/>
      <c r="J67" s="49"/>
      <c r="K67" s="49" t="s">
        <v>97</v>
      </c>
    </row>
    <row r="68" spans="2:12" x14ac:dyDescent="0.2">
      <c r="B68" s="42">
        <v>114</v>
      </c>
      <c r="C68" s="49">
        <v>14</v>
      </c>
      <c r="D68" s="49" t="s">
        <v>98</v>
      </c>
      <c r="E68" s="50" t="s">
        <v>2051</v>
      </c>
      <c r="F68" s="49">
        <v>14</v>
      </c>
      <c r="G68" s="49">
        <v>10001</v>
      </c>
      <c r="H68" s="49"/>
      <c r="I68" s="49"/>
      <c r="J68" s="49"/>
      <c r="K68" s="49" t="s">
        <v>99</v>
      </c>
    </row>
    <row r="69" spans="2:12" x14ac:dyDescent="0.2">
      <c r="B69" s="42">
        <v>115</v>
      </c>
      <c r="C69" s="49">
        <v>14</v>
      </c>
      <c r="D69" s="49" t="s">
        <v>100</v>
      </c>
      <c r="E69" s="79" t="s">
        <v>2293</v>
      </c>
      <c r="F69" s="49">
        <v>15</v>
      </c>
      <c r="G69" s="49">
        <v>10001</v>
      </c>
      <c r="H69" s="49"/>
      <c r="I69" s="49"/>
      <c r="J69" s="49"/>
      <c r="K69" s="49" t="s">
        <v>101</v>
      </c>
    </row>
    <row r="70" spans="2:12" customFormat="1" x14ac:dyDescent="0.2">
      <c r="B70" s="42">
        <v>121</v>
      </c>
      <c r="C70" s="49">
        <v>1601</v>
      </c>
      <c r="D70" s="49" t="s">
        <v>2344</v>
      </c>
      <c r="E70" s="79" t="s">
        <v>2361</v>
      </c>
      <c r="F70" s="49">
        <v>1</v>
      </c>
      <c r="G70" s="49">
        <v>10001</v>
      </c>
      <c r="H70" s="49"/>
      <c r="I70" s="49"/>
      <c r="J70" s="49"/>
      <c r="K70" s="49" t="s">
        <v>2345</v>
      </c>
      <c r="L70" s="42">
        <v>26082</v>
      </c>
    </row>
    <row r="71" spans="2:12" customFormat="1" x14ac:dyDescent="0.2">
      <c r="B71" s="42">
        <v>122</v>
      </c>
      <c r="C71" s="49">
        <v>1601</v>
      </c>
      <c r="D71" s="49" t="s">
        <v>2346</v>
      </c>
      <c r="E71" s="79" t="s">
        <v>2361</v>
      </c>
      <c r="F71" s="49">
        <v>2</v>
      </c>
      <c r="G71" s="49">
        <v>10001</v>
      </c>
      <c r="H71" s="49"/>
      <c r="I71" s="49"/>
      <c r="J71" s="49"/>
      <c r="K71" s="49" t="s">
        <v>2347</v>
      </c>
      <c r="L71" s="42">
        <v>26082</v>
      </c>
    </row>
    <row r="72" spans="2:12" customFormat="1" x14ac:dyDescent="0.2">
      <c r="B72" s="42">
        <v>123</v>
      </c>
      <c r="C72" s="49">
        <v>1601</v>
      </c>
      <c r="D72" s="49" t="s">
        <v>198</v>
      </c>
      <c r="E72" s="79" t="s">
        <v>2361</v>
      </c>
      <c r="F72" s="49">
        <v>3</v>
      </c>
      <c r="G72" s="49">
        <v>10001</v>
      </c>
      <c r="H72" s="49"/>
      <c r="I72" s="49"/>
      <c r="J72" s="49"/>
      <c r="K72" s="49" t="s">
        <v>2348</v>
      </c>
      <c r="L72" s="42">
        <v>26082</v>
      </c>
    </row>
    <row r="73" spans="2:12" customFormat="1" x14ac:dyDescent="0.2">
      <c r="B73" s="42">
        <v>124</v>
      </c>
      <c r="C73" s="49">
        <v>1601</v>
      </c>
      <c r="D73" s="49" t="s">
        <v>2349</v>
      </c>
      <c r="E73" s="79" t="s">
        <v>2362</v>
      </c>
      <c r="F73" s="49">
        <v>4</v>
      </c>
      <c r="G73" s="49">
        <v>10001</v>
      </c>
      <c r="H73" s="49"/>
      <c r="I73" s="49"/>
      <c r="J73" s="49"/>
      <c r="K73" s="49" t="s">
        <v>2350</v>
      </c>
      <c r="L73" s="42">
        <v>26082</v>
      </c>
    </row>
    <row r="74" spans="2:12" customFormat="1" x14ac:dyDescent="0.2">
      <c r="B74" s="42">
        <v>125</v>
      </c>
      <c r="C74" s="49">
        <v>1601</v>
      </c>
      <c r="D74" s="49" t="s">
        <v>2351</v>
      </c>
      <c r="E74" s="79" t="s">
        <v>2363</v>
      </c>
      <c r="F74" s="49">
        <v>5</v>
      </c>
      <c r="G74" s="49">
        <v>10001</v>
      </c>
      <c r="H74" s="49"/>
      <c r="I74" s="49"/>
      <c r="J74" s="49"/>
      <c r="K74" s="49" t="s">
        <v>2352</v>
      </c>
      <c r="L74" s="42">
        <v>26082</v>
      </c>
    </row>
    <row r="75" spans="2:12" customFormat="1" x14ac:dyDescent="0.2">
      <c r="B75" s="42">
        <v>126</v>
      </c>
      <c r="C75" s="49">
        <v>1601</v>
      </c>
      <c r="D75" s="49" t="s">
        <v>2353</v>
      </c>
      <c r="E75" s="79" t="s">
        <v>2364</v>
      </c>
      <c r="F75" s="49">
        <v>6</v>
      </c>
      <c r="G75" s="49">
        <v>10001</v>
      </c>
      <c r="H75" s="49"/>
      <c r="I75" s="49"/>
      <c r="J75" s="49"/>
      <c r="K75" s="49" t="s">
        <v>2354</v>
      </c>
      <c r="L75" s="42">
        <v>26082</v>
      </c>
    </row>
    <row r="76" spans="2:12" customFormat="1" x14ac:dyDescent="0.2">
      <c r="B76" s="42">
        <v>127</v>
      </c>
      <c r="C76" s="49">
        <v>1601</v>
      </c>
      <c r="D76" s="49" t="s">
        <v>2355</v>
      </c>
      <c r="E76" s="79" t="s">
        <v>2365</v>
      </c>
      <c r="F76" s="49">
        <v>7</v>
      </c>
      <c r="G76" s="49">
        <v>10001</v>
      </c>
      <c r="H76" s="49"/>
      <c r="I76" s="49"/>
      <c r="J76" s="49"/>
      <c r="K76" s="49" t="s">
        <v>2356</v>
      </c>
      <c r="L76" s="42">
        <v>26082</v>
      </c>
    </row>
    <row r="77" spans="2:12" customFormat="1" x14ac:dyDescent="0.2">
      <c r="B77" s="42">
        <v>128</v>
      </c>
      <c r="C77" s="49">
        <v>1601</v>
      </c>
      <c r="D77" s="49" t="s">
        <v>2357</v>
      </c>
      <c r="E77" s="79" t="s">
        <v>2366</v>
      </c>
      <c r="F77" s="49">
        <v>8</v>
      </c>
      <c r="G77" s="49">
        <v>10001</v>
      </c>
      <c r="H77" s="49"/>
      <c r="I77" s="49"/>
      <c r="J77" s="49"/>
      <c r="K77" s="49" t="s">
        <v>2358</v>
      </c>
      <c r="L77" s="42">
        <v>26082</v>
      </c>
    </row>
    <row r="78" spans="2:12" customFormat="1" x14ac:dyDescent="0.2">
      <c r="B78" s="42">
        <v>129</v>
      </c>
      <c r="C78" s="49">
        <v>1601</v>
      </c>
      <c r="D78" s="49" t="s">
        <v>125</v>
      </c>
      <c r="E78" s="79" t="s">
        <v>2367</v>
      </c>
      <c r="F78" s="49">
        <v>9</v>
      </c>
      <c r="G78" s="49">
        <v>10001</v>
      </c>
      <c r="H78" s="49"/>
      <c r="I78" s="49"/>
      <c r="J78" s="49"/>
      <c r="K78" s="49" t="s">
        <v>433</v>
      </c>
      <c r="L78" s="42">
        <v>26082</v>
      </c>
    </row>
    <row r="79" spans="2:12" customFormat="1" x14ac:dyDescent="0.2">
      <c r="B79" s="42">
        <v>130</v>
      </c>
      <c r="C79" s="49">
        <v>1601</v>
      </c>
      <c r="D79" s="49" t="s">
        <v>2359</v>
      </c>
      <c r="E79" s="79" t="s">
        <v>2368</v>
      </c>
      <c r="F79" s="49">
        <v>10</v>
      </c>
      <c r="G79" s="49">
        <v>10001</v>
      </c>
      <c r="H79" s="49"/>
      <c r="I79" s="49"/>
      <c r="J79" s="49"/>
      <c r="K79" s="49" t="s">
        <v>2360</v>
      </c>
      <c r="L79" s="42">
        <v>26082</v>
      </c>
    </row>
    <row r="80" spans="2:12" x14ac:dyDescent="0.2">
      <c r="B80" s="42">
        <v>135</v>
      </c>
      <c r="C80" s="42">
        <v>1701</v>
      </c>
      <c r="D80" s="42" t="s">
        <v>106</v>
      </c>
      <c r="E80" s="43" t="s">
        <v>116</v>
      </c>
      <c r="F80" s="42">
        <v>1</v>
      </c>
      <c r="G80" s="42">
        <v>10001</v>
      </c>
      <c r="K80" s="42" t="s">
        <v>117</v>
      </c>
      <c r="L80" s="42">
        <v>8001</v>
      </c>
    </row>
    <row r="81" spans="2:12" x14ac:dyDescent="0.2">
      <c r="B81" s="42">
        <f>B80+1</f>
        <v>136</v>
      </c>
      <c r="C81" s="42">
        <v>1701</v>
      </c>
      <c r="D81" s="42" t="s">
        <v>110</v>
      </c>
      <c r="E81" s="43" t="s">
        <v>118</v>
      </c>
      <c r="F81" s="42">
        <v>2</v>
      </c>
      <c r="G81" s="42">
        <v>10001</v>
      </c>
      <c r="K81" s="42" t="s">
        <v>119</v>
      </c>
      <c r="L81" s="42">
        <v>8001</v>
      </c>
    </row>
    <row r="82" spans="2:12" x14ac:dyDescent="0.2">
      <c r="B82" s="42">
        <f t="shared" ref="B82:B89" si="0">B81+1</f>
        <v>137</v>
      </c>
      <c r="C82" s="42">
        <v>1701</v>
      </c>
      <c r="D82" s="42" t="s">
        <v>114</v>
      </c>
      <c r="E82" s="43" t="s">
        <v>120</v>
      </c>
      <c r="F82" s="42">
        <v>3</v>
      </c>
      <c r="G82" s="42">
        <v>10001</v>
      </c>
      <c r="K82" s="42" t="s">
        <v>121</v>
      </c>
      <c r="L82" s="42">
        <v>8001</v>
      </c>
    </row>
    <row r="83" spans="2:12" x14ac:dyDescent="0.2">
      <c r="B83" s="42">
        <f t="shared" si="0"/>
        <v>138</v>
      </c>
      <c r="C83" s="42">
        <v>1701</v>
      </c>
      <c r="D83" s="42" t="s">
        <v>122</v>
      </c>
      <c r="E83" s="43" t="s">
        <v>123</v>
      </c>
      <c r="F83" s="42">
        <v>4</v>
      </c>
      <c r="G83" s="42">
        <v>10001</v>
      </c>
      <c r="K83" s="42" t="s">
        <v>124</v>
      </c>
      <c r="L83" s="42">
        <v>8001</v>
      </c>
    </row>
    <row r="84" spans="2:12" x14ac:dyDescent="0.2">
      <c r="B84" s="42">
        <f t="shared" si="0"/>
        <v>139</v>
      </c>
      <c r="C84" s="42">
        <v>1701</v>
      </c>
      <c r="D84" s="42" t="s">
        <v>125</v>
      </c>
      <c r="E84" s="43" t="s">
        <v>126</v>
      </c>
      <c r="F84" s="42">
        <v>5</v>
      </c>
      <c r="G84" s="42">
        <v>10001</v>
      </c>
      <c r="K84" s="42" t="s">
        <v>127</v>
      </c>
      <c r="L84" s="42">
        <v>8001</v>
      </c>
    </row>
    <row r="85" spans="2:12" x14ac:dyDescent="0.2">
      <c r="B85" s="42">
        <f t="shared" si="0"/>
        <v>140</v>
      </c>
      <c r="C85" s="42">
        <v>1701</v>
      </c>
      <c r="D85" s="42" t="s">
        <v>128</v>
      </c>
      <c r="E85" s="43" t="s">
        <v>129</v>
      </c>
      <c r="F85" s="42">
        <v>6</v>
      </c>
      <c r="G85" s="42">
        <v>10001</v>
      </c>
      <c r="K85" s="42" t="s">
        <v>130</v>
      </c>
      <c r="L85" s="42">
        <v>8001</v>
      </c>
    </row>
    <row r="86" spans="2:12" x14ac:dyDescent="0.2">
      <c r="B86" s="42">
        <f t="shared" si="0"/>
        <v>141</v>
      </c>
      <c r="C86" s="42">
        <v>1701</v>
      </c>
      <c r="D86" s="42" t="s">
        <v>131</v>
      </c>
      <c r="E86" s="43" t="s">
        <v>132</v>
      </c>
      <c r="F86" s="42">
        <v>7</v>
      </c>
      <c r="G86" s="42">
        <v>10001</v>
      </c>
      <c r="K86" s="42" t="s">
        <v>133</v>
      </c>
      <c r="L86" s="42">
        <v>8001</v>
      </c>
    </row>
    <row r="87" spans="2:12" ht="13.5" customHeight="1" x14ac:dyDescent="0.2">
      <c r="B87" s="42">
        <f t="shared" si="0"/>
        <v>142</v>
      </c>
      <c r="C87" s="42">
        <v>1701</v>
      </c>
      <c r="D87" s="42" t="s">
        <v>134</v>
      </c>
      <c r="E87" s="43" t="s">
        <v>135</v>
      </c>
      <c r="F87" s="42">
        <v>8</v>
      </c>
      <c r="G87" s="42">
        <v>10001</v>
      </c>
      <c r="K87" s="42" t="s">
        <v>136</v>
      </c>
      <c r="L87" s="42">
        <v>8001</v>
      </c>
    </row>
    <row r="88" spans="2:12" ht="13.5" customHeight="1" x14ac:dyDescent="0.2">
      <c r="B88" s="42">
        <f t="shared" si="0"/>
        <v>143</v>
      </c>
      <c r="C88" s="42">
        <v>1701</v>
      </c>
      <c r="D88" s="42" t="s">
        <v>137</v>
      </c>
      <c r="E88" s="43" t="s">
        <v>138</v>
      </c>
      <c r="F88" s="42">
        <v>9</v>
      </c>
      <c r="G88" s="42">
        <v>10001</v>
      </c>
      <c r="K88" s="42" t="s">
        <v>139</v>
      </c>
      <c r="L88" s="42">
        <v>8001</v>
      </c>
    </row>
    <row r="89" spans="2:12" ht="13.5" customHeight="1" x14ac:dyDescent="0.2">
      <c r="B89" s="42">
        <f t="shared" si="0"/>
        <v>144</v>
      </c>
      <c r="C89" s="42">
        <v>1701</v>
      </c>
      <c r="D89" s="42" t="s">
        <v>140</v>
      </c>
      <c r="E89" s="43" t="s">
        <v>141</v>
      </c>
      <c r="F89" s="42">
        <v>10</v>
      </c>
      <c r="G89" s="42">
        <v>10001</v>
      </c>
      <c r="K89" s="42" t="s">
        <v>142</v>
      </c>
      <c r="L89" s="42">
        <v>8001</v>
      </c>
    </row>
    <row r="90" spans="2:12" x14ac:dyDescent="0.2">
      <c r="B90" s="42">
        <v>150</v>
      </c>
      <c r="C90" s="49">
        <v>1801</v>
      </c>
      <c r="D90" s="49" t="s">
        <v>143</v>
      </c>
      <c r="E90" s="50" t="s">
        <v>144</v>
      </c>
      <c r="F90" s="49">
        <v>1</v>
      </c>
      <c r="G90" s="49">
        <v>10001</v>
      </c>
      <c r="H90" s="49"/>
      <c r="I90" s="49"/>
      <c r="J90" s="49"/>
      <c r="K90" s="49" t="s">
        <v>145</v>
      </c>
      <c r="L90" s="49">
        <v>22001</v>
      </c>
    </row>
    <row r="91" spans="2:12" x14ac:dyDescent="0.2">
      <c r="B91" s="42">
        <f>B90+1</f>
        <v>151</v>
      </c>
      <c r="C91" s="78">
        <v>1801</v>
      </c>
      <c r="D91" s="49" t="s">
        <v>146</v>
      </c>
      <c r="E91" s="50" t="s">
        <v>147</v>
      </c>
      <c r="F91" s="49">
        <v>2</v>
      </c>
      <c r="G91" s="49">
        <v>10001</v>
      </c>
      <c r="H91" s="49"/>
      <c r="I91" s="49"/>
      <c r="J91" s="49"/>
      <c r="K91" s="49" t="s">
        <v>148</v>
      </c>
      <c r="L91" s="49">
        <v>22001</v>
      </c>
    </row>
    <row r="92" spans="2:12" x14ac:dyDescent="0.2">
      <c r="B92" s="42">
        <f t="shared" ref="B92:B99" si="1">B91+1</f>
        <v>152</v>
      </c>
      <c r="C92" s="78">
        <v>1801</v>
      </c>
      <c r="D92" s="49" t="s">
        <v>149</v>
      </c>
      <c r="E92" s="50" t="s">
        <v>150</v>
      </c>
      <c r="F92" s="49">
        <v>3</v>
      </c>
      <c r="G92" s="49">
        <v>10001</v>
      </c>
      <c r="H92" s="49"/>
      <c r="I92" s="49"/>
      <c r="J92" s="49"/>
      <c r="K92" s="49" t="s">
        <v>151</v>
      </c>
      <c r="L92" s="49">
        <v>22001</v>
      </c>
    </row>
    <row r="93" spans="2:12" x14ac:dyDescent="0.2">
      <c r="B93" s="42">
        <f t="shared" si="1"/>
        <v>153</v>
      </c>
      <c r="C93" s="78">
        <v>1801</v>
      </c>
      <c r="D93" s="49" t="s">
        <v>152</v>
      </c>
      <c r="E93" s="50" t="s">
        <v>153</v>
      </c>
      <c r="F93" s="49">
        <v>4</v>
      </c>
      <c r="G93" s="49">
        <v>10001</v>
      </c>
      <c r="H93" s="49"/>
      <c r="I93" s="49"/>
      <c r="J93" s="49"/>
      <c r="K93" s="49" t="s">
        <v>154</v>
      </c>
      <c r="L93" s="49">
        <v>22001</v>
      </c>
    </row>
    <row r="94" spans="2:12" x14ac:dyDescent="0.2">
      <c r="B94" s="42">
        <f t="shared" si="1"/>
        <v>154</v>
      </c>
      <c r="C94" s="78">
        <v>1801</v>
      </c>
      <c r="D94" s="49" t="s">
        <v>155</v>
      </c>
      <c r="E94" s="50" t="s">
        <v>156</v>
      </c>
      <c r="F94" s="49">
        <v>5</v>
      </c>
      <c r="G94" s="49">
        <v>10001</v>
      </c>
      <c r="H94" s="49"/>
      <c r="I94" s="49"/>
      <c r="J94" s="49"/>
      <c r="K94" s="49" t="s">
        <v>157</v>
      </c>
      <c r="L94" s="49">
        <v>22001</v>
      </c>
    </row>
    <row r="95" spans="2:12" x14ac:dyDescent="0.2">
      <c r="B95" s="42">
        <f t="shared" si="1"/>
        <v>155</v>
      </c>
      <c r="C95" s="78">
        <v>1801</v>
      </c>
      <c r="D95" s="49" t="s">
        <v>158</v>
      </c>
      <c r="E95" s="50" t="s">
        <v>159</v>
      </c>
      <c r="F95" s="49">
        <v>6</v>
      </c>
      <c r="G95" s="49">
        <v>10001</v>
      </c>
      <c r="H95" s="49"/>
      <c r="I95" s="49"/>
      <c r="J95" s="49"/>
      <c r="K95" s="49" t="s">
        <v>160</v>
      </c>
      <c r="L95" s="49">
        <v>22001</v>
      </c>
    </row>
    <row r="96" spans="2:12" x14ac:dyDescent="0.2">
      <c r="B96" s="42">
        <f t="shared" si="1"/>
        <v>156</v>
      </c>
      <c r="C96" s="78">
        <v>1801</v>
      </c>
      <c r="D96" s="49" t="s">
        <v>161</v>
      </c>
      <c r="E96" s="50" t="s">
        <v>162</v>
      </c>
      <c r="F96" s="49">
        <v>7</v>
      </c>
      <c r="G96" s="49">
        <v>10001</v>
      </c>
      <c r="H96" s="49"/>
      <c r="I96" s="49"/>
      <c r="J96" s="49"/>
      <c r="K96" s="49" t="s">
        <v>163</v>
      </c>
      <c r="L96" s="49">
        <v>22001</v>
      </c>
    </row>
    <row r="97" spans="2:12" x14ac:dyDescent="0.2">
      <c r="B97" s="42">
        <f t="shared" si="1"/>
        <v>157</v>
      </c>
      <c r="C97" s="78">
        <v>1801</v>
      </c>
      <c r="D97" s="49" t="s">
        <v>164</v>
      </c>
      <c r="E97" s="50" t="s">
        <v>165</v>
      </c>
      <c r="F97" s="49">
        <v>8</v>
      </c>
      <c r="G97" s="49">
        <v>10001</v>
      </c>
      <c r="H97" s="49"/>
      <c r="I97" s="49"/>
      <c r="J97" s="49"/>
      <c r="K97" s="49" t="s">
        <v>166</v>
      </c>
      <c r="L97" s="49">
        <v>22001</v>
      </c>
    </row>
    <row r="98" spans="2:12" x14ac:dyDescent="0.2">
      <c r="B98" s="42">
        <f t="shared" si="1"/>
        <v>158</v>
      </c>
      <c r="C98" s="78">
        <v>1801</v>
      </c>
      <c r="D98" s="49" t="s">
        <v>167</v>
      </c>
      <c r="E98" s="50" t="s">
        <v>168</v>
      </c>
      <c r="F98" s="49">
        <v>9</v>
      </c>
      <c r="G98" s="49">
        <v>10001</v>
      </c>
      <c r="H98" s="49"/>
      <c r="I98" s="49"/>
      <c r="J98" s="49"/>
      <c r="K98" s="49" t="s">
        <v>169</v>
      </c>
      <c r="L98" s="49">
        <v>22001</v>
      </c>
    </row>
    <row r="99" spans="2:12" x14ac:dyDescent="0.2">
      <c r="B99" s="42">
        <f t="shared" si="1"/>
        <v>159</v>
      </c>
      <c r="C99" s="78">
        <v>1801</v>
      </c>
      <c r="D99" s="49" t="s">
        <v>170</v>
      </c>
      <c r="E99" s="50" t="s">
        <v>171</v>
      </c>
      <c r="F99" s="49">
        <v>10</v>
      </c>
      <c r="G99" s="49">
        <v>10001</v>
      </c>
      <c r="H99" s="49"/>
      <c r="I99" s="49"/>
      <c r="J99" s="49"/>
      <c r="K99" s="49" t="s">
        <v>172</v>
      </c>
      <c r="L99" s="49">
        <v>22001</v>
      </c>
    </row>
    <row r="100" spans="2:12" x14ac:dyDescent="0.2">
      <c r="B100" s="42">
        <v>165</v>
      </c>
      <c r="C100" s="77">
        <v>1901</v>
      </c>
      <c r="D100" s="51" t="s">
        <v>173</v>
      </c>
      <c r="E100" s="52" t="s">
        <v>174</v>
      </c>
      <c r="F100" s="51">
        <v>1</v>
      </c>
      <c r="G100" s="51">
        <v>10001</v>
      </c>
      <c r="H100" s="51"/>
      <c r="I100" s="51"/>
      <c r="J100" s="51"/>
      <c r="K100" s="51" t="s">
        <v>175</v>
      </c>
      <c r="L100" s="51">
        <v>26078</v>
      </c>
    </row>
    <row r="101" spans="2:12" x14ac:dyDescent="0.2">
      <c r="B101" s="42">
        <v>166</v>
      </c>
      <c r="C101" s="77">
        <v>1901</v>
      </c>
      <c r="D101" s="51" t="s">
        <v>176</v>
      </c>
      <c r="E101" s="52" t="s">
        <v>174</v>
      </c>
      <c r="F101" s="51">
        <v>2</v>
      </c>
      <c r="G101" s="51">
        <v>10001</v>
      </c>
      <c r="H101" s="51"/>
      <c r="I101" s="51"/>
      <c r="J101" s="51"/>
      <c r="K101" s="51" t="s">
        <v>177</v>
      </c>
      <c r="L101" s="51">
        <v>26078</v>
      </c>
    </row>
    <row r="102" spans="2:12" x14ac:dyDescent="0.2">
      <c r="B102" s="42">
        <v>167</v>
      </c>
      <c r="C102" s="77">
        <v>1901</v>
      </c>
      <c r="D102" s="51" t="s">
        <v>178</v>
      </c>
      <c r="E102" s="52" t="s">
        <v>174</v>
      </c>
      <c r="F102" s="51">
        <v>3</v>
      </c>
      <c r="G102" s="51">
        <v>10001</v>
      </c>
      <c r="H102" s="51"/>
      <c r="I102" s="51"/>
      <c r="J102" s="51"/>
      <c r="K102" s="51" t="s">
        <v>179</v>
      </c>
      <c r="L102" s="51">
        <v>26078</v>
      </c>
    </row>
    <row r="103" spans="2:12" x14ac:dyDescent="0.2">
      <c r="B103" s="42">
        <v>168</v>
      </c>
      <c r="C103" s="77">
        <v>1901</v>
      </c>
      <c r="D103" s="51" t="s">
        <v>180</v>
      </c>
      <c r="E103" s="52" t="s">
        <v>181</v>
      </c>
      <c r="F103" s="51">
        <v>4</v>
      </c>
      <c r="G103" s="51">
        <v>10001</v>
      </c>
      <c r="H103" s="51"/>
      <c r="I103" s="51"/>
      <c r="J103" s="51"/>
      <c r="K103" s="51" t="s">
        <v>182</v>
      </c>
      <c r="L103" s="51">
        <v>26078</v>
      </c>
    </row>
    <row r="104" spans="2:12" x14ac:dyDescent="0.2">
      <c r="B104" s="42">
        <v>169</v>
      </c>
      <c r="C104" s="77">
        <v>1901</v>
      </c>
      <c r="D104" s="51" t="s">
        <v>183</v>
      </c>
      <c r="E104" s="52" t="s">
        <v>181</v>
      </c>
      <c r="F104" s="51">
        <v>5</v>
      </c>
      <c r="G104" s="51">
        <v>10001</v>
      </c>
      <c r="H104" s="51"/>
      <c r="I104" s="51"/>
      <c r="J104" s="51"/>
      <c r="K104" s="51" t="s">
        <v>184</v>
      </c>
      <c r="L104" s="51">
        <v>26078</v>
      </c>
    </row>
    <row r="105" spans="2:12" x14ac:dyDescent="0.2">
      <c r="B105" s="42">
        <v>170</v>
      </c>
      <c r="C105" s="77">
        <v>1901</v>
      </c>
      <c r="D105" s="51" t="s">
        <v>185</v>
      </c>
      <c r="E105" s="52" t="s">
        <v>186</v>
      </c>
      <c r="F105" s="51">
        <v>6</v>
      </c>
      <c r="G105" s="51">
        <v>10001</v>
      </c>
      <c r="H105" s="51"/>
      <c r="I105" s="51"/>
      <c r="J105" s="51"/>
      <c r="K105" s="51" t="s">
        <v>187</v>
      </c>
      <c r="L105" s="51">
        <v>26078</v>
      </c>
    </row>
    <row r="106" spans="2:12" x14ac:dyDescent="0.2">
      <c r="B106" s="42">
        <v>171</v>
      </c>
      <c r="C106" s="77">
        <v>1901</v>
      </c>
      <c r="D106" s="51" t="s">
        <v>152</v>
      </c>
      <c r="E106" s="52" t="s">
        <v>188</v>
      </c>
      <c r="F106" s="51">
        <v>7</v>
      </c>
      <c r="G106" s="51">
        <v>10001</v>
      </c>
      <c r="H106" s="51"/>
      <c r="I106" s="51"/>
      <c r="J106" s="51"/>
      <c r="K106" s="51" t="s">
        <v>189</v>
      </c>
      <c r="L106" s="51">
        <v>26078</v>
      </c>
    </row>
    <row r="107" spans="2:12" x14ac:dyDescent="0.2">
      <c r="B107" s="42">
        <v>172</v>
      </c>
      <c r="C107" s="77">
        <v>1901</v>
      </c>
      <c r="D107" s="51" t="s">
        <v>185</v>
      </c>
      <c r="E107" s="52" t="s">
        <v>190</v>
      </c>
      <c r="F107" s="51">
        <v>8</v>
      </c>
      <c r="G107" s="51">
        <v>10001</v>
      </c>
      <c r="H107" s="51"/>
      <c r="I107" s="51"/>
      <c r="J107" s="51"/>
      <c r="K107" s="51" t="s">
        <v>187</v>
      </c>
      <c r="L107" s="51">
        <v>26078</v>
      </c>
    </row>
    <row r="108" spans="2:12" x14ac:dyDescent="0.2">
      <c r="B108" s="42">
        <v>173</v>
      </c>
      <c r="C108" s="77">
        <v>1901</v>
      </c>
      <c r="D108" s="51" t="s">
        <v>152</v>
      </c>
      <c r="E108" s="52" t="s">
        <v>191</v>
      </c>
      <c r="F108" s="51">
        <v>9</v>
      </c>
      <c r="G108" s="51">
        <v>10001</v>
      </c>
      <c r="H108" s="51"/>
      <c r="I108" s="51"/>
      <c r="J108" s="51"/>
      <c r="K108" s="51" t="s">
        <v>189</v>
      </c>
      <c r="L108" s="51">
        <v>26078</v>
      </c>
    </row>
    <row r="109" spans="2:12" x14ac:dyDescent="0.2">
      <c r="B109" s="42">
        <v>174</v>
      </c>
      <c r="C109" s="77">
        <v>1901</v>
      </c>
      <c r="D109" s="51" t="s">
        <v>192</v>
      </c>
      <c r="E109" s="52" t="s">
        <v>193</v>
      </c>
      <c r="F109" s="51">
        <v>10</v>
      </c>
      <c r="G109" s="51">
        <v>10001</v>
      </c>
      <c r="H109" s="51"/>
      <c r="I109" s="51"/>
      <c r="J109" s="51"/>
      <c r="K109" s="51" t="s">
        <v>194</v>
      </c>
      <c r="L109" s="51">
        <v>26078</v>
      </c>
    </row>
    <row r="110" spans="2:12" x14ac:dyDescent="0.2">
      <c r="B110" s="73">
        <v>180</v>
      </c>
      <c r="C110" s="73">
        <v>2001</v>
      </c>
      <c r="D110" s="74" t="s">
        <v>2268</v>
      </c>
      <c r="E110" s="75" t="s">
        <v>2285</v>
      </c>
      <c r="F110" s="73">
        <v>1</v>
      </c>
      <c r="G110" s="73">
        <v>10001</v>
      </c>
      <c r="H110" s="73"/>
      <c r="I110" s="73"/>
      <c r="J110" s="73"/>
      <c r="K110" s="74" t="s">
        <v>2277</v>
      </c>
      <c r="L110" s="73">
        <v>30002</v>
      </c>
    </row>
    <row r="111" spans="2:12" x14ac:dyDescent="0.2">
      <c r="B111" s="73">
        <v>181</v>
      </c>
      <c r="C111" s="76">
        <v>2001</v>
      </c>
      <c r="D111" s="74" t="s">
        <v>2269</v>
      </c>
      <c r="E111" s="75" t="s">
        <v>2285</v>
      </c>
      <c r="F111" s="73">
        <v>2</v>
      </c>
      <c r="G111" s="73">
        <v>10001</v>
      </c>
      <c r="H111" s="73"/>
      <c r="I111" s="73"/>
      <c r="J111" s="73"/>
      <c r="K111" s="73" t="s">
        <v>197</v>
      </c>
      <c r="L111" s="73">
        <v>30002</v>
      </c>
    </row>
    <row r="112" spans="2:12" x14ac:dyDescent="0.2">
      <c r="B112" s="73">
        <v>182</v>
      </c>
      <c r="C112" s="76">
        <v>2001</v>
      </c>
      <c r="D112" s="74" t="s">
        <v>2270</v>
      </c>
      <c r="E112" s="75" t="s">
        <v>2285</v>
      </c>
      <c r="F112" s="73">
        <v>3</v>
      </c>
      <c r="G112" s="73">
        <v>10001</v>
      </c>
      <c r="H112" s="73"/>
      <c r="I112" s="73"/>
      <c r="J112" s="73"/>
      <c r="K112" s="74" t="s">
        <v>2278</v>
      </c>
      <c r="L112" s="73">
        <v>30002</v>
      </c>
    </row>
    <row r="113" spans="2:12" x14ac:dyDescent="0.2">
      <c r="B113" s="73">
        <v>183</v>
      </c>
      <c r="C113" s="76">
        <v>2001</v>
      </c>
      <c r="D113" s="74" t="s">
        <v>2271</v>
      </c>
      <c r="E113" s="75" t="s">
        <v>2286</v>
      </c>
      <c r="F113" s="73">
        <v>4</v>
      </c>
      <c r="G113" s="73">
        <v>10001</v>
      </c>
      <c r="H113" s="73"/>
      <c r="I113" s="73"/>
      <c r="J113" s="73"/>
      <c r="K113" s="74" t="s">
        <v>2279</v>
      </c>
      <c r="L113" s="73">
        <v>30002</v>
      </c>
    </row>
    <row r="114" spans="2:12" x14ac:dyDescent="0.2">
      <c r="B114" s="73">
        <v>184</v>
      </c>
      <c r="C114" s="76">
        <v>2001</v>
      </c>
      <c r="D114" s="74" t="s">
        <v>2272</v>
      </c>
      <c r="E114" s="75" t="s">
        <v>2287</v>
      </c>
      <c r="F114" s="73">
        <v>5</v>
      </c>
      <c r="G114" s="73">
        <v>10001</v>
      </c>
      <c r="H114" s="73"/>
      <c r="I114" s="73"/>
      <c r="J114" s="73"/>
      <c r="K114" s="74" t="s">
        <v>2280</v>
      </c>
      <c r="L114" s="73">
        <v>30002</v>
      </c>
    </row>
    <row r="115" spans="2:12" x14ac:dyDescent="0.2">
      <c r="B115" s="73">
        <v>185</v>
      </c>
      <c r="C115" s="76">
        <v>2001</v>
      </c>
      <c r="D115" s="74" t="s">
        <v>2273</v>
      </c>
      <c r="E115" s="75" t="s">
        <v>2288</v>
      </c>
      <c r="F115" s="73">
        <v>6</v>
      </c>
      <c r="G115" s="73">
        <v>10001</v>
      </c>
      <c r="H115" s="73"/>
      <c r="I115" s="73"/>
      <c r="J115" s="73"/>
      <c r="K115" s="74" t="s">
        <v>2281</v>
      </c>
      <c r="L115" s="73">
        <v>30002</v>
      </c>
    </row>
    <row r="116" spans="2:12" x14ac:dyDescent="0.2">
      <c r="B116" s="73">
        <v>186</v>
      </c>
      <c r="C116" s="76">
        <v>2001</v>
      </c>
      <c r="D116" s="74" t="s">
        <v>2274</v>
      </c>
      <c r="E116" s="75" t="s">
        <v>2289</v>
      </c>
      <c r="F116" s="73">
        <v>7</v>
      </c>
      <c r="G116" s="73">
        <v>10001</v>
      </c>
      <c r="H116" s="73"/>
      <c r="I116" s="73"/>
      <c r="J116" s="73"/>
      <c r="K116" s="74" t="s">
        <v>2282</v>
      </c>
      <c r="L116" s="73">
        <v>30002</v>
      </c>
    </row>
    <row r="117" spans="2:12" x14ac:dyDescent="0.2">
      <c r="B117" s="73">
        <v>187</v>
      </c>
      <c r="C117" s="76">
        <v>2001</v>
      </c>
      <c r="D117" s="74" t="s">
        <v>2275</v>
      </c>
      <c r="E117" s="75" t="s">
        <v>2290</v>
      </c>
      <c r="F117" s="73">
        <v>8</v>
      </c>
      <c r="G117" s="73">
        <v>10001</v>
      </c>
      <c r="H117" s="73"/>
      <c r="I117" s="73"/>
      <c r="J117" s="73"/>
      <c r="K117" s="74" t="s">
        <v>2283</v>
      </c>
      <c r="L117" s="73">
        <v>30002</v>
      </c>
    </row>
    <row r="118" spans="2:12" x14ac:dyDescent="0.2">
      <c r="B118" s="73">
        <v>188</v>
      </c>
      <c r="C118" s="76">
        <v>2001</v>
      </c>
      <c r="D118" s="74" t="s">
        <v>2276</v>
      </c>
      <c r="E118" s="75" t="s">
        <v>2291</v>
      </c>
      <c r="F118" s="73">
        <v>9</v>
      </c>
      <c r="G118" s="73">
        <v>10001</v>
      </c>
      <c r="H118" s="73"/>
      <c r="I118" s="73"/>
      <c r="J118" s="73"/>
      <c r="K118" s="74" t="s">
        <v>2284</v>
      </c>
      <c r="L118" s="73">
        <v>30002</v>
      </c>
    </row>
    <row r="119" spans="2:12" x14ac:dyDescent="0.2">
      <c r="B119" s="42">
        <v>195</v>
      </c>
      <c r="C119" s="64">
        <v>2101</v>
      </c>
      <c r="D119" s="53" t="s">
        <v>104</v>
      </c>
      <c r="E119" s="54" t="s">
        <v>208</v>
      </c>
      <c r="F119" s="42">
        <v>1</v>
      </c>
      <c r="G119" s="42">
        <v>10001</v>
      </c>
      <c r="K119" s="53" t="s">
        <v>209</v>
      </c>
      <c r="L119" s="42">
        <v>1008</v>
      </c>
    </row>
    <row r="120" spans="2:12" x14ac:dyDescent="0.2">
      <c r="B120" s="42">
        <v>196</v>
      </c>
      <c r="C120" s="64">
        <v>2101</v>
      </c>
      <c r="D120" s="53" t="s">
        <v>106</v>
      </c>
      <c r="E120" s="54" t="s">
        <v>210</v>
      </c>
      <c r="F120" s="42">
        <v>2</v>
      </c>
      <c r="G120" s="42">
        <v>10001</v>
      </c>
      <c r="K120" s="53" t="s">
        <v>211</v>
      </c>
      <c r="L120" s="42">
        <v>1008</v>
      </c>
    </row>
    <row r="121" spans="2:12" x14ac:dyDescent="0.2">
      <c r="B121" s="42">
        <v>197</v>
      </c>
      <c r="C121" s="64">
        <v>2101</v>
      </c>
      <c r="D121" s="53" t="s">
        <v>108</v>
      </c>
      <c r="E121" s="54" t="s">
        <v>212</v>
      </c>
      <c r="F121" s="42">
        <v>3</v>
      </c>
      <c r="G121" s="42">
        <v>10001</v>
      </c>
      <c r="K121" s="53" t="s">
        <v>213</v>
      </c>
      <c r="L121" s="42">
        <v>1008</v>
      </c>
    </row>
    <row r="122" spans="2:12" x14ac:dyDescent="0.2">
      <c r="B122" s="42">
        <v>198</v>
      </c>
      <c r="C122" s="64">
        <v>2101</v>
      </c>
      <c r="D122" s="53" t="s">
        <v>110</v>
      </c>
      <c r="E122" s="54" t="s">
        <v>214</v>
      </c>
      <c r="F122" s="42">
        <v>4</v>
      </c>
      <c r="G122" s="42">
        <v>10001</v>
      </c>
      <c r="K122" s="53" t="s">
        <v>215</v>
      </c>
      <c r="L122" s="42">
        <v>1008</v>
      </c>
    </row>
    <row r="123" spans="2:12" x14ac:dyDescent="0.2">
      <c r="B123" s="42">
        <v>199</v>
      </c>
      <c r="C123" s="64">
        <v>2101</v>
      </c>
      <c r="D123" s="53" t="s">
        <v>112</v>
      </c>
      <c r="E123" s="54" t="s">
        <v>216</v>
      </c>
      <c r="F123" s="42">
        <v>5</v>
      </c>
      <c r="G123" s="42">
        <v>10001</v>
      </c>
      <c r="K123" s="53" t="s">
        <v>217</v>
      </c>
      <c r="L123" s="42">
        <v>1008</v>
      </c>
    </row>
    <row r="124" spans="2:12" x14ac:dyDescent="0.2">
      <c r="B124" s="42">
        <v>200</v>
      </c>
      <c r="C124" s="64">
        <v>2101</v>
      </c>
      <c r="D124" s="53" t="s">
        <v>114</v>
      </c>
      <c r="E124" s="54" t="s">
        <v>218</v>
      </c>
      <c r="F124" s="42">
        <v>6</v>
      </c>
      <c r="G124" s="42">
        <v>10001</v>
      </c>
      <c r="K124" s="53" t="s">
        <v>219</v>
      </c>
      <c r="L124" s="42">
        <v>1008</v>
      </c>
    </row>
    <row r="125" spans="2:12" x14ac:dyDescent="0.2">
      <c r="B125" s="42">
        <v>201</v>
      </c>
      <c r="C125" s="64">
        <v>2101</v>
      </c>
      <c r="D125" s="53" t="s">
        <v>206</v>
      </c>
      <c r="E125" s="54" t="s">
        <v>220</v>
      </c>
      <c r="F125" s="42">
        <v>7</v>
      </c>
      <c r="G125" s="42">
        <v>10001</v>
      </c>
      <c r="K125" s="53" t="s">
        <v>221</v>
      </c>
      <c r="L125" s="42">
        <v>1008</v>
      </c>
    </row>
    <row r="126" spans="2:12" x14ac:dyDescent="0.2">
      <c r="B126" s="42">
        <v>202</v>
      </c>
      <c r="C126" s="64">
        <v>2101</v>
      </c>
      <c r="D126" s="53" t="s">
        <v>122</v>
      </c>
      <c r="E126" s="54" t="s">
        <v>222</v>
      </c>
      <c r="F126" s="42">
        <v>8</v>
      </c>
      <c r="G126" s="42">
        <v>10001</v>
      </c>
      <c r="K126" s="53" t="s">
        <v>223</v>
      </c>
      <c r="L126" s="42">
        <v>1008</v>
      </c>
    </row>
    <row r="127" spans="2:12" x14ac:dyDescent="0.2">
      <c r="B127" s="42">
        <v>203</v>
      </c>
      <c r="C127" s="64">
        <v>2101</v>
      </c>
      <c r="D127" s="53" t="s">
        <v>224</v>
      </c>
      <c r="E127" s="54" t="s">
        <v>225</v>
      </c>
      <c r="F127" s="42">
        <v>9</v>
      </c>
      <c r="G127" s="42">
        <v>10001</v>
      </c>
      <c r="K127" s="53" t="s">
        <v>226</v>
      </c>
      <c r="L127" s="42">
        <v>1008</v>
      </c>
    </row>
    <row r="128" spans="2:12" x14ac:dyDescent="0.2">
      <c r="B128" s="42">
        <v>204</v>
      </c>
      <c r="C128" s="64">
        <v>2101</v>
      </c>
      <c r="D128" s="53" t="s">
        <v>125</v>
      </c>
      <c r="E128" s="54" t="s">
        <v>227</v>
      </c>
      <c r="F128" s="42">
        <v>10</v>
      </c>
      <c r="G128" s="42">
        <v>10001</v>
      </c>
      <c r="K128" s="53" t="s">
        <v>228</v>
      </c>
      <c r="L128" s="42">
        <v>1008</v>
      </c>
    </row>
    <row r="129" spans="2:12" x14ac:dyDescent="0.2">
      <c r="B129" s="42">
        <v>210</v>
      </c>
      <c r="C129" s="42">
        <v>22</v>
      </c>
      <c r="D129" s="42" t="s">
        <v>229</v>
      </c>
      <c r="E129" s="43" t="s">
        <v>174</v>
      </c>
      <c r="F129" s="42">
        <v>1</v>
      </c>
      <c r="G129" s="42">
        <v>10001</v>
      </c>
      <c r="K129" s="42" t="s">
        <v>230</v>
      </c>
      <c r="L129" s="42">
        <v>26078</v>
      </c>
    </row>
    <row r="130" spans="2:12" x14ac:dyDescent="0.2">
      <c r="B130" s="42">
        <v>211</v>
      </c>
      <c r="C130" s="42">
        <v>22</v>
      </c>
      <c r="D130" s="42" t="s">
        <v>231</v>
      </c>
      <c r="E130" s="43" t="s">
        <v>174</v>
      </c>
      <c r="F130" s="42">
        <v>2</v>
      </c>
      <c r="G130" s="42">
        <v>10001</v>
      </c>
      <c r="K130" s="42" t="s">
        <v>232</v>
      </c>
      <c r="L130" s="42">
        <v>26078</v>
      </c>
    </row>
    <row r="131" spans="2:12" x14ac:dyDescent="0.2">
      <c r="B131" s="42">
        <v>212</v>
      </c>
      <c r="C131" s="42">
        <v>22</v>
      </c>
      <c r="D131" s="42" t="s">
        <v>233</v>
      </c>
      <c r="E131" s="43" t="s">
        <v>174</v>
      </c>
      <c r="F131" s="42">
        <v>3</v>
      </c>
      <c r="G131" s="42">
        <v>10001</v>
      </c>
      <c r="K131" s="42" t="s">
        <v>234</v>
      </c>
      <c r="L131" s="42">
        <v>26078</v>
      </c>
    </row>
    <row r="132" spans="2:12" x14ac:dyDescent="0.2">
      <c r="B132" s="42">
        <v>213</v>
      </c>
      <c r="C132" s="42">
        <v>22</v>
      </c>
      <c r="D132" s="42" t="s">
        <v>235</v>
      </c>
      <c r="E132" s="43" t="s">
        <v>181</v>
      </c>
      <c r="F132" s="42">
        <v>4</v>
      </c>
      <c r="G132" s="42">
        <v>10001</v>
      </c>
      <c r="K132" s="42" t="s">
        <v>236</v>
      </c>
      <c r="L132" s="42">
        <v>26078</v>
      </c>
    </row>
    <row r="133" spans="2:12" x14ac:dyDescent="0.2">
      <c r="B133" s="42">
        <v>214</v>
      </c>
      <c r="C133" s="42">
        <v>22</v>
      </c>
      <c r="D133" s="42" t="s">
        <v>237</v>
      </c>
      <c r="E133" s="43" t="s">
        <v>181</v>
      </c>
      <c r="F133" s="42">
        <v>5</v>
      </c>
      <c r="G133" s="42">
        <v>10001</v>
      </c>
      <c r="K133" s="42" t="s">
        <v>238</v>
      </c>
      <c r="L133" s="42">
        <v>26078</v>
      </c>
    </row>
    <row r="134" spans="2:12" x14ac:dyDescent="0.2">
      <c r="B134" s="42">
        <v>215</v>
      </c>
      <c r="C134" s="42">
        <v>22</v>
      </c>
      <c r="D134" s="42" t="s">
        <v>239</v>
      </c>
      <c r="E134" s="43" t="s">
        <v>186</v>
      </c>
      <c r="F134" s="42">
        <v>6</v>
      </c>
      <c r="G134" s="42">
        <v>10001</v>
      </c>
      <c r="K134" s="42" t="s">
        <v>240</v>
      </c>
      <c r="L134" s="42">
        <v>26078</v>
      </c>
    </row>
    <row r="135" spans="2:12" x14ac:dyDescent="0.2">
      <c r="B135" s="42">
        <v>216</v>
      </c>
      <c r="C135" s="42">
        <v>22</v>
      </c>
      <c r="D135" s="42" t="s">
        <v>241</v>
      </c>
      <c r="E135" s="43" t="s">
        <v>188</v>
      </c>
      <c r="F135" s="42">
        <v>7</v>
      </c>
      <c r="G135" s="42">
        <v>10001</v>
      </c>
      <c r="K135" s="42" t="s">
        <v>242</v>
      </c>
      <c r="L135" s="42">
        <v>26078</v>
      </c>
    </row>
    <row r="136" spans="2:12" x14ac:dyDescent="0.2">
      <c r="B136" s="42">
        <v>217</v>
      </c>
      <c r="C136" s="42">
        <v>22</v>
      </c>
      <c r="D136" s="42" t="s">
        <v>243</v>
      </c>
      <c r="E136" s="43" t="s">
        <v>190</v>
      </c>
      <c r="F136" s="42">
        <v>8</v>
      </c>
      <c r="G136" s="42">
        <v>10001</v>
      </c>
      <c r="K136" s="42" t="s">
        <v>244</v>
      </c>
      <c r="L136" s="42">
        <v>26078</v>
      </c>
    </row>
    <row r="137" spans="2:12" x14ac:dyDescent="0.2">
      <c r="B137" s="42">
        <v>218</v>
      </c>
      <c r="C137" s="42">
        <v>22</v>
      </c>
      <c r="D137" s="42" t="s">
        <v>243</v>
      </c>
      <c r="E137" s="43" t="s">
        <v>191</v>
      </c>
      <c r="F137" s="42">
        <v>9</v>
      </c>
      <c r="G137" s="42">
        <v>10001</v>
      </c>
      <c r="K137" s="42" t="s">
        <v>244</v>
      </c>
      <c r="L137" s="42">
        <v>26078</v>
      </c>
    </row>
    <row r="138" spans="2:12" x14ac:dyDescent="0.2">
      <c r="B138" s="42">
        <v>219</v>
      </c>
      <c r="C138" s="42">
        <v>22</v>
      </c>
      <c r="D138" s="42" t="s">
        <v>243</v>
      </c>
      <c r="E138" s="43" t="s">
        <v>193</v>
      </c>
      <c r="F138" s="42">
        <v>10</v>
      </c>
      <c r="G138" s="42">
        <v>10001</v>
      </c>
      <c r="K138" s="42" t="s">
        <v>244</v>
      </c>
      <c r="L138" s="42">
        <v>26078</v>
      </c>
    </row>
    <row r="139" spans="2:12" x14ac:dyDescent="0.2">
      <c r="B139" s="42">
        <v>240</v>
      </c>
      <c r="C139" s="77">
        <v>3701</v>
      </c>
      <c r="D139" s="51" t="s">
        <v>245</v>
      </c>
      <c r="E139" s="52" t="s">
        <v>174</v>
      </c>
      <c r="F139" s="51">
        <v>1</v>
      </c>
      <c r="G139" s="51">
        <v>10001</v>
      </c>
      <c r="H139" s="51"/>
      <c r="I139" s="51"/>
      <c r="J139" s="51"/>
      <c r="K139" s="51" t="s">
        <v>246</v>
      </c>
      <c r="L139" s="51">
        <v>1010</v>
      </c>
    </row>
    <row r="140" spans="2:12" x14ac:dyDescent="0.2">
      <c r="B140" s="42">
        <v>241</v>
      </c>
      <c r="C140" s="77">
        <v>3701</v>
      </c>
      <c r="D140" s="51" t="s">
        <v>143</v>
      </c>
      <c r="E140" s="52" t="s">
        <v>174</v>
      </c>
      <c r="F140" s="51">
        <v>2</v>
      </c>
      <c r="G140" s="51">
        <v>10001</v>
      </c>
      <c r="H140" s="51"/>
      <c r="I140" s="51"/>
      <c r="J140" s="51"/>
      <c r="K140" s="51" t="s">
        <v>247</v>
      </c>
      <c r="L140" s="51">
        <v>1010</v>
      </c>
    </row>
    <row r="141" spans="2:12" x14ac:dyDescent="0.2">
      <c r="B141" s="42">
        <v>242</v>
      </c>
      <c r="C141" s="77">
        <v>3701</v>
      </c>
      <c r="D141" s="51" t="s">
        <v>146</v>
      </c>
      <c r="E141" s="52" t="s">
        <v>174</v>
      </c>
      <c r="F141" s="51">
        <v>3</v>
      </c>
      <c r="G141" s="51">
        <v>10001</v>
      </c>
      <c r="H141" s="51"/>
      <c r="I141" s="51"/>
      <c r="J141" s="51"/>
      <c r="K141" s="51" t="s">
        <v>248</v>
      </c>
      <c r="L141" s="51">
        <v>1010</v>
      </c>
    </row>
    <row r="142" spans="2:12" x14ac:dyDescent="0.2">
      <c r="B142" s="42">
        <v>243</v>
      </c>
      <c r="C142" s="77">
        <v>3701</v>
      </c>
      <c r="D142" s="51" t="s">
        <v>149</v>
      </c>
      <c r="E142" s="52" t="s">
        <v>181</v>
      </c>
      <c r="F142" s="51">
        <v>4</v>
      </c>
      <c r="G142" s="51">
        <v>10001</v>
      </c>
      <c r="H142" s="51"/>
      <c r="I142" s="51"/>
      <c r="J142" s="51"/>
      <c r="K142" s="51" t="s">
        <v>249</v>
      </c>
      <c r="L142" s="51">
        <v>1010</v>
      </c>
    </row>
    <row r="143" spans="2:12" x14ac:dyDescent="0.2">
      <c r="B143" s="42">
        <v>244</v>
      </c>
      <c r="C143" s="77">
        <v>3701</v>
      </c>
      <c r="D143" s="51" t="s">
        <v>152</v>
      </c>
      <c r="E143" s="52" t="s">
        <v>181</v>
      </c>
      <c r="F143" s="51">
        <v>5</v>
      </c>
      <c r="G143" s="51">
        <v>10001</v>
      </c>
      <c r="H143" s="51"/>
      <c r="I143" s="51"/>
      <c r="J143" s="51"/>
      <c r="K143" s="51" t="s">
        <v>250</v>
      </c>
      <c r="L143" s="51">
        <v>1010</v>
      </c>
    </row>
    <row r="144" spans="2:12" x14ac:dyDescent="0.2">
      <c r="B144" s="42">
        <v>245</v>
      </c>
      <c r="C144" s="77">
        <v>3701</v>
      </c>
      <c r="D144" s="51" t="s">
        <v>155</v>
      </c>
      <c r="E144" s="52" t="s">
        <v>186</v>
      </c>
      <c r="F144" s="51">
        <v>6</v>
      </c>
      <c r="G144" s="51">
        <v>10001</v>
      </c>
      <c r="H144" s="51"/>
      <c r="I144" s="51"/>
      <c r="J144" s="51"/>
      <c r="K144" s="51" t="s">
        <v>251</v>
      </c>
      <c r="L144" s="51">
        <v>1010</v>
      </c>
    </row>
    <row r="145" spans="2:12" x14ac:dyDescent="0.2">
      <c r="B145" s="42">
        <v>246</v>
      </c>
      <c r="C145" s="77">
        <v>3701</v>
      </c>
      <c r="D145" s="51" t="s">
        <v>252</v>
      </c>
      <c r="E145" s="52" t="s">
        <v>188</v>
      </c>
      <c r="F145" s="51">
        <v>7</v>
      </c>
      <c r="G145" s="51">
        <v>10001</v>
      </c>
      <c r="H145" s="51"/>
      <c r="I145" s="51"/>
      <c r="J145" s="51"/>
      <c r="K145" s="51" t="s">
        <v>253</v>
      </c>
      <c r="L145" s="51">
        <v>1010</v>
      </c>
    </row>
    <row r="146" spans="2:12" x14ac:dyDescent="0.2">
      <c r="B146" s="42">
        <v>247</v>
      </c>
      <c r="C146" s="77">
        <v>3701</v>
      </c>
      <c r="D146" s="51" t="s">
        <v>158</v>
      </c>
      <c r="E146" s="52" t="s">
        <v>190</v>
      </c>
      <c r="F146" s="51">
        <v>8</v>
      </c>
      <c r="G146" s="51">
        <v>10001</v>
      </c>
      <c r="H146" s="51"/>
      <c r="I146" s="51"/>
      <c r="J146" s="51"/>
      <c r="K146" s="51" t="s">
        <v>254</v>
      </c>
      <c r="L146" s="51">
        <v>1010</v>
      </c>
    </row>
    <row r="147" spans="2:12" x14ac:dyDescent="0.2">
      <c r="B147" s="42">
        <v>248</v>
      </c>
      <c r="C147" s="77">
        <v>3701</v>
      </c>
      <c r="D147" s="51" t="s">
        <v>158</v>
      </c>
      <c r="E147" s="52" t="s">
        <v>191</v>
      </c>
      <c r="F147" s="51">
        <v>9</v>
      </c>
      <c r="G147" s="51">
        <v>10001</v>
      </c>
      <c r="H147" s="51"/>
      <c r="I147" s="51"/>
      <c r="J147" s="51"/>
      <c r="K147" s="51" t="s">
        <v>254</v>
      </c>
      <c r="L147" s="51">
        <v>1010</v>
      </c>
    </row>
    <row r="148" spans="2:12" x14ac:dyDescent="0.2">
      <c r="B148" s="42">
        <v>249</v>
      </c>
      <c r="C148" s="77">
        <v>3701</v>
      </c>
      <c r="D148" s="51" t="s">
        <v>158</v>
      </c>
      <c r="E148" s="52" t="s">
        <v>193</v>
      </c>
      <c r="F148" s="51">
        <v>10</v>
      </c>
      <c r="G148" s="51">
        <v>10001</v>
      </c>
      <c r="H148" s="51"/>
      <c r="I148" s="51"/>
      <c r="J148" s="51"/>
      <c r="K148" s="51" t="s">
        <v>254</v>
      </c>
      <c r="L148" s="51">
        <v>1010</v>
      </c>
    </row>
    <row r="149" spans="2:12" x14ac:dyDescent="0.2">
      <c r="B149" s="42">
        <v>255</v>
      </c>
      <c r="C149" s="64">
        <v>3801</v>
      </c>
      <c r="D149" s="42" t="s">
        <v>143</v>
      </c>
      <c r="E149" s="43" t="s">
        <v>174</v>
      </c>
      <c r="F149" s="42">
        <v>1</v>
      </c>
      <c r="G149" s="42">
        <v>10001</v>
      </c>
      <c r="K149" s="42" t="s">
        <v>255</v>
      </c>
      <c r="L149" s="42">
        <v>46001</v>
      </c>
    </row>
    <row r="150" spans="2:12" x14ac:dyDescent="0.2">
      <c r="B150" s="42">
        <v>256</v>
      </c>
      <c r="C150" s="64">
        <v>3801</v>
      </c>
      <c r="D150" s="42" t="s">
        <v>256</v>
      </c>
      <c r="E150" s="43" t="s">
        <v>174</v>
      </c>
      <c r="F150" s="42">
        <v>2</v>
      </c>
      <c r="G150" s="42">
        <v>10001</v>
      </c>
      <c r="K150" s="42" t="s">
        <v>257</v>
      </c>
      <c r="L150" s="42">
        <v>46001</v>
      </c>
    </row>
    <row r="151" spans="2:12" x14ac:dyDescent="0.2">
      <c r="B151" s="42">
        <v>257</v>
      </c>
      <c r="C151" s="64">
        <v>3801</v>
      </c>
      <c r="D151" s="42" t="s">
        <v>155</v>
      </c>
      <c r="E151" s="43" t="s">
        <v>174</v>
      </c>
      <c r="F151" s="42">
        <v>3</v>
      </c>
      <c r="G151" s="42">
        <v>10001</v>
      </c>
      <c r="K151" s="42" t="s">
        <v>258</v>
      </c>
      <c r="L151" s="42">
        <v>46001</v>
      </c>
    </row>
    <row r="152" spans="2:12" x14ac:dyDescent="0.2">
      <c r="B152" s="42">
        <v>258</v>
      </c>
      <c r="C152" s="64">
        <v>3801</v>
      </c>
      <c r="D152" s="42" t="s">
        <v>252</v>
      </c>
      <c r="E152" s="43" t="s">
        <v>181</v>
      </c>
      <c r="F152" s="42">
        <v>4</v>
      </c>
      <c r="G152" s="42">
        <v>10001</v>
      </c>
      <c r="K152" s="42" t="s">
        <v>259</v>
      </c>
      <c r="L152" s="42">
        <v>46001</v>
      </c>
    </row>
    <row r="153" spans="2:12" x14ac:dyDescent="0.2">
      <c r="B153" s="42">
        <v>259</v>
      </c>
      <c r="C153" s="64">
        <v>3801</v>
      </c>
      <c r="D153" s="42" t="s">
        <v>158</v>
      </c>
      <c r="E153" s="43" t="s">
        <v>181</v>
      </c>
      <c r="F153" s="42">
        <v>5</v>
      </c>
      <c r="G153" s="42">
        <v>10001</v>
      </c>
      <c r="K153" s="42" t="s">
        <v>260</v>
      </c>
      <c r="L153" s="42">
        <v>46001</v>
      </c>
    </row>
    <row r="154" spans="2:12" x14ac:dyDescent="0.2">
      <c r="B154" s="42">
        <v>260</v>
      </c>
      <c r="C154" s="64">
        <v>3801</v>
      </c>
      <c r="D154" s="42" t="s">
        <v>164</v>
      </c>
      <c r="E154" s="43" t="s">
        <v>186</v>
      </c>
      <c r="F154" s="42">
        <v>6</v>
      </c>
      <c r="G154" s="42">
        <v>10001</v>
      </c>
      <c r="K154" s="42" t="s">
        <v>261</v>
      </c>
      <c r="L154" s="42">
        <v>46001</v>
      </c>
    </row>
    <row r="155" spans="2:12" x14ac:dyDescent="0.2">
      <c r="B155" s="42">
        <v>261</v>
      </c>
      <c r="C155" s="64">
        <v>3801</v>
      </c>
      <c r="D155" s="42" t="s">
        <v>167</v>
      </c>
      <c r="E155" s="43" t="s">
        <v>188</v>
      </c>
      <c r="F155" s="42">
        <v>7</v>
      </c>
      <c r="G155" s="42">
        <v>10001</v>
      </c>
      <c r="K155" s="42" t="s">
        <v>262</v>
      </c>
      <c r="L155" s="42">
        <v>46001</v>
      </c>
    </row>
    <row r="156" spans="2:12" x14ac:dyDescent="0.2">
      <c r="B156" s="42">
        <v>262</v>
      </c>
      <c r="C156" s="64">
        <v>3801</v>
      </c>
      <c r="D156" s="42" t="s">
        <v>263</v>
      </c>
      <c r="E156" s="43" t="s">
        <v>190</v>
      </c>
      <c r="F156" s="42">
        <v>8</v>
      </c>
      <c r="G156" s="42">
        <v>10001</v>
      </c>
      <c r="K156" s="42" t="s">
        <v>264</v>
      </c>
      <c r="L156" s="42">
        <v>46001</v>
      </c>
    </row>
    <row r="157" spans="2:12" x14ac:dyDescent="0.2">
      <c r="B157" s="42">
        <v>263</v>
      </c>
      <c r="C157" s="64">
        <v>3801</v>
      </c>
      <c r="D157" s="42" t="s">
        <v>263</v>
      </c>
      <c r="E157" s="43" t="s">
        <v>191</v>
      </c>
      <c r="F157" s="42">
        <v>9</v>
      </c>
      <c r="G157" s="42">
        <v>10001</v>
      </c>
      <c r="K157" s="42" t="s">
        <v>264</v>
      </c>
      <c r="L157" s="42">
        <v>46001</v>
      </c>
    </row>
    <row r="158" spans="2:12" x14ac:dyDescent="0.2">
      <c r="B158" s="42">
        <v>264</v>
      </c>
      <c r="C158" s="64">
        <v>3801</v>
      </c>
      <c r="D158" s="42" t="s">
        <v>263</v>
      </c>
      <c r="E158" s="43" t="s">
        <v>193</v>
      </c>
      <c r="F158" s="42">
        <v>10</v>
      </c>
      <c r="G158" s="42">
        <v>10001</v>
      </c>
      <c r="K158" s="42" t="s">
        <v>264</v>
      </c>
      <c r="L158" s="42">
        <v>46001</v>
      </c>
    </row>
    <row r="159" spans="2:12" x14ac:dyDescent="0.2">
      <c r="B159" s="42">
        <v>270</v>
      </c>
      <c r="C159" s="64">
        <v>4601</v>
      </c>
      <c r="D159" s="42" t="s">
        <v>173</v>
      </c>
      <c r="E159" s="43" t="s">
        <v>265</v>
      </c>
      <c r="F159" s="42">
        <v>1</v>
      </c>
      <c r="G159" s="42">
        <v>10001</v>
      </c>
      <c r="K159" s="42" t="s">
        <v>266</v>
      </c>
      <c r="L159" s="42">
        <v>60001</v>
      </c>
    </row>
    <row r="160" spans="2:12" x14ac:dyDescent="0.2">
      <c r="B160" s="42">
        <f>B159+1</f>
        <v>271</v>
      </c>
      <c r="C160" s="64">
        <v>4601</v>
      </c>
      <c r="D160" s="42" t="s">
        <v>152</v>
      </c>
      <c r="E160" s="43" t="s">
        <v>267</v>
      </c>
      <c r="F160" s="42">
        <v>2</v>
      </c>
      <c r="G160" s="42">
        <v>10001</v>
      </c>
      <c r="K160" s="42" t="s">
        <v>268</v>
      </c>
      <c r="L160" s="42">
        <v>60001</v>
      </c>
    </row>
    <row r="161" spans="2:12" x14ac:dyDescent="0.2">
      <c r="B161" s="42">
        <f t="shared" ref="B161:B167" si="2">B160+1</f>
        <v>272</v>
      </c>
      <c r="C161" s="64">
        <v>4601</v>
      </c>
      <c r="D161" s="42" t="s">
        <v>158</v>
      </c>
      <c r="E161" s="43" t="s">
        <v>269</v>
      </c>
      <c r="F161" s="42">
        <v>3</v>
      </c>
      <c r="G161" s="42">
        <v>10001</v>
      </c>
      <c r="K161" s="42" t="s">
        <v>270</v>
      </c>
      <c r="L161" s="42">
        <v>60001</v>
      </c>
    </row>
    <row r="162" spans="2:12" x14ac:dyDescent="0.2">
      <c r="B162" s="42">
        <f t="shared" si="2"/>
        <v>273</v>
      </c>
      <c r="C162" s="64">
        <v>4601</v>
      </c>
      <c r="D162" s="42" t="s">
        <v>180</v>
      </c>
      <c r="E162" s="43" t="s">
        <v>265</v>
      </c>
      <c r="F162" s="42">
        <v>4</v>
      </c>
      <c r="G162" s="42">
        <v>10001</v>
      </c>
      <c r="K162" s="42" t="s">
        <v>271</v>
      </c>
      <c r="L162" s="42">
        <v>60001</v>
      </c>
    </row>
    <row r="163" spans="2:12" x14ac:dyDescent="0.2">
      <c r="B163" s="42">
        <f t="shared" si="2"/>
        <v>274</v>
      </c>
      <c r="C163" s="64">
        <v>4601</v>
      </c>
      <c r="D163" s="42" t="s">
        <v>272</v>
      </c>
      <c r="E163" s="43" t="s">
        <v>267</v>
      </c>
      <c r="F163" s="42">
        <v>5</v>
      </c>
      <c r="G163" s="42">
        <v>10001</v>
      </c>
      <c r="K163" s="42" t="s">
        <v>273</v>
      </c>
      <c r="L163" s="42">
        <v>60001</v>
      </c>
    </row>
    <row r="164" spans="2:12" x14ac:dyDescent="0.2">
      <c r="B164" s="42">
        <f t="shared" si="2"/>
        <v>275</v>
      </c>
      <c r="C164" s="64">
        <v>4601</v>
      </c>
      <c r="D164" s="42" t="s">
        <v>274</v>
      </c>
      <c r="E164" s="43" t="s">
        <v>275</v>
      </c>
      <c r="F164" s="42">
        <v>6</v>
      </c>
      <c r="G164" s="42">
        <v>10001</v>
      </c>
      <c r="K164" s="42" t="s">
        <v>276</v>
      </c>
      <c r="L164" s="42">
        <v>60001</v>
      </c>
    </row>
    <row r="165" spans="2:12" x14ac:dyDescent="0.2">
      <c r="B165" s="42">
        <f t="shared" si="2"/>
        <v>276</v>
      </c>
      <c r="C165" s="64">
        <v>4601</v>
      </c>
      <c r="D165" s="42" t="s">
        <v>277</v>
      </c>
      <c r="E165" s="43" t="s">
        <v>265</v>
      </c>
      <c r="F165" s="42">
        <v>7</v>
      </c>
      <c r="G165" s="42">
        <v>10001</v>
      </c>
      <c r="K165" s="42" t="s">
        <v>278</v>
      </c>
      <c r="L165" s="42">
        <v>60001</v>
      </c>
    </row>
    <row r="166" spans="2:12" ht="13.5" customHeight="1" x14ac:dyDescent="0.2">
      <c r="B166" s="42">
        <f t="shared" si="2"/>
        <v>277</v>
      </c>
      <c r="C166" s="64">
        <v>4601</v>
      </c>
      <c r="D166" s="42" t="s">
        <v>279</v>
      </c>
      <c r="E166" s="43" t="s">
        <v>267</v>
      </c>
      <c r="F166" s="42">
        <v>8</v>
      </c>
      <c r="G166" s="42">
        <v>10001</v>
      </c>
      <c r="K166" s="42" t="s">
        <v>280</v>
      </c>
      <c r="L166" s="42">
        <v>60001</v>
      </c>
    </row>
    <row r="167" spans="2:12" ht="13.5" customHeight="1" x14ac:dyDescent="0.2">
      <c r="B167" s="42">
        <f t="shared" si="2"/>
        <v>278</v>
      </c>
      <c r="C167" s="64">
        <v>4601</v>
      </c>
      <c r="D167" s="42" t="s">
        <v>281</v>
      </c>
      <c r="E167" s="43" t="s">
        <v>282</v>
      </c>
      <c r="F167" s="42">
        <v>9</v>
      </c>
      <c r="G167" s="42">
        <v>10001</v>
      </c>
      <c r="K167" s="42" t="s">
        <v>283</v>
      </c>
      <c r="L167" s="42">
        <v>60001</v>
      </c>
    </row>
    <row r="168" spans="2:12" x14ac:dyDescent="0.2">
      <c r="B168" s="42">
        <v>290</v>
      </c>
      <c r="C168" s="78">
        <v>4701</v>
      </c>
      <c r="D168" s="49" t="s">
        <v>284</v>
      </c>
      <c r="E168" s="50" t="s">
        <v>285</v>
      </c>
      <c r="F168" s="49">
        <v>1</v>
      </c>
      <c r="G168" s="49">
        <v>10001</v>
      </c>
      <c r="H168" s="49"/>
      <c r="I168" s="49"/>
      <c r="J168" s="49"/>
      <c r="K168" s="49" t="s">
        <v>286</v>
      </c>
      <c r="L168" s="49">
        <v>1027</v>
      </c>
    </row>
    <row r="169" spans="2:12" x14ac:dyDescent="0.2">
      <c r="B169" s="42">
        <f>B168+1</f>
        <v>291</v>
      </c>
      <c r="C169" s="78">
        <v>4701</v>
      </c>
      <c r="D169" s="49" t="s">
        <v>287</v>
      </c>
      <c r="E169" s="50" t="s">
        <v>50</v>
      </c>
      <c r="F169" s="49">
        <v>2</v>
      </c>
      <c r="G169" s="49">
        <v>10001</v>
      </c>
      <c r="H169" s="49"/>
      <c r="I169" s="49"/>
      <c r="J169" s="49"/>
      <c r="K169" s="49" t="s">
        <v>288</v>
      </c>
      <c r="L169" s="49">
        <v>1027</v>
      </c>
    </row>
    <row r="170" spans="2:12" x14ac:dyDescent="0.2">
      <c r="B170" s="42">
        <f t="shared" ref="B170:B176" si="3">B169+1</f>
        <v>292</v>
      </c>
      <c r="C170" s="78">
        <v>4701</v>
      </c>
      <c r="D170" s="49" t="s">
        <v>289</v>
      </c>
      <c r="E170" s="50" t="s">
        <v>290</v>
      </c>
      <c r="F170" s="49">
        <v>3</v>
      </c>
      <c r="G170" s="49">
        <v>10001</v>
      </c>
      <c r="H170" s="49"/>
      <c r="I170" s="49"/>
      <c r="J170" s="49"/>
      <c r="K170" s="49" t="s">
        <v>291</v>
      </c>
      <c r="L170" s="49">
        <v>1027</v>
      </c>
    </row>
    <row r="171" spans="2:12" x14ac:dyDescent="0.2">
      <c r="B171" s="42">
        <f t="shared" si="3"/>
        <v>293</v>
      </c>
      <c r="C171" s="78">
        <v>4701</v>
      </c>
      <c r="D171" s="49" t="s">
        <v>292</v>
      </c>
      <c r="E171" s="50" t="s">
        <v>293</v>
      </c>
      <c r="F171" s="49">
        <v>4</v>
      </c>
      <c r="G171" s="49">
        <v>10001</v>
      </c>
      <c r="H171" s="49"/>
      <c r="I171" s="49"/>
      <c r="J171" s="49"/>
      <c r="K171" s="49" t="s">
        <v>294</v>
      </c>
      <c r="L171" s="49">
        <v>1028</v>
      </c>
    </row>
    <row r="172" spans="2:12" x14ac:dyDescent="0.2">
      <c r="B172" s="42">
        <f t="shared" si="3"/>
        <v>294</v>
      </c>
      <c r="C172" s="78">
        <v>4701</v>
      </c>
      <c r="D172" s="49" t="s">
        <v>295</v>
      </c>
      <c r="E172" s="50" t="s">
        <v>296</v>
      </c>
      <c r="F172" s="49">
        <v>5</v>
      </c>
      <c r="G172" s="49">
        <v>10001</v>
      </c>
      <c r="H172" s="49"/>
      <c r="I172" s="49"/>
      <c r="J172" s="49"/>
      <c r="K172" s="49" t="s">
        <v>297</v>
      </c>
      <c r="L172" s="49">
        <v>1027</v>
      </c>
    </row>
    <row r="173" spans="2:12" x14ac:dyDescent="0.2">
      <c r="B173" s="42">
        <f t="shared" si="3"/>
        <v>295</v>
      </c>
      <c r="C173" s="78">
        <v>4701</v>
      </c>
      <c r="D173" s="49" t="s">
        <v>298</v>
      </c>
      <c r="E173" s="50" t="s">
        <v>299</v>
      </c>
      <c r="F173" s="49">
        <v>6</v>
      </c>
      <c r="G173" s="49">
        <v>10001</v>
      </c>
      <c r="H173" s="49"/>
      <c r="I173" s="49"/>
      <c r="J173" s="49"/>
      <c r="K173" s="49" t="s">
        <v>300</v>
      </c>
      <c r="L173" s="49">
        <v>1027</v>
      </c>
    </row>
    <row r="174" spans="2:12" x14ac:dyDescent="0.2">
      <c r="B174" s="42">
        <f t="shared" si="3"/>
        <v>296</v>
      </c>
      <c r="C174" s="78">
        <v>4701</v>
      </c>
      <c r="D174" s="49" t="s">
        <v>301</v>
      </c>
      <c r="E174" s="50" t="s">
        <v>302</v>
      </c>
      <c r="F174" s="49">
        <v>7</v>
      </c>
      <c r="G174" s="49">
        <v>10001</v>
      </c>
      <c r="H174" s="49"/>
      <c r="I174" s="49"/>
      <c r="J174" s="49"/>
      <c r="K174" s="49" t="s">
        <v>303</v>
      </c>
      <c r="L174" s="49">
        <v>1027</v>
      </c>
    </row>
    <row r="175" spans="2:12" x14ac:dyDescent="0.2">
      <c r="B175" s="42">
        <f t="shared" si="3"/>
        <v>297</v>
      </c>
      <c r="C175" s="78">
        <v>4701</v>
      </c>
      <c r="D175" s="49" t="s">
        <v>304</v>
      </c>
      <c r="E175" s="50" t="s">
        <v>305</v>
      </c>
      <c r="F175" s="49">
        <v>8</v>
      </c>
      <c r="G175" s="49">
        <v>10001</v>
      </c>
      <c r="H175" s="49"/>
      <c r="I175" s="49"/>
      <c r="J175" s="49"/>
      <c r="K175" s="49" t="s">
        <v>306</v>
      </c>
      <c r="L175" s="49">
        <v>1028</v>
      </c>
    </row>
    <row r="176" spans="2:12" x14ac:dyDescent="0.2">
      <c r="B176" s="42">
        <f t="shared" si="3"/>
        <v>298</v>
      </c>
      <c r="C176" s="78">
        <v>4701</v>
      </c>
      <c r="D176" s="49" t="s">
        <v>307</v>
      </c>
      <c r="E176" s="50" t="s">
        <v>308</v>
      </c>
      <c r="F176" s="49">
        <v>9</v>
      </c>
      <c r="G176" s="49">
        <v>10001</v>
      </c>
      <c r="H176" s="49"/>
      <c r="I176" s="49"/>
      <c r="J176" s="49"/>
      <c r="K176" s="49" t="s">
        <v>309</v>
      </c>
      <c r="L176" s="49">
        <v>1027</v>
      </c>
    </row>
    <row r="177" spans="2:12" x14ac:dyDescent="0.2">
      <c r="B177" s="42">
        <v>310</v>
      </c>
      <c r="C177" s="64">
        <v>4801</v>
      </c>
      <c r="D177" s="42" t="s">
        <v>106</v>
      </c>
      <c r="E177" s="43" t="s">
        <v>310</v>
      </c>
      <c r="F177" s="42">
        <v>1</v>
      </c>
      <c r="G177" s="42">
        <v>10001</v>
      </c>
      <c r="K177" s="42" t="s">
        <v>311</v>
      </c>
      <c r="L177" s="42">
        <v>1001</v>
      </c>
    </row>
    <row r="178" spans="2:12" x14ac:dyDescent="0.2">
      <c r="B178" s="42">
        <f>B177+1</f>
        <v>311</v>
      </c>
      <c r="C178" s="64">
        <v>4801</v>
      </c>
      <c r="D178" s="42" t="s">
        <v>114</v>
      </c>
      <c r="E178" s="43" t="s">
        <v>312</v>
      </c>
      <c r="F178" s="42">
        <v>2</v>
      </c>
      <c r="G178" s="42">
        <v>10001</v>
      </c>
      <c r="K178" s="42" t="s">
        <v>313</v>
      </c>
      <c r="L178" s="42">
        <v>1001</v>
      </c>
    </row>
    <row r="179" spans="2:12" x14ac:dyDescent="0.2">
      <c r="B179" s="42">
        <f>B178+1</f>
        <v>312</v>
      </c>
      <c r="C179" s="64">
        <v>4801</v>
      </c>
      <c r="D179" s="42" t="s">
        <v>125</v>
      </c>
      <c r="E179" s="43" t="s">
        <v>314</v>
      </c>
      <c r="F179" s="42">
        <v>3</v>
      </c>
      <c r="G179" s="42">
        <v>10001</v>
      </c>
      <c r="K179" s="42" t="s">
        <v>315</v>
      </c>
      <c r="L179" s="42">
        <v>1001</v>
      </c>
    </row>
    <row r="180" spans="2:12" x14ac:dyDescent="0.2">
      <c r="B180" s="42">
        <f>B179+1</f>
        <v>313</v>
      </c>
      <c r="C180" s="64">
        <v>4801</v>
      </c>
      <c r="D180" s="42" t="s">
        <v>140</v>
      </c>
      <c r="E180" s="43" t="s">
        <v>316</v>
      </c>
      <c r="F180" s="42">
        <v>4</v>
      </c>
      <c r="G180" s="42">
        <v>10001</v>
      </c>
      <c r="K180" s="42" t="s">
        <v>317</v>
      </c>
      <c r="L180" s="42">
        <v>1001</v>
      </c>
    </row>
    <row r="181" spans="2:12" x14ac:dyDescent="0.2">
      <c r="B181" s="42">
        <f>B180+1</f>
        <v>314</v>
      </c>
      <c r="C181" s="64">
        <v>4801</v>
      </c>
      <c r="D181" s="42" t="s">
        <v>318</v>
      </c>
      <c r="E181" s="43" t="s">
        <v>319</v>
      </c>
      <c r="F181" s="42">
        <v>5</v>
      </c>
      <c r="G181" s="42">
        <v>10001</v>
      </c>
      <c r="K181" s="42" t="s">
        <v>320</v>
      </c>
      <c r="L181" s="42">
        <v>1001</v>
      </c>
    </row>
    <row r="182" spans="2:12" x14ac:dyDescent="0.2">
      <c r="B182" s="42">
        <f>B181+1</f>
        <v>315</v>
      </c>
      <c r="C182" s="64">
        <v>4801</v>
      </c>
      <c r="D182" s="42" t="s">
        <v>321</v>
      </c>
      <c r="E182" s="43" t="s">
        <v>322</v>
      </c>
      <c r="F182" s="42">
        <v>6</v>
      </c>
      <c r="G182" s="42">
        <v>10001</v>
      </c>
      <c r="K182" s="42" t="s">
        <v>323</v>
      </c>
      <c r="L182" s="42">
        <v>1001</v>
      </c>
    </row>
    <row r="183" spans="2:12" x14ac:dyDescent="0.2">
      <c r="B183" s="42">
        <v>330</v>
      </c>
      <c r="C183" s="78">
        <v>4901</v>
      </c>
      <c r="D183" s="49" t="s">
        <v>106</v>
      </c>
      <c r="E183" s="50" t="s">
        <v>324</v>
      </c>
      <c r="F183" s="49">
        <v>1</v>
      </c>
      <c r="G183" s="49">
        <v>10001</v>
      </c>
      <c r="H183" s="49"/>
      <c r="I183" s="49"/>
      <c r="J183" s="49"/>
      <c r="K183" s="49" t="s">
        <v>325</v>
      </c>
      <c r="L183" s="49">
        <v>21001</v>
      </c>
    </row>
    <row r="184" spans="2:12" x14ac:dyDescent="0.2">
      <c r="B184" s="42">
        <f>B183+1</f>
        <v>331</v>
      </c>
      <c r="C184" s="78">
        <v>4901</v>
      </c>
      <c r="D184" s="49" t="s">
        <v>110</v>
      </c>
      <c r="E184" s="50" t="s">
        <v>324</v>
      </c>
      <c r="F184" s="49">
        <v>2</v>
      </c>
      <c r="G184" s="49">
        <v>10001</v>
      </c>
      <c r="H184" s="49"/>
      <c r="I184" s="49"/>
      <c r="J184" s="49"/>
      <c r="K184" s="49" t="s">
        <v>326</v>
      </c>
      <c r="L184" s="49">
        <v>21001</v>
      </c>
    </row>
    <row r="185" spans="2:12" x14ac:dyDescent="0.2">
      <c r="B185" s="42">
        <f t="shared" ref="B185:B192" si="4">B184+1</f>
        <v>332</v>
      </c>
      <c r="C185" s="78">
        <v>4901</v>
      </c>
      <c r="D185" s="49" t="s">
        <v>114</v>
      </c>
      <c r="E185" s="50" t="s">
        <v>324</v>
      </c>
      <c r="F185" s="49">
        <v>3</v>
      </c>
      <c r="G185" s="49">
        <v>10001</v>
      </c>
      <c r="H185" s="49"/>
      <c r="I185" s="49"/>
      <c r="J185" s="49"/>
      <c r="K185" s="49" t="s">
        <v>327</v>
      </c>
      <c r="L185" s="49">
        <v>21001</v>
      </c>
    </row>
    <row r="186" spans="2:12" x14ac:dyDescent="0.2">
      <c r="B186" s="42">
        <f t="shared" si="4"/>
        <v>333</v>
      </c>
      <c r="C186" s="78">
        <v>4901</v>
      </c>
      <c r="D186" s="49" t="s">
        <v>224</v>
      </c>
      <c r="E186" s="50" t="s">
        <v>328</v>
      </c>
      <c r="F186" s="49">
        <v>4</v>
      </c>
      <c r="G186" s="49">
        <v>10001</v>
      </c>
      <c r="H186" s="49"/>
      <c r="I186" s="49"/>
      <c r="J186" s="49"/>
      <c r="K186" s="49" t="s">
        <v>329</v>
      </c>
      <c r="L186" s="49">
        <v>21001</v>
      </c>
    </row>
    <row r="187" spans="2:12" x14ac:dyDescent="0.2">
      <c r="B187" s="42">
        <f t="shared" si="4"/>
        <v>334</v>
      </c>
      <c r="C187" s="78">
        <v>4901</v>
      </c>
      <c r="D187" s="49" t="s">
        <v>128</v>
      </c>
      <c r="E187" s="50" t="s">
        <v>330</v>
      </c>
      <c r="F187" s="49">
        <v>5</v>
      </c>
      <c r="G187" s="49">
        <v>10001</v>
      </c>
      <c r="H187" s="49"/>
      <c r="I187" s="49"/>
      <c r="J187" s="49"/>
      <c r="K187" s="49" t="s">
        <v>331</v>
      </c>
      <c r="L187" s="49">
        <v>21001</v>
      </c>
    </row>
    <row r="188" spans="2:12" x14ac:dyDescent="0.2">
      <c r="B188" s="42">
        <f t="shared" si="4"/>
        <v>335</v>
      </c>
      <c r="C188" s="78">
        <v>4901</v>
      </c>
      <c r="D188" s="49" t="s">
        <v>332</v>
      </c>
      <c r="E188" s="50" t="s">
        <v>330</v>
      </c>
      <c r="F188" s="49">
        <v>6</v>
      </c>
      <c r="G188" s="49">
        <v>10001</v>
      </c>
      <c r="H188" s="49"/>
      <c r="I188" s="49"/>
      <c r="J188" s="49"/>
      <c r="K188" s="49" t="s">
        <v>333</v>
      </c>
      <c r="L188" s="49">
        <v>21001</v>
      </c>
    </row>
    <row r="189" spans="2:12" x14ac:dyDescent="0.2">
      <c r="B189" s="42">
        <f t="shared" si="4"/>
        <v>336</v>
      </c>
      <c r="C189" s="78">
        <v>4901</v>
      </c>
      <c r="D189" s="49" t="s">
        <v>334</v>
      </c>
      <c r="E189" s="50" t="s">
        <v>335</v>
      </c>
      <c r="F189" s="49">
        <v>7</v>
      </c>
      <c r="G189" s="49">
        <v>10001</v>
      </c>
      <c r="H189" s="49"/>
      <c r="I189" s="49"/>
      <c r="J189" s="49"/>
      <c r="K189" s="49" t="s">
        <v>336</v>
      </c>
      <c r="L189" s="49">
        <v>21001</v>
      </c>
    </row>
    <row r="190" spans="2:12" x14ac:dyDescent="0.2">
      <c r="B190" s="42">
        <f t="shared" si="4"/>
        <v>337</v>
      </c>
      <c r="C190" s="78">
        <v>4901</v>
      </c>
      <c r="D190" s="49" t="s">
        <v>337</v>
      </c>
      <c r="E190" s="50" t="s">
        <v>338</v>
      </c>
      <c r="F190" s="49">
        <v>8</v>
      </c>
      <c r="G190" s="49">
        <v>10001</v>
      </c>
      <c r="H190" s="49"/>
      <c r="I190" s="49"/>
      <c r="J190" s="49"/>
      <c r="K190" s="49" t="s">
        <v>339</v>
      </c>
      <c r="L190" s="49">
        <v>21001</v>
      </c>
    </row>
    <row r="191" spans="2:12" x14ac:dyDescent="0.2">
      <c r="B191" s="42">
        <f t="shared" si="4"/>
        <v>338</v>
      </c>
      <c r="C191" s="78">
        <v>4901</v>
      </c>
      <c r="D191" s="49" t="s">
        <v>340</v>
      </c>
      <c r="E191" s="50" t="s">
        <v>341</v>
      </c>
      <c r="F191" s="49">
        <v>9</v>
      </c>
      <c r="G191" s="49">
        <v>10001</v>
      </c>
      <c r="H191" s="49"/>
      <c r="I191" s="49"/>
      <c r="J191" s="49"/>
      <c r="K191" s="49" t="s">
        <v>342</v>
      </c>
      <c r="L191" s="49">
        <v>21001</v>
      </c>
    </row>
    <row r="192" spans="2:12" x14ac:dyDescent="0.2">
      <c r="B192" s="42">
        <f t="shared" si="4"/>
        <v>339</v>
      </c>
      <c r="C192" s="78">
        <v>4901</v>
      </c>
      <c r="D192" s="49" t="s">
        <v>343</v>
      </c>
      <c r="E192" s="50" t="s">
        <v>344</v>
      </c>
      <c r="F192" s="49">
        <v>10</v>
      </c>
      <c r="G192" s="49">
        <v>10001</v>
      </c>
      <c r="H192" s="49"/>
      <c r="I192" s="49"/>
      <c r="J192" s="49"/>
      <c r="K192" s="49" t="s">
        <v>345</v>
      </c>
      <c r="L192" s="49">
        <v>21001</v>
      </c>
    </row>
    <row r="193" spans="2:13" x14ac:dyDescent="0.2">
      <c r="B193" s="47">
        <v>500</v>
      </c>
      <c r="C193" s="49">
        <v>24</v>
      </c>
      <c r="D193" s="49">
        <v>15</v>
      </c>
      <c r="E193" s="61" t="s">
        <v>2053</v>
      </c>
      <c r="F193" s="49">
        <v>1</v>
      </c>
      <c r="G193" s="49">
        <v>10001</v>
      </c>
      <c r="H193" s="49"/>
      <c r="I193" s="49"/>
      <c r="J193" s="49"/>
      <c r="K193" s="96" t="s">
        <v>2341</v>
      </c>
      <c r="L193" s="49">
        <v>27001</v>
      </c>
      <c r="M193" s="49" t="s">
        <v>346</v>
      </c>
    </row>
    <row r="194" spans="2:13" x14ac:dyDescent="0.2">
      <c r="B194" s="47">
        <v>501</v>
      </c>
      <c r="C194" s="49">
        <v>24</v>
      </c>
      <c r="D194" s="49">
        <v>70</v>
      </c>
      <c r="E194" s="90" t="s">
        <v>2336</v>
      </c>
      <c r="F194" s="49">
        <v>2</v>
      </c>
      <c r="G194" s="49">
        <v>10001</v>
      </c>
      <c r="H194" s="49"/>
      <c r="I194" s="49"/>
      <c r="J194" s="49"/>
      <c r="K194" s="96" t="s">
        <v>2342</v>
      </c>
      <c r="L194" s="49">
        <v>27001</v>
      </c>
      <c r="M194" s="49" t="s">
        <v>346</v>
      </c>
    </row>
    <row r="195" spans="2:13" x14ac:dyDescent="0.2">
      <c r="B195" s="47">
        <v>502</v>
      </c>
      <c r="C195" s="49">
        <v>24</v>
      </c>
      <c r="D195" s="49">
        <v>100</v>
      </c>
      <c r="E195" s="61" t="s">
        <v>2052</v>
      </c>
      <c r="F195" s="49">
        <v>3</v>
      </c>
      <c r="G195" s="49">
        <v>10001</v>
      </c>
      <c r="H195" s="49"/>
      <c r="I195" s="49"/>
      <c r="J195" s="49"/>
      <c r="K195" s="96" t="s">
        <v>2343</v>
      </c>
      <c r="L195" s="49">
        <v>27001</v>
      </c>
      <c r="M195" s="49" t="s">
        <v>346</v>
      </c>
    </row>
    <row r="196" spans="2:13" x14ac:dyDescent="0.2">
      <c r="B196" s="42">
        <v>600</v>
      </c>
      <c r="C196" s="42">
        <v>30</v>
      </c>
      <c r="D196" s="33">
        <v>100</v>
      </c>
      <c r="E196" s="55" t="s">
        <v>2062</v>
      </c>
      <c r="F196" s="33">
        <v>100</v>
      </c>
      <c r="K196" s="42" t="s">
        <v>348</v>
      </c>
    </row>
    <row r="197" spans="2:13" x14ac:dyDescent="0.2">
      <c r="B197" s="42">
        <v>601</v>
      </c>
      <c r="C197" s="42">
        <v>30</v>
      </c>
      <c r="D197" s="33">
        <v>300</v>
      </c>
      <c r="E197" s="55" t="s">
        <v>2063</v>
      </c>
      <c r="F197" s="33">
        <v>300</v>
      </c>
      <c r="K197" s="42" t="s">
        <v>348</v>
      </c>
    </row>
    <row r="198" spans="2:13" x14ac:dyDescent="0.2">
      <c r="B198" s="42">
        <v>602</v>
      </c>
      <c r="C198" s="42">
        <v>30</v>
      </c>
      <c r="D198" s="33">
        <v>500</v>
      </c>
      <c r="E198" s="55" t="s">
        <v>349</v>
      </c>
      <c r="F198" s="33">
        <v>500</v>
      </c>
      <c r="K198" s="42" t="s">
        <v>348</v>
      </c>
    </row>
    <row r="199" spans="2:13" x14ac:dyDescent="0.2">
      <c r="B199" s="42">
        <v>603</v>
      </c>
      <c r="C199" s="42">
        <v>30</v>
      </c>
      <c r="D199" s="33">
        <v>700</v>
      </c>
      <c r="E199" s="55" t="s">
        <v>350</v>
      </c>
      <c r="F199" s="33">
        <v>700</v>
      </c>
      <c r="K199" s="42" t="s">
        <v>348</v>
      </c>
    </row>
    <row r="200" spans="2:13" x14ac:dyDescent="0.2">
      <c r="B200" s="42">
        <v>604</v>
      </c>
      <c r="C200" s="42">
        <v>30</v>
      </c>
      <c r="D200" s="33">
        <v>1000</v>
      </c>
      <c r="E200" s="55" t="s">
        <v>351</v>
      </c>
      <c r="F200" s="33">
        <v>1000</v>
      </c>
      <c r="K200" s="42" t="s">
        <v>348</v>
      </c>
    </row>
    <row r="201" spans="2:13" x14ac:dyDescent="0.2">
      <c r="B201" s="42">
        <v>610</v>
      </c>
      <c r="C201" s="42">
        <v>31</v>
      </c>
      <c r="D201" s="33">
        <v>100</v>
      </c>
      <c r="E201" s="43" t="s">
        <v>352</v>
      </c>
      <c r="F201" s="33">
        <v>100</v>
      </c>
      <c r="K201" s="42" t="s">
        <v>353</v>
      </c>
    </row>
    <row r="202" spans="2:13" x14ac:dyDescent="0.2">
      <c r="B202" s="42">
        <v>611</v>
      </c>
      <c r="C202" s="42">
        <v>31</v>
      </c>
      <c r="D202" s="33">
        <v>300</v>
      </c>
      <c r="E202" s="43" t="s">
        <v>354</v>
      </c>
      <c r="F202" s="33">
        <v>300</v>
      </c>
      <c r="K202" s="42" t="s">
        <v>353</v>
      </c>
    </row>
    <row r="203" spans="2:13" x14ac:dyDescent="0.2">
      <c r="B203" s="42">
        <v>612</v>
      </c>
      <c r="C203" s="42">
        <v>31</v>
      </c>
      <c r="D203" s="33">
        <v>500</v>
      </c>
      <c r="E203" s="43" t="s">
        <v>355</v>
      </c>
      <c r="F203" s="33">
        <v>500</v>
      </c>
      <c r="K203" s="42" t="s">
        <v>353</v>
      </c>
    </row>
    <row r="204" spans="2:13" x14ac:dyDescent="0.2">
      <c r="B204" s="42">
        <v>613</v>
      </c>
      <c r="C204" s="42">
        <v>31</v>
      </c>
      <c r="D204" s="33">
        <v>700</v>
      </c>
      <c r="E204" s="43" t="s">
        <v>356</v>
      </c>
      <c r="F204" s="33">
        <v>700</v>
      </c>
      <c r="K204" s="42" t="s">
        <v>353</v>
      </c>
    </row>
    <row r="205" spans="2:13" x14ac:dyDescent="0.2">
      <c r="B205" s="42">
        <v>614</v>
      </c>
      <c r="C205" s="42">
        <v>31</v>
      </c>
      <c r="D205" s="33">
        <v>1000</v>
      </c>
      <c r="E205" s="86" t="s">
        <v>2335</v>
      </c>
      <c r="F205" s="33">
        <v>1000</v>
      </c>
      <c r="K205" s="42" t="s">
        <v>353</v>
      </c>
    </row>
    <row r="206" spans="2:13" x14ac:dyDescent="0.2">
      <c r="B206" s="73">
        <v>700</v>
      </c>
      <c r="C206" s="73">
        <v>4301</v>
      </c>
      <c r="D206" s="73">
        <v>30</v>
      </c>
      <c r="E206" s="80" t="s">
        <v>2294</v>
      </c>
      <c r="F206" s="73">
        <v>1</v>
      </c>
      <c r="G206" s="73"/>
      <c r="H206" s="73"/>
      <c r="I206" s="73"/>
      <c r="J206" s="73"/>
      <c r="K206" s="73" t="s">
        <v>358</v>
      </c>
      <c r="L206" s="73"/>
      <c r="M206" s="73"/>
    </row>
    <row r="207" spans="2:13" x14ac:dyDescent="0.2">
      <c r="B207" s="73">
        <v>701</v>
      </c>
      <c r="C207" s="73">
        <v>4301</v>
      </c>
      <c r="D207" s="73">
        <v>50</v>
      </c>
      <c r="E207" s="80" t="s">
        <v>2295</v>
      </c>
      <c r="F207" s="73">
        <v>2</v>
      </c>
      <c r="G207" s="73"/>
      <c r="H207" s="73"/>
      <c r="I207" s="73"/>
      <c r="J207" s="73"/>
      <c r="K207" s="73" t="s">
        <v>358</v>
      </c>
      <c r="L207" s="73"/>
      <c r="M207" s="73"/>
    </row>
    <row r="208" spans="2:13" x14ac:dyDescent="0.2">
      <c r="B208" s="73">
        <v>702</v>
      </c>
      <c r="C208" s="73">
        <v>4301</v>
      </c>
      <c r="D208" s="73">
        <v>100</v>
      </c>
      <c r="E208" s="84" t="s">
        <v>2302</v>
      </c>
      <c r="F208" s="73">
        <v>3</v>
      </c>
      <c r="G208" s="73"/>
      <c r="H208" s="73"/>
      <c r="I208" s="73"/>
      <c r="J208" s="73"/>
      <c r="K208" s="73" t="s">
        <v>358</v>
      </c>
      <c r="L208" s="73"/>
      <c r="M208" s="73"/>
    </row>
    <row r="209" spans="2:13" x14ac:dyDescent="0.2">
      <c r="B209" s="73">
        <v>703</v>
      </c>
      <c r="C209" s="73">
        <v>4301</v>
      </c>
      <c r="D209" s="73">
        <v>200</v>
      </c>
      <c r="E209" s="80" t="s">
        <v>2295</v>
      </c>
      <c r="F209" s="73">
        <v>4</v>
      </c>
      <c r="G209" s="73"/>
      <c r="H209" s="73"/>
      <c r="I209" s="73"/>
      <c r="J209" s="73"/>
      <c r="K209" s="73" t="s">
        <v>358</v>
      </c>
      <c r="L209" s="73"/>
      <c r="M209" s="73"/>
    </row>
    <row r="210" spans="2:13" x14ac:dyDescent="0.2">
      <c r="B210" s="73">
        <v>704</v>
      </c>
      <c r="C210" s="73">
        <v>4301</v>
      </c>
      <c r="D210" s="73">
        <v>300</v>
      </c>
      <c r="E210" s="84" t="s">
        <v>2301</v>
      </c>
      <c r="F210" s="73">
        <v>5</v>
      </c>
      <c r="G210" s="73"/>
      <c r="H210" s="73"/>
      <c r="I210" s="73"/>
      <c r="J210" s="73"/>
      <c r="K210" s="73" t="s">
        <v>358</v>
      </c>
      <c r="L210" s="73"/>
      <c r="M210" s="73"/>
    </row>
    <row r="211" spans="2:13" x14ac:dyDescent="0.2">
      <c r="B211" s="42">
        <v>707</v>
      </c>
      <c r="C211" s="42">
        <v>4302</v>
      </c>
      <c r="D211" s="42">
        <v>500</v>
      </c>
      <c r="E211" s="43" t="s">
        <v>357</v>
      </c>
      <c r="F211" s="42">
        <v>1</v>
      </c>
      <c r="G211" s="42">
        <v>10010</v>
      </c>
      <c r="K211" s="42" t="s">
        <v>358</v>
      </c>
    </row>
    <row r="212" spans="2:13" x14ac:dyDescent="0.2">
      <c r="B212" s="42">
        <v>708</v>
      </c>
      <c r="C212" s="42">
        <v>4302</v>
      </c>
      <c r="D212" s="42">
        <v>1000</v>
      </c>
      <c r="E212" s="43" t="s">
        <v>363</v>
      </c>
      <c r="F212" s="42">
        <v>2</v>
      </c>
      <c r="G212" s="42">
        <v>10010</v>
      </c>
      <c r="K212" s="42" t="s">
        <v>358</v>
      </c>
    </row>
    <row r="213" spans="2:13" x14ac:dyDescent="0.2">
      <c r="B213" s="42">
        <v>709</v>
      </c>
      <c r="C213" s="42">
        <v>4302</v>
      </c>
      <c r="D213" s="42">
        <v>1500</v>
      </c>
      <c r="E213" s="43" t="s">
        <v>360</v>
      </c>
      <c r="F213" s="42">
        <v>3</v>
      </c>
      <c r="G213" s="42">
        <v>10010</v>
      </c>
      <c r="K213" s="42" t="s">
        <v>358</v>
      </c>
    </row>
    <row r="214" spans="2:13" x14ac:dyDescent="0.2">
      <c r="B214" s="42">
        <v>710</v>
      </c>
      <c r="C214" s="42">
        <v>4302</v>
      </c>
      <c r="D214" s="42">
        <v>2000</v>
      </c>
      <c r="E214" s="43" t="s">
        <v>364</v>
      </c>
      <c r="F214" s="42">
        <v>4</v>
      </c>
      <c r="G214" s="42">
        <v>10010</v>
      </c>
      <c r="K214" s="42" t="s">
        <v>358</v>
      </c>
    </row>
    <row r="215" spans="2:13" x14ac:dyDescent="0.2">
      <c r="B215" s="42">
        <v>711</v>
      </c>
      <c r="C215" s="42">
        <v>4302</v>
      </c>
      <c r="D215" s="42">
        <v>2500</v>
      </c>
      <c r="E215" s="43" t="s">
        <v>362</v>
      </c>
      <c r="F215" s="42">
        <v>5</v>
      </c>
      <c r="G215" s="42">
        <v>10010</v>
      </c>
      <c r="K215" s="42" t="s">
        <v>358</v>
      </c>
    </row>
    <row r="216" spans="2:13" x14ac:dyDescent="0.2">
      <c r="B216" s="42">
        <v>714</v>
      </c>
      <c r="C216" s="42">
        <v>4303</v>
      </c>
      <c r="D216" s="42">
        <v>500</v>
      </c>
      <c r="E216" s="43" t="s">
        <v>357</v>
      </c>
      <c r="F216" s="42">
        <v>1</v>
      </c>
      <c r="G216" s="42">
        <v>10012</v>
      </c>
      <c r="K216" s="42" t="s">
        <v>358</v>
      </c>
    </row>
    <row r="217" spans="2:13" x14ac:dyDescent="0.2">
      <c r="B217" s="42">
        <v>715</v>
      </c>
      <c r="C217" s="42">
        <v>4303</v>
      </c>
      <c r="D217" s="42">
        <v>1000</v>
      </c>
      <c r="E217" s="43" t="s">
        <v>359</v>
      </c>
      <c r="F217" s="42">
        <v>2</v>
      </c>
      <c r="G217" s="42">
        <v>10012</v>
      </c>
      <c r="K217" s="42" t="s">
        <v>358</v>
      </c>
    </row>
    <row r="218" spans="2:13" x14ac:dyDescent="0.2">
      <c r="B218" s="42">
        <v>716</v>
      </c>
      <c r="C218" s="42">
        <v>4303</v>
      </c>
      <c r="D218" s="42">
        <v>1500</v>
      </c>
      <c r="E218" s="43" t="s">
        <v>360</v>
      </c>
      <c r="F218" s="42">
        <v>3</v>
      </c>
      <c r="G218" s="42">
        <v>10012</v>
      </c>
      <c r="K218" s="42" t="s">
        <v>358</v>
      </c>
    </row>
    <row r="219" spans="2:13" x14ac:dyDescent="0.2">
      <c r="B219" s="42">
        <v>717</v>
      </c>
      <c r="C219" s="42">
        <v>4303</v>
      </c>
      <c r="D219" s="42">
        <v>2000</v>
      </c>
      <c r="E219" s="43" t="s">
        <v>361</v>
      </c>
      <c r="F219" s="42">
        <v>4</v>
      </c>
      <c r="G219" s="42">
        <v>10012</v>
      </c>
      <c r="K219" s="42" t="s">
        <v>358</v>
      </c>
    </row>
    <row r="220" spans="2:13" x14ac:dyDescent="0.2">
      <c r="B220" s="42">
        <v>718</v>
      </c>
      <c r="C220" s="42">
        <v>4303</v>
      </c>
      <c r="D220" s="42">
        <v>2500</v>
      </c>
      <c r="E220" s="43" t="s">
        <v>362</v>
      </c>
      <c r="F220" s="42">
        <v>5</v>
      </c>
      <c r="G220" s="42">
        <v>10012</v>
      </c>
      <c r="K220" s="42" t="s">
        <v>358</v>
      </c>
    </row>
    <row r="221" spans="2:13" x14ac:dyDescent="0.2">
      <c r="B221" s="42">
        <v>721</v>
      </c>
      <c r="C221" s="42">
        <v>4304</v>
      </c>
      <c r="D221" s="42">
        <v>500</v>
      </c>
      <c r="E221" s="43" t="s">
        <v>357</v>
      </c>
      <c r="F221" s="42">
        <v>1</v>
      </c>
      <c r="G221" s="42">
        <v>10010</v>
      </c>
      <c r="K221" s="42" t="s">
        <v>358</v>
      </c>
    </row>
    <row r="222" spans="2:13" x14ac:dyDescent="0.2">
      <c r="B222" s="42">
        <v>722</v>
      </c>
      <c r="C222" s="42">
        <v>4304</v>
      </c>
      <c r="D222" s="42">
        <v>1000</v>
      </c>
      <c r="E222" s="43" t="s">
        <v>363</v>
      </c>
      <c r="F222" s="42">
        <v>2</v>
      </c>
      <c r="G222" s="42">
        <v>10010</v>
      </c>
      <c r="K222" s="42" t="s">
        <v>358</v>
      </c>
    </row>
    <row r="223" spans="2:13" x14ac:dyDescent="0.2">
      <c r="B223" s="42">
        <v>723</v>
      </c>
      <c r="C223" s="42">
        <v>4304</v>
      </c>
      <c r="D223" s="42">
        <v>1500</v>
      </c>
      <c r="E223" s="43" t="s">
        <v>360</v>
      </c>
      <c r="F223" s="42">
        <v>3</v>
      </c>
      <c r="G223" s="42">
        <v>10010</v>
      </c>
      <c r="K223" s="42" t="s">
        <v>358</v>
      </c>
    </row>
    <row r="224" spans="2:13" x14ac:dyDescent="0.2">
      <c r="B224" s="42">
        <v>724</v>
      </c>
      <c r="C224" s="42">
        <v>4304</v>
      </c>
      <c r="D224" s="42">
        <v>2000</v>
      </c>
      <c r="E224" s="43" t="s">
        <v>364</v>
      </c>
      <c r="F224" s="42">
        <v>4</v>
      </c>
      <c r="G224" s="42">
        <v>10010</v>
      </c>
      <c r="K224" s="42" t="s">
        <v>358</v>
      </c>
    </row>
    <row r="225" spans="2:13" x14ac:dyDescent="0.2">
      <c r="B225" s="42">
        <v>725</v>
      </c>
      <c r="C225" s="42">
        <v>4304</v>
      </c>
      <c r="D225" s="42">
        <v>2500</v>
      </c>
      <c r="E225" s="43" t="s">
        <v>362</v>
      </c>
      <c r="F225" s="42">
        <v>5</v>
      </c>
      <c r="G225" s="42">
        <v>10010</v>
      </c>
      <c r="K225" s="42" t="s">
        <v>358</v>
      </c>
    </row>
    <row r="226" spans="2:13" x14ac:dyDescent="0.2">
      <c r="B226" s="42">
        <v>728</v>
      </c>
      <c r="C226" s="42">
        <v>4305</v>
      </c>
      <c r="D226" s="42">
        <v>500</v>
      </c>
      <c r="E226" s="43" t="s">
        <v>357</v>
      </c>
      <c r="F226" s="42">
        <v>1</v>
      </c>
      <c r="G226" s="42">
        <v>10012</v>
      </c>
      <c r="K226" s="42" t="s">
        <v>358</v>
      </c>
    </row>
    <row r="227" spans="2:13" x14ac:dyDescent="0.2">
      <c r="B227" s="42">
        <v>729</v>
      </c>
      <c r="C227" s="42">
        <v>4305</v>
      </c>
      <c r="D227" s="42">
        <v>1000</v>
      </c>
      <c r="E227" s="43" t="s">
        <v>359</v>
      </c>
      <c r="F227" s="42">
        <v>2</v>
      </c>
      <c r="G227" s="42">
        <v>10012</v>
      </c>
      <c r="K227" s="42" t="s">
        <v>358</v>
      </c>
    </row>
    <row r="228" spans="2:13" x14ac:dyDescent="0.2">
      <c r="B228" s="42">
        <v>730</v>
      </c>
      <c r="C228" s="42">
        <v>4305</v>
      </c>
      <c r="D228" s="42">
        <v>1500</v>
      </c>
      <c r="E228" s="43" t="s">
        <v>360</v>
      </c>
      <c r="F228" s="42">
        <v>3</v>
      </c>
      <c r="G228" s="42">
        <v>10012</v>
      </c>
      <c r="K228" s="42" t="s">
        <v>358</v>
      </c>
    </row>
    <row r="229" spans="2:13" x14ac:dyDescent="0.2">
      <c r="B229" s="42">
        <v>731</v>
      </c>
      <c r="C229" s="42">
        <v>4305</v>
      </c>
      <c r="D229" s="42">
        <v>2000</v>
      </c>
      <c r="E229" s="43" t="s">
        <v>361</v>
      </c>
      <c r="F229" s="42">
        <v>4</v>
      </c>
      <c r="G229" s="42">
        <v>10012</v>
      </c>
      <c r="K229" s="42" t="s">
        <v>358</v>
      </c>
    </row>
    <row r="230" spans="2:13" x14ac:dyDescent="0.2">
      <c r="B230" s="42">
        <v>732</v>
      </c>
      <c r="C230" s="42">
        <v>4305</v>
      </c>
      <c r="D230" s="42">
        <v>2500</v>
      </c>
      <c r="E230" s="43" t="s">
        <v>362</v>
      </c>
      <c r="F230" s="42">
        <v>5</v>
      </c>
      <c r="G230" s="42">
        <v>10012</v>
      </c>
      <c r="K230" s="42" t="s">
        <v>358</v>
      </c>
    </row>
    <row r="231" spans="2:13" x14ac:dyDescent="0.2">
      <c r="B231" s="42">
        <v>801</v>
      </c>
      <c r="C231" s="42">
        <v>5001</v>
      </c>
      <c r="D231" s="58" t="s">
        <v>2009</v>
      </c>
      <c r="E231" s="43" t="s">
        <v>365</v>
      </c>
      <c r="F231" s="42">
        <v>1</v>
      </c>
      <c r="K231" s="42" t="s">
        <v>372</v>
      </c>
      <c r="L231" s="42">
        <v>22001</v>
      </c>
      <c r="M231" s="42" t="s">
        <v>367</v>
      </c>
    </row>
    <row r="232" spans="2:13" x14ac:dyDescent="0.2">
      <c r="B232" s="42">
        <v>802</v>
      </c>
      <c r="C232" s="42">
        <v>5001</v>
      </c>
      <c r="D232" s="58" t="s">
        <v>2010</v>
      </c>
      <c r="E232" s="43" t="s">
        <v>368</v>
      </c>
      <c r="F232" s="42">
        <v>3</v>
      </c>
      <c r="K232" s="42" t="s">
        <v>374</v>
      </c>
      <c r="L232" s="42">
        <v>22001</v>
      </c>
      <c r="M232" s="42" t="s">
        <v>367</v>
      </c>
    </row>
    <row r="233" spans="2:13" x14ac:dyDescent="0.2">
      <c r="B233" s="42">
        <v>803</v>
      </c>
      <c r="C233" s="42">
        <v>5001</v>
      </c>
      <c r="D233" s="58" t="s">
        <v>2011</v>
      </c>
      <c r="E233" s="43" t="s">
        <v>370</v>
      </c>
      <c r="F233" s="42">
        <v>5</v>
      </c>
      <c r="K233" s="42" t="s">
        <v>375</v>
      </c>
      <c r="L233" s="42">
        <v>22001</v>
      </c>
      <c r="M233" s="42" t="s">
        <v>367</v>
      </c>
    </row>
    <row r="234" spans="2:13" x14ac:dyDescent="0.2">
      <c r="B234" s="42">
        <v>821</v>
      </c>
      <c r="C234" s="42">
        <v>5002</v>
      </c>
      <c r="D234" s="58" t="s">
        <v>2012</v>
      </c>
      <c r="E234" s="43" t="s">
        <v>365</v>
      </c>
      <c r="F234" s="42">
        <v>1</v>
      </c>
      <c r="K234" s="42" t="s">
        <v>366</v>
      </c>
      <c r="L234" s="42">
        <v>22001</v>
      </c>
      <c r="M234" s="42" t="s">
        <v>373</v>
      </c>
    </row>
    <row r="235" spans="2:13" x14ac:dyDescent="0.2">
      <c r="B235" s="42">
        <v>822</v>
      </c>
      <c r="C235" s="42">
        <v>5002</v>
      </c>
      <c r="D235" s="58" t="s">
        <v>2013</v>
      </c>
      <c r="E235" s="43" t="s">
        <v>368</v>
      </c>
      <c r="F235" s="42">
        <v>3</v>
      </c>
      <c r="K235" s="42" t="s">
        <v>369</v>
      </c>
      <c r="L235" s="42">
        <v>22001</v>
      </c>
      <c r="M235" s="42" t="s">
        <v>373</v>
      </c>
    </row>
    <row r="236" spans="2:13" x14ac:dyDescent="0.2">
      <c r="B236" s="42">
        <v>823</v>
      </c>
      <c r="C236" s="42">
        <v>5002</v>
      </c>
      <c r="D236" s="58" t="s">
        <v>2014</v>
      </c>
      <c r="E236" s="43" t="s">
        <v>370</v>
      </c>
      <c r="F236" s="42">
        <v>5</v>
      </c>
      <c r="K236" s="42" t="s">
        <v>371</v>
      </c>
      <c r="L236" s="42">
        <v>22001</v>
      </c>
      <c r="M236" s="42" t="s">
        <v>373</v>
      </c>
    </row>
    <row r="237" spans="2:13" x14ac:dyDescent="0.2">
      <c r="B237" s="42">
        <v>841</v>
      </c>
      <c r="C237" s="42">
        <v>5003</v>
      </c>
      <c r="D237" s="58" t="s">
        <v>2015</v>
      </c>
      <c r="E237" s="43" t="s">
        <v>365</v>
      </c>
      <c r="F237" s="42">
        <v>1</v>
      </c>
      <c r="K237" s="42" t="s">
        <v>372</v>
      </c>
      <c r="L237" s="42">
        <v>22001</v>
      </c>
      <c r="M237" s="42" t="s">
        <v>376</v>
      </c>
    </row>
    <row r="238" spans="2:13" x14ac:dyDescent="0.2">
      <c r="B238" s="42">
        <v>842</v>
      </c>
      <c r="C238" s="42">
        <v>5003</v>
      </c>
      <c r="D238" s="58" t="s">
        <v>2016</v>
      </c>
      <c r="E238" s="43" t="s">
        <v>368</v>
      </c>
      <c r="F238" s="42">
        <v>3</v>
      </c>
      <c r="K238" s="42" t="s">
        <v>374</v>
      </c>
      <c r="L238" s="42">
        <v>22001</v>
      </c>
      <c r="M238" s="42" t="s">
        <v>376</v>
      </c>
    </row>
    <row r="239" spans="2:13" x14ac:dyDescent="0.2">
      <c r="B239" s="42">
        <v>843</v>
      </c>
      <c r="C239" s="42">
        <v>5003</v>
      </c>
      <c r="D239" s="58" t="s">
        <v>2017</v>
      </c>
      <c r="E239" s="43" t="s">
        <v>370</v>
      </c>
      <c r="F239" s="42">
        <v>5</v>
      </c>
      <c r="K239" s="42" t="s">
        <v>375</v>
      </c>
      <c r="L239" s="42">
        <v>22001</v>
      </c>
      <c r="M239" s="42" t="s">
        <v>376</v>
      </c>
    </row>
    <row r="240" spans="2:13" x14ac:dyDescent="0.2">
      <c r="B240" s="42">
        <v>861</v>
      </c>
      <c r="C240" s="42">
        <v>5004</v>
      </c>
      <c r="D240" s="58" t="s">
        <v>2018</v>
      </c>
      <c r="E240" s="43" t="s">
        <v>365</v>
      </c>
      <c r="F240" s="42">
        <v>1</v>
      </c>
      <c r="K240" s="42" t="s">
        <v>366</v>
      </c>
      <c r="L240" s="42">
        <v>22001</v>
      </c>
      <c r="M240" s="42" t="s">
        <v>377</v>
      </c>
    </row>
    <row r="241" spans="2:13" x14ac:dyDescent="0.2">
      <c r="B241" s="42">
        <v>862</v>
      </c>
      <c r="C241" s="42">
        <v>5004</v>
      </c>
      <c r="D241" s="58" t="s">
        <v>2019</v>
      </c>
      <c r="E241" s="43" t="s">
        <v>368</v>
      </c>
      <c r="F241" s="42">
        <v>3</v>
      </c>
      <c r="K241" s="42" t="s">
        <v>369</v>
      </c>
      <c r="L241" s="42">
        <v>22001</v>
      </c>
      <c r="M241" s="42" t="s">
        <v>377</v>
      </c>
    </row>
    <row r="242" spans="2:13" x14ac:dyDescent="0.2">
      <c r="B242" s="42">
        <v>863</v>
      </c>
      <c r="C242" s="42">
        <v>5004</v>
      </c>
      <c r="D242" s="58" t="s">
        <v>2014</v>
      </c>
      <c r="E242" s="43" t="s">
        <v>370</v>
      </c>
      <c r="F242" s="42">
        <v>5</v>
      </c>
      <c r="K242" s="42" t="s">
        <v>371</v>
      </c>
      <c r="L242" s="42">
        <v>22001</v>
      </c>
      <c r="M242" s="42" t="s">
        <v>377</v>
      </c>
    </row>
    <row r="243" spans="2:13" x14ac:dyDescent="0.2">
      <c r="B243" s="42">
        <v>881</v>
      </c>
      <c r="C243" s="42">
        <v>5005</v>
      </c>
      <c r="D243" s="58" t="s">
        <v>2020</v>
      </c>
      <c r="E243" s="43" t="s">
        <v>365</v>
      </c>
      <c r="F243" s="42">
        <v>1</v>
      </c>
      <c r="K243" s="42" t="s">
        <v>372</v>
      </c>
      <c r="L243" s="42">
        <v>22001</v>
      </c>
      <c r="M243" s="42" t="s">
        <v>378</v>
      </c>
    </row>
    <row r="244" spans="2:13" x14ac:dyDescent="0.2">
      <c r="B244" s="42">
        <v>882</v>
      </c>
      <c r="C244" s="42">
        <v>5005</v>
      </c>
      <c r="D244" s="58" t="s">
        <v>2021</v>
      </c>
      <c r="E244" s="43" t="s">
        <v>368</v>
      </c>
      <c r="F244" s="42">
        <v>3</v>
      </c>
      <c r="K244" s="42" t="s">
        <v>374</v>
      </c>
      <c r="L244" s="42">
        <v>22001</v>
      </c>
      <c r="M244" s="42" t="s">
        <v>378</v>
      </c>
    </row>
    <row r="245" spans="2:13" x14ac:dyDescent="0.2">
      <c r="B245" s="42">
        <v>883</v>
      </c>
      <c r="C245" s="42">
        <v>5005</v>
      </c>
      <c r="D245" s="58" t="s">
        <v>2022</v>
      </c>
      <c r="E245" s="43" t="s">
        <v>370</v>
      </c>
      <c r="F245" s="42">
        <v>5</v>
      </c>
      <c r="K245" s="42" t="s">
        <v>375</v>
      </c>
      <c r="L245" s="42">
        <v>22001</v>
      </c>
      <c r="M245" s="42" t="s">
        <v>378</v>
      </c>
    </row>
    <row r="246" spans="2:13" x14ac:dyDescent="0.2">
      <c r="B246" s="93">
        <v>901</v>
      </c>
      <c r="C246" s="93">
        <v>5101</v>
      </c>
      <c r="D246" s="93">
        <v>100</v>
      </c>
      <c r="E246" s="94" t="s">
        <v>379</v>
      </c>
      <c r="F246" s="93">
        <v>1</v>
      </c>
      <c r="G246" s="93"/>
      <c r="H246" s="93"/>
      <c r="I246" s="93"/>
      <c r="J246" s="93"/>
      <c r="K246" s="93" t="s">
        <v>347</v>
      </c>
      <c r="L246" s="93">
        <v>27001</v>
      </c>
      <c r="M246" s="93" t="s">
        <v>380</v>
      </c>
    </row>
    <row r="247" spans="2:13" x14ac:dyDescent="0.2">
      <c r="B247" s="93">
        <v>902</v>
      </c>
      <c r="C247" s="93">
        <v>5101</v>
      </c>
      <c r="D247" s="93">
        <v>200</v>
      </c>
      <c r="E247" s="94" t="s">
        <v>381</v>
      </c>
      <c r="F247" s="93">
        <v>2</v>
      </c>
      <c r="G247" s="93"/>
      <c r="H247" s="93"/>
      <c r="I247" s="93"/>
      <c r="J247" s="93"/>
      <c r="K247" s="93" t="s">
        <v>382</v>
      </c>
      <c r="L247" s="93">
        <v>27001</v>
      </c>
      <c r="M247" s="93" t="s">
        <v>380</v>
      </c>
    </row>
    <row r="248" spans="2:13" x14ac:dyDescent="0.2">
      <c r="B248" s="93">
        <v>903</v>
      </c>
      <c r="C248" s="93">
        <v>5101</v>
      </c>
      <c r="D248" s="93">
        <v>500</v>
      </c>
      <c r="E248" s="94" t="s">
        <v>383</v>
      </c>
      <c r="F248" s="93">
        <v>3</v>
      </c>
      <c r="G248" s="93"/>
      <c r="H248" s="93"/>
      <c r="I248" s="93"/>
      <c r="J248" s="93"/>
      <c r="K248" s="93" t="s">
        <v>384</v>
      </c>
      <c r="L248" s="93">
        <v>27001</v>
      </c>
      <c r="M248" s="93" t="s">
        <v>380</v>
      </c>
    </row>
    <row r="249" spans="2:13" x14ac:dyDescent="0.2">
      <c r="B249" s="93">
        <v>904</v>
      </c>
      <c r="C249" s="93">
        <v>5101</v>
      </c>
      <c r="D249" s="93">
        <v>800</v>
      </c>
      <c r="E249" s="94" t="s">
        <v>385</v>
      </c>
      <c r="F249" s="93">
        <v>4</v>
      </c>
      <c r="G249" s="93"/>
      <c r="H249" s="93"/>
      <c r="I249" s="93"/>
      <c r="J249" s="93"/>
      <c r="K249" s="93" t="s">
        <v>386</v>
      </c>
      <c r="L249" s="93">
        <v>27001</v>
      </c>
      <c r="M249" s="93" t="s">
        <v>380</v>
      </c>
    </row>
    <row r="250" spans="2:13" x14ac:dyDescent="0.2">
      <c r="B250" s="93">
        <v>905</v>
      </c>
      <c r="C250" s="93">
        <v>5101</v>
      </c>
      <c r="D250" s="93">
        <v>1000</v>
      </c>
      <c r="E250" s="94" t="s">
        <v>387</v>
      </c>
      <c r="F250" s="93">
        <v>5</v>
      </c>
      <c r="G250" s="93"/>
      <c r="H250" s="93"/>
      <c r="I250" s="93"/>
      <c r="J250" s="93"/>
      <c r="K250" s="93" t="s">
        <v>388</v>
      </c>
      <c r="L250" s="93">
        <v>27001</v>
      </c>
      <c r="M250" s="93" t="s">
        <v>380</v>
      </c>
    </row>
    <row r="251" spans="2:13" x14ac:dyDescent="0.2">
      <c r="B251" s="93">
        <v>906</v>
      </c>
      <c r="C251" s="93">
        <v>5101</v>
      </c>
      <c r="D251" s="93">
        <v>2000</v>
      </c>
      <c r="E251" s="95" t="s">
        <v>2023</v>
      </c>
      <c r="F251" s="93">
        <v>6</v>
      </c>
      <c r="G251" s="93"/>
      <c r="H251" s="93"/>
      <c r="I251" s="93"/>
      <c r="J251" s="93"/>
      <c r="K251" s="93" t="s">
        <v>389</v>
      </c>
      <c r="L251" s="93">
        <v>27001</v>
      </c>
      <c r="M251" s="93" t="s">
        <v>380</v>
      </c>
    </row>
    <row r="252" spans="2:13" x14ac:dyDescent="0.2">
      <c r="B252" s="93">
        <v>907</v>
      </c>
      <c r="C252" s="93">
        <v>5101</v>
      </c>
      <c r="D252" s="93">
        <v>5000</v>
      </c>
      <c r="E252" s="94" t="s">
        <v>390</v>
      </c>
      <c r="F252" s="93">
        <v>7</v>
      </c>
      <c r="G252" s="93"/>
      <c r="H252" s="93"/>
      <c r="I252" s="93"/>
      <c r="J252" s="93"/>
      <c r="K252" s="93" t="s">
        <v>391</v>
      </c>
      <c r="L252" s="93">
        <v>27001</v>
      </c>
      <c r="M252" s="93" t="s">
        <v>380</v>
      </c>
    </row>
    <row r="253" spans="2:13" x14ac:dyDescent="0.2">
      <c r="B253" s="93">
        <v>921</v>
      </c>
      <c r="C253" s="93">
        <v>5102</v>
      </c>
      <c r="D253" s="93">
        <v>100</v>
      </c>
      <c r="E253" s="94" t="s">
        <v>379</v>
      </c>
      <c r="F253" s="93">
        <v>1</v>
      </c>
      <c r="G253" s="93"/>
      <c r="H253" s="93"/>
      <c r="I253" s="93"/>
      <c r="J253" s="93"/>
      <c r="K253" s="93" t="s">
        <v>347</v>
      </c>
      <c r="L253" s="93">
        <v>27001</v>
      </c>
      <c r="M253" s="93" t="s">
        <v>392</v>
      </c>
    </row>
    <row r="254" spans="2:13" x14ac:dyDescent="0.2">
      <c r="B254" s="93">
        <v>922</v>
      </c>
      <c r="C254" s="93">
        <v>5102</v>
      </c>
      <c r="D254" s="93">
        <v>200</v>
      </c>
      <c r="E254" s="94" t="s">
        <v>381</v>
      </c>
      <c r="F254" s="93">
        <v>2</v>
      </c>
      <c r="G254" s="93"/>
      <c r="H254" s="93"/>
      <c r="I254" s="93"/>
      <c r="J254" s="93"/>
      <c r="K254" s="93" t="s">
        <v>382</v>
      </c>
      <c r="L254" s="93">
        <v>27001</v>
      </c>
      <c r="M254" s="93" t="s">
        <v>392</v>
      </c>
    </row>
    <row r="255" spans="2:13" x14ac:dyDescent="0.2">
      <c r="B255" s="93">
        <v>923</v>
      </c>
      <c r="C255" s="93">
        <v>5102</v>
      </c>
      <c r="D255" s="93">
        <v>500</v>
      </c>
      <c r="E255" s="94" t="s">
        <v>383</v>
      </c>
      <c r="F255" s="93">
        <v>3</v>
      </c>
      <c r="G255" s="93"/>
      <c r="H255" s="93"/>
      <c r="I255" s="93"/>
      <c r="J255" s="93"/>
      <c r="K255" s="93" t="s">
        <v>384</v>
      </c>
      <c r="L255" s="93">
        <v>27001</v>
      </c>
      <c r="M255" s="93" t="s">
        <v>392</v>
      </c>
    </row>
    <row r="256" spans="2:13" x14ac:dyDescent="0.2">
      <c r="B256" s="93">
        <v>924</v>
      </c>
      <c r="C256" s="93">
        <v>5102</v>
      </c>
      <c r="D256" s="93">
        <v>800</v>
      </c>
      <c r="E256" s="94" t="s">
        <v>385</v>
      </c>
      <c r="F256" s="93">
        <v>4</v>
      </c>
      <c r="G256" s="93"/>
      <c r="H256" s="93"/>
      <c r="I256" s="93"/>
      <c r="J256" s="93"/>
      <c r="K256" s="93" t="s">
        <v>386</v>
      </c>
      <c r="L256" s="93">
        <v>27001</v>
      </c>
      <c r="M256" s="93" t="s">
        <v>392</v>
      </c>
    </row>
    <row r="257" spans="2:13" x14ac:dyDescent="0.2">
      <c r="B257" s="93">
        <v>925</v>
      </c>
      <c r="C257" s="93">
        <v>5102</v>
      </c>
      <c r="D257" s="93">
        <v>1000</v>
      </c>
      <c r="E257" s="94" t="s">
        <v>387</v>
      </c>
      <c r="F257" s="93">
        <v>5</v>
      </c>
      <c r="G257" s="93"/>
      <c r="H257" s="93"/>
      <c r="I257" s="93"/>
      <c r="J257" s="93"/>
      <c r="K257" s="93" t="s">
        <v>388</v>
      </c>
      <c r="L257" s="93">
        <v>27001</v>
      </c>
      <c r="M257" s="93" t="s">
        <v>392</v>
      </c>
    </row>
    <row r="258" spans="2:13" x14ac:dyDescent="0.2">
      <c r="B258" s="93">
        <v>926</v>
      </c>
      <c r="C258" s="93">
        <v>5102</v>
      </c>
      <c r="D258" s="93">
        <v>2000</v>
      </c>
      <c r="E258" s="95" t="s">
        <v>2024</v>
      </c>
      <c r="F258" s="93">
        <v>6</v>
      </c>
      <c r="G258" s="93"/>
      <c r="H258" s="93"/>
      <c r="I258" s="93"/>
      <c r="J258" s="93"/>
      <c r="K258" s="93" t="s">
        <v>389</v>
      </c>
      <c r="L258" s="93">
        <v>27001</v>
      </c>
      <c r="M258" s="93" t="s">
        <v>392</v>
      </c>
    </row>
    <row r="259" spans="2:13" x14ac:dyDescent="0.2">
      <c r="B259" s="93">
        <v>927</v>
      </c>
      <c r="C259" s="93">
        <v>5102</v>
      </c>
      <c r="D259" s="93">
        <v>5000</v>
      </c>
      <c r="E259" s="94" t="s">
        <v>390</v>
      </c>
      <c r="F259" s="93">
        <v>7</v>
      </c>
      <c r="G259" s="93"/>
      <c r="H259" s="93"/>
      <c r="I259" s="93"/>
      <c r="J259" s="93"/>
      <c r="K259" s="93" t="s">
        <v>391</v>
      </c>
      <c r="L259" s="93">
        <v>27001</v>
      </c>
      <c r="M259" s="93" t="s">
        <v>392</v>
      </c>
    </row>
    <row r="260" spans="2:13" x14ac:dyDescent="0.2">
      <c r="B260" s="93">
        <v>941</v>
      </c>
      <c r="C260" s="93">
        <v>5103</v>
      </c>
      <c r="D260" s="93">
        <v>100</v>
      </c>
      <c r="E260" s="94" t="s">
        <v>379</v>
      </c>
      <c r="F260" s="93">
        <v>1</v>
      </c>
      <c r="G260" s="93"/>
      <c r="H260" s="93"/>
      <c r="I260" s="93"/>
      <c r="J260" s="93"/>
      <c r="K260" s="93" t="s">
        <v>347</v>
      </c>
      <c r="L260" s="93">
        <v>27001</v>
      </c>
      <c r="M260" s="93" t="s">
        <v>393</v>
      </c>
    </row>
    <row r="261" spans="2:13" x14ac:dyDescent="0.2">
      <c r="B261" s="93">
        <v>942</v>
      </c>
      <c r="C261" s="93">
        <v>5103</v>
      </c>
      <c r="D261" s="93">
        <v>200</v>
      </c>
      <c r="E261" s="94" t="s">
        <v>381</v>
      </c>
      <c r="F261" s="93">
        <v>2</v>
      </c>
      <c r="G261" s="93"/>
      <c r="H261" s="93"/>
      <c r="I261" s="93"/>
      <c r="J261" s="93"/>
      <c r="K261" s="93" t="s">
        <v>382</v>
      </c>
      <c r="L261" s="93">
        <v>27001</v>
      </c>
      <c r="M261" s="93" t="s">
        <v>393</v>
      </c>
    </row>
    <row r="262" spans="2:13" x14ac:dyDescent="0.2">
      <c r="B262" s="93">
        <v>943</v>
      </c>
      <c r="C262" s="93">
        <v>5103</v>
      </c>
      <c r="D262" s="93">
        <v>500</v>
      </c>
      <c r="E262" s="94" t="s">
        <v>383</v>
      </c>
      <c r="F262" s="93">
        <v>3</v>
      </c>
      <c r="G262" s="93"/>
      <c r="H262" s="93"/>
      <c r="I262" s="93"/>
      <c r="J262" s="93"/>
      <c r="K262" s="93" t="s">
        <v>384</v>
      </c>
      <c r="L262" s="93">
        <v>27001</v>
      </c>
      <c r="M262" s="93" t="s">
        <v>393</v>
      </c>
    </row>
    <row r="263" spans="2:13" x14ac:dyDescent="0.2">
      <c r="B263" s="93">
        <v>944</v>
      </c>
      <c r="C263" s="93">
        <v>5103</v>
      </c>
      <c r="D263" s="93">
        <v>800</v>
      </c>
      <c r="E263" s="94" t="s">
        <v>385</v>
      </c>
      <c r="F263" s="93">
        <v>4</v>
      </c>
      <c r="G263" s="93"/>
      <c r="H263" s="93"/>
      <c r="I263" s="93"/>
      <c r="J263" s="93"/>
      <c r="K263" s="93" t="s">
        <v>386</v>
      </c>
      <c r="L263" s="93">
        <v>27001</v>
      </c>
      <c r="M263" s="93" t="s">
        <v>393</v>
      </c>
    </row>
    <row r="264" spans="2:13" x14ac:dyDescent="0.2">
      <c r="B264" s="93">
        <v>945</v>
      </c>
      <c r="C264" s="93">
        <v>5103</v>
      </c>
      <c r="D264" s="93">
        <v>1000</v>
      </c>
      <c r="E264" s="94" t="s">
        <v>387</v>
      </c>
      <c r="F264" s="93">
        <v>5</v>
      </c>
      <c r="G264" s="93"/>
      <c r="H264" s="93"/>
      <c r="I264" s="93"/>
      <c r="J264" s="93"/>
      <c r="K264" s="93" t="s">
        <v>388</v>
      </c>
      <c r="L264" s="93">
        <v>27001</v>
      </c>
      <c r="M264" s="93" t="s">
        <v>393</v>
      </c>
    </row>
    <row r="265" spans="2:13" x14ac:dyDescent="0.2">
      <c r="B265" s="93">
        <v>946</v>
      </c>
      <c r="C265" s="93">
        <v>5103</v>
      </c>
      <c r="D265" s="93">
        <v>2000</v>
      </c>
      <c r="E265" s="95" t="s">
        <v>2023</v>
      </c>
      <c r="F265" s="93">
        <v>6</v>
      </c>
      <c r="G265" s="93"/>
      <c r="H265" s="93"/>
      <c r="I265" s="93"/>
      <c r="J265" s="93"/>
      <c r="K265" s="93" t="s">
        <v>389</v>
      </c>
      <c r="L265" s="93">
        <v>27001</v>
      </c>
      <c r="M265" s="93" t="s">
        <v>393</v>
      </c>
    </row>
    <row r="266" spans="2:13" x14ac:dyDescent="0.2">
      <c r="B266" s="93">
        <v>947</v>
      </c>
      <c r="C266" s="93">
        <v>5103</v>
      </c>
      <c r="D266" s="93">
        <v>5000</v>
      </c>
      <c r="E266" s="94" t="s">
        <v>390</v>
      </c>
      <c r="F266" s="93">
        <v>7</v>
      </c>
      <c r="G266" s="93"/>
      <c r="H266" s="93"/>
      <c r="I266" s="93"/>
      <c r="J266" s="93"/>
      <c r="K266" s="93" t="s">
        <v>391</v>
      </c>
      <c r="L266" s="93">
        <v>27001</v>
      </c>
      <c r="M266" s="93" t="s">
        <v>393</v>
      </c>
    </row>
    <row r="267" spans="2:13" x14ac:dyDescent="0.2">
      <c r="B267" s="93">
        <v>961</v>
      </c>
      <c r="C267" s="93">
        <v>5104</v>
      </c>
      <c r="D267" s="93">
        <v>100</v>
      </c>
      <c r="E267" s="94" t="s">
        <v>379</v>
      </c>
      <c r="F267" s="93">
        <v>1</v>
      </c>
      <c r="G267" s="93"/>
      <c r="H267" s="93"/>
      <c r="I267" s="93"/>
      <c r="J267" s="93"/>
      <c r="K267" s="93" t="s">
        <v>347</v>
      </c>
      <c r="L267" s="93">
        <v>27001</v>
      </c>
      <c r="M267" s="93" t="s">
        <v>394</v>
      </c>
    </row>
    <row r="268" spans="2:13" x14ac:dyDescent="0.2">
      <c r="B268" s="93">
        <v>962</v>
      </c>
      <c r="C268" s="93">
        <v>5104</v>
      </c>
      <c r="D268" s="93">
        <v>200</v>
      </c>
      <c r="E268" s="94" t="s">
        <v>381</v>
      </c>
      <c r="F268" s="93">
        <v>2</v>
      </c>
      <c r="G268" s="93"/>
      <c r="H268" s="93"/>
      <c r="I268" s="93"/>
      <c r="J268" s="93"/>
      <c r="K268" s="93" t="s">
        <v>382</v>
      </c>
      <c r="L268" s="93">
        <v>27001</v>
      </c>
      <c r="M268" s="93" t="s">
        <v>394</v>
      </c>
    </row>
    <row r="269" spans="2:13" x14ac:dyDescent="0.2">
      <c r="B269" s="93">
        <v>963</v>
      </c>
      <c r="C269" s="93">
        <v>5104</v>
      </c>
      <c r="D269" s="93">
        <v>500</v>
      </c>
      <c r="E269" s="94" t="s">
        <v>383</v>
      </c>
      <c r="F269" s="93">
        <v>3</v>
      </c>
      <c r="G269" s="93"/>
      <c r="H269" s="93"/>
      <c r="I269" s="93"/>
      <c r="J269" s="93"/>
      <c r="K269" s="93" t="s">
        <v>384</v>
      </c>
      <c r="L269" s="93">
        <v>27001</v>
      </c>
      <c r="M269" s="93" t="s">
        <v>394</v>
      </c>
    </row>
    <row r="270" spans="2:13" x14ac:dyDescent="0.2">
      <c r="B270" s="93">
        <v>964</v>
      </c>
      <c r="C270" s="93">
        <v>5104</v>
      </c>
      <c r="D270" s="93">
        <v>800</v>
      </c>
      <c r="E270" s="94" t="s">
        <v>385</v>
      </c>
      <c r="F270" s="93">
        <v>4</v>
      </c>
      <c r="G270" s="93"/>
      <c r="H270" s="93"/>
      <c r="I270" s="93"/>
      <c r="J270" s="93"/>
      <c r="K270" s="93" t="s">
        <v>386</v>
      </c>
      <c r="L270" s="93">
        <v>27001</v>
      </c>
      <c r="M270" s="93" t="s">
        <v>394</v>
      </c>
    </row>
    <row r="271" spans="2:13" x14ac:dyDescent="0.2">
      <c r="B271" s="93">
        <v>965</v>
      </c>
      <c r="C271" s="93">
        <v>5104</v>
      </c>
      <c r="D271" s="93">
        <v>1000</v>
      </c>
      <c r="E271" s="94" t="s">
        <v>387</v>
      </c>
      <c r="F271" s="93">
        <v>5</v>
      </c>
      <c r="G271" s="93"/>
      <c r="H271" s="93"/>
      <c r="I271" s="93"/>
      <c r="J271" s="93"/>
      <c r="K271" s="93" t="s">
        <v>388</v>
      </c>
      <c r="L271" s="93">
        <v>27001</v>
      </c>
      <c r="M271" s="93" t="s">
        <v>394</v>
      </c>
    </row>
    <row r="272" spans="2:13" x14ac:dyDescent="0.2">
      <c r="B272" s="93">
        <v>966</v>
      </c>
      <c r="C272" s="93">
        <v>5104</v>
      </c>
      <c r="D272" s="93">
        <v>2000</v>
      </c>
      <c r="E272" s="95" t="s">
        <v>2025</v>
      </c>
      <c r="F272" s="93">
        <v>6</v>
      </c>
      <c r="G272" s="93"/>
      <c r="H272" s="93"/>
      <c r="I272" s="93"/>
      <c r="J272" s="93"/>
      <c r="K272" s="93" t="s">
        <v>389</v>
      </c>
      <c r="L272" s="93">
        <v>27001</v>
      </c>
      <c r="M272" s="93" t="s">
        <v>394</v>
      </c>
    </row>
    <row r="273" spans="2:13" x14ac:dyDescent="0.2">
      <c r="B273" s="93">
        <v>967</v>
      </c>
      <c r="C273" s="93">
        <v>5104</v>
      </c>
      <c r="D273" s="93">
        <v>5000</v>
      </c>
      <c r="E273" s="94" t="s">
        <v>390</v>
      </c>
      <c r="F273" s="93">
        <v>7</v>
      </c>
      <c r="G273" s="93"/>
      <c r="H273" s="93"/>
      <c r="I273" s="93"/>
      <c r="J273" s="93"/>
      <c r="K273" s="93" t="s">
        <v>391</v>
      </c>
      <c r="L273" s="93">
        <v>27001</v>
      </c>
      <c r="M273" s="93" t="s">
        <v>394</v>
      </c>
    </row>
    <row r="274" spans="2:13" x14ac:dyDescent="0.2">
      <c r="B274" s="93">
        <v>981</v>
      </c>
      <c r="C274" s="93">
        <v>5105</v>
      </c>
      <c r="D274" s="93">
        <v>100</v>
      </c>
      <c r="E274" s="94" t="s">
        <v>379</v>
      </c>
      <c r="F274" s="93">
        <v>1</v>
      </c>
      <c r="G274" s="93"/>
      <c r="H274" s="93"/>
      <c r="I274" s="93"/>
      <c r="J274" s="93"/>
      <c r="K274" s="93" t="s">
        <v>347</v>
      </c>
      <c r="L274" s="93">
        <v>27001</v>
      </c>
      <c r="M274" s="93" t="s">
        <v>395</v>
      </c>
    </row>
    <row r="275" spans="2:13" x14ac:dyDescent="0.2">
      <c r="B275" s="93">
        <v>982</v>
      </c>
      <c r="C275" s="93">
        <v>5105</v>
      </c>
      <c r="D275" s="93">
        <v>200</v>
      </c>
      <c r="E275" s="94" t="s">
        <v>381</v>
      </c>
      <c r="F275" s="93">
        <v>2</v>
      </c>
      <c r="G275" s="93"/>
      <c r="H275" s="93"/>
      <c r="I275" s="93"/>
      <c r="J275" s="93"/>
      <c r="K275" s="93" t="s">
        <v>382</v>
      </c>
      <c r="L275" s="93">
        <v>27001</v>
      </c>
      <c r="M275" s="93" t="s">
        <v>395</v>
      </c>
    </row>
    <row r="276" spans="2:13" x14ac:dyDescent="0.2">
      <c r="B276" s="93">
        <v>983</v>
      </c>
      <c r="C276" s="93">
        <v>5105</v>
      </c>
      <c r="D276" s="93">
        <v>500</v>
      </c>
      <c r="E276" s="94" t="s">
        <v>383</v>
      </c>
      <c r="F276" s="93">
        <v>3</v>
      </c>
      <c r="G276" s="93"/>
      <c r="H276" s="93"/>
      <c r="I276" s="93"/>
      <c r="J276" s="93"/>
      <c r="K276" s="93" t="s">
        <v>384</v>
      </c>
      <c r="L276" s="93">
        <v>27001</v>
      </c>
      <c r="M276" s="93" t="s">
        <v>395</v>
      </c>
    </row>
    <row r="277" spans="2:13" x14ac:dyDescent="0.2">
      <c r="B277" s="93">
        <v>984</v>
      </c>
      <c r="C277" s="93">
        <v>5105</v>
      </c>
      <c r="D277" s="93">
        <v>800</v>
      </c>
      <c r="E277" s="94" t="s">
        <v>385</v>
      </c>
      <c r="F277" s="93">
        <v>4</v>
      </c>
      <c r="G277" s="93"/>
      <c r="H277" s="93"/>
      <c r="I277" s="93"/>
      <c r="J277" s="93"/>
      <c r="K277" s="93" t="s">
        <v>386</v>
      </c>
      <c r="L277" s="93">
        <v>27001</v>
      </c>
      <c r="M277" s="93" t="s">
        <v>395</v>
      </c>
    </row>
    <row r="278" spans="2:13" x14ac:dyDescent="0.2">
      <c r="B278" s="93">
        <v>985</v>
      </c>
      <c r="C278" s="93">
        <v>5105</v>
      </c>
      <c r="D278" s="93">
        <v>1000</v>
      </c>
      <c r="E278" s="94" t="s">
        <v>387</v>
      </c>
      <c r="F278" s="93">
        <v>5</v>
      </c>
      <c r="G278" s="93"/>
      <c r="H278" s="93"/>
      <c r="I278" s="93"/>
      <c r="J278" s="93"/>
      <c r="K278" s="93" t="s">
        <v>388</v>
      </c>
      <c r="L278" s="93">
        <v>27001</v>
      </c>
      <c r="M278" s="93" t="s">
        <v>395</v>
      </c>
    </row>
    <row r="279" spans="2:13" x14ac:dyDescent="0.2">
      <c r="B279" s="93">
        <v>986</v>
      </c>
      <c r="C279" s="93">
        <v>5105</v>
      </c>
      <c r="D279" s="93">
        <v>2000</v>
      </c>
      <c r="E279" s="95" t="s">
        <v>2023</v>
      </c>
      <c r="F279" s="93">
        <v>6</v>
      </c>
      <c r="G279" s="93"/>
      <c r="H279" s="93"/>
      <c r="I279" s="93"/>
      <c r="J279" s="93"/>
      <c r="K279" s="93" t="s">
        <v>389</v>
      </c>
      <c r="L279" s="93">
        <v>27001</v>
      </c>
      <c r="M279" s="93" t="s">
        <v>395</v>
      </c>
    </row>
    <row r="280" spans="2:13" x14ac:dyDescent="0.2">
      <c r="B280" s="93">
        <v>987</v>
      </c>
      <c r="C280" s="93">
        <v>5105</v>
      </c>
      <c r="D280" s="93">
        <v>5000</v>
      </c>
      <c r="E280" s="94" t="s">
        <v>390</v>
      </c>
      <c r="F280" s="93">
        <v>7</v>
      </c>
      <c r="G280" s="93"/>
      <c r="H280" s="93"/>
      <c r="I280" s="93"/>
      <c r="J280" s="93"/>
      <c r="K280" s="93" t="s">
        <v>391</v>
      </c>
      <c r="L280" s="93">
        <v>27001</v>
      </c>
      <c r="M280" s="93" t="s">
        <v>395</v>
      </c>
    </row>
    <row r="281" spans="2:13" x14ac:dyDescent="0.2">
      <c r="B281" s="49">
        <v>1001</v>
      </c>
      <c r="C281" s="49">
        <v>2002</v>
      </c>
      <c r="D281" s="49" t="s">
        <v>102</v>
      </c>
      <c r="E281" s="50" t="s">
        <v>195</v>
      </c>
      <c r="F281" s="49">
        <v>1</v>
      </c>
      <c r="G281" s="49"/>
      <c r="H281" s="49"/>
      <c r="I281" s="49"/>
      <c r="J281" s="49"/>
      <c r="K281" s="49" t="s">
        <v>196</v>
      </c>
      <c r="L281" s="49">
        <v>30002</v>
      </c>
      <c r="M281" s="49"/>
    </row>
    <row r="282" spans="2:13" x14ac:dyDescent="0.2">
      <c r="B282" s="49">
        <v>1002</v>
      </c>
      <c r="C282" s="49">
        <v>2002</v>
      </c>
      <c r="D282" s="49" t="s">
        <v>104</v>
      </c>
      <c r="E282" s="50" t="s">
        <v>195</v>
      </c>
      <c r="F282" s="49">
        <v>2</v>
      </c>
      <c r="G282" s="49"/>
      <c r="H282" s="49"/>
      <c r="I282" s="49"/>
      <c r="J282" s="49"/>
      <c r="K282" s="49" t="s">
        <v>197</v>
      </c>
      <c r="L282" s="49">
        <v>30002</v>
      </c>
      <c r="M282" s="49"/>
    </row>
    <row r="283" spans="2:13" x14ac:dyDescent="0.2">
      <c r="B283" s="49">
        <v>1003</v>
      </c>
      <c r="C283" s="49">
        <v>2002</v>
      </c>
      <c r="D283" s="49" t="s">
        <v>198</v>
      </c>
      <c r="E283" s="50" t="s">
        <v>396</v>
      </c>
      <c r="F283" s="49">
        <v>3</v>
      </c>
      <c r="G283" s="49"/>
      <c r="H283" s="49"/>
      <c r="I283" s="49"/>
      <c r="J283" s="49"/>
      <c r="K283" s="49" t="s">
        <v>199</v>
      </c>
      <c r="L283" s="49">
        <v>30002</v>
      </c>
      <c r="M283" s="49"/>
    </row>
    <row r="284" spans="2:13" x14ac:dyDescent="0.2">
      <c r="B284" s="49">
        <v>1004</v>
      </c>
      <c r="C284" s="49">
        <v>2002</v>
      </c>
      <c r="D284" s="49" t="s">
        <v>106</v>
      </c>
      <c r="E284" s="50" t="s">
        <v>200</v>
      </c>
      <c r="F284" s="49">
        <v>4</v>
      </c>
      <c r="G284" s="49"/>
      <c r="H284" s="49"/>
      <c r="I284" s="49"/>
      <c r="J284" s="49"/>
      <c r="K284" s="49" t="s">
        <v>201</v>
      </c>
      <c r="L284" s="49">
        <v>30002</v>
      </c>
      <c r="M284" s="49"/>
    </row>
    <row r="285" spans="2:13" x14ac:dyDescent="0.2">
      <c r="B285" s="49">
        <v>1005</v>
      </c>
      <c r="C285" s="49">
        <v>2002</v>
      </c>
      <c r="D285" s="49" t="s">
        <v>108</v>
      </c>
      <c r="E285" s="50" t="s">
        <v>397</v>
      </c>
      <c r="F285" s="49">
        <v>5</v>
      </c>
      <c r="G285" s="49"/>
      <c r="H285" s="49"/>
      <c r="I285" s="49"/>
      <c r="J285" s="49"/>
      <c r="K285" s="49" t="s">
        <v>202</v>
      </c>
      <c r="L285" s="49">
        <v>30002</v>
      </c>
      <c r="M285" s="49"/>
    </row>
    <row r="286" spans="2:13" x14ac:dyDescent="0.2">
      <c r="B286" s="49">
        <v>1006</v>
      </c>
      <c r="C286" s="49">
        <v>2002</v>
      </c>
      <c r="D286" s="49" t="s">
        <v>110</v>
      </c>
      <c r="E286" s="50" t="s">
        <v>398</v>
      </c>
      <c r="F286" s="49">
        <v>6</v>
      </c>
      <c r="G286" s="49"/>
      <c r="H286" s="49"/>
      <c r="I286" s="49"/>
      <c r="J286" s="49"/>
      <c r="K286" s="49" t="s">
        <v>203</v>
      </c>
      <c r="L286" s="49">
        <v>30002</v>
      </c>
      <c r="M286" s="49"/>
    </row>
    <row r="287" spans="2:13" x14ac:dyDescent="0.2">
      <c r="B287" s="49">
        <v>1007</v>
      </c>
      <c r="C287" s="49">
        <v>2002</v>
      </c>
      <c r="D287" s="49" t="s">
        <v>112</v>
      </c>
      <c r="E287" s="50" t="s">
        <v>399</v>
      </c>
      <c r="F287" s="49">
        <v>7</v>
      </c>
      <c r="G287" s="49"/>
      <c r="H287" s="49"/>
      <c r="I287" s="49"/>
      <c r="J287" s="49"/>
      <c r="K287" s="49" t="s">
        <v>204</v>
      </c>
      <c r="L287" s="49">
        <v>30002</v>
      </c>
      <c r="M287" s="49"/>
    </row>
    <row r="288" spans="2:13" x14ac:dyDescent="0.2">
      <c r="B288" s="49">
        <v>1008</v>
      </c>
      <c r="C288" s="49">
        <v>2002</v>
      </c>
      <c r="D288" s="49" t="s">
        <v>114</v>
      </c>
      <c r="E288" s="50" t="s">
        <v>400</v>
      </c>
      <c r="F288" s="49">
        <v>8</v>
      </c>
      <c r="G288" s="49"/>
      <c r="H288" s="49"/>
      <c r="I288" s="49"/>
      <c r="J288" s="49"/>
      <c r="K288" s="49" t="s">
        <v>205</v>
      </c>
      <c r="L288" s="49">
        <v>30002</v>
      </c>
      <c r="M288" s="49"/>
    </row>
    <row r="289" spans="2:13" x14ac:dyDescent="0.2">
      <c r="B289" s="49">
        <v>1009</v>
      </c>
      <c r="C289" s="49">
        <v>2002</v>
      </c>
      <c r="D289" s="49" t="s">
        <v>122</v>
      </c>
      <c r="E289" s="50" t="s">
        <v>401</v>
      </c>
      <c r="F289" s="49">
        <v>9</v>
      </c>
      <c r="G289" s="49"/>
      <c r="H289" s="49"/>
      <c r="I289" s="49"/>
      <c r="J289" s="49"/>
      <c r="K289" s="49" t="s">
        <v>207</v>
      </c>
      <c r="L289" s="49">
        <v>30002</v>
      </c>
      <c r="M289" s="49"/>
    </row>
    <row r="290" spans="2:13" x14ac:dyDescent="0.2">
      <c r="B290" s="49">
        <v>1010</v>
      </c>
      <c r="C290" s="49">
        <v>2002</v>
      </c>
      <c r="D290" s="49" t="s">
        <v>125</v>
      </c>
      <c r="E290" s="50" t="s">
        <v>402</v>
      </c>
      <c r="F290" s="49">
        <v>10</v>
      </c>
      <c r="G290" s="49"/>
      <c r="H290" s="49"/>
      <c r="I290" s="49"/>
      <c r="J290" s="49"/>
      <c r="K290" s="49" t="s">
        <v>403</v>
      </c>
      <c r="L290" s="49">
        <v>30002</v>
      </c>
      <c r="M290" s="49"/>
    </row>
    <row r="291" spans="2:13" x14ac:dyDescent="0.2">
      <c r="B291" s="49">
        <v>1011</v>
      </c>
      <c r="C291" s="49">
        <v>4602</v>
      </c>
      <c r="D291" s="49" t="s">
        <v>404</v>
      </c>
      <c r="E291" s="50" t="s">
        <v>405</v>
      </c>
      <c r="F291" s="49">
        <v>1</v>
      </c>
      <c r="G291" s="49"/>
      <c r="H291" s="49"/>
      <c r="I291" s="49"/>
      <c r="J291" s="49"/>
      <c r="K291" s="49" t="s">
        <v>406</v>
      </c>
      <c r="L291" s="49">
        <v>60001</v>
      </c>
      <c r="M291" s="49"/>
    </row>
    <row r="292" spans="2:13" x14ac:dyDescent="0.2">
      <c r="B292" s="49">
        <v>1012</v>
      </c>
      <c r="C292" s="49">
        <v>4602</v>
      </c>
      <c r="D292" s="49" t="s">
        <v>185</v>
      </c>
      <c r="E292" s="50" t="s">
        <v>405</v>
      </c>
      <c r="F292" s="49">
        <v>2</v>
      </c>
      <c r="G292" s="49"/>
      <c r="H292" s="49"/>
      <c r="I292" s="49"/>
      <c r="J292" s="49"/>
      <c r="K292" s="49" t="s">
        <v>407</v>
      </c>
      <c r="L292" s="49">
        <v>60001</v>
      </c>
      <c r="M292" s="49"/>
    </row>
    <row r="293" spans="2:13" x14ac:dyDescent="0.2">
      <c r="B293" s="49">
        <v>1013</v>
      </c>
      <c r="C293" s="49">
        <v>4602</v>
      </c>
      <c r="D293" s="49" t="s">
        <v>158</v>
      </c>
      <c r="E293" s="50" t="s">
        <v>408</v>
      </c>
      <c r="F293" s="49">
        <v>3</v>
      </c>
      <c r="G293" s="49"/>
      <c r="H293" s="49"/>
      <c r="I293" s="49"/>
      <c r="J293" s="49"/>
      <c r="K293" s="49" t="s">
        <v>409</v>
      </c>
      <c r="L293" s="49">
        <v>60001</v>
      </c>
      <c r="M293" s="49"/>
    </row>
    <row r="294" spans="2:13" x14ac:dyDescent="0.2">
      <c r="B294" s="49">
        <v>1014</v>
      </c>
      <c r="C294" s="49">
        <v>4602</v>
      </c>
      <c r="D294" s="49" t="s">
        <v>410</v>
      </c>
      <c r="E294" s="50" t="s">
        <v>405</v>
      </c>
      <c r="F294" s="49">
        <v>4</v>
      </c>
      <c r="G294" s="49"/>
      <c r="H294" s="49"/>
      <c r="I294" s="49"/>
      <c r="J294" s="49"/>
      <c r="K294" s="49" t="s">
        <v>411</v>
      </c>
      <c r="L294" s="49">
        <v>60001</v>
      </c>
      <c r="M294" s="49"/>
    </row>
    <row r="295" spans="2:13" x14ac:dyDescent="0.2">
      <c r="B295" s="49">
        <v>1015</v>
      </c>
      <c r="C295" s="49">
        <v>4602</v>
      </c>
      <c r="D295" s="49" t="s">
        <v>152</v>
      </c>
      <c r="E295" s="50" t="s">
        <v>265</v>
      </c>
      <c r="F295" s="49">
        <v>5</v>
      </c>
      <c r="G295" s="49"/>
      <c r="H295" s="49"/>
      <c r="I295" s="49"/>
      <c r="J295" s="49"/>
      <c r="K295" s="49" t="s">
        <v>412</v>
      </c>
      <c r="L295" s="49">
        <v>60001</v>
      </c>
      <c r="M295" s="49"/>
    </row>
    <row r="296" spans="2:13" x14ac:dyDescent="0.2">
      <c r="B296" s="49">
        <v>1016</v>
      </c>
      <c r="C296" s="49">
        <v>4602</v>
      </c>
      <c r="D296" s="49" t="s">
        <v>274</v>
      </c>
      <c r="E296" s="50" t="s">
        <v>413</v>
      </c>
      <c r="F296" s="49">
        <v>6</v>
      </c>
      <c r="G296" s="49"/>
      <c r="H296" s="49"/>
      <c r="I296" s="49"/>
      <c r="J296" s="49"/>
      <c r="K296" s="49" t="s">
        <v>414</v>
      </c>
      <c r="L296" s="49">
        <v>60001</v>
      </c>
      <c r="M296" s="49"/>
    </row>
    <row r="297" spans="2:13" x14ac:dyDescent="0.2">
      <c r="B297" s="49">
        <v>1017</v>
      </c>
      <c r="C297" s="49">
        <v>4602</v>
      </c>
      <c r="D297" s="49" t="s">
        <v>415</v>
      </c>
      <c r="E297" s="50" t="s">
        <v>265</v>
      </c>
      <c r="F297" s="49">
        <v>7</v>
      </c>
      <c r="G297" s="49"/>
      <c r="H297" s="49"/>
      <c r="I297" s="49"/>
      <c r="J297" s="49"/>
      <c r="K297" s="49" t="s">
        <v>416</v>
      </c>
      <c r="L297" s="49">
        <v>60001</v>
      </c>
      <c r="M297" s="49"/>
    </row>
    <row r="298" spans="2:13" x14ac:dyDescent="0.2">
      <c r="B298" s="49">
        <v>1018</v>
      </c>
      <c r="C298" s="49">
        <v>4602</v>
      </c>
      <c r="D298" s="49" t="s">
        <v>279</v>
      </c>
      <c r="E298" s="50" t="s">
        <v>265</v>
      </c>
      <c r="F298" s="49">
        <v>8</v>
      </c>
      <c r="G298" s="49"/>
      <c r="H298" s="49"/>
      <c r="I298" s="49"/>
      <c r="J298" s="49"/>
      <c r="K298" s="49" t="s">
        <v>417</v>
      </c>
      <c r="L298" s="49">
        <v>60001</v>
      </c>
      <c r="M298" s="49"/>
    </row>
    <row r="299" spans="2:13" x14ac:dyDescent="0.2">
      <c r="B299" s="49">
        <v>1019</v>
      </c>
      <c r="C299" s="49">
        <v>4602</v>
      </c>
      <c r="D299" s="49" t="s">
        <v>281</v>
      </c>
      <c r="E299" s="50" t="s">
        <v>282</v>
      </c>
      <c r="F299" s="49">
        <v>9</v>
      </c>
      <c r="G299" s="49"/>
      <c r="H299" s="49"/>
      <c r="I299" s="49"/>
      <c r="J299" s="49"/>
      <c r="K299" s="49" t="s">
        <v>418</v>
      </c>
      <c r="L299" s="49">
        <v>60001</v>
      </c>
      <c r="M299" s="49"/>
    </row>
    <row r="300" spans="2:13" x14ac:dyDescent="0.2">
      <c r="B300" s="49">
        <v>1020</v>
      </c>
      <c r="C300" s="49">
        <v>4602</v>
      </c>
      <c r="D300" s="49" t="s">
        <v>419</v>
      </c>
      <c r="E300" s="50" t="s">
        <v>420</v>
      </c>
      <c r="F300" s="49">
        <v>10</v>
      </c>
      <c r="G300" s="49"/>
      <c r="H300" s="49"/>
      <c r="I300" s="49"/>
      <c r="J300" s="49"/>
      <c r="K300" s="49" t="s">
        <v>421</v>
      </c>
      <c r="L300" s="49">
        <v>60001</v>
      </c>
      <c r="M300" s="49"/>
    </row>
    <row r="301" spans="2:13" x14ac:dyDescent="0.2">
      <c r="B301" s="49">
        <v>1021</v>
      </c>
      <c r="C301" s="49">
        <v>1602</v>
      </c>
      <c r="D301" s="49" t="s">
        <v>102</v>
      </c>
      <c r="E301" s="50" t="s">
        <v>422</v>
      </c>
      <c r="F301" s="49">
        <v>1</v>
      </c>
      <c r="G301" s="49"/>
      <c r="H301" s="49"/>
      <c r="I301" s="49"/>
      <c r="J301" s="49"/>
      <c r="K301" s="49" t="s">
        <v>103</v>
      </c>
      <c r="L301" s="49">
        <v>26082</v>
      </c>
      <c r="M301" s="49"/>
    </row>
    <row r="302" spans="2:13" x14ac:dyDescent="0.2">
      <c r="B302" s="49">
        <v>1022</v>
      </c>
      <c r="C302" s="49">
        <v>1602</v>
      </c>
      <c r="D302" s="49" t="s">
        <v>104</v>
      </c>
      <c r="E302" s="50" t="s">
        <v>423</v>
      </c>
      <c r="F302" s="49">
        <v>2</v>
      </c>
      <c r="G302" s="49"/>
      <c r="H302" s="49"/>
      <c r="I302" s="49"/>
      <c r="J302" s="49"/>
      <c r="K302" s="49" t="s">
        <v>105</v>
      </c>
      <c r="L302" s="49">
        <v>26082</v>
      </c>
      <c r="M302" s="49"/>
    </row>
    <row r="303" spans="2:13" x14ac:dyDescent="0.2">
      <c r="B303" s="49">
        <v>1023</v>
      </c>
      <c r="C303" s="49">
        <v>1602</v>
      </c>
      <c r="D303" s="49" t="s">
        <v>106</v>
      </c>
      <c r="E303" s="50" t="s">
        <v>424</v>
      </c>
      <c r="F303" s="49">
        <v>3</v>
      </c>
      <c r="G303" s="49"/>
      <c r="H303" s="49"/>
      <c r="I303" s="49"/>
      <c r="J303" s="49"/>
      <c r="K303" s="49" t="s">
        <v>107</v>
      </c>
      <c r="L303" s="49">
        <v>26082</v>
      </c>
      <c r="M303" s="49"/>
    </row>
    <row r="304" spans="2:13" x14ac:dyDescent="0.2">
      <c r="B304" s="49">
        <v>1024</v>
      </c>
      <c r="C304" s="49">
        <v>1602</v>
      </c>
      <c r="D304" s="49" t="s">
        <v>108</v>
      </c>
      <c r="E304" s="50" t="s">
        <v>425</v>
      </c>
      <c r="F304" s="49">
        <v>4</v>
      </c>
      <c r="G304" s="49"/>
      <c r="H304" s="49"/>
      <c r="I304" s="49"/>
      <c r="J304" s="49"/>
      <c r="K304" s="49" t="s">
        <v>109</v>
      </c>
      <c r="L304" s="49">
        <v>26082</v>
      </c>
      <c r="M304" s="49"/>
    </row>
    <row r="305" spans="2:13" x14ac:dyDescent="0.2">
      <c r="B305" s="49">
        <v>1025</v>
      </c>
      <c r="C305" s="49">
        <v>1602</v>
      </c>
      <c r="D305" s="49" t="s">
        <v>110</v>
      </c>
      <c r="E305" s="50" t="s">
        <v>426</v>
      </c>
      <c r="F305" s="49">
        <v>5</v>
      </c>
      <c r="G305" s="49"/>
      <c r="H305" s="49"/>
      <c r="I305" s="49"/>
      <c r="J305" s="49"/>
      <c r="K305" s="49" t="s">
        <v>111</v>
      </c>
      <c r="L305" s="49">
        <v>26082</v>
      </c>
      <c r="M305" s="49"/>
    </row>
    <row r="306" spans="2:13" x14ac:dyDescent="0.2">
      <c r="B306" s="49">
        <v>1026</v>
      </c>
      <c r="C306" s="49">
        <v>1602</v>
      </c>
      <c r="D306" s="49" t="s">
        <v>112</v>
      </c>
      <c r="E306" s="50" t="s">
        <v>425</v>
      </c>
      <c r="F306" s="49">
        <v>6</v>
      </c>
      <c r="G306" s="49"/>
      <c r="H306" s="49"/>
      <c r="I306" s="49"/>
      <c r="J306" s="49"/>
      <c r="K306" s="49" t="s">
        <v>113</v>
      </c>
      <c r="L306" s="49">
        <v>26082</v>
      </c>
      <c r="M306" s="49"/>
    </row>
    <row r="307" spans="2:13" x14ac:dyDescent="0.2">
      <c r="B307" s="49">
        <v>1027</v>
      </c>
      <c r="C307" s="49">
        <v>1602</v>
      </c>
      <c r="D307" s="49" t="s">
        <v>114</v>
      </c>
      <c r="E307" s="50" t="s">
        <v>427</v>
      </c>
      <c r="F307" s="49">
        <v>7</v>
      </c>
      <c r="G307" s="49"/>
      <c r="H307" s="49"/>
      <c r="I307" s="49"/>
      <c r="J307" s="49"/>
      <c r="K307" s="49" t="s">
        <v>115</v>
      </c>
      <c r="L307" s="49">
        <v>26082</v>
      </c>
      <c r="M307" s="49"/>
    </row>
    <row r="308" spans="2:13" x14ac:dyDescent="0.2">
      <c r="B308" s="49">
        <v>1028</v>
      </c>
      <c r="C308" s="49">
        <v>1602</v>
      </c>
      <c r="D308" s="49" t="s">
        <v>206</v>
      </c>
      <c r="E308" s="50" t="s">
        <v>428</v>
      </c>
      <c r="F308" s="49">
        <v>8</v>
      </c>
      <c r="G308" s="49"/>
      <c r="H308" s="49"/>
      <c r="I308" s="49"/>
      <c r="J308" s="49"/>
      <c r="K308" s="49" t="s">
        <v>429</v>
      </c>
      <c r="L308" s="49">
        <v>26082</v>
      </c>
      <c r="M308" s="49"/>
    </row>
    <row r="309" spans="2:13" x14ac:dyDescent="0.2">
      <c r="B309" s="49">
        <v>1029</v>
      </c>
      <c r="C309" s="49">
        <v>1602</v>
      </c>
      <c r="D309" s="49" t="s">
        <v>122</v>
      </c>
      <c r="E309" s="50" t="s">
        <v>430</v>
      </c>
      <c r="F309" s="49">
        <v>9</v>
      </c>
      <c r="G309" s="49"/>
      <c r="H309" s="49"/>
      <c r="I309" s="49"/>
      <c r="J309" s="49"/>
      <c r="K309" s="49" t="s">
        <v>431</v>
      </c>
      <c r="L309" s="49">
        <v>26082</v>
      </c>
      <c r="M309" s="49"/>
    </row>
    <row r="310" spans="2:13" x14ac:dyDescent="0.2">
      <c r="B310" s="49">
        <v>1030</v>
      </c>
      <c r="C310" s="49">
        <v>1602</v>
      </c>
      <c r="D310" s="49" t="s">
        <v>125</v>
      </c>
      <c r="E310" s="50" t="s">
        <v>432</v>
      </c>
      <c r="F310" s="49">
        <v>10</v>
      </c>
      <c r="G310" s="49"/>
      <c r="H310" s="49"/>
      <c r="I310" s="49"/>
      <c r="J310" s="49"/>
      <c r="K310" s="49" t="s">
        <v>433</v>
      </c>
      <c r="L310" s="49">
        <v>26082</v>
      </c>
      <c r="M310" s="49"/>
    </row>
    <row r="311" spans="2:13" x14ac:dyDescent="0.2">
      <c r="B311" s="49">
        <v>1031</v>
      </c>
      <c r="C311" s="49">
        <v>1802</v>
      </c>
      <c r="D311" s="49" t="s">
        <v>256</v>
      </c>
      <c r="E311" s="50" t="s">
        <v>434</v>
      </c>
      <c r="F311" s="49">
        <v>1</v>
      </c>
      <c r="G311" s="49"/>
      <c r="H311" s="49"/>
      <c r="I311" s="49"/>
      <c r="J311" s="49"/>
      <c r="K311" s="49" t="s">
        <v>435</v>
      </c>
      <c r="L311" s="49">
        <v>22001</v>
      </c>
      <c r="M311" s="49"/>
    </row>
    <row r="312" spans="2:13" x14ac:dyDescent="0.2">
      <c r="B312" s="49">
        <v>1032</v>
      </c>
      <c r="C312" s="49">
        <v>1802</v>
      </c>
      <c r="D312" s="49" t="s">
        <v>185</v>
      </c>
      <c r="E312" s="50" t="s">
        <v>434</v>
      </c>
      <c r="F312" s="49">
        <v>2</v>
      </c>
      <c r="G312" s="49"/>
      <c r="H312" s="49"/>
      <c r="I312" s="49"/>
      <c r="J312" s="49"/>
      <c r="K312" s="49" t="s">
        <v>436</v>
      </c>
      <c r="L312" s="49">
        <v>22001</v>
      </c>
      <c r="M312" s="49"/>
    </row>
    <row r="313" spans="2:13" x14ac:dyDescent="0.2">
      <c r="B313" s="49">
        <v>1033</v>
      </c>
      <c r="C313" s="49">
        <v>1802</v>
      </c>
      <c r="D313" s="49" t="s">
        <v>155</v>
      </c>
      <c r="E313" s="50" t="s">
        <v>437</v>
      </c>
      <c r="F313" s="49">
        <v>3</v>
      </c>
      <c r="G313" s="49"/>
      <c r="H313" s="49"/>
      <c r="I313" s="49"/>
      <c r="J313" s="49"/>
      <c r="K313" s="49" t="s">
        <v>438</v>
      </c>
      <c r="L313" s="49">
        <v>22001</v>
      </c>
      <c r="M313" s="49"/>
    </row>
    <row r="314" spans="2:13" x14ac:dyDescent="0.2">
      <c r="B314" s="49">
        <v>1034</v>
      </c>
      <c r="C314" s="49">
        <v>1802</v>
      </c>
      <c r="D314" s="49" t="s">
        <v>158</v>
      </c>
      <c r="E314" s="50" t="s">
        <v>439</v>
      </c>
      <c r="F314" s="49">
        <v>4</v>
      </c>
      <c r="G314" s="49"/>
      <c r="H314" s="49"/>
      <c r="I314" s="49"/>
      <c r="J314" s="49"/>
      <c r="K314" s="49" t="s">
        <v>440</v>
      </c>
      <c r="L314" s="49">
        <v>22001</v>
      </c>
      <c r="M314" s="49"/>
    </row>
    <row r="315" spans="2:13" x14ac:dyDescent="0.2">
      <c r="B315" s="49">
        <v>1035</v>
      </c>
      <c r="C315" s="49">
        <v>1802</v>
      </c>
      <c r="D315" s="49" t="s">
        <v>164</v>
      </c>
      <c r="E315" s="50" t="s">
        <v>441</v>
      </c>
      <c r="F315" s="49">
        <v>5</v>
      </c>
      <c r="G315" s="49"/>
      <c r="H315" s="49"/>
      <c r="I315" s="49"/>
      <c r="J315" s="49"/>
      <c r="K315" s="49" t="s">
        <v>442</v>
      </c>
      <c r="L315" s="49">
        <v>22001</v>
      </c>
      <c r="M315" s="49"/>
    </row>
    <row r="316" spans="2:13" x14ac:dyDescent="0.2">
      <c r="B316" s="49">
        <v>1036</v>
      </c>
      <c r="C316" s="49">
        <v>1802</v>
      </c>
      <c r="D316" s="49" t="s">
        <v>170</v>
      </c>
      <c r="E316" s="50" t="s">
        <v>443</v>
      </c>
      <c r="F316" s="49">
        <v>6</v>
      </c>
      <c r="G316" s="49"/>
      <c r="H316" s="49"/>
      <c r="I316" s="49"/>
      <c r="J316" s="49"/>
      <c r="K316" s="49" t="s">
        <v>444</v>
      </c>
      <c r="L316" s="49">
        <v>22001</v>
      </c>
      <c r="M316" s="49"/>
    </row>
    <row r="317" spans="2:13" x14ac:dyDescent="0.2">
      <c r="B317" s="49">
        <v>1037</v>
      </c>
      <c r="C317" s="49">
        <v>1802</v>
      </c>
      <c r="D317" s="49" t="s">
        <v>445</v>
      </c>
      <c r="E317" s="50" t="s">
        <v>446</v>
      </c>
      <c r="F317" s="49">
        <v>7</v>
      </c>
      <c r="G317" s="49"/>
      <c r="H317" s="49"/>
      <c r="I317" s="49"/>
      <c r="J317" s="49"/>
      <c r="K317" s="49" t="s">
        <v>447</v>
      </c>
      <c r="L317" s="49">
        <v>22001</v>
      </c>
      <c r="M317" s="49"/>
    </row>
    <row r="318" spans="2:13" x14ac:dyDescent="0.2">
      <c r="B318" s="49">
        <v>1038</v>
      </c>
      <c r="C318" s="49">
        <v>1802</v>
      </c>
      <c r="D318" s="49" t="s">
        <v>448</v>
      </c>
      <c r="E318" s="50" t="s">
        <v>449</v>
      </c>
      <c r="F318" s="49">
        <v>8</v>
      </c>
      <c r="G318" s="49"/>
      <c r="H318" s="49"/>
      <c r="I318" s="49"/>
      <c r="J318" s="49"/>
      <c r="K318" s="49" t="s">
        <v>450</v>
      </c>
      <c r="L318" s="49">
        <v>22001</v>
      </c>
      <c r="M318" s="49"/>
    </row>
    <row r="319" spans="2:13" x14ac:dyDescent="0.2">
      <c r="B319" s="49">
        <v>1039</v>
      </c>
      <c r="C319" s="49">
        <v>1802</v>
      </c>
      <c r="D319" s="49" t="s">
        <v>451</v>
      </c>
      <c r="E319" s="50" t="s">
        <v>452</v>
      </c>
      <c r="F319" s="49">
        <v>9</v>
      </c>
      <c r="G319" s="49"/>
      <c r="H319" s="49"/>
      <c r="I319" s="49"/>
      <c r="J319" s="49"/>
      <c r="K319" s="49" t="s">
        <v>453</v>
      </c>
      <c r="L319" s="49">
        <v>22001</v>
      </c>
      <c r="M319" s="49"/>
    </row>
    <row r="320" spans="2:13" x14ac:dyDescent="0.2">
      <c r="B320" s="49">
        <v>1040</v>
      </c>
      <c r="C320" s="49">
        <v>1802</v>
      </c>
      <c r="D320" s="49" t="s">
        <v>454</v>
      </c>
      <c r="E320" s="50" t="s">
        <v>455</v>
      </c>
      <c r="F320" s="49">
        <v>10</v>
      </c>
      <c r="G320" s="49"/>
      <c r="H320" s="49"/>
      <c r="I320" s="49"/>
      <c r="J320" s="49"/>
      <c r="K320" s="49" t="s">
        <v>456</v>
      </c>
      <c r="L320" s="49">
        <v>22001</v>
      </c>
      <c r="M320" s="49"/>
    </row>
    <row r="321" spans="2:13" x14ac:dyDescent="0.2">
      <c r="B321" s="49">
        <v>1041</v>
      </c>
      <c r="C321" s="49">
        <v>2102</v>
      </c>
      <c r="D321" s="49" t="s">
        <v>104</v>
      </c>
      <c r="E321" s="50" t="s">
        <v>457</v>
      </c>
      <c r="F321" s="49">
        <v>1</v>
      </c>
      <c r="G321" s="49"/>
      <c r="H321" s="49"/>
      <c r="I321" s="49"/>
      <c r="J321" s="49"/>
      <c r="K321" s="49" t="s">
        <v>209</v>
      </c>
      <c r="L321" s="49">
        <v>1008</v>
      </c>
      <c r="M321" s="49"/>
    </row>
    <row r="322" spans="2:13" x14ac:dyDescent="0.2">
      <c r="B322" s="49">
        <v>1042</v>
      </c>
      <c r="C322" s="49">
        <v>2102</v>
      </c>
      <c r="D322" s="49" t="s">
        <v>106</v>
      </c>
      <c r="E322" s="50" t="s">
        <v>458</v>
      </c>
      <c r="F322" s="49">
        <v>2</v>
      </c>
      <c r="G322" s="49"/>
      <c r="H322" s="49"/>
      <c r="I322" s="49"/>
      <c r="J322" s="49"/>
      <c r="K322" s="49" t="s">
        <v>211</v>
      </c>
      <c r="L322" s="49">
        <v>1008</v>
      </c>
      <c r="M322" s="49"/>
    </row>
    <row r="323" spans="2:13" x14ac:dyDescent="0.2">
      <c r="B323" s="49">
        <v>1043</v>
      </c>
      <c r="C323" s="49">
        <v>2102</v>
      </c>
      <c r="D323" s="49" t="s">
        <v>108</v>
      </c>
      <c r="E323" s="50" t="s">
        <v>459</v>
      </c>
      <c r="F323" s="49">
        <v>3</v>
      </c>
      <c r="G323" s="49"/>
      <c r="H323" s="49"/>
      <c r="I323" s="49"/>
      <c r="J323" s="49"/>
      <c r="K323" s="49" t="s">
        <v>213</v>
      </c>
      <c r="L323" s="49">
        <v>1008</v>
      </c>
      <c r="M323" s="49"/>
    </row>
    <row r="324" spans="2:13" x14ac:dyDescent="0.2">
      <c r="B324" s="49">
        <v>1044</v>
      </c>
      <c r="C324" s="49">
        <v>2102</v>
      </c>
      <c r="D324" s="49" t="s">
        <v>110</v>
      </c>
      <c r="E324" s="50" t="s">
        <v>460</v>
      </c>
      <c r="F324" s="49">
        <v>4</v>
      </c>
      <c r="G324" s="49"/>
      <c r="H324" s="49"/>
      <c r="I324" s="49"/>
      <c r="J324" s="49"/>
      <c r="K324" s="49" t="s">
        <v>215</v>
      </c>
      <c r="L324" s="49">
        <v>1008</v>
      </c>
      <c r="M324" s="49"/>
    </row>
    <row r="325" spans="2:13" x14ac:dyDescent="0.2">
      <c r="B325" s="49">
        <v>1045</v>
      </c>
      <c r="C325" s="49">
        <v>2102</v>
      </c>
      <c r="D325" s="49" t="s">
        <v>112</v>
      </c>
      <c r="E325" s="50" t="s">
        <v>460</v>
      </c>
      <c r="F325" s="49">
        <v>5</v>
      </c>
      <c r="G325" s="49"/>
      <c r="H325" s="49"/>
      <c r="I325" s="49"/>
      <c r="J325" s="49"/>
      <c r="K325" s="49" t="s">
        <v>217</v>
      </c>
      <c r="L325" s="49">
        <v>1008</v>
      </c>
      <c r="M325" s="49"/>
    </row>
    <row r="326" spans="2:13" x14ac:dyDescent="0.2">
      <c r="B326" s="49">
        <v>1046</v>
      </c>
      <c r="C326" s="49">
        <v>2102</v>
      </c>
      <c r="D326" s="49" t="s">
        <v>114</v>
      </c>
      <c r="E326" s="50" t="s">
        <v>461</v>
      </c>
      <c r="F326" s="49">
        <v>6</v>
      </c>
      <c r="G326" s="49"/>
      <c r="H326" s="49"/>
      <c r="I326" s="49"/>
      <c r="J326" s="49"/>
      <c r="K326" s="49" t="s">
        <v>219</v>
      </c>
      <c r="L326" s="49">
        <v>1008</v>
      </c>
      <c r="M326" s="49"/>
    </row>
    <row r="327" spans="2:13" x14ac:dyDescent="0.2">
      <c r="B327" s="49">
        <v>1047</v>
      </c>
      <c r="C327" s="49">
        <v>2102</v>
      </c>
      <c r="D327" s="49" t="s">
        <v>206</v>
      </c>
      <c r="E327" s="50" t="s">
        <v>462</v>
      </c>
      <c r="F327" s="49">
        <v>7</v>
      </c>
      <c r="G327" s="49"/>
      <c r="H327" s="49"/>
      <c r="I327" s="49"/>
      <c r="J327" s="49"/>
      <c r="K327" s="49" t="s">
        <v>221</v>
      </c>
      <c r="L327" s="49">
        <v>1008</v>
      </c>
      <c r="M327" s="49"/>
    </row>
    <row r="328" spans="2:13" x14ac:dyDescent="0.2">
      <c r="B328" s="49">
        <v>1048</v>
      </c>
      <c r="C328" s="49">
        <v>2102</v>
      </c>
      <c r="D328" s="49" t="s">
        <v>122</v>
      </c>
      <c r="E328" s="50" t="s">
        <v>463</v>
      </c>
      <c r="F328" s="49">
        <v>8</v>
      </c>
      <c r="G328" s="49"/>
      <c r="H328" s="49"/>
      <c r="I328" s="49"/>
      <c r="J328" s="49"/>
      <c r="K328" s="49" t="s">
        <v>223</v>
      </c>
      <c r="L328" s="49">
        <v>1008</v>
      </c>
      <c r="M328" s="49"/>
    </row>
    <row r="329" spans="2:13" x14ac:dyDescent="0.2">
      <c r="B329" s="49">
        <v>1049</v>
      </c>
      <c r="C329" s="49">
        <v>2102</v>
      </c>
      <c r="D329" s="49" t="s">
        <v>224</v>
      </c>
      <c r="E329" s="50" t="s">
        <v>463</v>
      </c>
      <c r="F329" s="49">
        <v>9</v>
      </c>
      <c r="G329" s="49"/>
      <c r="H329" s="49"/>
      <c r="I329" s="49"/>
      <c r="J329" s="49"/>
      <c r="K329" s="49" t="s">
        <v>226</v>
      </c>
      <c r="L329" s="49">
        <v>1008</v>
      </c>
      <c r="M329" s="49"/>
    </row>
    <row r="330" spans="2:13" x14ac:dyDescent="0.2">
      <c r="B330" s="49">
        <v>1050</v>
      </c>
      <c r="C330" s="49">
        <v>2102</v>
      </c>
      <c r="D330" s="49" t="s">
        <v>125</v>
      </c>
      <c r="E330" s="50" t="s">
        <v>464</v>
      </c>
      <c r="F330" s="49">
        <v>10</v>
      </c>
      <c r="G330" s="49"/>
      <c r="H330" s="49"/>
      <c r="I330" s="49"/>
      <c r="J330" s="49"/>
      <c r="K330" s="49" t="s">
        <v>228</v>
      </c>
      <c r="L330" s="49">
        <v>1008</v>
      </c>
      <c r="M330" s="49"/>
    </row>
    <row r="331" spans="2:13" x14ac:dyDescent="0.2">
      <c r="B331" s="49">
        <v>1051</v>
      </c>
      <c r="C331" s="49">
        <v>4902</v>
      </c>
      <c r="D331" s="49" t="s">
        <v>110</v>
      </c>
      <c r="E331" s="50" t="s">
        <v>330</v>
      </c>
      <c r="F331" s="49">
        <v>1</v>
      </c>
      <c r="G331" s="49"/>
      <c r="H331" s="49"/>
      <c r="I331" s="49"/>
      <c r="J331" s="49"/>
      <c r="K331" s="49" t="s">
        <v>326</v>
      </c>
      <c r="L331" s="49">
        <v>21001</v>
      </c>
      <c r="M331" s="49"/>
    </row>
    <row r="332" spans="2:13" x14ac:dyDescent="0.2">
      <c r="B332" s="49">
        <v>1052</v>
      </c>
      <c r="C332" s="49">
        <v>4902</v>
      </c>
      <c r="D332" s="49" t="s">
        <v>125</v>
      </c>
      <c r="E332" s="50" t="s">
        <v>465</v>
      </c>
      <c r="F332" s="49">
        <v>2</v>
      </c>
      <c r="G332" s="49"/>
      <c r="H332" s="49"/>
      <c r="I332" s="49"/>
      <c r="J332" s="49"/>
      <c r="K332" s="49" t="s">
        <v>466</v>
      </c>
      <c r="L332" s="49">
        <v>21001</v>
      </c>
      <c r="M332" s="49"/>
    </row>
    <row r="333" spans="2:13" x14ac:dyDescent="0.2">
      <c r="B333" s="49">
        <v>1053</v>
      </c>
      <c r="C333" s="49">
        <v>4902</v>
      </c>
      <c r="D333" s="49" t="s">
        <v>137</v>
      </c>
      <c r="E333" s="50" t="s">
        <v>467</v>
      </c>
      <c r="F333" s="49">
        <v>3</v>
      </c>
      <c r="G333" s="49"/>
      <c r="H333" s="49"/>
      <c r="I333" s="49"/>
      <c r="J333" s="49"/>
      <c r="K333" s="49" t="s">
        <v>468</v>
      </c>
      <c r="L333" s="49">
        <v>21001</v>
      </c>
      <c r="M333" s="49"/>
    </row>
    <row r="334" spans="2:13" x14ac:dyDescent="0.2">
      <c r="B334" s="49">
        <v>1054</v>
      </c>
      <c r="C334" s="49">
        <v>4902</v>
      </c>
      <c r="D334" s="49" t="s">
        <v>469</v>
      </c>
      <c r="E334" s="50" t="s">
        <v>335</v>
      </c>
      <c r="F334" s="49">
        <v>4</v>
      </c>
      <c r="G334" s="49"/>
      <c r="H334" s="49"/>
      <c r="I334" s="49"/>
      <c r="J334" s="49"/>
      <c r="K334" s="49" t="s">
        <v>470</v>
      </c>
      <c r="L334" s="49">
        <v>21001</v>
      </c>
      <c r="M334" s="49"/>
    </row>
    <row r="335" spans="2:13" x14ac:dyDescent="0.2">
      <c r="B335" s="49">
        <v>1055</v>
      </c>
      <c r="C335" s="49">
        <v>4902</v>
      </c>
      <c r="D335" s="49" t="s">
        <v>471</v>
      </c>
      <c r="E335" s="50" t="s">
        <v>344</v>
      </c>
      <c r="F335" s="49">
        <v>5</v>
      </c>
      <c r="G335" s="49"/>
      <c r="H335" s="49"/>
      <c r="I335" s="49"/>
      <c r="J335" s="49"/>
      <c r="K335" s="49" t="s">
        <v>472</v>
      </c>
      <c r="L335" s="49">
        <v>21001</v>
      </c>
      <c r="M335" s="49"/>
    </row>
    <row r="336" spans="2:13" x14ac:dyDescent="0.2">
      <c r="B336" s="49">
        <v>1056</v>
      </c>
      <c r="C336" s="49">
        <v>4902</v>
      </c>
      <c r="D336" s="49" t="s">
        <v>321</v>
      </c>
      <c r="E336" s="50" t="s">
        <v>473</v>
      </c>
      <c r="F336" s="49">
        <v>6</v>
      </c>
      <c r="G336" s="49"/>
      <c r="H336" s="49"/>
      <c r="I336" s="49"/>
      <c r="J336" s="49"/>
      <c r="K336" s="49" t="s">
        <v>474</v>
      </c>
      <c r="L336" s="49">
        <v>21001</v>
      </c>
      <c r="M336" s="49"/>
    </row>
    <row r="337" spans="2:13" x14ac:dyDescent="0.2">
      <c r="B337" s="49">
        <v>1057</v>
      </c>
      <c r="C337" s="49">
        <v>1702</v>
      </c>
      <c r="D337" s="49" t="s">
        <v>106</v>
      </c>
      <c r="E337" s="50" t="s">
        <v>475</v>
      </c>
      <c r="F337" s="49">
        <v>1</v>
      </c>
      <c r="G337" s="49"/>
      <c r="H337" s="49"/>
      <c r="I337" s="49"/>
      <c r="J337" s="49"/>
      <c r="K337" s="49" t="s">
        <v>476</v>
      </c>
      <c r="L337" s="49">
        <v>8001</v>
      </c>
      <c r="M337" s="49"/>
    </row>
    <row r="338" spans="2:13" x14ac:dyDescent="0.2">
      <c r="B338" s="49">
        <v>1058</v>
      </c>
      <c r="C338" s="49">
        <v>1702</v>
      </c>
      <c r="D338" s="49" t="s">
        <v>110</v>
      </c>
      <c r="E338" s="50" t="s">
        <v>475</v>
      </c>
      <c r="F338" s="49">
        <v>2</v>
      </c>
      <c r="G338" s="49"/>
      <c r="H338" s="49"/>
      <c r="I338" s="49"/>
      <c r="J338" s="49"/>
      <c r="K338" s="49" t="s">
        <v>477</v>
      </c>
      <c r="L338" s="49">
        <v>8001</v>
      </c>
      <c r="M338" s="49"/>
    </row>
    <row r="339" spans="2:13" x14ac:dyDescent="0.2">
      <c r="B339" s="49">
        <v>1059</v>
      </c>
      <c r="C339" s="49">
        <v>1702</v>
      </c>
      <c r="D339" s="49" t="s">
        <v>114</v>
      </c>
      <c r="E339" s="50" t="s">
        <v>478</v>
      </c>
      <c r="F339" s="49">
        <v>3</v>
      </c>
      <c r="G339" s="49"/>
      <c r="H339" s="49"/>
      <c r="I339" s="49"/>
      <c r="J339" s="49"/>
      <c r="K339" s="49" t="s">
        <v>479</v>
      </c>
      <c r="L339" s="49">
        <v>8001</v>
      </c>
      <c r="M339" s="49"/>
    </row>
    <row r="340" spans="2:13" x14ac:dyDescent="0.2">
      <c r="B340" s="49">
        <v>1060</v>
      </c>
      <c r="C340" s="49">
        <v>1702</v>
      </c>
      <c r="D340" s="49" t="s">
        <v>122</v>
      </c>
      <c r="E340" s="50" t="s">
        <v>480</v>
      </c>
      <c r="F340" s="49">
        <v>4</v>
      </c>
      <c r="G340" s="49"/>
      <c r="H340" s="49"/>
      <c r="I340" s="49"/>
      <c r="J340" s="49"/>
      <c r="K340" s="49" t="s">
        <v>481</v>
      </c>
      <c r="L340" s="49">
        <v>8001</v>
      </c>
      <c r="M340" s="49"/>
    </row>
    <row r="341" spans="2:13" x14ac:dyDescent="0.2">
      <c r="B341" s="49">
        <v>1061</v>
      </c>
      <c r="C341" s="49">
        <v>1702</v>
      </c>
      <c r="D341" s="49" t="s">
        <v>125</v>
      </c>
      <c r="E341" s="50" t="s">
        <v>482</v>
      </c>
      <c r="F341" s="49">
        <v>5</v>
      </c>
      <c r="G341" s="49"/>
      <c r="H341" s="49"/>
      <c r="I341" s="49"/>
      <c r="J341" s="49"/>
      <c r="K341" s="49" t="s">
        <v>483</v>
      </c>
      <c r="L341" s="49">
        <v>8001</v>
      </c>
      <c r="M341" s="49"/>
    </row>
    <row r="342" spans="2:13" x14ac:dyDescent="0.2">
      <c r="B342" s="49">
        <v>1062</v>
      </c>
      <c r="C342" s="49">
        <v>1702</v>
      </c>
      <c r="D342" s="49" t="s">
        <v>128</v>
      </c>
      <c r="E342" s="50" t="s">
        <v>484</v>
      </c>
      <c r="F342" s="49">
        <v>6</v>
      </c>
      <c r="G342" s="49"/>
      <c r="H342" s="49"/>
      <c r="I342" s="49"/>
      <c r="J342" s="49"/>
      <c r="K342" s="49" t="s">
        <v>485</v>
      </c>
      <c r="L342" s="49">
        <v>8001</v>
      </c>
      <c r="M342" s="49"/>
    </row>
    <row r="343" spans="2:13" x14ac:dyDescent="0.2">
      <c r="B343" s="49">
        <v>1063</v>
      </c>
      <c r="C343" s="49">
        <v>1702</v>
      </c>
      <c r="D343" s="49" t="s">
        <v>134</v>
      </c>
      <c r="E343" s="50" t="s">
        <v>486</v>
      </c>
      <c r="F343" s="49">
        <v>7</v>
      </c>
      <c r="G343" s="49"/>
      <c r="H343" s="49"/>
      <c r="I343" s="49"/>
      <c r="J343" s="49"/>
      <c r="K343" s="49" t="s">
        <v>487</v>
      </c>
      <c r="L343" s="49">
        <v>8001</v>
      </c>
      <c r="M343" s="49"/>
    </row>
    <row r="344" spans="2:13" x14ac:dyDescent="0.2">
      <c r="B344" s="49">
        <v>1064</v>
      </c>
      <c r="C344" s="49">
        <v>1702</v>
      </c>
      <c r="D344" s="49" t="s">
        <v>140</v>
      </c>
      <c r="E344" s="50" t="s">
        <v>488</v>
      </c>
      <c r="F344" s="49">
        <v>8</v>
      </c>
      <c r="G344" s="49"/>
      <c r="H344" s="49"/>
      <c r="I344" s="49"/>
      <c r="J344" s="49"/>
      <c r="K344" s="49" t="s">
        <v>489</v>
      </c>
      <c r="L344" s="49">
        <v>8001</v>
      </c>
      <c r="M344" s="49"/>
    </row>
    <row r="345" spans="2:13" x14ac:dyDescent="0.2">
      <c r="B345" s="49">
        <v>1065</v>
      </c>
      <c r="C345" s="49">
        <v>1702</v>
      </c>
      <c r="D345" s="49" t="s">
        <v>318</v>
      </c>
      <c r="E345" s="50" t="s">
        <v>490</v>
      </c>
      <c r="F345" s="49">
        <v>9</v>
      </c>
      <c r="G345" s="49"/>
      <c r="H345" s="49"/>
      <c r="I345" s="49"/>
      <c r="J345" s="49"/>
      <c r="K345" s="49" t="s">
        <v>491</v>
      </c>
      <c r="L345" s="49">
        <v>8001</v>
      </c>
      <c r="M345" s="49"/>
    </row>
    <row r="346" spans="2:13" x14ac:dyDescent="0.2">
      <c r="B346" s="49">
        <v>1066</v>
      </c>
      <c r="C346" s="49">
        <v>1702</v>
      </c>
      <c r="D346" s="49" t="s">
        <v>471</v>
      </c>
      <c r="E346" s="50" t="s">
        <v>492</v>
      </c>
      <c r="F346" s="49">
        <v>10</v>
      </c>
      <c r="G346" s="49"/>
      <c r="H346" s="49"/>
      <c r="I346" s="49"/>
      <c r="J346" s="49"/>
      <c r="K346" s="49" t="s">
        <v>493</v>
      </c>
      <c r="L346" s="49">
        <v>8001</v>
      </c>
      <c r="M346" s="49"/>
    </row>
    <row r="347" spans="2:13" x14ac:dyDescent="0.2">
      <c r="B347" s="49">
        <v>1067</v>
      </c>
      <c r="C347" s="49">
        <v>3702</v>
      </c>
      <c r="D347" s="49" t="s">
        <v>256</v>
      </c>
      <c r="E347" s="50" t="s">
        <v>285</v>
      </c>
      <c r="F347" s="49">
        <v>1</v>
      </c>
      <c r="G347" s="49"/>
      <c r="H347" s="49"/>
      <c r="I347" s="49"/>
      <c r="J347" s="49"/>
      <c r="K347" s="49" t="s">
        <v>494</v>
      </c>
      <c r="L347" s="49">
        <v>1010</v>
      </c>
      <c r="M347" s="49"/>
    </row>
    <row r="348" spans="2:13" x14ac:dyDescent="0.2">
      <c r="B348" s="49">
        <v>1068</v>
      </c>
      <c r="C348" s="49">
        <v>3702</v>
      </c>
      <c r="D348" s="49" t="s">
        <v>185</v>
      </c>
      <c r="E348" s="50" t="s">
        <v>285</v>
      </c>
      <c r="F348" s="49">
        <v>2</v>
      </c>
      <c r="G348" s="49"/>
      <c r="H348" s="49"/>
      <c r="I348" s="49"/>
      <c r="J348" s="49"/>
      <c r="K348" s="49" t="s">
        <v>495</v>
      </c>
      <c r="L348" s="49">
        <v>1010</v>
      </c>
      <c r="M348" s="49"/>
    </row>
    <row r="349" spans="2:13" x14ac:dyDescent="0.2">
      <c r="B349" s="49">
        <v>1069</v>
      </c>
      <c r="C349" s="49">
        <v>3702</v>
      </c>
      <c r="D349" s="49" t="s">
        <v>155</v>
      </c>
      <c r="E349" s="50" t="s">
        <v>496</v>
      </c>
      <c r="F349" s="49">
        <v>3</v>
      </c>
      <c r="G349" s="49"/>
      <c r="H349" s="49"/>
      <c r="I349" s="49"/>
      <c r="J349" s="49"/>
      <c r="K349" s="49" t="s">
        <v>497</v>
      </c>
      <c r="L349" s="49">
        <v>1010</v>
      </c>
      <c r="M349" s="49"/>
    </row>
    <row r="350" spans="2:13" x14ac:dyDescent="0.2">
      <c r="B350" s="49">
        <v>1070</v>
      </c>
      <c r="C350" s="49">
        <v>3702</v>
      </c>
      <c r="D350" s="49" t="s">
        <v>158</v>
      </c>
      <c r="E350" s="50" t="s">
        <v>498</v>
      </c>
      <c r="F350" s="49">
        <v>4</v>
      </c>
      <c r="G350" s="49"/>
      <c r="H350" s="49"/>
      <c r="I350" s="49"/>
      <c r="J350" s="49"/>
      <c r="K350" s="49" t="s">
        <v>499</v>
      </c>
      <c r="L350" s="49">
        <v>1010</v>
      </c>
      <c r="M350" s="49"/>
    </row>
    <row r="351" spans="2:13" x14ac:dyDescent="0.2">
      <c r="B351" s="49">
        <v>1071</v>
      </c>
      <c r="C351" s="49">
        <v>3702</v>
      </c>
      <c r="D351" s="49" t="s">
        <v>164</v>
      </c>
      <c r="E351" s="50" t="s">
        <v>500</v>
      </c>
      <c r="F351" s="49">
        <v>5</v>
      </c>
      <c r="G351" s="49"/>
      <c r="H351" s="49"/>
      <c r="I351" s="49"/>
      <c r="J351" s="49"/>
      <c r="K351" s="49" t="s">
        <v>501</v>
      </c>
      <c r="L351" s="49">
        <v>1010</v>
      </c>
      <c r="M351" s="49"/>
    </row>
    <row r="352" spans="2:13" x14ac:dyDescent="0.2">
      <c r="B352" s="49">
        <v>1072</v>
      </c>
      <c r="C352" s="49">
        <v>3702</v>
      </c>
      <c r="D352" s="49" t="s">
        <v>167</v>
      </c>
      <c r="E352" s="50" t="s">
        <v>502</v>
      </c>
      <c r="F352" s="49">
        <v>6</v>
      </c>
      <c r="G352" s="49"/>
      <c r="H352" s="49"/>
      <c r="I352" s="49"/>
      <c r="J352" s="49"/>
      <c r="K352" s="49" t="s">
        <v>503</v>
      </c>
      <c r="L352" s="49">
        <v>1010</v>
      </c>
      <c r="M352" s="49"/>
    </row>
    <row r="353" spans="2:13" x14ac:dyDescent="0.2">
      <c r="B353" s="49">
        <v>1073</v>
      </c>
      <c r="C353" s="49">
        <v>3702</v>
      </c>
      <c r="D353" s="49" t="s">
        <v>170</v>
      </c>
      <c r="E353" s="50" t="s">
        <v>504</v>
      </c>
      <c r="F353" s="49">
        <v>7</v>
      </c>
      <c r="G353" s="49"/>
      <c r="H353" s="49"/>
      <c r="I353" s="49"/>
      <c r="J353" s="49"/>
      <c r="K353" s="49" t="s">
        <v>505</v>
      </c>
      <c r="L353" s="49">
        <v>1010</v>
      </c>
      <c r="M353" s="49"/>
    </row>
    <row r="354" spans="2:13" x14ac:dyDescent="0.2">
      <c r="B354" s="49">
        <v>1074</v>
      </c>
      <c r="C354" s="49">
        <v>3702</v>
      </c>
      <c r="D354" s="49" t="s">
        <v>506</v>
      </c>
      <c r="E354" s="50" t="s">
        <v>507</v>
      </c>
      <c r="F354" s="49">
        <v>8</v>
      </c>
      <c r="G354" s="49"/>
      <c r="H354" s="49"/>
      <c r="I354" s="49"/>
      <c r="J354" s="49"/>
      <c r="K354" s="49" t="s">
        <v>508</v>
      </c>
      <c r="L354" s="49">
        <v>1010</v>
      </c>
      <c r="M354" s="49"/>
    </row>
    <row r="355" spans="2:13" x14ac:dyDescent="0.2">
      <c r="B355" s="49">
        <v>1075</v>
      </c>
      <c r="C355" s="49">
        <v>3702</v>
      </c>
      <c r="D355" s="49" t="s">
        <v>445</v>
      </c>
      <c r="E355" s="50" t="s">
        <v>509</v>
      </c>
      <c r="F355" s="49">
        <v>9</v>
      </c>
      <c r="G355" s="49"/>
      <c r="H355" s="49"/>
      <c r="I355" s="49"/>
      <c r="J355" s="49"/>
      <c r="K355" s="49" t="s">
        <v>510</v>
      </c>
      <c r="L355" s="49">
        <v>1010</v>
      </c>
      <c r="M355" s="49"/>
    </row>
    <row r="356" spans="2:13" x14ac:dyDescent="0.2">
      <c r="B356" s="49">
        <v>1076</v>
      </c>
      <c r="C356" s="49">
        <v>3702</v>
      </c>
      <c r="D356" s="49" t="s">
        <v>448</v>
      </c>
      <c r="E356" s="50" t="s">
        <v>511</v>
      </c>
      <c r="F356" s="49">
        <v>10</v>
      </c>
      <c r="G356" s="49"/>
      <c r="H356" s="49"/>
      <c r="I356" s="49"/>
      <c r="J356" s="49"/>
      <c r="K356" s="49" t="s">
        <v>512</v>
      </c>
      <c r="L356" s="49">
        <v>1010</v>
      </c>
      <c r="M356" s="49"/>
    </row>
    <row r="357" spans="2:13" x14ac:dyDescent="0.2">
      <c r="B357" s="49">
        <v>1077</v>
      </c>
      <c r="C357" s="49">
        <v>1902</v>
      </c>
      <c r="D357" s="49" t="s">
        <v>513</v>
      </c>
      <c r="E357" s="50" t="s">
        <v>514</v>
      </c>
      <c r="F357" s="49">
        <v>1</v>
      </c>
      <c r="G357" s="49"/>
      <c r="H357" s="49"/>
      <c r="I357" s="49"/>
      <c r="J357" s="49"/>
      <c r="K357" s="49" t="s">
        <v>515</v>
      </c>
      <c r="L357" s="49">
        <v>26078</v>
      </c>
      <c r="M357" s="49"/>
    </row>
    <row r="358" spans="2:13" x14ac:dyDescent="0.2">
      <c r="B358" s="49">
        <v>1078</v>
      </c>
      <c r="C358" s="49">
        <v>1902</v>
      </c>
      <c r="D358" s="49" t="s">
        <v>516</v>
      </c>
      <c r="E358" s="50" t="s">
        <v>517</v>
      </c>
      <c r="F358" s="49">
        <v>2</v>
      </c>
      <c r="G358" s="49"/>
      <c r="H358" s="49"/>
      <c r="I358" s="49"/>
      <c r="J358" s="49"/>
      <c r="K358" s="49" t="s">
        <v>518</v>
      </c>
      <c r="L358" s="49">
        <v>26078</v>
      </c>
      <c r="M358" s="49"/>
    </row>
    <row r="359" spans="2:13" x14ac:dyDescent="0.2">
      <c r="B359" s="49">
        <v>1079</v>
      </c>
      <c r="C359" s="49">
        <v>1902</v>
      </c>
      <c r="D359" s="49" t="s">
        <v>256</v>
      </c>
      <c r="E359" s="50" t="s">
        <v>519</v>
      </c>
      <c r="F359" s="49">
        <v>3</v>
      </c>
      <c r="G359" s="49"/>
      <c r="H359" s="49"/>
      <c r="I359" s="49"/>
      <c r="J359" s="49"/>
      <c r="K359" s="49" t="s">
        <v>520</v>
      </c>
      <c r="L359" s="49">
        <v>26078</v>
      </c>
      <c r="M359" s="49"/>
    </row>
    <row r="360" spans="2:13" x14ac:dyDescent="0.2">
      <c r="B360" s="49">
        <v>1080</v>
      </c>
      <c r="C360" s="49">
        <v>1902</v>
      </c>
      <c r="D360" s="49" t="s">
        <v>521</v>
      </c>
      <c r="E360" s="50" t="s">
        <v>522</v>
      </c>
      <c r="F360" s="49">
        <v>4</v>
      </c>
      <c r="G360" s="49"/>
      <c r="H360" s="49"/>
      <c r="I360" s="49"/>
      <c r="J360" s="49"/>
      <c r="K360" s="49" t="s">
        <v>523</v>
      </c>
      <c r="L360" s="49">
        <v>26078</v>
      </c>
      <c r="M360" s="49"/>
    </row>
    <row r="361" spans="2:13" x14ac:dyDescent="0.2">
      <c r="B361" s="49">
        <v>1081</v>
      </c>
      <c r="C361" s="49">
        <v>1902</v>
      </c>
      <c r="D361" s="49" t="s">
        <v>185</v>
      </c>
      <c r="E361" s="50" t="s">
        <v>524</v>
      </c>
      <c r="F361" s="49">
        <v>5</v>
      </c>
      <c r="G361" s="49"/>
      <c r="H361" s="49"/>
      <c r="I361" s="49"/>
      <c r="J361" s="49"/>
      <c r="K361" s="49" t="s">
        <v>525</v>
      </c>
      <c r="L361" s="49">
        <v>26078</v>
      </c>
      <c r="M361" s="49"/>
    </row>
    <row r="362" spans="2:13" x14ac:dyDescent="0.2">
      <c r="B362" s="49">
        <v>1082</v>
      </c>
      <c r="C362" s="49">
        <v>1902</v>
      </c>
      <c r="D362" s="49" t="s">
        <v>176</v>
      </c>
      <c r="E362" s="50" t="s">
        <v>526</v>
      </c>
      <c r="F362" s="49">
        <v>6</v>
      </c>
      <c r="G362" s="49"/>
      <c r="H362" s="49"/>
      <c r="I362" s="49"/>
      <c r="J362" s="49"/>
      <c r="K362" s="49" t="s">
        <v>527</v>
      </c>
      <c r="L362" s="49">
        <v>26078</v>
      </c>
      <c r="M362" s="49"/>
    </row>
    <row r="363" spans="2:13" x14ac:dyDescent="0.2">
      <c r="B363" s="49">
        <v>1083</v>
      </c>
      <c r="C363" s="49">
        <v>1902</v>
      </c>
      <c r="D363" s="49" t="s">
        <v>152</v>
      </c>
      <c r="E363" s="50" t="s">
        <v>528</v>
      </c>
      <c r="F363" s="49">
        <v>7</v>
      </c>
      <c r="G363" s="49"/>
      <c r="H363" s="49"/>
      <c r="I363" s="49"/>
      <c r="J363" s="49"/>
      <c r="K363" s="49" t="s">
        <v>529</v>
      </c>
      <c r="L363" s="49">
        <v>26078</v>
      </c>
      <c r="M363" s="49"/>
    </row>
    <row r="364" spans="2:13" x14ac:dyDescent="0.2">
      <c r="B364" s="49">
        <v>1084</v>
      </c>
      <c r="C364" s="49">
        <v>1902</v>
      </c>
      <c r="D364" s="49" t="s">
        <v>252</v>
      </c>
      <c r="E364" s="50" t="s">
        <v>530</v>
      </c>
      <c r="F364" s="49">
        <v>8</v>
      </c>
      <c r="G364" s="49"/>
      <c r="H364" s="49"/>
      <c r="I364" s="49"/>
      <c r="J364" s="49"/>
      <c r="K364" s="49" t="s">
        <v>531</v>
      </c>
      <c r="L364" s="49">
        <v>26078</v>
      </c>
      <c r="M364" s="49"/>
    </row>
    <row r="365" spans="2:13" x14ac:dyDescent="0.2">
      <c r="B365" s="49">
        <v>1085</v>
      </c>
      <c r="C365" s="49">
        <v>1902</v>
      </c>
      <c r="D365" s="49" t="s">
        <v>192</v>
      </c>
      <c r="E365" s="50" t="s">
        <v>532</v>
      </c>
      <c r="F365" s="49">
        <v>9</v>
      </c>
      <c r="G365" s="49"/>
      <c r="H365" s="49"/>
      <c r="I365" s="49"/>
      <c r="J365" s="49"/>
      <c r="K365" s="49" t="s">
        <v>533</v>
      </c>
      <c r="L365" s="49">
        <v>26078</v>
      </c>
      <c r="M365" s="49"/>
    </row>
    <row r="366" spans="2:13" x14ac:dyDescent="0.2">
      <c r="B366" s="49">
        <v>1086</v>
      </c>
      <c r="C366" s="49">
        <v>1902</v>
      </c>
      <c r="D366" s="49" t="s">
        <v>161</v>
      </c>
      <c r="E366" s="50" t="s">
        <v>534</v>
      </c>
      <c r="F366" s="49">
        <v>10</v>
      </c>
      <c r="G366" s="49"/>
      <c r="H366" s="49"/>
      <c r="I366" s="49"/>
      <c r="J366" s="49"/>
      <c r="K366" s="49" t="s">
        <v>535</v>
      </c>
      <c r="L366" s="49">
        <v>26078</v>
      </c>
      <c r="M366" s="49"/>
    </row>
    <row r="367" spans="2:13" x14ac:dyDescent="0.2">
      <c r="B367" s="49">
        <v>1087</v>
      </c>
      <c r="C367" s="49">
        <v>3802</v>
      </c>
      <c r="D367" s="49" t="s">
        <v>256</v>
      </c>
      <c r="E367" s="50" t="s">
        <v>405</v>
      </c>
      <c r="F367" s="49">
        <v>1</v>
      </c>
      <c r="G367" s="49"/>
      <c r="H367" s="49"/>
      <c r="I367" s="49"/>
      <c r="J367" s="49"/>
      <c r="K367" s="49" t="s">
        <v>536</v>
      </c>
      <c r="L367" s="49">
        <v>46001</v>
      </c>
      <c r="M367" s="49"/>
    </row>
    <row r="368" spans="2:13" x14ac:dyDescent="0.2">
      <c r="B368" s="49">
        <v>1088</v>
      </c>
      <c r="C368" s="49">
        <v>3802</v>
      </c>
      <c r="D368" s="49" t="s">
        <v>149</v>
      </c>
      <c r="E368" s="50" t="s">
        <v>405</v>
      </c>
      <c r="F368" s="49">
        <v>2</v>
      </c>
      <c r="G368" s="49"/>
      <c r="H368" s="49"/>
      <c r="I368" s="49"/>
      <c r="J368" s="49"/>
      <c r="K368" s="49" t="s">
        <v>537</v>
      </c>
      <c r="L368" s="49">
        <v>46001</v>
      </c>
      <c r="M368" s="49"/>
    </row>
    <row r="369" spans="2:13" x14ac:dyDescent="0.2">
      <c r="B369" s="49">
        <v>1089</v>
      </c>
      <c r="C369" s="49">
        <v>3802</v>
      </c>
      <c r="D369" s="49" t="s">
        <v>252</v>
      </c>
      <c r="E369" s="50" t="s">
        <v>408</v>
      </c>
      <c r="F369" s="49">
        <v>3</v>
      </c>
      <c r="G369" s="49"/>
      <c r="H369" s="49"/>
      <c r="I369" s="49"/>
      <c r="J369" s="49"/>
      <c r="K369" s="49" t="s">
        <v>538</v>
      </c>
      <c r="L369" s="49">
        <v>46001</v>
      </c>
      <c r="M369" s="49"/>
    </row>
    <row r="370" spans="2:13" x14ac:dyDescent="0.2">
      <c r="B370" s="49">
        <v>1090</v>
      </c>
      <c r="C370" s="49">
        <v>3802</v>
      </c>
      <c r="D370" s="49" t="s">
        <v>539</v>
      </c>
      <c r="E370" s="50" t="s">
        <v>405</v>
      </c>
      <c r="F370" s="49">
        <v>4</v>
      </c>
      <c r="G370" s="49"/>
      <c r="H370" s="49"/>
      <c r="I370" s="49"/>
      <c r="J370" s="49"/>
      <c r="K370" s="49" t="s">
        <v>540</v>
      </c>
      <c r="L370" s="49">
        <v>46001</v>
      </c>
      <c r="M370" s="49"/>
    </row>
    <row r="371" spans="2:13" x14ac:dyDescent="0.2">
      <c r="B371" s="49">
        <v>1091</v>
      </c>
      <c r="C371" s="49">
        <v>3802</v>
      </c>
      <c r="D371" s="49" t="s">
        <v>164</v>
      </c>
      <c r="E371" s="50" t="s">
        <v>265</v>
      </c>
      <c r="F371" s="49">
        <v>5</v>
      </c>
      <c r="G371" s="49"/>
      <c r="H371" s="49"/>
      <c r="I371" s="49"/>
      <c r="J371" s="49"/>
      <c r="K371" s="49" t="s">
        <v>541</v>
      </c>
      <c r="L371" s="49">
        <v>46001</v>
      </c>
      <c r="M371" s="49"/>
    </row>
    <row r="372" spans="2:13" x14ac:dyDescent="0.2">
      <c r="B372" s="49">
        <v>1092</v>
      </c>
      <c r="C372" s="49">
        <v>3802</v>
      </c>
      <c r="D372" s="49" t="s">
        <v>263</v>
      </c>
      <c r="E372" s="50" t="s">
        <v>413</v>
      </c>
      <c r="F372" s="49">
        <v>6</v>
      </c>
      <c r="G372" s="49"/>
      <c r="H372" s="49"/>
      <c r="I372" s="49"/>
      <c r="J372" s="49"/>
      <c r="K372" s="49" t="s">
        <v>542</v>
      </c>
      <c r="L372" s="49">
        <v>46001</v>
      </c>
      <c r="M372" s="49"/>
    </row>
    <row r="373" spans="2:13" x14ac:dyDescent="0.2">
      <c r="B373" s="49">
        <v>1093</v>
      </c>
      <c r="C373" s="49">
        <v>3802</v>
      </c>
      <c r="D373" s="49" t="s">
        <v>170</v>
      </c>
      <c r="E373" s="50" t="s">
        <v>265</v>
      </c>
      <c r="F373" s="49">
        <v>7</v>
      </c>
      <c r="G373" s="49"/>
      <c r="H373" s="49"/>
      <c r="I373" s="49"/>
      <c r="J373" s="49"/>
      <c r="K373" s="49" t="s">
        <v>543</v>
      </c>
      <c r="L373" s="49">
        <v>46001</v>
      </c>
      <c r="M373" s="49"/>
    </row>
    <row r="374" spans="2:13" x14ac:dyDescent="0.2">
      <c r="B374" s="49">
        <v>1094</v>
      </c>
      <c r="C374" s="49">
        <v>3802</v>
      </c>
      <c r="D374" s="49" t="s">
        <v>506</v>
      </c>
      <c r="E374" s="50" t="s">
        <v>265</v>
      </c>
      <c r="F374" s="49">
        <v>8</v>
      </c>
      <c r="G374" s="49"/>
      <c r="H374" s="49"/>
      <c r="I374" s="49"/>
      <c r="J374" s="49"/>
      <c r="K374" s="49" t="s">
        <v>544</v>
      </c>
      <c r="L374" s="49">
        <v>46001</v>
      </c>
      <c r="M374" s="49"/>
    </row>
    <row r="375" spans="2:13" x14ac:dyDescent="0.2">
      <c r="B375" s="49">
        <v>1095</v>
      </c>
      <c r="C375" s="49">
        <v>3802</v>
      </c>
      <c r="D375" s="49" t="s">
        <v>445</v>
      </c>
      <c r="E375" s="50" t="s">
        <v>282</v>
      </c>
      <c r="F375" s="49">
        <v>9</v>
      </c>
      <c r="G375" s="49"/>
      <c r="H375" s="49"/>
      <c r="I375" s="49"/>
      <c r="J375" s="49"/>
      <c r="K375" s="49" t="s">
        <v>545</v>
      </c>
      <c r="L375" s="49">
        <v>46001</v>
      </c>
      <c r="M375" s="49"/>
    </row>
    <row r="376" spans="2:13" x14ac:dyDescent="0.2">
      <c r="B376" s="49">
        <v>1096</v>
      </c>
      <c r="C376" s="49">
        <v>3802</v>
      </c>
      <c r="D376" s="49" t="s">
        <v>448</v>
      </c>
      <c r="E376" s="50" t="s">
        <v>546</v>
      </c>
      <c r="F376" s="49">
        <v>10</v>
      </c>
      <c r="G376" s="49"/>
      <c r="H376" s="49"/>
      <c r="I376" s="49"/>
      <c r="J376" s="49"/>
      <c r="K376" s="49" t="s">
        <v>547</v>
      </c>
      <c r="L376" s="49">
        <v>46001</v>
      </c>
      <c r="M376" s="49"/>
    </row>
    <row r="377" spans="2:13" x14ac:dyDescent="0.2">
      <c r="B377" s="49">
        <v>1097</v>
      </c>
      <c r="C377" s="49">
        <v>4702</v>
      </c>
      <c r="D377" s="49" t="s">
        <v>284</v>
      </c>
      <c r="E377" s="50" t="s">
        <v>548</v>
      </c>
      <c r="F377" s="49">
        <v>1</v>
      </c>
      <c r="G377" s="49"/>
      <c r="H377" s="49"/>
      <c r="I377" s="49"/>
      <c r="J377" s="49"/>
      <c r="K377" s="49" t="s">
        <v>286</v>
      </c>
      <c r="L377" s="49">
        <v>1027</v>
      </c>
      <c r="M377" s="49"/>
    </row>
    <row r="378" spans="2:13" x14ac:dyDescent="0.2">
      <c r="B378" s="49">
        <v>1098</v>
      </c>
      <c r="C378" s="49">
        <v>4702</v>
      </c>
      <c r="D378" s="49" t="s">
        <v>287</v>
      </c>
      <c r="E378" s="50" t="s">
        <v>548</v>
      </c>
      <c r="F378" s="49">
        <v>2</v>
      </c>
      <c r="G378" s="49"/>
      <c r="H378" s="49"/>
      <c r="I378" s="49"/>
      <c r="J378" s="49"/>
      <c r="K378" s="49" t="s">
        <v>288</v>
      </c>
      <c r="L378" s="49">
        <v>1027</v>
      </c>
      <c r="M378" s="49"/>
    </row>
    <row r="379" spans="2:13" x14ac:dyDescent="0.2">
      <c r="B379" s="49">
        <v>1099</v>
      </c>
      <c r="C379" s="49">
        <v>4702</v>
      </c>
      <c r="D379" s="49" t="s">
        <v>289</v>
      </c>
      <c r="E379" s="50" t="s">
        <v>549</v>
      </c>
      <c r="F379" s="49">
        <v>3</v>
      </c>
      <c r="G379" s="49"/>
      <c r="H379" s="49"/>
      <c r="I379" s="49"/>
      <c r="J379" s="49"/>
      <c r="K379" s="49" t="s">
        <v>291</v>
      </c>
      <c r="L379" s="49">
        <v>1027</v>
      </c>
      <c r="M379" s="49"/>
    </row>
    <row r="380" spans="2:13" x14ac:dyDescent="0.2">
      <c r="B380" s="49">
        <v>1100</v>
      </c>
      <c r="C380" s="49">
        <v>4702</v>
      </c>
      <c r="D380" s="49" t="s">
        <v>550</v>
      </c>
      <c r="E380" s="50" t="s">
        <v>551</v>
      </c>
      <c r="F380" s="49">
        <v>4</v>
      </c>
      <c r="G380" s="49"/>
      <c r="H380" s="49"/>
      <c r="I380" s="49"/>
      <c r="J380" s="49"/>
      <c r="K380" s="49" t="s">
        <v>552</v>
      </c>
      <c r="L380" s="49">
        <v>1027</v>
      </c>
      <c r="M380" s="49"/>
    </row>
    <row r="381" spans="2:13" x14ac:dyDescent="0.2">
      <c r="B381" s="49">
        <v>1101</v>
      </c>
      <c r="C381" s="49">
        <v>4702</v>
      </c>
      <c r="D381" s="49" t="s">
        <v>553</v>
      </c>
      <c r="E381" s="50" t="s">
        <v>554</v>
      </c>
      <c r="F381" s="49">
        <v>5</v>
      </c>
      <c r="G381" s="49"/>
      <c r="H381" s="49"/>
      <c r="I381" s="49"/>
      <c r="J381" s="49"/>
      <c r="K381" s="49" t="s">
        <v>555</v>
      </c>
      <c r="L381" s="49">
        <v>1027</v>
      </c>
      <c r="M381" s="49"/>
    </row>
    <row r="382" spans="2:13" x14ac:dyDescent="0.2">
      <c r="B382" s="49">
        <v>1102</v>
      </c>
      <c r="C382" s="49">
        <v>4702</v>
      </c>
      <c r="D382" s="49" t="s">
        <v>298</v>
      </c>
      <c r="E382" s="50" t="s">
        <v>556</v>
      </c>
      <c r="F382" s="49">
        <v>6</v>
      </c>
      <c r="G382" s="49"/>
      <c r="H382" s="49"/>
      <c r="I382" s="49"/>
      <c r="J382" s="49"/>
      <c r="K382" s="49" t="s">
        <v>300</v>
      </c>
      <c r="L382" s="49">
        <v>1027</v>
      </c>
      <c r="M382" s="49"/>
    </row>
    <row r="383" spans="2:13" x14ac:dyDescent="0.2">
      <c r="B383" s="49">
        <v>1103</v>
      </c>
      <c r="C383" s="49">
        <v>4702</v>
      </c>
      <c r="D383" s="49" t="s">
        <v>301</v>
      </c>
      <c r="E383" s="50" t="s">
        <v>557</v>
      </c>
      <c r="F383" s="49">
        <v>7</v>
      </c>
      <c r="G383" s="49"/>
      <c r="H383" s="49"/>
      <c r="I383" s="49"/>
      <c r="J383" s="49"/>
      <c r="K383" s="49" t="s">
        <v>303</v>
      </c>
      <c r="L383" s="49">
        <v>1027</v>
      </c>
      <c r="M383" s="49"/>
    </row>
    <row r="384" spans="2:13" x14ac:dyDescent="0.2">
      <c r="B384" s="49">
        <v>1104</v>
      </c>
      <c r="C384" s="49">
        <v>4702</v>
      </c>
      <c r="D384" s="49" t="s">
        <v>304</v>
      </c>
      <c r="E384" s="50" t="s">
        <v>558</v>
      </c>
      <c r="F384" s="49">
        <v>8</v>
      </c>
      <c r="G384" s="49"/>
      <c r="H384" s="49"/>
      <c r="I384" s="49"/>
      <c r="J384" s="49"/>
      <c r="K384" s="49" t="s">
        <v>306</v>
      </c>
      <c r="L384" s="49">
        <v>1027</v>
      </c>
      <c r="M384" s="49"/>
    </row>
    <row r="385" spans="2:13" x14ac:dyDescent="0.2">
      <c r="B385" s="49">
        <v>1105</v>
      </c>
      <c r="C385" s="49">
        <v>4702</v>
      </c>
      <c r="D385" s="49" t="s">
        <v>307</v>
      </c>
      <c r="E385" s="50" t="s">
        <v>559</v>
      </c>
      <c r="F385" s="49">
        <v>9</v>
      </c>
      <c r="G385" s="49"/>
      <c r="H385" s="49"/>
      <c r="I385" s="49"/>
      <c r="J385" s="49"/>
      <c r="K385" s="49" t="s">
        <v>309</v>
      </c>
      <c r="L385" s="49">
        <v>1027</v>
      </c>
      <c r="M385" s="49"/>
    </row>
    <row r="386" spans="2:13" x14ac:dyDescent="0.2">
      <c r="B386" s="49">
        <v>1106</v>
      </c>
      <c r="C386" s="49">
        <v>4702</v>
      </c>
      <c r="D386" s="49" t="s">
        <v>560</v>
      </c>
      <c r="E386" s="50" t="s">
        <v>561</v>
      </c>
      <c r="F386" s="49">
        <v>10</v>
      </c>
      <c r="G386" s="49"/>
      <c r="H386" s="49"/>
      <c r="I386" s="49"/>
      <c r="J386" s="49"/>
      <c r="K386" s="49" t="s">
        <v>562</v>
      </c>
      <c r="L386" s="49">
        <v>1027</v>
      </c>
      <c r="M386" s="49"/>
    </row>
    <row r="387" spans="2:13" x14ac:dyDescent="0.2">
      <c r="B387" s="49">
        <v>1107</v>
      </c>
      <c r="C387" s="49">
        <v>4802</v>
      </c>
      <c r="D387" s="49" t="s">
        <v>106</v>
      </c>
      <c r="E387" s="50" t="s">
        <v>310</v>
      </c>
      <c r="F387" s="49">
        <v>1</v>
      </c>
      <c r="G387" s="49"/>
      <c r="H387" s="49"/>
      <c r="I387" s="49"/>
      <c r="J387" s="49"/>
      <c r="K387" s="49" t="s">
        <v>311</v>
      </c>
      <c r="L387" s="49">
        <v>1001</v>
      </c>
      <c r="M387" s="49"/>
    </row>
    <row r="388" spans="2:13" x14ac:dyDescent="0.2">
      <c r="B388" s="49">
        <v>1108</v>
      </c>
      <c r="C388" s="49">
        <v>4802</v>
      </c>
      <c r="D388" s="49" t="s">
        <v>114</v>
      </c>
      <c r="E388" s="50" t="s">
        <v>312</v>
      </c>
      <c r="F388" s="49">
        <v>2</v>
      </c>
      <c r="G388" s="49"/>
      <c r="H388" s="49"/>
      <c r="I388" s="49"/>
      <c r="J388" s="49"/>
      <c r="K388" s="49" t="s">
        <v>313</v>
      </c>
      <c r="L388" s="49">
        <v>1001</v>
      </c>
      <c r="M388" s="49"/>
    </row>
    <row r="389" spans="2:13" x14ac:dyDescent="0.2">
      <c r="B389" s="49">
        <v>1109</v>
      </c>
      <c r="C389" s="49">
        <v>4802</v>
      </c>
      <c r="D389" s="49" t="s">
        <v>125</v>
      </c>
      <c r="E389" s="50" t="s">
        <v>314</v>
      </c>
      <c r="F389" s="49">
        <v>3</v>
      </c>
      <c r="G389" s="49"/>
      <c r="H389" s="49"/>
      <c r="I389" s="49"/>
      <c r="J389" s="49"/>
      <c r="K389" s="49" t="s">
        <v>315</v>
      </c>
      <c r="L389" s="49">
        <v>1001</v>
      </c>
      <c r="M389" s="49"/>
    </row>
    <row r="390" spans="2:13" x14ac:dyDescent="0.2">
      <c r="B390" s="49">
        <v>1110</v>
      </c>
      <c r="C390" s="49">
        <v>4802</v>
      </c>
      <c r="D390" s="49" t="s">
        <v>140</v>
      </c>
      <c r="E390" s="50" t="s">
        <v>316</v>
      </c>
      <c r="F390" s="49">
        <v>4</v>
      </c>
      <c r="G390" s="49"/>
      <c r="H390" s="49"/>
      <c r="I390" s="49"/>
      <c r="J390" s="49"/>
      <c r="K390" s="49" t="s">
        <v>317</v>
      </c>
      <c r="L390" s="49">
        <v>1001</v>
      </c>
      <c r="M390" s="49"/>
    </row>
    <row r="391" spans="2:13" x14ac:dyDescent="0.2">
      <c r="B391" s="49">
        <v>1111</v>
      </c>
      <c r="C391" s="49">
        <v>4802</v>
      </c>
      <c r="D391" s="49" t="s">
        <v>318</v>
      </c>
      <c r="E391" s="50" t="s">
        <v>319</v>
      </c>
      <c r="F391" s="49">
        <v>5</v>
      </c>
      <c r="G391" s="49"/>
      <c r="H391" s="49"/>
      <c r="I391" s="49"/>
      <c r="J391" s="49"/>
      <c r="K391" s="49" t="s">
        <v>320</v>
      </c>
      <c r="L391" s="49">
        <v>1001</v>
      </c>
      <c r="M391" s="49"/>
    </row>
    <row r="392" spans="2:13" x14ac:dyDescent="0.2">
      <c r="B392" s="49">
        <v>1112</v>
      </c>
      <c r="C392" s="49">
        <v>4802</v>
      </c>
      <c r="D392" s="49" t="s">
        <v>321</v>
      </c>
      <c r="E392" s="50" t="s">
        <v>322</v>
      </c>
      <c r="F392" s="49">
        <v>6</v>
      </c>
      <c r="G392" s="49"/>
      <c r="H392" s="49"/>
      <c r="I392" s="49"/>
      <c r="J392" s="49"/>
      <c r="K392" s="49" t="s">
        <v>323</v>
      </c>
      <c r="L392" s="49">
        <v>1001</v>
      </c>
      <c r="M392" s="49"/>
    </row>
    <row r="393" spans="2:13" x14ac:dyDescent="0.2">
      <c r="B393" s="49">
        <v>1113</v>
      </c>
      <c r="C393" s="49">
        <v>2003</v>
      </c>
      <c r="D393" s="49" t="str">
        <f>D281</f>
        <v>0|3</v>
      </c>
      <c r="E393" s="50" t="str">
        <f t="shared" ref="E393:K393" si="5">E281</f>
        <v>3#2000|80#1</v>
      </c>
      <c r="F393" s="49">
        <f t="shared" si="5"/>
        <v>1</v>
      </c>
      <c r="G393" s="49"/>
      <c r="H393" s="49"/>
      <c r="I393" s="49"/>
      <c r="J393" s="49"/>
      <c r="K393" s="49" t="str">
        <f t="shared" si="5"/>
        <v>累计点金次数：3</v>
      </c>
      <c r="L393" s="49">
        <v>30002</v>
      </c>
      <c r="M393" s="49"/>
    </row>
    <row r="394" spans="2:13" x14ac:dyDescent="0.2">
      <c r="B394" s="49">
        <v>1114</v>
      </c>
      <c r="C394" s="49">
        <v>2003</v>
      </c>
      <c r="D394" s="49" t="str">
        <f t="shared" ref="D394:D425" si="6">D282</f>
        <v>0|5</v>
      </c>
      <c r="E394" s="50" t="str">
        <f t="shared" ref="E394:E425" si="7">E282</f>
        <v>3#2000|80#1</v>
      </c>
      <c r="F394" s="49">
        <f t="shared" ref="F394:F425" si="8">F282</f>
        <v>2</v>
      </c>
      <c r="G394" s="49"/>
      <c r="H394" s="49"/>
      <c r="I394" s="49"/>
      <c r="J394" s="49"/>
      <c r="K394" s="49" t="str">
        <f t="shared" ref="K394:K425" si="9">K282</f>
        <v>累计点金次数：5</v>
      </c>
      <c r="L394" s="49">
        <v>30002</v>
      </c>
      <c r="M394" s="49"/>
    </row>
    <row r="395" spans="2:13" x14ac:dyDescent="0.2">
      <c r="B395" s="49">
        <v>1115</v>
      </c>
      <c r="C395" s="49">
        <v>2003</v>
      </c>
      <c r="D395" s="49" t="str">
        <f t="shared" si="6"/>
        <v>0|8</v>
      </c>
      <c r="E395" s="50" t="str">
        <f t="shared" si="7"/>
        <v>3#3000|80#1</v>
      </c>
      <c r="F395" s="49">
        <f t="shared" si="8"/>
        <v>3</v>
      </c>
      <c r="G395" s="49"/>
      <c r="H395" s="49"/>
      <c r="I395" s="49"/>
      <c r="J395" s="49"/>
      <c r="K395" s="49" t="str">
        <f t="shared" si="9"/>
        <v>累计点金次数：8</v>
      </c>
      <c r="L395" s="49">
        <v>30002</v>
      </c>
      <c r="M395" s="49"/>
    </row>
    <row r="396" spans="2:13" x14ac:dyDescent="0.2">
      <c r="B396" s="49">
        <v>1116</v>
      </c>
      <c r="C396" s="49">
        <v>2003</v>
      </c>
      <c r="D396" s="49" t="str">
        <f t="shared" si="6"/>
        <v>0|10</v>
      </c>
      <c r="E396" s="50" t="str">
        <f t="shared" si="7"/>
        <v>4#500|80#2</v>
      </c>
      <c r="F396" s="49">
        <f t="shared" si="8"/>
        <v>4</v>
      </c>
      <c r="G396" s="49"/>
      <c r="H396" s="49"/>
      <c r="I396" s="49"/>
      <c r="J396" s="49"/>
      <c r="K396" s="49" t="str">
        <f t="shared" si="9"/>
        <v>累计点金次数：10</v>
      </c>
      <c r="L396" s="49">
        <v>30002</v>
      </c>
      <c r="M396" s="49"/>
    </row>
    <row r="397" spans="2:13" x14ac:dyDescent="0.2">
      <c r="B397" s="49">
        <v>1117</v>
      </c>
      <c r="C397" s="49">
        <v>2003</v>
      </c>
      <c r="D397" s="49" t="str">
        <f t="shared" si="6"/>
        <v>0|15</v>
      </c>
      <c r="E397" s="50" t="str">
        <f t="shared" si="7"/>
        <v>3#5000|80#2</v>
      </c>
      <c r="F397" s="49">
        <f t="shared" si="8"/>
        <v>5</v>
      </c>
      <c r="G397" s="49"/>
      <c r="H397" s="49"/>
      <c r="I397" s="49"/>
      <c r="J397" s="49"/>
      <c r="K397" s="49" t="str">
        <f t="shared" si="9"/>
        <v>累计点金次数：15</v>
      </c>
      <c r="L397" s="49">
        <v>30002</v>
      </c>
      <c r="M397" s="49"/>
    </row>
    <row r="398" spans="2:13" x14ac:dyDescent="0.2">
      <c r="B398" s="49">
        <v>1118</v>
      </c>
      <c r="C398" s="49">
        <v>2003</v>
      </c>
      <c r="D398" s="49" t="str">
        <f t="shared" si="6"/>
        <v>0|20</v>
      </c>
      <c r="E398" s="50" t="str">
        <f t="shared" si="7"/>
        <v>3#8000|80#2</v>
      </c>
      <c r="F398" s="49">
        <f t="shared" si="8"/>
        <v>6</v>
      </c>
      <c r="G398" s="49"/>
      <c r="H398" s="49"/>
      <c r="I398" s="49"/>
      <c r="J398" s="49"/>
      <c r="K398" s="49" t="str">
        <f t="shared" si="9"/>
        <v>累计点金次数：20</v>
      </c>
      <c r="L398" s="49">
        <v>30002</v>
      </c>
      <c r="M398" s="49"/>
    </row>
    <row r="399" spans="2:13" x14ac:dyDescent="0.2">
      <c r="B399" s="49">
        <v>1119</v>
      </c>
      <c r="C399" s="49">
        <v>2003</v>
      </c>
      <c r="D399" s="49" t="str">
        <f t="shared" si="6"/>
        <v>0|25</v>
      </c>
      <c r="E399" s="50" t="str">
        <f t="shared" si="7"/>
        <v>4#1500|80#2</v>
      </c>
      <c r="F399" s="49">
        <f t="shared" si="8"/>
        <v>7</v>
      </c>
      <c r="G399" s="49"/>
      <c r="H399" s="49"/>
      <c r="I399" s="49"/>
      <c r="J399" s="49"/>
      <c r="K399" s="49" t="str">
        <f t="shared" si="9"/>
        <v>累计点金次数：25</v>
      </c>
      <c r="L399" s="49">
        <v>30002</v>
      </c>
      <c r="M399" s="49"/>
    </row>
    <row r="400" spans="2:13" x14ac:dyDescent="0.2">
      <c r="B400" s="49">
        <v>1120</v>
      </c>
      <c r="C400" s="49">
        <v>2003</v>
      </c>
      <c r="D400" s="49" t="str">
        <f t="shared" si="6"/>
        <v>0|30</v>
      </c>
      <c r="E400" s="50" t="str">
        <f t="shared" si="7"/>
        <v>3#10000|80#2</v>
      </c>
      <c r="F400" s="49">
        <f t="shared" si="8"/>
        <v>8</v>
      </c>
      <c r="G400" s="49"/>
      <c r="H400" s="49"/>
      <c r="I400" s="49"/>
      <c r="J400" s="49"/>
      <c r="K400" s="49" t="str">
        <f t="shared" si="9"/>
        <v>累计点金次数：30</v>
      </c>
      <c r="L400" s="49">
        <v>30002</v>
      </c>
      <c r="M400" s="49"/>
    </row>
    <row r="401" spans="2:13" x14ac:dyDescent="0.2">
      <c r="B401" s="49">
        <v>1121</v>
      </c>
      <c r="C401" s="49">
        <v>2003</v>
      </c>
      <c r="D401" s="49" t="str">
        <f t="shared" si="6"/>
        <v>0|40</v>
      </c>
      <c r="E401" s="50" t="str">
        <f t="shared" si="7"/>
        <v>3#30000|80#3</v>
      </c>
      <c r="F401" s="49">
        <f t="shared" si="8"/>
        <v>9</v>
      </c>
      <c r="G401" s="49"/>
      <c r="H401" s="49"/>
      <c r="I401" s="49"/>
      <c r="J401" s="49"/>
      <c r="K401" s="49" t="str">
        <f t="shared" si="9"/>
        <v>累计点金次数：40</v>
      </c>
      <c r="L401" s="49">
        <v>30002</v>
      </c>
      <c r="M401" s="49"/>
    </row>
    <row r="402" spans="2:13" x14ac:dyDescent="0.2">
      <c r="B402" s="49">
        <v>1122</v>
      </c>
      <c r="C402" s="49">
        <v>2003</v>
      </c>
      <c r="D402" s="49" t="str">
        <f t="shared" si="6"/>
        <v>0|50</v>
      </c>
      <c r="E402" s="50" t="str">
        <f t="shared" si="7"/>
        <v>3#50000|80#3</v>
      </c>
      <c r="F402" s="49">
        <f t="shared" si="8"/>
        <v>10</v>
      </c>
      <c r="G402" s="49"/>
      <c r="H402" s="49"/>
      <c r="I402" s="49"/>
      <c r="J402" s="49"/>
      <c r="K402" s="49" t="str">
        <f t="shared" si="9"/>
        <v>累计点金次数：50</v>
      </c>
      <c r="L402" s="49">
        <v>30002</v>
      </c>
      <c r="M402" s="49"/>
    </row>
    <row r="403" spans="2:13" x14ac:dyDescent="0.2">
      <c r="B403" s="49">
        <v>1123</v>
      </c>
      <c r="C403" s="49">
        <v>4603</v>
      </c>
      <c r="D403" s="49" t="str">
        <f t="shared" si="6"/>
        <v>4|6</v>
      </c>
      <c r="E403" s="50" t="str">
        <f t="shared" si="7"/>
        <v>19#1|16#100</v>
      </c>
      <c r="F403" s="49">
        <f t="shared" si="8"/>
        <v>1</v>
      </c>
      <c r="G403" s="49"/>
      <c r="H403" s="49"/>
      <c r="I403" s="49"/>
      <c r="J403" s="49"/>
      <c r="K403" s="49" t="str">
        <f t="shared" si="9"/>
        <v>完成紫色品质任务次数为：6</v>
      </c>
      <c r="L403" s="49">
        <v>60001</v>
      </c>
      <c r="M403" s="49"/>
    </row>
    <row r="404" spans="2:13" x14ac:dyDescent="0.2">
      <c r="B404" s="49">
        <v>1124</v>
      </c>
      <c r="C404" s="49">
        <v>4603</v>
      </c>
      <c r="D404" s="49" t="str">
        <f t="shared" si="6"/>
        <v>5|4</v>
      </c>
      <c r="E404" s="50" t="str">
        <f t="shared" si="7"/>
        <v>19#1|16#100</v>
      </c>
      <c r="F404" s="49">
        <f t="shared" si="8"/>
        <v>2</v>
      </c>
      <c r="G404" s="49"/>
      <c r="H404" s="49"/>
      <c r="I404" s="49"/>
      <c r="J404" s="49"/>
      <c r="K404" s="49" t="str">
        <f t="shared" si="9"/>
        <v>完成橙色品质任务次数为：4</v>
      </c>
      <c r="L404" s="49">
        <v>60001</v>
      </c>
      <c r="M404" s="49"/>
    </row>
    <row r="405" spans="2:13" x14ac:dyDescent="0.2">
      <c r="B405" s="49">
        <v>1125</v>
      </c>
      <c r="C405" s="49">
        <v>4603</v>
      </c>
      <c r="D405" s="49" t="str">
        <f t="shared" si="6"/>
        <v>6|3</v>
      </c>
      <c r="E405" s="50" t="str">
        <f t="shared" si="7"/>
        <v>20#1|16#100</v>
      </c>
      <c r="F405" s="49">
        <f t="shared" si="8"/>
        <v>3</v>
      </c>
      <c r="G405" s="49"/>
      <c r="H405" s="49"/>
      <c r="I405" s="49"/>
      <c r="J405" s="49"/>
      <c r="K405" s="49" t="str">
        <f t="shared" si="9"/>
        <v>完成红色品质任务次数为：3</v>
      </c>
      <c r="L405" s="49">
        <v>60001</v>
      </c>
      <c r="M405" s="49"/>
    </row>
    <row r="406" spans="2:13" x14ac:dyDescent="0.2">
      <c r="B406" s="49">
        <v>1126</v>
      </c>
      <c r="C406" s="49">
        <v>4603</v>
      </c>
      <c r="D406" s="49" t="str">
        <f t="shared" si="6"/>
        <v>4|12</v>
      </c>
      <c r="E406" s="50" t="str">
        <f t="shared" si="7"/>
        <v>19#1|16#100</v>
      </c>
      <c r="F406" s="49">
        <f t="shared" si="8"/>
        <v>4</v>
      </c>
      <c r="G406" s="49"/>
      <c r="H406" s="49"/>
      <c r="I406" s="49"/>
      <c r="J406" s="49"/>
      <c r="K406" s="49" t="str">
        <f t="shared" si="9"/>
        <v>完成紫色品质任务次数为：12</v>
      </c>
      <c r="L406" s="49">
        <v>60001</v>
      </c>
      <c r="M406" s="49"/>
    </row>
    <row r="407" spans="2:13" x14ac:dyDescent="0.2">
      <c r="B407" s="49">
        <v>1127</v>
      </c>
      <c r="C407" s="49">
        <v>4603</v>
      </c>
      <c r="D407" s="49" t="str">
        <f t="shared" si="6"/>
        <v>5|8</v>
      </c>
      <c r="E407" s="50" t="str">
        <f t="shared" si="7"/>
        <v>19#2|16#100</v>
      </c>
      <c r="F407" s="49">
        <f t="shared" si="8"/>
        <v>5</v>
      </c>
      <c r="G407" s="49"/>
      <c r="H407" s="49"/>
      <c r="I407" s="49"/>
      <c r="J407" s="49"/>
      <c r="K407" s="49" t="str">
        <f t="shared" si="9"/>
        <v>完成橙色品质任务次数为：8</v>
      </c>
      <c r="L407" s="49">
        <v>60001</v>
      </c>
      <c r="M407" s="49"/>
    </row>
    <row r="408" spans="2:13" x14ac:dyDescent="0.2">
      <c r="B408" s="49">
        <v>1128</v>
      </c>
      <c r="C408" s="49">
        <v>4603</v>
      </c>
      <c r="D408" s="49" t="str">
        <f t="shared" si="6"/>
        <v>6|7</v>
      </c>
      <c r="E408" s="50" t="str">
        <f t="shared" si="7"/>
        <v>20#2|16#150</v>
      </c>
      <c r="F408" s="49">
        <f t="shared" si="8"/>
        <v>6</v>
      </c>
      <c r="G408" s="49"/>
      <c r="H408" s="49"/>
      <c r="I408" s="49"/>
      <c r="J408" s="49"/>
      <c r="K408" s="49" t="str">
        <f t="shared" si="9"/>
        <v>完成红色品质任务次数为：7</v>
      </c>
      <c r="L408" s="49">
        <v>60001</v>
      </c>
      <c r="M408" s="49"/>
    </row>
    <row r="409" spans="2:13" x14ac:dyDescent="0.2">
      <c r="B409" s="49">
        <v>1129</v>
      </c>
      <c r="C409" s="49">
        <v>4603</v>
      </c>
      <c r="D409" s="49" t="str">
        <f t="shared" si="6"/>
        <v>4|25</v>
      </c>
      <c r="E409" s="50" t="str">
        <f t="shared" si="7"/>
        <v>19#2|16#100</v>
      </c>
      <c r="F409" s="49">
        <f t="shared" si="8"/>
        <v>7</v>
      </c>
      <c r="G409" s="49"/>
      <c r="H409" s="49"/>
      <c r="I409" s="49"/>
      <c r="J409" s="49"/>
      <c r="K409" s="49" t="str">
        <f t="shared" si="9"/>
        <v>完成紫色品质任务次数为：25</v>
      </c>
      <c r="L409" s="49">
        <v>60001</v>
      </c>
      <c r="M409" s="49"/>
    </row>
    <row r="410" spans="2:13" x14ac:dyDescent="0.2">
      <c r="B410" s="49">
        <v>1130</v>
      </c>
      <c r="C410" s="49">
        <v>4603</v>
      </c>
      <c r="D410" s="49" t="str">
        <f t="shared" si="6"/>
        <v>5|20</v>
      </c>
      <c r="E410" s="50" t="str">
        <f t="shared" si="7"/>
        <v>19#2|16#100</v>
      </c>
      <c r="F410" s="49">
        <f t="shared" si="8"/>
        <v>8</v>
      </c>
      <c r="G410" s="49"/>
      <c r="H410" s="49"/>
      <c r="I410" s="49"/>
      <c r="J410" s="49"/>
      <c r="K410" s="49" t="str">
        <f t="shared" si="9"/>
        <v>完成橙色品质任务次数为：20</v>
      </c>
      <c r="L410" s="49">
        <v>60001</v>
      </c>
      <c r="M410" s="49"/>
    </row>
    <row r="411" spans="2:13" x14ac:dyDescent="0.2">
      <c r="B411" s="49">
        <v>1131</v>
      </c>
      <c r="C411" s="49">
        <v>4603</v>
      </c>
      <c r="D411" s="49" t="str">
        <f t="shared" si="6"/>
        <v>6|10</v>
      </c>
      <c r="E411" s="50" t="str">
        <f t="shared" si="7"/>
        <v>20#3|16#200</v>
      </c>
      <c r="F411" s="49">
        <f t="shared" si="8"/>
        <v>9</v>
      </c>
      <c r="G411" s="49"/>
      <c r="H411" s="49"/>
      <c r="I411" s="49"/>
      <c r="J411" s="49"/>
      <c r="K411" s="49" t="str">
        <f t="shared" si="9"/>
        <v>完成红色品质任务次数为：10</v>
      </c>
      <c r="L411" s="49">
        <v>60001</v>
      </c>
      <c r="M411" s="49"/>
    </row>
    <row r="412" spans="2:13" x14ac:dyDescent="0.2">
      <c r="B412" s="49">
        <v>1132</v>
      </c>
      <c r="C412" s="49">
        <v>4603</v>
      </c>
      <c r="D412" s="49" t="str">
        <f t="shared" si="6"/>
        <v>6|20</v>
      </c>
      <c r="E412" s="50" t="str">
        <f t="shared" si="7"/>
        <v>19#8|17#201</v>
      </c>
      <c r="F412" s="49">
        <f t="shared" si="8"/>
        <v>10</v>
      </c>
      <c r="G412" s="49"/>
      <c r="H412" s="49"/>
      <c r="I412" s="49"/>
      <c r="J412" s="49"/>
      <c r="K412" s="49" t="str">
        <f t="shared" si="9"/>
        <v>完成红色品质任务次数为：20</v>
      </c>
      <c r="L412" s="49">
        <v>60001</v>
      </c>
      <c r="M412" s="49"/>
    </row>
    <row r="413" spans="2:13" x14ac:dyDescent="0.2">
      <c r="B413" s="49">
        <v>1133</v>
      </c>
      <c r="C413" s="49">
        <v>1603</v>
      </c>
      <c r="D413" s="49" t="str">
        <f t="shared" si="6"/>
        <v>0|3</v>
      </c>
      <c r="E413" s="50" t="str">
        <f t="shared" si="7"/>
        <v>19#1|4#100</v>
      </c>
      <c r="F413" s="49">
        <f t="shared" si="8"/>
        <v>1</v>
      </c>
      <c r="G413" s="49"/>
      <c r="H413" s="49"/>
      <c r="I413" s="49"/>
      <c r="J413" s="49"/>
      <c r="K413" s="49" t="str">
        <f t="shared" si="9"/>
        <v>关卡极速探索次数：3</v>
      </c>
      <c r="L413" s="49">
        <v>26082</v>
      </c>
      <c r="M413" s="49"/>
    </row>
    <row r="414" spans="2:13" x14ac:dyDescent="0.2">
      <c r="B414" s="49">
        <v>1134</v>
      </c>
      <c r="C414" s="49">
        <v>1603</v>
      </c>
      <c r="D414" s="49" t="str">
        <f t="shared" si="6"/>
        <v>0|5</v>
      </c>
      <c r="E414" s="50" t="str">
        <f t="shared" si="7"/>
        <v>21#2|4#200</v>
      </c>
      <c r="F414" s="49">
        <f t="shared" si="8"/>
        <v>2</v>
      </c>
      <c r="G414" s="49"/>
      <c r="H414" s="49"/>
      <c r="I414" s="49"/>
      <c r="J414" s="49"/>
      <c r="K414" s="49" t="str">
        <f t="shared" si="9"/>
        <v>关卡极速探索次数：5</v>
      </c>
      <c r="L414" s="49">
        <v>26082</v>
      </c>
      <c r="M414" s="49"/>
    </row>
    <row r="415" spans="2:13" x14ac:dyDescent="0.2">
      <c r="B415" s="49">
        <v>1135</v>
      </c>
      <c r="C415" s="49">
        <v>1603</v>
      </c>
      <c r="D415" s="49" t="str">
        <f t="shared" si="6"/>
        <v>0|10</v>
      </c>
      <c r="E415" s="50" t="str">
        <f t="shared" si="7"/>
        <v>19#1|4#200</v>
      </c>
      <c r="F415" s="49">
        <f t="shared" si="8"/>
        <v>3</v>
      </c>
      <c r="G415" s="49"/>
      <c r="H415" s="49"/>
      <c r="I415" s="49"/>
      <c r="J415" s="49"/>
      <c r="K415" s="49" t="str">
        <f t="shared" si="9"/>
        <v>关卡极速探索次数：10</v>
      </c>
      <c r="L415" s="49">
        <v>26082</v>
      </c>
      <c r="M415" s="49"/>
    </row>
    <row r="416" spans="2:13" x14ac:dyDescent="0.2">
      <c r="B416" s="49">
        <v>1136</v>
      </c>
      <c r="C416" s="49">
        <v>1603</v>
      </c>
      <c r="D416" s="49" t="str">
        <f t="shared" si="6"/>
        <v>0|15</v>
      </c>
      <c r="E416" s="50" t="str">
        <f t="shared" si="7"/>
        <v>21#2|4#300</v>
      </c>
      <c r="F416" s="49">
        <f t="shared" si="8"/>
        <v>4</v>
      </c>
      <c r="G416" s="49"/>
      <c r="H416" s="49"/>
      <c r="I416" s="49"/>
      <c r="J416" s="49"/>
      <c r="K416" s="49" t="str">
        <f t="shared" si="9"/>
        <v>关卡极速探索次数：15</v>
      </c>
      <c r="L416" s="49">
        <v>26082</v>
      </c>
      <c r="M416" s="49"/>
    </row>
    <row r="417" spans="2:13" x14ac:dyDescent="0.2">
      <c r="B417" s="49">
        <v>1137</v>
      </c>
      <c r="C417" s="49">
        <v>1603</v>
      </c>
      <c r="D417" s="49" t="str">
        <f t="shared" si="6"/>
        <v>0|20</v>
      </c>
      <c r="E417" s="50" t="str">
        <f t="shared" si="7"/>
        <v>19#1|4#300</v>
      </c>
      <c r="F417" s="49">
        <f t="shared" si="8"/>
        <v>5</v>
      </c>
      <c r="G417" s="49"/>
      <c r="H417" s="49"/>
      <c r="I417" s="49"/>
      <c r="J417" s="49"/>
      <c r="K417" s="49" t="str">
        <f t="shared" si="9"/>
        <v>关卡极速探索次数：20</v>
      </c>
      <c r="L417" s="49">
        <v>26082</v>
      </c>
      <c r="M417" s="49"/>
    </row>
    <row r="418" spans="2:13" x14ac:dyDescent="0.2">
      <c r="B418" s="49">
        <v>1138</v>
      </c>
      <c r="C418" s="49">
        <v>1603</v>
      </c>
      <c r="D418" s="49" t="str">
        <f t="shared" si="6"/>
        <v>0|25</v>
      </c>
      <c r="E418" s="50" t="str">
        <f t="shared" si="7"/>
        <v>21#2|4#300</v>
      </c>
      <c r="F418" s="49">
        <f t="shared" si="8"/>
        <v>6</v>
      </c>
      <c r="G418" s="49"/>
      <c r="H418" s="49"/>
      <c r="I418" s="49"/>
      <c r="J418" s="49"/>
      <c r="K418" s="49" t="str">
        <f t="shared" si="9"/>
        <v>关卡极速探索次数：25</v>
      </c>
      <c r="L418" s="49">
        <v>26082</v>
      </c>
      <c r="M418" s="49"/>
    </row>
    <row r="419" spans="2:13" x14ac:dyDescent="0.2">
      <c r="B419" s="49">
        <v>1139</v>
      </c>
      <c r="C419" s="49">
        <v>1603</v>
      </c>
      <c r="D419" s="49" t="str">
        <f t="shared" si="6"/>
        <v>0|30</v>
      </c>
      <c r="E419" s="50" t="str">
        <f t="shared" si="7"/>
        <v>19#2|4#400</v>
      </c>
      <c r="F419" s="49">
        <f t="shared" si="8"/>
        <v>7</v>
      </c>
      <c r="G419" s="49"/>
      <c r="H419" s="49"/>
      <c r="I419" s="49"/>
      <c r="J419" s="49"/>
      <c r="K419" s="49" t="str">
        <f t="shared" si="9"/>
        <v>关卡极速探索次数：30</v>
      </c>
      <c r="L419" s="49">
        <v>26082</v>
      </c>
      <c r="M419" s="49"/>
    </row>
    <row r="420" spans="2:13" x14ac:dyDescent="0.2">
      <c r="B420" s="49">
        <v>1140</v>
      </c>
      <c r="C420" s="49">
        <v>1603</v>
      </c>
      <c r="D420" s="49" t="str">
        <f t="shared" si="6"/>
        <v>0|35</v>
      </c>
      <c r="E420" s="50" t="str">
        <f t="shared" si="7"/>
        <v>21#4|4#400</v>
      </c>
      <c r="F420" s="49">
        <f t="shared" si="8"/>
        <v>8</v>
      </c>
      <c r="G420" s="49"/>
      <c r="H420" s="49"/>
      <c r="I420" s="49"/>
      <c r="J420" s="49"/>
      <c r="K420" s="49" t="str">
        <f t="shared" si="9"/>
        <v>关卡极速探索次数：35</v>
      </c>
      <c r="L420" s="49">
        <v>26082</v>
      </c>
      <c r="M420" s="49"/>
    </row>
    <row r="421" spans="2:13" x14ac:dyDescent="0.2">
      <c r="B421" s="49">
        <v>1141</v>
      </c>
      <c r="C421" s="49">
        <v>1603</v>
      </c>
      <c r="D421" s="49" t="str">
        <f t="shared" si="6"/>
        <v>0|40</v>
      </c>
      <c r="E421" s="50" t="str">
        <f t="shared" si="7"/>
        <v>19#4|4#500</v>
      </c>
      <c r="F421" s="49">
        <f t="shared" si="8"/>
        <v>9</v>
      </c>
      <c r="G421" s="49"/>
      <c r="H421" s="49"/>
      <c r="I421" s="49"/>
      <c r="J421" s="49"/>
      <c r="K421" s="49" t="str">
        <f t="shared" si="9"/>
        <v>关卡极速探索次数：40</v>
      </c>
      <c r="L421" s="49">
        <v>26082</v>
      </c>
      <c r="M421" s="49"/>
    </row>
    <row r="422" spans="2:13" x14ac:dyDescent="0.2">
      <c r="B422" s="49">
        <v>1142</v>
      </c>
      <c r="C422" s="49">
        <v>1603</v>
      </c>
      <c r="D422" s="49" t="str">
        <f t="shared" si="6"/>
        <v>0|50</v>
      </c>
      <c r="E422" s="50" t="str">
        <f t="shared" si="7"/>
        <v>20#1|4#600</v>
      </c>
      <c r="F422" s="49">
        <f t="shared" si="8"/>
        <v>10</v>
      </c>
      <c r="G422" s="49"/>
      <c r="H422" s="49"/>
      <c r="I422" s="49"/>
      <c r="J422" s="49"/>
      <c r="K422" s="49" t="str">
        <f t="shared" si="9"/>
        <v>关卡极速探索次数：50</v>
      </c>
      <c r="L422" s="49">
        <v>26082</v>
      </c>
      <c r="M422" s="49"/>
    </row>
    <row r="423" spans="2:13" x14ac:dyDescent="0.2">
      <c r="B423" s="49">
        <v>1143</v>
      </c>
      <c r="C423" s="49">
        <v>1803</v>
      </c>
      <c r="D423" s="49" t="str">
        <f t="shared" si="6"/>
        <v>5|2</v>
      </c>
      <c r="E423" s="50" t="str">
        <f t="shared" si="7"/>
        <v>3#2000|14#20000</v>
      </c>
      <c r="F423" s="49">
        <f t="shared" si="8"/>
        <v>1</v>
      </c>
      <c r="G423" s="49"/>
      <c r="H423" s="49"/>
      <c r="I423" s="49"/>
      <c r="J423" s="49"/>
      <c r="K423" s="49" t="str">
        <f t="shared" si="9"/>
        <v>进阶至5星猎妖师个数：2</v>
      </c>
      <c r="L423" s="49">
        <v>22001</v>
      </c>
      <c r="M423" s="49"/>
    </row>
    <row r="424" spans="2:13" x14ac:dyDescent="0.2">
      <c r="B424" s="49">
        <v>1144</v>
      </c>
      <c r="C424" s="49">
        <v>1803</v>
      </c>
      <c r="D424" s="49" t="str">
        <f t="shared" si="6"/>
        <v>5|4</v>
      </c>
      <c r="E424" s="50" t="str">
        <f t="shared" si="7"/>
        <v>3#2000|14#20000</v>
      </c>
      <c r="F424" s="49">
        <f t="shared" si="8"/>
        <v>2</v>
      </c>
      <c r="G424" s="49"/>
      <c r="H424" s="49"/>
      <c r="I424" s="49"/>
      <c r="J424" s="49"/>
      <c r="K424" s="49" t="str">
        <f t="shared" si="9"/>
        <v>进阶至5星猎妖师个数：4</v>
      </c>
      <c r="L424" s="49">
        <v>22001</v>
      </c>
      <c r="M424" s="49"/>
    </row>
    <row r="425" spans="2:13" x14ac:dyDescent="0.2">
      <c r="B425" s="49">
        <v>1145</v>
      </c>
      <c r="C425" s="49">
        <v>1803</v>
      </c>
      <c r="D425" s="49" t="str">
        <f t="shared" si="6"/>
        <v>6|1</v>
      </c>
      <c r="E425" s="50" t="str">
        <f t="shared" si="7"/>
        <v>3#3000|14#30000</v>
      </c>
      <c r="F425" s="49">
        <f t="shared" si="8"/>
        <v>3</v>
      </c>
      <c r="G425" s="49"/>
      <c r="H425" s="49"/>
      <c r="I425" s="49"/>
      <c r="J425" s="49"/>
      <c r="K425" s="49" t="str">
        <f t="shared" si="9"/>
        <v>进阶至6星猎妖师个数：1</v>
      </c>
      <c r="L425" s="49">
        <v>22001</v>
      </c>
      <c r="M425" s="49"/>
    </row>
    <row r="426" spans="2:13" x14ac:dyDescent="0.2">
      <c r="B426" s="49">
        <v>1146</v>
      </c>
      <c r="C426" s="49">
        <v>1803</v>
      </c>
      <c r="D426" s="49" t="str">
        <f t="shared" ref="D426:D457" si="10">D314</f>
        <v>6|3</v>
      </c>
      <c r="E426" s="50" t="str">
        <f t="shared" ref="E426:E457" si="11">E314</f>
        <v>4#500|14#30000</v>
      </c>
      <c r="F426" s="49">
        <f t="shared" ref="F426:F457" si="12">F314</f>
        <v>4</v>
      </c>
      <c r="G426" s="49"/>
      <c r="H426" s="49"/>
      <c r="I426" s="49"/>
      <c r="J426" s="49"/>
      <c r="K426" s="49" t="str">
        <f t="shared" ref="K426:K457" si="13">K314</f>
        <v>进阶至6星猎妖师个数：3</v>
      </c>
      <c r="L426" s="49">
        <v>22001</v>
      </c>
      <c r="M426" s="49"/>
    </row>
    <row r="427" spans="2:13" x14ac:dyDescent="0.2">
      <c r="B427" s="49">
        <v>1147</v>
      </c>
      <c r="C427" s="49">
        <v>1803</v>
      </c>
      <c r="D427" s="49" t="str">
        <f t="shared" si="10"/>
        <v>7|1</v>
      </c>
      <c r="E427" s="50" t="str">
        <f t="shared" si="11"/>
        <v>3#5000|14#50000</v>
      </c>
      <c r="F427" s="49">
        <f t="shared" si="12"/>
        <v>5</v>
      </c>
      <c r="G427" s="49"/>
      <c r="H427" s="49"/>
      <c r="I427" s="49"/>
      <c r="J427" s="49"/>
      <c r="K427" s="49" t="str">
        <f t="shared" si="13"/>
        <v>进阶至7星猎妖师个数：1</v>
      </c>
      <c r="L427" s="49">
        <v>22001</v>
      </c>
      <c r="M427" s="49"/>
    </row>
    <row r="428" spans="2:13" x14ac:dyDescent="0.2">
      <c r="B428" s="49">
        <v>1148</v>
      </c>
      <c r="C428" s="49">
        <v>1803</v>
      </c>
      <c r="D428" s="49" t="str">
        <f t="shared" si="10"/>
        <v>8|1</v>
      </c>
      <c r="E428" s="50" t="str">
        <f t="shared" si="11"/>
        <v>3#8000|14#80000</v>
      </c>
      <c r="F428" s="49">
        <f t="shared" si="12"/>
        <v>6</v>
      </c>
      <c r="G428" s="49"/>
      <c r="H428" s="49"/>
      <c r="I428" s="49"/>
      <c r="J428" s="49"/>
      <c r="K428" s="49" t="str">
        <f t="shared" si="13"/>
        <v>进阶至8星猎妖师个数：1</v>
      </c>
      <c r="L428" s="49">
        <v>22001</v>
      </c>
      <c r="M428" s="49"/>
    </row>
    <row r="429" spans="2:13" x14ac:dyDescent="0.2">
      <c r="B429" s="49">
        <v>1149</v>
      </c>
      <c r="C429" s="49">
        <v>1803</v>
      </c>
      <c r="D429" s="49" t="str">
        <f t="shared" si="10"/>
        <v>9|1</v>
      </c>
      <c r="E429" s="50" t="str">
        <f t="shared" si="11"/>
        <v>4#1500|14#80000</v>
      </c>
      <c r="F429" s="49">
        <f t="shared" si="12"/>
        <v>7</v>
      </c>
      <c r="G429" s="49"/>
      <c r="H429" s="49"/>
      <c r="I429" s="49"/>
      <c r="J429" s="49"/>
      <c r="K429" s="49" t="str">
        <f t="shared" si="13"/>
        <v>进阶至9星猎妖师个数：1</v>
      </c>
      <c r="L429" s="49">
        <v>22001</v>
      </c>
      <c r="M429" s="49"/>
    </row>
    <row r="430" spans="2:13" x14ac:dyDescent="0.2">
      <c r="B430" s="49">
        <v>1150</v>
      </c>
      <c r="C430" s="49">
        <v>1803</v>
      </c>
      <c r="D430" s="49" t="str">
        <f t="shared" si="10"/>
        <v>10|1</v>
      </c>
      <c r="E430" s="50" t="str">
        <f t="shared" si="11"/>
        <v>3#10000|14#100000</v>
      </c>
      <c r="F430" s="49">
        <f t="shared" si="12"/>
        <v>8</v>
      </c>
      <c r="G430" s="49"/>
      <c r="H430" s="49"/>
      <c r="I430" s="49"/>
      <c r="J430" s="49"/>
      <c r="K430" s="49" t="str">
        <f t="shared" si="13"/>
        <v>进阶至10星猎妖师个数：1</v>
      </c>
      <c r="L430" s="49">
        <v>22001</v>
      </c>
      <c r="M430" s="49"/>
    </row>
    <row r="431" spans="2:13" x14ac:dyDescent="0.2">
      <c r="B431" s="49">
        <v>1151</v>
      </c>
      <c r="C431" s="49">
        <v>1803</v>
      </c>
      <c r="D431" s="49" t="str">
        <f t="shared" si="10"/>
        <v>12|1</v>
      </c>
      <c r="E431" s="50" t="str">
        <f t="shared" si="11"/>
        <v>3#30000|14#500000</v>
      </c>
      <c r="F431" s="49">
        <f t="shared" si="12"/>
        <v>9</v>
      </c>
      <c r="G431" s="49"/>
      <c r="H431" s="49"/>
      <c r="I431" s="49"/>
      <c r="J431" s="49"/>
      <c r="K431" s="49" t="str">
        <f t="shared" si="13"/>
        <v>进阶至12星猎妖师个数：1</v>
      </c>
      <c r="L431" s="49">
        <v>22001</v>
      </c>
      <c r="M431" s="49"/>
    </row>
    <row r="432" spans="2:13" x14ac:dyDescent="0.2">
      <c r="B432" s="49">
        <v>1152</v>
      </c>
      <c r="C432" s="49">
        <v>1803</v>
      </c>
      <c r="D432" s="49" t="str">
        <f t="shared" si="10"/>
        <v>14|1</v>
      </c>
      <c r="E432" s="50" t="str">
        <f t="shared" si="11"/>
        <v>3#50000|14#1000000</v>
      </c>
      <c r="F432" s="49">
        <f t="shared" si="12"/>
        <v>10</v>
      </c>
      <c r="G432" s="49"/>
      <c r="H432" s="49"/>
      <c r="I432" s="49"/>
      <c r="J432" s="49"/>
      <c r="K432" s="49" t="str">
        <f t="shared" si="13"/>
        <v>进阶至14星猎妖师个数：1</v>
      </c>
      <c r="L432" s="49">
        <v>22001</v>
      </c>
      <c r="M432" s="49"/>
    </row>
    <row r="433" spans="2:13" x14ac:dyDescent="0.2">
      <c r="B433" s="49">
        <v>1153</v>
      </c>
      <c r="C433" s="49">
        <v>2103</v>
      </c>
      <c r="D433" s="49" t="str">
        <f t="shared" si="10"/>
        <v>0|5</v>
      </c>
      <c r="E433" s="50" t="str">
        <f t="shared" si="11"/>
        <v>21#2|80#1</v>
      </c>
      <c r="F433" s="49">
        <f t="shared" si="12"/>
        <v>1</v>
      </c>
      <c r="G433" s="49"/>
      <c r="H433" s="49"/>
      <c r="I433" s="49"/>
      <c r="J433" s="49"/>
      <c r="K433" s="49" t="str">
        <f t="shared" si="13"/>
        <v>挑战剧情和精英副本达到：5</v>
      </c>
      <c r="L433" s="49">
        <v>1008</v>
      </c>
      <c r="M433" s="49"/>
    </row>
    <row r="434" spans="2:13" x14ac:dyDescent="0.2">
      <c r="B434" s="49">
        <v>1154</v>
      </c>
      <c r="C434" s="49">
        <v>2103</v>
      </c>
      <c r="D434" s="49" t="str">
        <f t="shared" si="10"/>
        <v>0|10</v>
      </c>
      <c r="E434" s="50" t="str">
        <f t="shared" si="11"/>
        <v>21#2|80#2</v>
      </c>
      <c r="F434" s="49">
        <f t="shared" si="12"/>
        <v>2</v>
      </c>
      <c r="G434" s="49"/>
      <c r="H434" s="49"/>
      <c r="I434" s="49"/>
      <c r="J434" s="49"/>
      <c r="K434" s="49" t="str">
        <f t="shared" si="13"/>
        <v>挑战剧情和精英副本达到：10</v>
      </c>
      <c r="L434" s="49">
        <v>1008</v>
      </c>
      <c r="M434" s="49"/>
    </row>
    <row r="435" spans="2:13" x14ac:dyDescent="0.2">
      <c r="B435" s="49">
        <v>1155</v>
      </c>
      <c r="C435" s="49">
        <v>2103</v>
      </c>
      <c r="D435" s="49" t="str">
        <f t="shared" si="10"/>
        <v>0|15</v>
      </c>
      <c r="E435" s="50" t="str">
        <f t="shared" si="11"/>
        <v>21#2|80#3</v>
      </c>
      <c r="F435" s="49">
        <f t="shared" si="12"/>
        <v>3</v>
      </c>
      <c r="G435" s="49"/>
      <c r="H435" s="49"/>
      <c r="I435" s="49"/>
      <c r="J435" s="49"/>
      <c r="K435" s="49" t="str">
        <f t="shared" si="13"/>
        <v>挑战剧情和精英副本达到：15</v>
      </c>
      <c r="L435" s="49">
        <v>1008</v>
      </c>
      <c r="M435" s="49"/>
    </row>
    <row r="436" spans="2:13" x14ac:dyDescent="0.2">
      <c r="B436" s="49">
        <v>1156</v>
      </c>
      <c r="C436" s="49">
        <v>2103</v>
      </c>
      <c r="D436" s="49" t="str">
        <f t="shared" si="10"/>
        <v>0|20</v>
      </c>
      <c r="E436" s="50" t="str">
        <f t="shared" si="11"/>
        <v>21#3|80#3</v>
      </c>
      <c r="F436" s="49">
        <f t="shared" si="12"/>
        <v>4</v>
      </c>
      <c r="G436" s="49"/>
      <c r="H436" s="49"/>
      <c r="I436" s="49"/>
      <c r="J436" s="49"/>
      <c r="K436" s="49" t="str">
        <f t="shared" si="13"/>
        <v>挑战剧情和精英副本达到：20</v>
      </c>
      <c r="L436" s="49">
        <v>1008</v>
      </c>
      <c r="M436" s="49"/>
    </row>
    <row r="437" spans="2:13" x14ac:dyDescent="0.2">
      <c r="B437" s="49">
        <v>1157</v>
      </c>
      <c r="C437" s="49">
        <v>2103</v>
      </c>
      <c r="D437" s="49" t="str">
        <f t="shared" si="10"/>
        <v>0|25</v>
      </c>
      <c r="E437" s="50" t="str">
        <f t="shared" si="11"/>
        <v>21#3|80#3</v>
      </c>
      <c r="F437" s="49">
        <f t="shared" si="12"/>
        <v>5</v>
      </c>
      <c r="G437" s="49"/>
      <c r="H437" s="49"/>
      <c r="I437" s="49"/>
      <c r="J437" s="49"/>
      <c r="K437" s="49" t="str">
        <f t="shared" si="13"/>
        <v>挑战剧情和精英副本达到：25</v>
      </c>
      <c r="L437" s="49">
        <v>1008</v>
      </c>
      <c r="M437" s="49"/>
    </row>
    <row r="438" spans="2:13" x14ac:dyDescent="0.2">
      <c r="B438" s="49">
        <v>1158</v>
      </c>
      <c r="C438" s="49">
        <v>2103</v>
      </c>
      <c r="D438" s="49" t="str">
        <f t="shared" si="10"/>
        <v>0|30</v>
      </c>
      <c r="E438" s="50" t="str">
        <f t="shared" si="11"/>
        <v>21#3|80#4</v>
      </c>
      <c r="F438" s="49">
        <f t="shared" si="12"/>
        <v>6</v>
      </c>
      <c r="G438" s="49"/>
      <c r="H438" s="49"/>
      <c r="I438" s="49"/>
      <c r="J438" s="49"/>
      <c r="K438" s="49" t="str">
        <f t="shared" si="13"/>
        <v>挑战剧情和精英副本达到：30</v>
      </c>
      <c r="L438" s="49">
        <v>1008</v>
      </c>
      <c r="M438" s="49"/>
    </row>
    <row r="439" spans="2:13" x14ac:dyDescent="0.2">
      <c r="B439" s="49">
        <v>1159</v>
      </c>
      <c r="C439" s="49">
        <v>2103</v>
      </c>
      <c r="D439" s="49" t="str">
        <f t="shared" si="10"/>
        <v>0|35</v>
      </c>
      <c r="E439" s="50" t="str">
        <f t="shared" si="11"/>
        <v>21#5|80#4</v>
      </c>
      <c r="F439" s="49">
        <f t="shared" si="12"/>
        <v>7</v>
      </c>
      <c r="G439" s="49"/>
      <c r="H439" s="49"/>
      <c r="I439" s="49"/>
      <c r="J439" s="49"/>
      <c r="K439" s="49" t="str">
        <f t="shared" si="13"/>
        <v>挑战剧情和精英副本达到：35</v>
      </c>
      <c r="L439" s="49">
        <v>1008</v>
      </c>
      <c r="M439" s="49"/>
    </row>
    <row r="440" spans="2:13" x14ac:dyDescent="0.2">
      <c r="B440" s="49">
        <v>1160</v>
      </c>
      <c r="C440" s="49">
        <v>2103</v>
      </c>
      <c r="D440" s="49" t="str">
        <f t="shared" si="10"/>
        <v>0|40</v>
      </c>
      <c r="E440" s="50" t="str">
        <f t="shared" si="11"/>
        <v>21#5|80#5</v>
      </c>
      <c r="F440" s="49">
        <f t="shared" si="12"/>
        <v>8</v>
      </c>
      <c r="G440" s="49"/>
      <c r="H440" s="49"/>
      <c r="I440" s="49"/>
      <c r="J440" s="49"/>
      <c r="K440" s="49" t="str">
        <f t="shared" si="13"/>
        <v>挑战剧情和精英副本达到：40</v>
      </c>
      <c r="L440" s="49">
        <v>1008</v>
      </c>
      <c r="M440" s="49"/>
    </row>
    <row r="441" spans="2:13" x14ac:dyDescent="0.2">
      <c r="B441" s="49">
        <v>1161</v>
      </c>
      <c r="C441" s="49">
        <v>2103</v>
      </c>
      <c r="D441" s="49" t="str">
        <f t="shared" si="10"/>
        <v>0|45</v>
      </c>
      <c r="E441" s="50" t="str">
        <f t="shared" si="11"/>
        <v>21#5|80#5</v>
      </c>
      <c r="F441" s="49">
        <f t="shared" si="12"/>
        <v>9</v>
      </c>
      <c r="G441" s="49"/>
      <c r="H441" s="49"/>
      <c r="I441" s="49"/>
      <c r="J441" s="49"/>
      <c r="K441" s="49" t="str">
        <f t="shared" si="13"/>
        <v>挑战剧情和精英副本达到：45</v>
      </c>
      <c r="L441" s="49">
        <v>1008</v>
      </c>
      <c r="M441" s="49"/>
    </row>
    <row r="442" spans="2:13" x14ac:dyDescent="0.2">
      <c r="B442" s="49">
        <v>1162</v>
      </c>
      <c r="C442" s="49">
        <v>2103</v>
      </c>
      <c r="D442" s="49" t="str">
        <f t="shared" si="10"/>
        <v>0|50</v>
      </c>
      <c r="E442" s="50" t="str">
        <f t="shared" si="11"/>
        <v>21#7|80#6</v>
      </c>
      <c r="F442" s="49">
        <f t="shared" si="12"/>
        <v>10</v>
      </c>
      <c r="G442" s="49"/>
      <c r="H442" s="49"/>
      <c r="I442" s="49"/>
      <c r="J442" s="49"/>
      <c r="K442" s="49" t="str">
        <f t="shared" si="13"/>
        <v>挑战剧情和精英副本达到：50</v>
      </c>
      <c r="L442" s="49">
        <v>1008</v>
      </c>
      <c r="M442" s="49"/>
    </row>
    <row r="443" spans="2:13" x14ac:dyDescent="0.2">
      <c r="B443" s="49">
        <v>1163</v>
      </c>
      <c r="C443" s="49">
        <v>4903</v>
      </c>
      <c r="D443" s="49" t="str">
        <f t="shared" si="10"/>
        <v>0|20</v>
      </c>
      <c r="E443" s="50" t="str">
        <f t="shared" si="11"/>
        <v>60#4|16#100</v>
      </c>
      <c r="F443" s="49">
        <f t="shared" si="12"/>
        <v>1</v>
      </c>
      <c r="G443" s="49"/>
      <c r="H443" s="49"/>
      <c r="I443" s="49"/>
      <c r="J443" s="49"/>
      <c r="K443" s="49" t="str">
        <f t="shared" si="13"/>
        <v>秘宝轩累计招募次数达到：20</v>
      </c>
      <c r="L443" s="49">
        <v>21001</v>
      </c>
      <c r="M443" s="49"/>
    </row>
    <row r="444" spans="2:13" x14ac:dyDescent="0.2">
      <c r="B444" s="49">
        <v>1164</v>
      </c>
      <c r="C444" s="49">
        <v>4903</v>
      </c>
      <c r="D444" s="49" t="str">
        <f t="shared" si="10"/>
        <v>0|50</v>
      </c>
      <c r="E444" s="50" t="str">
        <f t="shared" si="11"/>
        <v>60#6|16#100</v>
      </c>
      <c r="F444" s="49">
        <f t="shared" si="12"/>
        <v>2</v>
      </c>
      <c r="G444" s="49"/>
      <c r="H444" s="49"/>
      <c r="I444" s="49"/>
      <c r="J444" s="49"/>
      <c r="K444" s="49" t="str">
        <f t="shared" si="13"/>
        <v>秘宝轩累计招募次数达到：50</v>
      </c>
      <c r="L444" s="49">
        <v>21001</v>
      </c>
      <c r="M444" s="49"/>
    </row>
    <row r="445" spans="2:13" x14ac:dyDescent="0.2">
      <c r="B445" s="49">
        <v>1165</v>
      </c>
      <c r="C445" s="49">
        <v>4903</v>
      </c>
      <c r="D445" s="49" t="str">
        <f t="shared" si="10"/>
        <v>0|90</v>
      </c>
      <c r="E445" s="50" t="str">
        <f t="shared" si="11"/>
        <v>60#8|16#100</v>
      </c>
      <c r="F445" s="49">
        <f t="shared" si="12"/>
        <v>3</v>
      </c>
      <c r="G445" s="49"/>
      <c r="H445" s="49"/>
      <c r="I445" s="49"/>
      <c r="J445" s="49"/>
      <c r="K445" s="49" t="str">
        <f t="shared" si="13"/>
        <v>秘宝轩累计招募次数达到：90</v>
      </c>
      <c r="L445" s="49">
        <v>21001</v>
      </c>
      <c r="M445" s="49"/>
    </row>
    <row r="446" spans="2:13" x14ac:dyDescent="0.2">
      <c r="B446" s="49">
        <v>1166</v>
      </c>
      <c r="C446" s="49">
        <v>4903</v>
      </c>
      <c r="D446" s="49" t="str">
        <f t="shared" si="10"/>
        <v>0|140</v>
      </c>
      <c r="E446" s="50" t="str">
        <f t="shared" si="11"/>
        <v>61#2|16#200</v>
      </c>
      <c r="F446" s="49">
        <f t="shared" si="12"/>
        <v>4</v>
      </c>
      <c r="G446" s="49"/>
      <c r="H446" s="49"/>
      <c r="I446" s="49"/>
      <c r="J446" s="49"/>
      <c r="K446" s="49" t="str">
        <f t="shared" si="13"/>
        <v>秘宝轩累计招募次数达到：140</v>
      </c>
      <c r="L446" s="49">
        <v>21001</v>
      </c>
      <c r="M446" s="49"/>
    </row>
    <row r="447" spans="2:13" x14ac:dyDescent="0.2">
      <c r="B447" s="49">
        <v>1167</v>
      </c>
      <c r="C447" s="49">
        <v>4903</v>
      </c>
      <c r="D447" s="49" t="str">
        <f t="shared" si="10"/>
        <v>0|200</v>
      </c>
      <c r="E447" s="50" t="str">
        <f t="shared" si="11"/>
        <v>61#3|16#300</v>
      </c>
      <c r="F447" s="49">
        <f t="shared" si="12"/>
        <v>5</v>
      </c>
      <c r="G447" s="49"/>
      <c r="H447" s="49"/>
      <c r="I447" s="49"/>
      <c r="J447" s="49"/>
      <c r="K447" s="49" t="str">
        <f t="shared" si="13"/>
        <v>秘宝轩累计招募次数达到：200</v>
      </c>
      <c r="L447" s="49">
        <v>21001</v>
      </c>
      <c r="M447" s="49"/>
    </row>
    <row r="448" spans="2:13" x14ac:dyDescent="0.2">
      <c r="B448" s="49">
        <v>1168</v>
      </c>
      <c r="C448" s="49">
        <v>4903</v>
      </c>
      <c r="D448" s="49" t="str">
        <f t="shared" si="10"/>
        <v>0|300</v>
      </c>
      <c r="E448" s="50" t="str">
        <f t="shared" si="11"/>
        <v>61#4|16#400</v>
      </c>
      <c r="F448" s="49">
        <f t="shared" si="12"/>
        <v>6</v>
      </c>
      <c r="G448" s="49"/>
      <c r="H448" s="49"/>
      <c r="I448" s="49"/>
      <c r="J448" s="49"/>
      <c r="K448" s="49" t="str">
        <f t="shared" si="13"/>
        <v>秘宝轩累计招募次数达到：300</v>
      </c>
      <c r="L448" s="49">
        <v>21001</v>
      </c>
      <c r="M448" s="49"/>
    </row>
    <row r="449" spans="2:13" x14ac:dyDescent="0.2">
      <c r="B449" s="49">
        <v>1169</v>
      </c>
      <c r="C449" s="49">
        <v>1703</v>
      </c>
      <c r="D449" s="49" t="str">
        <f t="shared" si="10"/>
        <v>0|10</v>
      </c>
      <c r="E449" s="50" t="str">
        <f t="shared" si="11"/>
        <v>1001#2000|14#20000</v>
      </c>
      <c r="F449" s="49">
        <f t="shared" si="12"/>
        <v>1</v>
      </c>
      <c r="G449" s="49"/>
      <c r="H449" s="49"/>
      <c r="I449" s="49"/>
      <c r="J449" s="49"/>
      <c r="K449" s="49" t="str">
        <f t="shared" si="13"/>
        <v>竞技场挑战次数达到：10</v>
      </c>
      <c r="L449" s="49">
        <v>8001</v>
      </c>
      <c r="M449" s="49"/>
    </row>
    <row r="450" spans="2:13" x14ac:dyDescent="0.2">
      <c r="B450" s="49">
        <v>1170</v>
      </c>
      <c r="C450" s="49">
        <v>1703</v>
      </c>
      <c r="D450" s="49" t="str">
        <f t="shared" si="10"/>
        <v>0|20</v>
      </c>
      <c r="E450" s="50" t="str">
        <f t="shared" si="11"/>
        <v>1001#2000|14#20000</v>
      </c>
      <c r="F450" s="49">
        <f t="shared" si="12"/>
        <v>2</v>
      </c>
      <c r="G450" s="49"/>
      <c r="H450" s="49"/>
      <c r="I450" s="49"/>
      <c r="J450" s="49"/>
      <c r="K450" s="49" t="str">
        <f t="shared" si="13"/>
        <v>竞技场挑战次数达到：20</v>
      </c>
      <c r="L450" s="49">
        <v>8001</v>
      </c>
      <c r="M450" s="49"/>
    </row>
    <row r="451" spans="2:13" x14ac:dyDescent="0.2">
      <c r="B451" s="49">
        <v>1171</v>
      </c>
      <c r="C451" s="49">
        <v>1703</v>
      </c>
      <c r="D451" s="49" t="str">
        <f t="shared" si="10"/>
        <v>0|30</v>
      </c>
      <c r="E451" s="50" t="str">
        <f t="shared" si="11"/>
        <v>1001#3000|14#30000</v>
      </c>
      <c r="F451" s="49">
        <f t="shared" si="12"/>
        <v>3</v>
      </c>
      <c r="G451" s="49"/>
      <c r="H451" s="49"/>
      <c r="I451" s="49"/>
      <c r="J451" s="49"/>
      <c r="K451" s="49" t="str">
        <f t="shared" si="13"/>
        <v>竞技场挑战次数达到：30</v>
      </c>
      <c r="L451" s="49">
        <v>8001</v>
      </c>
      <c r="M451" s="49"/>
    </row>
    <row r="452" spans="2:13" x14ac:dyDescent="0.2">
      <c r="B452" s="49">
        <v>1172</v>
      </c>
      <c r="C452" s="49">
        <v>1703</v>
      </c>
      <c r="D452" s="49" t="str">
        <f t="shared" si="10"/>
        <v>0|40</v>
      </c>
      <c r="E452" s="50" t="str">
        <f t="shared" si="11"/>
        <v>1001#4000|14#30000</v>
      </c>
      <c r="F452" s="49">
        <f t="shared" si="12"/>
        <v>4</v>
      </c>
      <c r="G452" s="49"/>
      <c r="H452" s="49"/>
      <c r="I452" s="49"/>
      <c r="J452" s="49"/>
      <c r="K452" s="49" t="str">
        <f t="shared" si="13"/>
        <v>竞技场挑战次数达到：40</v>
      </c>
      <c r="L452" s="49">
        <v>8001</v>
      </c>
      <c r="M452" s="49"/>
    </row>
    <row r="453" spans="2:13" x14ac:dyDescent="0.2">
      <c r="B453" s="49">
        <v>1173</v>
      </c>
      <c r="C453" s="49">
        <v>1703</v>
      </c>
      <c r="D453" s="49" t="str">
        <f t="shared" si="10"/>
        <v>0|50</v>
      </c>
      <c r="E453" s="50" t="str">
        <f t="shared" si="11"/>
        <v>1001#5000|14#50000</v>
      </c>
      <c r="F453" s="49">
        <f t="shared" si="12"/>
        <v>5</v>
      </c>
      <c r="G453" s="49"/>
      <c r="H453" s="49"/>
      <c r="I453" s="49"/>
      <c r="J453" s="49"/>
      <c r="K453" s="49" t="str">
        <f t="shared" si="13"/>
        <v>竞技场挑战次数达到：50</v>
      </c>
      <c r="L453" s="49">
        <v>8001</v>
      </c>
      <c r="M453" s="49"/>
    </row>
    <row r="454" spans="2:13" x14ac:dyDescent="0.2">
      <c r="B454" s="49">
        <v>1174</v>
      </c>
      <c r="C454" s="49">
        <v>1703</v>
      </c>
      <c r="D454" s="49" t="str">
        <f t="shared" si="10"/>
        <v>0|60</v>
      </c>
      <c r="E454" s="50" t="str">
        <f t="shared" si="11"/>
        <v>1001#6000|14#60000</v>
      </c>
      <c r="F454" s="49">
        <f t="shared" si="12"/>
        <v>6</v>
      </c>
      <c r="G454" s="49"/>
      <c r="H454" s="49"/>
      <c r="I454" s="49"/>
      <c r="J454" s="49"/>
      <c r="K454" s="49" t="str">
        <f t="shared" si="13"/>
        <v>竞技场挑战次数达到：60</v>
      </c>
      <c r="L454" s="49">
        <v>8001</v>
      </c>
      <c r="M454" s="49"/>
    </row>
    <row r="455" spans="2:13" x14ac:dyDescent="0.2">
      <c r="B455" s="49">
        <v>1175</v>
      </c>
      <c r="C455" s="49">
        <v>1703</v>
      </c>
      <c r="D455" s="49" t="str">
        <f t="shared" si="10"/>
        <v>0|80</v>
      </c>
      <c r="E455" s="50" t="str">
        <f t="shared" si="11"/>
        <v>1001#8000|14#80000</v>
      </c>
      <c r="F455" s="49">
        <f t="shared" si="12"/>
        <v>7</v>
      </c>
      <c r="G455" s="49"/>
      <c r="H455" s="49"/>
      <c r="I455" s="49"/>
      <c r="J455" s="49"/>
      <c r="K455" s="49" t="str">
        <f t="shared" si="13"/>
        <v>竞技场挑战次数达到：80</v>
      </c>
      <c r="L455" s="49">
        <v>8001</v>
      </c>
      <c r="M455" s="49"/>
    </row>
    <row r="456" spans="2:13" x14ac:dyDescent="0.2">
      <c r="B456" s="49">
        <v>1176</v>
      </c>
      <c r="C456" s="49">
        <v>1703</v>
      </c>
      <c r="D456" s="49" t="str">
        <f t="shared" si="10"/>
        <v>0|100</v>
      </c>
      <c r="E456" s="50" t="str">
        <f t="shared" si="11"/>
        <v>1001#10000|14#100000</v>
      </c>
      <c r="F456" s="49">
        <f t="shared" si="12"/>
        <v>8</v>
      </c>
      <c r="G456" s="49"/>
      <c r="H456" s="49"/>
      <c r="I456" s="49"/>
      <c r="J456" s="49"/>
      <c r="K456" s="49" t="str">
        <f t="shared" si="13"/>
        <v>竞技场挑战次数达到：100</v>
      </c>
      <c r="L456" s="49">
        <v>8001</v>
      </c>
      <c r="M456" s="49"/>
    </row>
    <row r="457" spans="2:13" x14ac:dyDescent="0.2">
      <c r="B457" s="49">
        <v>1177</v>
      </c>
      <c r="C457" s="49">
        <v>1703</v>
      </c>
      <c r="D457" s="49" t="str">
        <f t="shared" si="10"/>
        <v>0|150</v>
      </c>
      <c r="E457" s="50" t="str">
        <f t="shared" si="11"/>
        <v>1001#30000|14#500000</v>
      </c>
      <c r="F457" s="49">
        <f t="shared" si="12"/>
        <v>9</v>
      </c>
      <c r="G457" s="49"/>
      <c r="H457" s="49"/>
      <c r="I457" s="49"/>
      <c r="J457" s="49"/>
      <c r="K457" s="49" t="str">
        <f t="shared" si="13"/>
        <v>竞技场挑战次数达到：150</v>
      </c>
      <c r="L457" s="49">
        <v>8001</v>
      </c>
      <c r="M457" s="49"/>
    </row>
    <row r="458" spans="2:13" x14ac:dyDescent="0.2">
      <c r="B458" s="49">
        <v>1178</v>
      </c>
      <c r="C458" s="49">
        <v>1703</v>
      </c>
      <c r="D458" s="49" t="str">
        <f t="shared" ref="D458:D504" si="14">D346</f>
        <v>0|200</v>
      </c>
      <c r="E458" s="50" t="str">
        <f t="shared" ref="E458:E504" si="15">E346</f>
        <v>1001#50000|14#1000000</v>
      </c>
      <c r="F458" s="49">
        <f t="shared" ref="F458:F504" si="16">F346</f>
        <v>10</v>
      </c>
      <c r="G458" s="49"/>
      <c r="H458" s="49"/>
      <c r="I458" s="49"/>
      <c r="J458" s="49"/>
      <c r="K458" s="49" t="str">
        <f t="shared" ref="K458:K504" si="17">K346</f>
        <v>竞技场挑战次数达到：200</v>
      </c>
      <c r="L458" s="49">
        <v>8001</v>
      </c>
      <c r="M458" s="49"/>
    </row>
    <row r="459" spans="2:13" x14ac:dyDescent="0.2">
      <c r="B459" s="49">
        <v>1179</v>
      </c>
      <c r="C459" s="49">
        <v>3703</v>
      </c>
      <c r="D459" s="49" t="str">
        <f t="shared" si="14"/>
        <v>5|2</v>
      </c>
      <c r="E459" s="50" t="str">
        <f t="shared" si="15"/>
        <v>19#1|3#2000</v>
      </c>
      <c r="F459" s="49">
        <f t="shared" si="16"/>
        <v>1</v>
      </c>
      <c r="G459" s="49"/>
      <c r="H459" s="49"/>
      <c r="I459" s="49"/>
      <c r="J459" s="49"/>
      <c r="K459" s="49" t="str">
        <f t="shared" si="17"/>
        <v>进阶至5星法宝个数：2</v>
      </c>
      <c r="L459" s="49">
        <v>1010</v>
      </c>
      <c r="M459" s="49"/>
    </row>
    <row r="460" spans="2:13" x14ac:dyDescent="0.2">
      <c r="B460" s="49">
        <v>1180</v>
      </c>
      <c r="C460" s="49">
        <v>3703</v>
      </c>
      <c r="D460" s="49" t="str">
        <f t="shared" si="14"/>
        <v>5|4</v>
      </c>
      <c r="E460" s="50" t="str">
        <f t="shared" si="15"/>
        <v>19#1|3#2000</v>
      </c>
      <c r="F460" s="49">
        <f t="shared" si="16"/>
        <v>2</v>
      </c>
      <c r="G460" s="49"/>
      <c r="H460" s="49"/>
      <c r="I460" s="49"/>
      <c r="J460" s="49"/>
      <c r="K460" s="49" t="str">
        <f t="shared" si="17"/>
        <v>进阶至5星法宝个数：4</v>
      </c>
      <c r="L460" s="49">
        <v>1010</v>
      </c>
      <c r="M460" s="49"/>
    </row>
    <row r="461" spans="2:13" x14ac:dyDescent="0.2">
      <c r="B461" s="49">
        <v>1181</v>
      </c>
      <c r="C461" s="49">
        <v>3703</v>
      </c>
      <c r="D461" s="49" t="str">
        <f t="shared" si="14"/>
        <v>6|1</v>
      </c>
      <c r="E461" s="50" t="str">
        <f t="shared" si="15"/>
        <v>20#1|3#3000</v>
      </c>
      <c r="F461" s="49">
        <f t="shared" si="16"/>
        <v>3</v>
      </c>
      <c r="G461" s="49"/>
      <c r="H461" s="49"/>
      <c r="I461" s="49"/>
      <c r="J461" s="49"/>
      <c r="K461" s="49" t="str">
        <f t="shared" si="17"/>
        <v>进阶至6星法宝个数：1</v>
      </c>
      <c r="L461" s="49">
        <v>1010</v>
      </c>
      <c r="M461" s="49"/>
    </row>
    <row r="462" spans="2:13" x14ac:dyDescent="0.2">
      <c r="B462" s="49">
        <v>1182</v>
      </c>
      <c r="C462" s="49">
        <v>3703</v>
      </c>
      <c r="D462" s="49" t="str">
        <f t="shared" si="14"/>
        <v>6|3</v>
      </c>
      <c r="E462" s="50" t="str">
        <f t="shared" si="15"/>
        <v>19#1|4#500</v>
      </c>
      <c r="F462" s="49">
        <f t="shared" si="16"/>
        <v>4</v>
      </c>
      <c r="G462" s="49"/>
      <c r="H462" s="49"/>
      <c r="I462" s="49"/>
      <c r="J462" s="49"/>
      <c r="K462" s="49" t="str">
        <f t="shared" si="17"/>
        <v>进阶至6星法宝个数：3</v>
      </c>
      <c r="L462" s="49">
        <v>1010</v>
      </c>
      <c r="M462" s="49"/>
    </row>
    <row r="463" spans="2:13" x14ac:dyDescent="0.2">
      <c r="B463" s="49">
        <v>1183</v>
      </c>
      <c r="C463" s="49">
        <v>3703</v>
      </c>
      <c r="D463" s="49" t="str">
        <f t="shared" si="14"/>
        <v>7|1</v>
      </c>
      <c r="E463" s="50" t="str">
        <f t="shared" si="15"/>
        <v>19#2|3#5000</v>
      </c>
      <c r="F463" s="49">
        <f t="shared" si="16"/>
        <v>5</v>
      </c>
      <c r="G463" s="49"/>
      <c r="H463" s="49"/>
      <c r="I463" s="49"/>
      <c r="J463" s="49"/>
      <c r="K463" s="49" t="str">
        <f t="shared" si="17"/>
        <v>进阶至7星法宝个数：1</v>
      </c>
      <c r="L463" s="49">
        <v>1010</v>
      </c>
      <c r="M463" s="49"/>
    </row>
    <row r="464" spans="2:13" x14ac:dyDescent="0.2">
      <c r="B464" s="49">
        <v>1184</v>
      </c>
      <c r="C464" s="49">
        <v>3703</v>
      </c>
      <c r="D464" s="49" t="str">
        <f t="shared" si="14"/>
        <v>7|2</v>
      </c>
      <c r="E464" s="50" t="str">
        <f t="shared" si="15"/>
        <v>20#2|3#8000</v>
      </c>
      <c r="F464" s="49">
        <f t="shared" si="16"/>
        <v>6</v>
      </c>
      <c r="G464" s="49"/>
      <c r="H464" s="49"/>
      <c r="I464" s="49"/>
      <c r="J464" s="49"/>
      <c r="K464" s="49" t="str">
        <f t="shared" si="17"/>
        <v>进阶至7星法宝个数：2</v>
      </c>
      <c r="L464" s="49">
        <v>1010</v>
      </c>
      <c r="M464" s="49"/>
    </row>
    <row r="465" spans="2:13" x14ac:dyDescent="0.2">
      <c r="B465" s="49">
        <v>1185</v>
      </c>
      <c r="C465" s="49">
        <v>3703</v>
      </c>
      <c r="D465" s="49" t="str">
        <f t="shared" si="14"/>
        <v>8|1</v>
      </c>
      <c r="E465" s="50" t="str">
        <f t="shared" si="15"/>
        <v>19#2|4#1500</v>
      </c>
      <c r="F465" s="49">
        <f t="shared" si="16"/>
        <v>7</v>
      </c>
      <c r="G465" s="49"/>
      <c r="H465" s="49"/>
      <c r="I465" s="49"/>
      <c r="J465" s="49"/>
      <c r="K465" s="49" t="str">
        <f t="shared" si="17"/>
        <v>进阶至8星法宝个数：1</v>
      </c>
      <c r="L465" s="49">
        <v>1010</v>
      </c>
      <c r="M465" s="49"/>
    </row>
    <row r="466" spans="2:13" x14ac:dyDescent="0.2">
      <c r="B466" s="49">
        <v>1186</v>
      </c>
      <c r="C466" s="49">
        <v>3703</v>
      </c>
      <c r="D466" s="49" t="str">
        <f t="shared" si="14"/>
        <v>8|2</v>
      </c>
      <c r="E466" s="50" t="str">
        <f t="shared" si="15"/>
        <v>19#2|3#10000</v>
      </c>
      <c r="F466" s="49">
        <f t="shared" si="16"/>
        <v>8</v>
      </c>
      <c r="G466" s="49"/>
      <c r="H466" s="49"/>
      <c r="I466" s="49"/>
      <c r="J466" s="49"/>
      <c r="K466" s="49" t="str">
        <f t="shared" si="17"/>
        <v>进阶至8星法宝个数：2</v>
      </c>
      <c r="L466" s="49">
        <v>1010</v>
      </c>
      <c r="M466" s="49"/>
    </row>
    <row r="467" spans="2:13" x14ac:dyDescent="0.2">
      <c r="B467" s="49">
        <v>1187</v>
      </c>
      <c r="C467" s="49">
        <v>3703</v>
      </c>
      <c r="D467" s="49" t="str">
        <f t="shared" si="14"/>
        <v>9|1</v>
      </c>
      <c r="E467" s="50" t="str">
        <f t="shared" si="15"/>
        <v>20#3|3#30000</v>
      </c>
      <c r="F467" s="49">
        <f t="shared" si="16"/>
        <v>9</v>
      </c>
      <c r="G467" s="49"/>
      <c r="H467" s="49"/>
      <c r="I467" s="49"/>
      <c r="J467" s="49"/>
      <c r="K467" s="49" t="str">
        <f t="shared" si="17"/>
        <v>进阶至9星法宝个数：1</v>
      </c>
      <c r="L467" s="49">
        <v>1010</v>
      </c>
      <c r="M467" s="49"/>
    </row>
    <row r="468" spans="2:13" x14ac:dyDescent="0.2">
      <c r="B468" s="49">
        <v>1188</v>
      </c>
      <c r="C468" s="49">
        <v>3703</v>
      </c>
      <c r="D468" s="49" t="str">
        <f t="shared" si="14"/>
        <v>10|1</v>
      </c>
      <c r="E468" s="50" t="str">
        <f t="shared" si="15"/>
        <v>19#8|3#50000</v>
      </c>
      <c r="F468" s="49">
        <f t="shared" si="16"/>
        <v>10</v>
      </c>
      <c r="G468" s="49"/>
      <c r="H468" s="49"/>
      <c r="I468" s="49"/>
      <c r="J468" s="49"/>
      <c r="K468" s="49" t="str">
        <f t="shared" si="17"/>
        <v>进阶至10星法宝个数：1</v>
      </c>
      <c r="L468" s="49">
        <v>1010</v>
      </c>
      <c r="M468" s="49"/>
    </row>
    <row r="469" spans="2:13" x14ac:dyDescent="0.2">
      <c r="B469" s="49">
        <v>1189</v>
      </c>
      <c r="C469" s="49">
        <v>1903</v>
      </c>
      <c r="D469" s="49" t="str">
        <f t="shared" si="14"/>
        <v>3|10</v>
      </c>
      <c r="E469" s="50" t="str">
        <f t="shared" si="15"/>
        <v>60#2|3#2000</v>
      </c>
      <c r="F469" s="49">
        <f t="shared" si="16"/>
        <v>1</v>
      </c>
      <c r="G469" s="49"/>
      <c r="H469" s="49"/>
      <c r="I469" s="49"/>
      <c r="J469" s="49"/>
      <c r="K469" s="49" t="str">
        <f t="shared" si="17"/>
        <v>获得蓝色装备的数量达到：10</v>
      </c>
      <c r="L469" s="49">
        <v>26078</v>
      </c>
      <c r="M469" s="49"/>
    </row>
    <row r="470" spans="2:13" x14ac:dyDescent="0.2">
      <c r="B470" s="49">
        <v>1190</v>
      </c>
      <c r="C470" s="49">
        <v>1903</v>
      </c>
      <c r="D470" s="49" t="str">
        <f t="shared" si="14"/>
        <v>4|4</v>
      </c>
      <c r="E470" s="50" t="str">
        <f t="shared" si="15"/>
        <v>60#3|3#2000</v>
      </c>
      <c r="F470" s="49">
        <f t="shared" si="16"/>
        <v>2</v>
      </c>
      <c r="G470" s="49"/>
      <c r="H470" s="49"/>
      <c r="I470" s="49"/>
      <c r="J470" s="49"/>
      <c r="K470" s="49" t="str">
        <f t="shared" si="17"/>
        <v>获得紫色装备的数量达到：4</v>
      </c>
      <c r="L470" s="49">
        <v>26078</v>
      </c>
      <c r="M470" s="49"/>
    </row>
    <row r="471" spans="2:13" x14ac:dyDescent="0.2">
      <c r="B471" s="49">
        <v>1191</v>
      </c>
      <c r="C471" s="49">
        <v>1903</v>
      </c>
      <c r="D471" s="49" t="str">
        <f t="shared" si="14"/>
        <v>5|2</v>
      </c>
      <c r="E471" s="50" t="str">
        <f t="shared" si="15"/>
        <v>60#3|3#3000</v>
      </c>
      <c r="F471" s="49">
        <f t="shared" si="16"/>
        <v>3</v>
      </c>
      <c r="G471" s="49"/>
      <c r="H471" s="49"/>
      <c r="I471" s="49"/>
      <c r="J471" s="49"/>
      <c r="K471" s="49" t="str">
        <f t="shared" si="17"/>
        <v>获得橙色装备的数量达到：2</v>
      </c>
      <c r="L471" s="49">
        <v>26078</v>
      </c>
      <c r="M471" s="49"/>
    </row>
    <row r="472" spans="2:13" x14ac:dyDescent="0.2">
      <c r="B472" s="49">
        <v>1192</v>
      </c>
      <c r="C472" s="49">
        <v>1903</v>
      </c>
      <c r="D472" s="49" t="str">
        <f t="shared" si="14"/>
        <v>4|8</v>
      </c>
      <c r="E472" s="50" t="str">
        <f t="shared" si="15"/>
        <v>61#1|3#3000</v>
      </c>
      <c r="F472" s="49">
        <f t="shared" si="16"/>
        <v>4</v>
      </c>
      <c r="G472" s="49"/>
      <c r="H472" s="49"/>
      <c r="I472" s="49"/>
      <c r="J472" s="49"/>
      <c r="K472" s="49" t="str">
        <f t="shared" si="17"/>
        <v>获得紫色装备的数量达到：8</v>
      </c>
      <c r="L472" s="49">
        <v>26078</v>
      </c>
      <c r="M472" s="49"/>
    </row>
    <row r="473" spans="2:13" x14ac:dyDescent="0.2">
      <c r="B473" s="49">
        <v>1193</v>
      </c>
      <c r="C473" s="49">
        <v>1903</v>
      </c>
      <c r="D473" s="49" t="str">
        <f t="shared" si="14"/>
        <v>5|4</v>
      </c>
      <c r="E473" s="50" t="str">
        <f t="shared" si="15"/>
        <v>60#3|3#5000</v>
      </c>
      <c r="F473" s="49">
        <f t="shared" si="16"/>
        <v>5</v>
      </c>
      <c r="G473" s="49"/>
      <c r="H473" s="49"/>
      <c r="I473" s="49"/>
      <c r="J473" s="49"/>
      <c r="K473" s="49" t="str">
        <f t="shared" si="17"/>
        <v>获得橙色装备的数量达到：4</v>
      </c>
      <c r="L473" s="49">
        <v>26078</v>
      </c>
      <c r="M473" s="49"/>
    </row>
    <row r="474" spans="2:13" x14ac:dyDescent="0.2">
      <c r="B474" s="49">
        <v>1194</v>
      </c>
      <c r="C474" s="49">
        <v>1903</v>
      </c>
      <c r="D474" s="49" t="str">
        <f t="shared" si="14"/>
        <v>4|15</v>
      </c>
      <c r="E474" s="50" t="str">
        <f t="shared" si="15"/>
        <v>60#4|3#8000</v>
      </c>
      <c r="F474" s="49">
        <f t="shared" si="16"/>
        <v>6</v>
      </c>
      <c r="G474" s="49"/>
      <c r="H474" s="49"/>
      <c r="I474" s="49"/>
      <c r="J474" s="49"/>
      <c r="K474" s="49" t="str">
        <f t="shared" si="17"/>
        <v>获得紫色装备的数量达到：15</v>
      </c>
      <c r="L474" s="49">
        <v>26078</v>
      </c>
      <c r="M474" s="49"/>
    </row>
    <row r="475" spans="2:13" x14ac:dyDescent="0.2">
      <c r="B475" s="49">
        <v>1195</v>
      </c>
      <c r="C475" s="49">
        <v>1903</v>
      </c>
      <c r="D475" s="49" t="str">
        <f t="shared" si="14"/>
        <v>5|8</v>
      </c>
      <c r="E475" s="50" t="str">
        <f t="shared" si="15"/>
        <v>61#1|3#8000</v>
      </c>
      <c r="F475" s="49">
        <f t="shared" si="16"/>
        <v>7</v>
      </c>
      <c r="G475" s="49"/>
      <c r="H475" s="49"/>
      <c r="I475" s="49"/>
      <c r="J475" s="49"/>
      <c r="K475" s="49" t="str">
        <f t="shared" si="17"/>
        <v>获得橙色装备的数量达到：8</v>
      </c>
      <c r="L475" s="49">
        <v>26078</v>
      </c>
      <c r="M475" s="49"/>
    </row>
    <row r="476" spans="2:13" x14ac:dyDescent="0.2">
      <c r="B476" s="49">
        <v>1196</v>
      </c>
      <c r="C476" s="49">
        <v>1903</v>
      </c>
      <c r="D476" s="49" t="str">
        <f t="shared" si="14"/>
        <v>6|2</v>
      </c>
      <c r="E476" s="50" t="str">
        <f t="shared" si="15"/>
        <v>60#4|3#10000</v>
      </c>
      <c r="F476" s="49">
        <f t="shared" si="16"/>
        <v>8</v>
      </c>
      <c r="G476" s="49"/>
      <c r="H476" s="49"/>
      <c r="I476" s="49"/>
      <c r="J476" s="49"/>
      <c r="K476" s="49" t="str">
        <f t="shared" si="17"/>
        <v>获得红色装备的数量达到：2</v>
      </c>
      <c r="L476" s="49">
        <v>26078</v>
      </c>
      <c r="M476" s="49"/>
    </row>
    <row r="477" spans="2:13" x14ac:dyDescent="0.2">
      <c r="B477" s="49">
        <v>1197</v>
      </c>
      <c r="C477" s="49">
        <v>1903</v>
      </c>
      <c r="D477" s="49" t="str">
        <f t="shared" si="14"/>
        <v>5|12</v>
      </c>
      <c r="E477" s="50" t="str">
        <f t="shared" si="15"/>
        <v>60#4|3#30000</v>
      </c>
      <c r="F477" s="49">
        <f t="shared" si="16"/>
        <v>9</v>
      </c>
      <c r="G477" s="49"/>
      <c r="H477" s="49"/>
      <c r="I477" s="49"/>
      <c r="J477" s="49"/>
      <c r="K477" s="49" t="str">
        <f t="shared" si="17"/>
        <v>获得橙色装备的数量达到：12</v>
      </c>
      <c r="L477" s="49">
        <v>26078</v>
      </c>
      <c r="M477" s="49"/>
    </row>
    <row r="478" spans="2:13" x14ac:dyDescent="0.2">
      <c r="B478" s="49">
        <v>1198</v>
      </c>
      <c r="C478" s="49">
        <v>1903</v>
      </c>
      <c r="D478" s="49" t="str">
        <f t="shared" si="14"/>
        <v>6|5</v>
      </c>
      <c r="E478" s="50" t="str">
        <f t="shared" si="15"/>
        <v>61#2|3#50000</v>
      </c>
      <c r="F478" s="49">
        <f t="shared" si="16"/>
        <v>10</v>
      </c>
      <c r="G478" s="49"/>
      <c r="H478" s="49"/>
      <c r="I478" s="49"/>
      <c r="J478" s="49"/>
      <c r="K478" s="49" t="str">
        <f t="shared" si="17"/>
        <v>获得红色装备的数量达到：5</v>
      </c>
      <c r="L478" s="49">
        <v>26078</v>
      </c>
      <c r="M478" s="49"/>
    </row>
    <row r="479" spans="2:13" x14ac:dyDescent="0.2">
      <c r="B479" s="49">
        <v>1199</v>
      </c>
      <c r="C479" s="49">
        <v>3803</v>
      </c>
      <c r="D479" s="49" t="str">
        <f t="shared" si="14"/>
        <v>5|2</v>
      </c>
      <c r="E479" s="50" t="str">
        <f t="shared" si="15"/>
        <v>19#1|16#100</v>
      </c>
      <c r="F479" s="49">
        <f t="shared" si="16"/>
        <v>1</v>
      </c>
      <c r="G479" s="49"/>
      <c r="H479" s="49"/>
      <c r="I479" s="49"/>
      <c r="J479" s="49"/>
      <c r="K479" s="49" t="str">
        <f t="shared" si="17"/>
        <v>升至5级魂印个数：2</v>
      </c>
      <c r="L479" s="49">
        <v>46001</v>
      </c>
      <c r="M479" s="49"/>
    </row>
    <row r="480" spans="2:13" x14ac:dyDescent="0.2">
      <c r="B480" s="49">
        <v>1200</v>
      </c>
      <c r="C480" s="49">
        <v>3803</v>
      </c>
      <c r="D480" s="49" t="str">
        <f t="shared" si="14"/>
        <v>5|5</v>
      </c>
      <c r="E480" s="50" t="str">
        <f t="shared" si="15"/>
        <v>19#1|16#100</v>
      </c>
      <c r="F480" s="49">
        <f t="shared" si="16"/>
        <v>2</v>
      </c>
      <c r="G480" s="49"/>
      <c r="H480" s="49"/>
      <c r="I480" s="49"/>
      <c r="J480" s="49"/>
      <c r="K480" s="49" t="str">
        <f t="shared" si="17"/>
        <v>升至5级魂印个数：5</v>
      </c>
      <c r="L480" s="49">
        <v>46001</v>
      </c>
      <c r="M480" s="49"/>
    </row>
    <row r="481" spans="2:13" x14ac:dyDescent="0.2">
      <c r="B481" s="49">
        <v>1201</v>
      </c>
      <c r="C481" s="49">
        <v>3803</v>
      </c>
      <c r="D481" s="49" t="str">
        <f t="shared" si="14"/>
        <v>6|2</v>
      </c>
      <c r="E481" s="50" t="str">
        <f t="shared" si="15"/>
        <v>20#1|16#100</v>
      </c>
      <c r="F481" s="49">
        <f t="shared" si="16"/>
        <v>3</v>
      </c>
      <c r="G481" s="49"/>
      <c r="H481" s="49"/>
      <c r="I481" s="49"/>
      <c r="J481" s="49"/>
      <c r="K481" s="49" t="str">
        <f t="shared" si="17"/>
        <v>升至6级魂印个数：2</v>
      </c>
      <c r="L481" s="49">
        <v>46001</v>
      </c>
      <c r="M481" s="49"/>
    </row>
    <row r="482" spans="2:13" x14ac:dyDescent="0.2">
      <c r="B482" s="49">
        <v>1202</v>
      </c>
      <c r="C482" s="49">
        <v>3803</v>
      </c>
      <c r="D482" s="49" t="str">
        <f t="shared" si="14"/>
        <v>6|4</v>
      </c>
      <c r="E482" s="50" t="str">
        <f t="shared" si="15"/>
        <v>19#1|16#100</v>
      </c>
      <c r="F482" s="49">
        <f t="shared" si="16"/>
        <v>4</v>
      </c>
      <c r="G482" s="49"/>
      <c r="H482" s="49"/>
      <c r="I482" s="49"/>
      <c r="J482" s="49"/>
      <c r="K482" s="49" t="str">
        <f t="shared" si="17"/>
        <v>升至6级魂印个数：4</v>
      </c>
      <c r="L482" s="49">
        <v>46001</v>
      </c>
      <c r="M482" s="49"/>
    </row>
    <row r="483" spans="2:13" x14ac:dyDescent="0.2">
      <c r="B483" s="49">
        <v>1203</v>
      </c>
      <c r="C483" s="49">
        <v>3803</v>
      </c>
      <c r="D483" s="49" t="str">
        <f t="shared" si="14"/>
        <v>7|1</v>
      </c>
      <c r="E483" s="50" t="str">
        <f t="shared" si="15"/>
        <v>19#2|16#100</v>
      </c>
      <c r="F483" s="49">
        <f t="shared" si="16"/>
        <v>5</v>
      </c>
      <c r="G483" s="49"/>
      <c r="H483" s="49"/>
      <c r="I483" s="49"/>
      <c r="J483" s="49"/>
      <c r="K483" s="49" t="str">
        <f t="shared" si="17"/>
        <v>升至7级魂印个数：1</v>
      </c>
      <c r="L483" s="49">
        <v>46001</v>
      </c>
      <c r="M483" s="49"/>
    </row>
    <row r="484" spans="2:13" x14ac:dyDescent="0.2">
      <c r="B484" s="49">
        <v>1204</v>
      </c>
      <c r="C484" s="49">
        <v>3803</v>
      </c>
      <c r="D484" s="49" t="str">
        <f t="shared" si="14"/>
        <v>7|3</v>
      </c>
      <c r="E484" s="50" t="str">
        <f t="shared" si="15"/>
        <v>20#2|16#150</v>
      </c>
      <c r="F484" s="49">
        <f t="shared" si="16"/>
        <v>6</v>
      </c>
      <c r="G484" s="49"/>
      <c r="H484" s="49"/>
      <c r="I484" s="49"/>
      <c r="J484" s="49"/>
      <c r="K484" s="49" t="str">
        <f t="shared" si="17"/>
        <v>升至7级魂印个数：3</v>
      </c>
      <c r="L484" s="49">
        <v>46001</v>
      </c>
      <c r="M484" s="49"/>
    </row>
    <row r="485" spans="2:13" x14ac:dyDescent="0.2">
      <c r="B485" s="49">
        <v>1205</v>
      </c>
      <c r="C485" s="49">
        <v>3803</v>
      </c>
      <c r="D485" s="49" t="str">
        <f t="shared" si="14"/>
        <v>8|1</v>
      </c>
      <c r="E485" s="50" t="str">
        <f t="shared" si="15"/>
        <v>19#2|16#100</v>
      </c>
      <c r="F485" s="49">
        <f t="shared" si="16"/>
        <v>7</v>
      </c>
      <c r="G485" s="49"/>
      <c r="H485" s="49"/>
      <c r="I485" s="49"/>
      <c r="J485" s="49"/>
      <c r="K485" s="49" t="str">
        <f t="shared" si="17"/>
        <v>升至8级魂印个数：1</v>
      </c>
      <c r="L485" s="49">
        <v>46001</v>
      </c>
      <c r="M485" s="49"/>
    </row>
    <row r="486" spans="2:13" x14ac:dyDescent="0.2">
      <c r="B486" s="49">
        <v>1206</v>
      </c>
      <c r="C486" s="49">
        <v>3803</v>
      </c>
      <c r="D486" s="49" t="str">
        <f t="shared" si="14"/>
        <v>8|2</v>
      </c>
      <c r="E486" s="50" t="str">
        <f t="shared" si="15"/>
        <v>19#2|16#100</v>
      </c>
      <c r="F486" s="49">
        <f t="shared" si="16"/>
        <v>8</v>
      </c>
      <c r="G486" s="49"/>
      <c r="H486" s="49"/>
      <c r="I486" s="49"/>
      <c r="J486" s="49"/>
      <c r="K486" s="49" t="str">
        <f t="shared" si="17"/>
        <v>升至8级魂印个数：2</v>
      </c>
      <c r="L486" s="49">
        <v>46001</v>
      </c>
      <c r="M486" s="49"/>
    </row>
    <row r="487" spans="2:13" x14ac:dyDescent="0.2">
      <c r="B487" s="49">
        <v>1207</v>
      </c>
      <c r="C487" s="49">
        <v>3803</v>
      </c>
      <c r="D487" s="49" t="str">
        <f t="shared" si="14"/>
        <v>9|1</v>
      </c>
      <c r="E487" s="50" t="str">
        <f t="shared" si="15"/>
        <v>20#3|16#200</v>
      </c>
      <c r="F487" s="49">
        <f t="shared" si="16"/>
        <v>9</v>
      </c>
      <c r="G487" s="49"/>
      <c r="H487" s="49"/>
      <c r="I487" s="49"/>
      <c r="J487" s="49"/>
      <c r="K487" s="49" t="str">
        <f t="shared" si="17"/>
        <v>升至9级魂印个数：1</v>
      </c>
      <c r="L487" s="49">
        <v>46001</v>
      </c>
      <c r="M487" s="49"/>
    </row>
    <row r="488" spans="2:13" x14ac:dyDescent="0.2">
      <c r="B488" s="49">
        <v>1208</v>
      </c>
      <c r="C488" s="49">
        <v>3803</v>
      </c>
      <c r="D488" s="49" t="str">
        <f t="shared" si="14"/>
        <v>10|1</v>
      </c>
      <c r="E488" s="50" t="str">
        <f t="shared" si="15"/>
        <v>19#8|16#300</v>
      </c>
      <c r="F488" s="49">
        <f t="shared" si="16"/>
        <v>10</v>
      </c>
      <c r="G488" s="49"/>
      <c r="H488" s="49"/>
      <c r="I488" s="49"/>
      <c r="J488" s="49"/>
      <c r="K488" s="49" t="str">
        <f t="shared" si="17"/>
        <v>升至10级魂印个数：1</v>
      </c>
      <c r="L488" s="49">
        <v>46001</v>
      </c>
      <c r="M488" s="49"/>
    </row>
    <row r="489" spans="2:13" x14ac:dyDescent="0.2">
      <c r="B489" s="49">
        <v>1209</v>
      </c>
      <c r="C489" s="49">
        <v>4703</v>
      </c>
      <c r="D489" s="49" t="str">
        <f t="shared" si="14"/>
        <v>1|5</v>
      </c>
      <c r="E489" s="50" t="str">
        <f t="shared" si="15"/>
        <v>19#1|14#20000</v>
      </c>
      <c r="F489" s="49">
        <f t="shared" si="16"/>
        <v>1</v>
      </c>
      <c r="G489" s="49"/>
      <c r="H489" s="49"/>
      <c r="I489" s="49"/>
      <c r="J489" s="49"/>
      <c r="K489" s="49" t="str">
        <f t="shared" si="17"/>
        <v>幸运探宝次数达到：5</v>
      </c>
      <c r="L489" s="49">
        <v>1027</v>
      </c>
      <c r="M489" s="49"/>
    </row>
    <row r="490" spans="2:13" x14ac:dyDescent="0.2">
      <c r="B490" s="49">
        <v>1210</v>
      </c>
      <c r="C490" s="49">
        <v>4703</v>
      </c>
      <c r="D490" s="49" t="str">
        <f t="shared" si="14"/>
        <v>1|15</v>
      </c>
      <c r="E490" s="50" t="str">
        <f t="shared" si="15"/>
        <v>19#1|14#20000</v>
      </c>
      <c r="F490" s="49">
        <f t="shared" si="16"/>
        <v>2</v>
      </c>
      <c r="G490" s="49"/>
      <c r="H490" s="49"/>
      <c r="I490" s="49"/>
      <c r="J490" s="49"/>
      <c r="K490" s="49" t="str">
        <f t="shared" si="17"/>
        <v>幸运探宝次数达到：15</v>
      </c>
      <c r="L490" s="49">
        <v>1027</v>
      </c>
      <c r="M490" s="49"/>
    </row>
    <row r="491" spans="2:13" x14ac:dyDescent="0.2">
      <c r="B491" s="49">
        <v>1211</v>
      </c>
      <c r="C491" s="49">
        <v>4703</v>
      </c>
      <c r="D491" s="49" t="str">
        <f t="shared" si="14"/>
        <v>1|30</v>
      </c>
      <c r="E491" s="50" t="str">
        <f t="shared" si="15"/>
        <v>19#1|14#30000</v>
      </c>
      <c r="F491" s="49">
        <f t="shared" si="16"/>
        <v>3</v>
      </c>
      <c r="G491" s="49"/>
      <c r="H491" s="49"/>
      <c r="I491" s="49"/>
      <c r="J491" s="49"/>
      <c r="K491" s="49" t="str">
        <f t="shared" si="17"/>
        <v>幸运探宝次数达到：30</v>
      </c>
      <c r="L491" s="49">
        <v>1027</v>
      </c>
      <c r="M491" s="49"/>
    </row>
    <row r="492" spans="2:13" x14ac:dyDescent="0.2">
      <c r="B492" s="49">
        <v>1212</v>
      </c>
      <c r="C492" s="49">
        <v>4703</v>
      </c>
      <c r="D492" s="49" t="str">
        <f t="shared" si="14"/>
        <v>1|50</v>
      </c>
      <c r="E492" s="50" t="str">
        <f t="shared" si="15"/>
        <v>19#2|14#30000</v>
      </c>
      <c r="F492" s="49">
        <f t="shared" si="16"/>
        <v>4</v>
      </c>
      <c r="G492" s="49"/>
      <c r="H492" s="49"/>
      <c r="I492" s="49"/>
      <c r="J492" s="49"/>
      <c r="K492" s="49" t="str">
        <f t="shared" si="17"/>
        <v>幸运探宝次数达到：50</v>
      </c>
      <c r="L492" s="49">
        <v>1027</v>
      </c>
      <c r="M492" s="49"/>
    </row>
    <row r="493" spans="2:13" x14ac:dyDescent="0.2">
      <c r="B493" s="49">
        <v>1213</v>
      </c>
      <c r="C493" s="49">
        <v>4703</v>
      </c>
      <c r="D493" s="49" t="str">
        <f t="shared" si="14"/>
        <v>1|70</v>
      </c>
      <c r="E493" s="50" t="str">
        <f t="shared" si="15"/>
        <v>19#2|14#50000</v>
      </c>
      <c r="F493" s="49">
        <f t="shared" si="16"/>
        <v>5</v>
      </c>
      <c r="G493" s="49"/>
      <c r="H493" s="49"/>
      <c r="I493" s="49"/>
      <c r="J493" s="49"/>
      <c r="K493" s="49" t="str">
        <f t="shared" si="17"/>
        <v>幸运探宝次数达到：70</v>
      </c>
      <c r="L493" s="49">
        <v>1027</v>
      </c>
      <c r="M493" s="49"/>
    </row>
    <row r="494" spans="2:13" x14ac:dyDescent="0.2">
      <c r="B494" s="49">
        <v>1214</v>
      </c>
      <c r="C494" s="49">
        <v>4703</v>
      </c>
      <c r="D494" s="49" t="str">
        <f t="shared" si="14"/>
        <v>1|90</v>
      </c>
      <c r="E494" s="50" t="str">
        <f t="shared" si="15"/>
        <v>19#2|14#80000</v>
      </c>
      <c r="F494" s="49">
        <f t="shared" si="16"/>
        <v>6</v>
      </c>
      <c r="G494" s="49"/>
      <c r="H494" s="49"/>
      <c r="I494" s="49"/>
      <c r="J494" s="49"/>
      <c r="K494" s="49" t="str">
        <f t="shared" si="17"/>
        <v>幸运探宝次数达到：90</v>
      </c>
      <c r="L494" s="49">
        <v>1027</v>
      </c>
      <c r="M494" s="49"/>
    </row>
    <row r="495" spans="2:13" x14ac:dyDescent="0.2">
      <c r="B495" s="49">
        <v>1215</v>
      </c>
      <c r="C495" s="49">
        <v>4703</v>
      </c>
      <c r="D495" s="49" t="str">
        <f t="shared" si="14"/>
        <v>1|120</v>
      </c>
      <c r="E495" s="50" t="str">
        <f t="shared" si="15"/>
        <v>19#3|14#80000</v>
      </c>
      <c r="F495" s="49">
        <f t="shared" si="16"/>
        <v>7</v>
      </c>
      <c r="G495" s="49"/>
      <c r="H495" s="49"/>
      <c r="I495" s="49"/>
      <c r="J495" s="49"/>
      <c r="K495" s="49" t="str">
        <f t="shared" si="17"/>
        <v>幸运探宝次数达到：120</v>
      </c>
      <c r="L495" s="49">
        <v>1027</v>
      </c>
      <c r="M495" s="49"/>
    </row>
    <row r="496" spans="2:13" x14ac:dyDescent="0.2">
      <c r="B496" s="49">
        <v>1216</v>
      </c>
      <c r="C496" s="49">
        <v>4703</v>
      </c>
      <c r="D496" s="49" t="str">
        <f t="shared" si="14"/>
        <v>1|150</v>
      </c>
      <c r="E496" s="50" t="str">
        <f t="shared" si="15"/>
        <v>19#3|14#100000</v>
      </c>
      <c r="F496" s="49">
        <f t="shared" si="16"/>
        <v>8</v>
      </c>
      <c r="G496" s="49"/>
      <c r="H496" s="49"/>
      <c r="I496" s="49"/>
      <c r="J496" s="49"/>
      <c r="K496" s="49" t="str">
        <f t="shared" si="17"/>
        <v>幸运探宝次数达到：150</v>
      </c>
      <c r="L496" s="49">
        <v>1027</v>
      </c>
      <c r="M496" s="49"/>
    </row>
    <row r="497" spans="2:13" x14ac:dyDescent="0.2">
      <c r="B497" s="49">
        <v>1217</v>
      </c>
      <c r="C497" s="49">
        <v>4703</v>
      </c>
      <c r="D497" s="49" t="str">
        <f t="shared" si="14"/>
        <v>1|180</v>
      </c>
      <c r="E497" s="50" t="str">
        <f t="shared" si="15"/>
        <v>19#3|14#500000</v>
      </c>
      <c r="F497" s="49">
        <f t="shared" si="16"/>
        <v>9</v>
      </c>
      <c r="G497" s="49"/>
      <c r="H497" s="49"/>
      <c r="I497" s="49"/>
      <c r="J497" s="49"/>
      <c r="K497" s="49" t="str">
        <f t="shared" si="17"/>
        <v>幸运探宝次数达到：180</v>
      </c>
      <c r="L497" s="49">
        <v>1027</v>
      </c>
      <c r="M497" s="49"/>
    </row>
    <row r="498" spans="2:13" x14ac:dyDescent="0.2">
      <c r="B498" s="49">
        <v>1218</v>
      </c>
      <c r="C498" s="49">
        <v>4703</v>
      </c>
      <c r="D498" s="49" t="str">
        <f t="shared" si="14"/>
        <v>1|200</v>
      </c>
      <c r="E498" s="50" t="str">
        <f t="shared" si="15"/>
        <v>20#1|14#1000000</v>
      </c>
      <c r="F498" s="49">
        <f t="shared" si="16"/>
        <v>10</v>
      </c>
      <c r="G498" s="49"/>
      <c r="H498" s="49"/>
      <c r="I498" s="49"/>
      <c r="J498" s="49"/>
      <c r="K498" s="49" t="str">
        <f t="shared" si="17"/>
        <v>幸运探宝次数达到：200</v>
      </c>
      <c r="L498" s="49">
        <v>1027</v>
      </c>
      <c r="M498" s="49"/>
    </row>
    <row r="499" spans="2:13" x14ac:dyDescent="0.2">
      <c r="B499" s="49">
        <v>1219</v>
      </c>
      <c r="C499" s="49">
        <v>4803</v>
      </c>
      <c r="D499" s="49" t="str">
        <f t="shared" si="14"/>
        <v>0|10</v>
      </c>
      <c r="E499" s="50" t="str">
        <f t="shared" si="15"/>
        <v>12012#40|21#3</v>
      </c>
      <c r="F499" s="49">
        <f t="shared" si="16"/>
        <v>1</v>
      </c>
      <c r="G499" s="49"/>
      <c r="H499" s="49"/>
      <c r="I499" s="49"/>
      <c r="J499" s="49"/>
      <c r="K499" s="49" t="str">
        <f t="shared" si="17"/>
        <v>群英征募累计次数：10</v>
      </c>
      <c r="L499" s="49">
        <v>1001</v>
      </c>
      <c r="M499" s="49"/>
    </row>
    <row r="500" spans="2:13" x14ac:dyDescent="0.2">
      <c r="B500" s="49">
        <v>1220</v>
      </c>
      <c r="C500" s="49">
        <v>4803</v>
      </c>
      <c r="D500" s="49" t="str">
        <f t="shared" si="14"/>
        <v>0|30</v>
      </c>
      <c r="E500" s="50" t="str">
        <f t="shared" si="15"/>
        <v>12006#40|12007#40</v>
      </c>
      <c r="F500" s="49">
        <f t="shared" si="16"/>
        <v>2</v>
      </c>
      <c r="G500" s="49"/>
      <c r="H500" s="49"/>
      <c r="I500" s="49"/>
      <c r="J500" s="49"/>
      <c r="K500" s="49" t="str">
        <f t="shared" si="17"/>
        <v>群英征募累计次数：30</v>
      </c>
      <c r="L500" s="49">
        <v>1001</v>
      </c>
      <c r="M500" s="49"/>
    </row>
    <row r="501" spans="2:13" x14ac:dyDescent="0.2">
      <c r="B501" s="49">
        <v>1221</v>
      </c>
      <c r="C501" s="49">
        <v>4803</v>
      </c>
      <c r="D501" s="49" t="str">
        <f t="shared" si="14"/>
        <v>0|50</v>
      </c>
      <c r="E501" s="50" t="str">
        <f t="shared" si="15"/>
        <v>12013#50|21#3</v>
      </c>
      <c r="F501" s="49">
        <f t="shared" si="16"/>
        <v>3</v>
      </c>
      <c r="G501" s="49"/>
      <c r="H501" s="49"/>
      <c r="I501" s="49"/>
      <c r="J501" s="49"/>
      <c r="K501" s="49" t="str">
        <f t="shared" si="17"/>
        <v>群英征募累计次数：50</v>
      </c>
      <c r="L501" s="49">
        <v>1001</v>
      </c>
      <c r="M501" s="49"/>
    </row>
    <row r="502" spans="2:13" x14ac:dyDescent="0.2">
      <c r="B502" s="49">
        <v>1222</v>
      </c>
      <c r="C502" s="49">
        <v>4803</v>
      </c>
      <c r="D502" s="49" t="str">
        <f t="shared" si="14"/>
        <v>0|100</v>
      </c>
      <c r="E502" s="50" t="str">
        <f t="shared" si="15"/>
        <v>14027#50|14035#50</v>
      </c>
      <c r="F502" s="49">
        <f t="shared" si="16"/>
        <v>4</v>
      </c>
      <c r="G502" s="49"/>
      <c r="H502" s="49"/>
      <c r="I502" s="49"/>
      <c r="J502" s="49"/>
      <c r="K502" s="49" t="str">
        <f t="shared" si="17"/>
        <v>群英征募累计次数：100</v>
      </c>
      <c r="L502" s="49">
        <v>1001</v>
      </c>
      <c r="M502" s="49"/>
    </row>
    <row r="503" spans="2:13" x14ac:dyDescent="0.2">
      <c r="B503" s="49">
        <v>1223</v>
      </c>
      <c r="C503" s="49">
        <v>4803</v>
      </c>
      <c r="D503" s="49" t="str">
        <f t="shared" si="14"/>
        <v>0|150</v>
      </c>
      <c r="E503" s="50" t="str">
        <f t="shared" si="15"/>
        <v>11022#50|21#3</v>
      </c>
      <c r="F503" s="49">
        <f t="shared" si="16"/>
        <v>5</v>
      </c>
      <c r="G503" s="49"/>
      <c r="H503" s="49"/>
      <c r="I503" s="49"/>
      <c r="J503" s="49"/>
      <c r="K503" s="49" t="str">
        <f t="shared" si="17"/>
        <v>群英征募累计次数：150</v>
      </c>
      <c r="L503" s="49">
        <v>1001</v>
      </c>
      <c r="M503" s="49"/>
    </row>
    <row r="504" spans="2:13" x14ac:dyDescent="0.2">
      <c r="B504" s="49">
        <v>1224</v>
      </c>
      <c r="C504" s="49">
        <v>4803</v>
      </c>
      <c r="D504" s="49" t="str">
        <f t="shared" si="14"/>
        <v>0|300</v>
      </c>
      <c r="E504" s="50" t="str">
        <f t="shared" si="15"/>
        <v>11007#50|21#5</v>
      </c>
      <c r="F504" s="49">
        <f t="shared" si="16"/>
        <v>6</v>
      </c>
      <c r="G504" s="49"/>
      <c r="H504" s="49"/>
      <c r="I504" s="49"/>
      <c r="J504" s="49"/>
      <c r="K504" s="49" t="str">
        <f t="shared" si="17"/>
        <v>群英征募累计次数：300</v>
      </c>
      <c r="L504" s="49">
        <v>1001</v>
      </c>
      <c r="M504" s="49"/>
    </row>
    <row r="505" spans="2:13" x14ac:dyDescent="0.2">
      <c r="B505" s="42">
        <v>5001</v>
      </c>
      <c r="C505" s="42">
        <v>3</v>
      </c>
      <c r="D505" s="64">
        <v>1011</v>
      </c>
      <c r="E505" s="2" t="s">
        <v>2065</v>
      </c>
      <c r="F505" s="42">
        <v>1</v>
      </c>
      <c r="G505" s="42">
        <v>1007</v>
      </c>
      <c r="H505" s="42">
        <v>1</v>
      </c>
      <c r="K505" s="56" t="s">
        <v>2090</v>
      </c>
      <c r="L505" s="56">
        <v>26082</v>
      </c>
    </row>
    <row r="506" spans="2:13" x14ac:dyDescent="0.2">
      <c r="B506" s="42">
        <v>5002</v>
      </c>
      <c r="C506" s="56">
        <v>3</v>
      </c>
      <c r="D506" s="57">
        <v>1051</v>
      </c>
      <c r="E506" s="2" t="s">
        <v>2066</v>
      </c>
      <c r="F506" s="56">
        <v>2</v>
      </c>
      <c r="G506" s="42">
        <v>1007</v>
      </c>
      <c r="H506" s="42">
        <v>1</v>
      </c>
      <c r="I506" s="56"/>
      <c r="K506" s="56" t="s">
        <v>2091</v>
      </c>
      <c r="L506" s="56">
        <v>26082</v>
      </c>
      <c r="M506" s="56"/>
    </row>
    <row r="507" spans="2:13" x14ac:dyDescent="0.2">
      <c r="B507" s="42">
        <v>5003</v>
      </c>
      <c r="C507" s="56">
        <v>3</v>
      </c>
      <c r="D507" s="57">
        <v>1101</v>
      </c>
      <c r="E507" s="2" t="s">
        <v>2067</v>
      </c>
      <c r="F507" s="42">
        <v>3</v>
      </c>
      <c r="G507" s="42">
        <v>1007</v>
      </c>
      <c r="H507" s="42">
        <v>1</v>
      </c>
      <c r="I507" s="56"/>
      <c r="K507" s="56" t="s">
        <v>2092</v>
      </c>
      <c r="L507" s="56">
        <v>26082</v>
      </c>
      <c r="M507" s="56"/>
    </row>
    <row r="508" spans="2:13" x14ac:dyDescent="0.2">
      <c r="B508" s="42">
        <v>5004</v>
      </c>
      <c r="C508" s="56">
        <v>3</v>
      </c>
      <c r="D508" s="57">
        <v>1151</v>
      </c>
      <c r="E508" s="2" t="s">
        <v>2068</v>
      </c>
      <c r="F508" s="56">
        <v>4</v>
      </c>
      <c r="G508" s="42">
        <v>1007</v>
      </c>
      <c r="H508" s="42">
        <v>1</v>
      </c>
      <c r="I508" s="56"/>
      <c r="K508" s="56" t="s">
        <v>2093</v>
      </c>
      <c r="L508" s="56">
        <v>26082</v>
      </c>
      <c r="M508" s="56"/>
    </row>
    <row r="509" spans="2:13" x14ac:dyDescent="0.2">
      <c r="B509" s="42">
        <v>5005</v>
      </c>
      <c r="C509" s="56">
        <v>3</v>
      </c>
      <c r="D509" s="57">
        <v>1201</v>
      </c>
      <c r="E509" s="63" t="s">
        <v>2327</v>
      </c>
      <c r="F509" s="42">
        <v>5</v>
      </c>
      <c r="G509" s="42">
        <v>1007</v>
      </c>
      <c r="H509" s="42">
        <v>1</v>
      </c>
      <c r="I509" s="56"/>
      <c r="K509" s="56" t="s">
        <v>2094</v>
      </c>
      <c r="L509" s="56">
        <v>26082</v>
      </c>
      <c r="M509" s="56"/>
    </row>
    <row r="510" spans="2:13" x14ac:dyDescent="0.2">
      <c r="B510" s="42">
        <v>5006</v>
      </c>
      <c r="C510" s="56">
        <v>3</v>
      </c>
      <c r="D510" s="57">
        <v>2051</v>
      </c>
      <c r="E510" s="2" t="s">
        <v>2328</v>
      </c>
      <c r="F510" s="56">
        <v>6</v>
      </c>
      <c r="G510" s="42">
        <v>1007</v>
      </c>
      <c r="H510" s="42">
        <v>1</v>
      </c>
      <c r="I510" s="56"/>
      <c r="K510" s="56" t="s">
        <v>2095</v>
      </c>
      <c r="L510" s="56">
        <v>26082</v>
      </c>
      <c r="M510" s="56"/>
    </row>
    <row r="511" spans="2:13" x14ac:dyDescent="0.2">
      <c r="B511" s="42">
        <v>5007</v>
      </c>
      <c r="C511" s="56">
        <v>3</v>
      </c>
      <c r="D511" s="57">
        <v>2101</v>
      </c>
      <c r="E511" s="2" t="s">
        <v>2069</v>
      </c>
      <c r="F511" s="42">
        <v>7</v>
      </c>
      <c r="G511" s="42">
        <v>1007</v>
      </c>
      <c r="H511" s="42">
        <v>1</v>
      </c>
      <c r="I511" s="56"/>
      <c r="K511" s="56" t="s">
        <v>2096</v>
      </c>
      <c r="L511" s="56">
        <v>26082</v>
      </c>
      <c r="M511" s="56"/>
    </row>
    <row r="512" spans="2:13" x14ac:dyDescent="0.2">
      <c r="B512" s="42">
        <v>5008</v>
      </c>
      <c r="C512" s="56">
        <v>3</v>
      </c>
      <c r="D512" s="57">
        <v>2201</v>
      </c>
      <c r="E512" s="2" t="s">
        <v>2070</v>
      </c>
      <c r="F512" s="56">
        <v>8</v>
      </c>
      <c r="G512" s="42">
        <v>1007</v>
      </c>
      <c r="H512" s="42">
        <v>1</v>
      </c>
      <c r="I512" s="56"/>
      <c r="K512" s="56" t="s">
        <v>2097</v>
      </c>
      <c r="L512" s="56">
        <v>26082</v>
      </c>
      <c r="M512" s="56"/>
    </row>
    <row r="513" spans="2:13" x14ac:dyDescent="0.2">
      <c r="B513" s="42">
        <v>5009</v>
      </c>
      <c r="C513" s="56">
        <v>3</v>
      </c>
      <c r="D513" s="57">
        <v>3101</v>
      </c>
      <c r="E513" s="2" t="s">
        <v>2329</v>
      </c>
      <c r="F513" s="42">
        <v>9</v>
      </c>
      <c r="G513" s="42">
        <v>1007</v>
      </c>
      <c r="H513" s="56">
        <v>1</v>
      </c>
      <c r="I513" s="56"/>
      <c r="K513" s="56" t="s">
        <v>2098</v>
      </c>
      <c r="L513" s="56">
        <v>26082</v>
      </c>
      <c r="M513" s="56"/>
    </row>
    <row r="514" spans="2:13" x14ac:dyDescent="0.2">
      <c r="B514" s="42">
        <v>5010</v>
      </c>
      <c r="C514" s="56">
        <v>3</v>
      </c>
      <c r="D514" s="57">
        <v>3201</v>
      </c>
      <c r="E514" s="63" t="s">
        <v>2330</v>
      </c>
      <c r="F514" s="42">
        <v>10</v>
      </c>
      <c r="G514" s="56">
        <v>1015</v>
      </c>
      <c r="H514" s="56">
        <v>1</v>
      </c>
      <c r="I514" s="56"/>
      <c r="K514" s="56" t="s">
        <v>2099</v>
      </c>
      <c r="L514" s="56">
        <v>26082</v>
      </c>
      <c r="M514" s="56"/>
    </row>
    <row r="515" spans="2:13" x14ac:dyDescent="0.2">
      <c r="B515" s="42">
        <v>5011</v>
      </c>
      <c r="C515" s="56">
        <v>3</v>
      </c>
      <c r="D515" s="57">
        <v>4101</v>
      </c>
      <c r="E515" s="2" t="s">
        <v>2073</v>
      </c>
      <c r="F515" s="56">
        <v>11</v>
      </c>
      <c r="G515" s="56">
        <v>1001</v>
      </c>
      <c r="H515" s="56">
        <v>1</v>
      </c>
      <c r="I515" s="56"/>
      <c r="K515" s="56" t="s">
        <v>2100</v>
      </c>
      <c r="L515" s="56">
        <v>26082</v>
      </c>
      <c r="M515" s="56"/>
    </row>
    <row r="516" spans="2:13" x14ac:dyDescent="0.2">
      <c r="B516" s="42">
        <v>5012</v>
      </c>
      <c r="C516" s="56">
        <v>3</v>
      </c>
      <c r="D516" s="57">
        <v>4151</v>
      </c>
      <c r="E516" s="63" t="s">
        <v>2072</v>
      </c>
      <c r="F516" s="42">
        <v>12</v>
      </c>
      <c r="G516" s="56">
        <v>1001</v>
      </c>
      <c r="H516" s="56">
        <v>1</v>
      </c>
      <c r="I516" s="56"/>
      <c r="K516" s="56" t="s">
        <v>2308</v>
      </c>
      <c r="L516" s="56">
        <v>26082</v>
      </c>
      <c r="M516" s="56"/>
    </row>
    <row r="517" spans="2:13" x14ac:dyDescent="0.2">
      <c r="B517" s="42">
        <v>5013</v>
      </c>
      <c r="C517" s="56">
        <v>3</v>
      </c>
      <c r="D517" s="57">
        <v>4201</v>
      </c>
      <c r="E517" s="2" t="s">
        <v>2071</v>
      </c>
      <c r="F517" s="56">
        <v>13</v>
      </c>
      <c r="G517" s="56">
        <v>1001</v>
      </c>
      <c r="H517" s="56">
        <v>1</v>
      </c>
      <c r="I517" s="56"/>
      <c r="K517" s="56" t="s">
        <v>2101</v>
      </c>
      <c r="L517" s="56">
        <v>26082</v>
      </c>
      <c r="M517" s="56"/>
    </row>
    <row r="518" spans="2:13" x14ac:dyDescent="0.2">
      <c r="B518" s="42">
        <v>5014</v>
      </c>
      <c r="C518" s="56">
        <v>3</v>
      </c>
      <c r="D518" s="57">
        <v>5101</v>
      </c>
      <c r="E518" s="63" t="s">
        <v>2075</v>
      </c>
      <c r="F518" s="42">
        <v>14</v>
      </c>
      <c r="G518" s="56">
        <v>1001</v>
      </c>
      <c r="H518" s="56">
        <v>1</v>
      </c>
      <c r="I518" s="56"/>
      <c r="K518" s="56" t="s">
        <v>2102</v>
      </c>
      <c r="L518" s="56">
        <v>26082</v>
      </c>
      <c r="M518" s="56"/>
    </row>
    <row r="519" spans="2:13" x14ac:dyDescent="0.2">
      <c r="B519" s="42">
        <v>5015</v>
      </c>
      <c r="C519" s="56">
        <v>3</v>
      </c>
      <c r="D519" s="57">
        <v>5201</v>
      </c>
      <c r="E519" s="2" t="s">
        <v>2072</v>
      </c>
      <c r="F519" s="56">
        <v>15</v>
      </c>
      <c r="G519" s="56">
        <v>1001</v>
      </c>
      <c r="H519" s="56">
        <v>1</v>
      </c>
      <c r="I519" s="56"/>
      <c r="K519" s="56" t="s">
        <v>2103</v>
      </c>
      <c r="L519" s="56">
        <v>26082</v>
      </c>
      <c r="M519" s="56"/>
    </row>
    <row r="520" spans="2:13" x14ac:dyDescent="0.2">
      <c r="B520" s="42">
        <v>5016</v>
      </c>
      <c r="C520" s="56">
        <v>3</v>
      </c>
      <c r="D520" s="57">
        <v>6101</v>
      </c>
      <c r="E520" s="63" t="s">
        <v>2074</v>
      </c>
      <c r="F520" s="42">
        <v>16</v>
      </c>
      <c r="G520" s="56">
        <v>1001</v>
      </c>
      <c r="H520" s="56">
        <v>1</v>
      </c>
      <c r="I520" s="56"/>
      <c r="K520" s="56" t="s">
        <v>2104</v>
      </c>
      <c r="L520" s="56">
        <v>26082</v>
      </c>
      <c r="M520" s="56"/>
    </row>
    <row r="521" spans="2:13" x14ac:dyDescent="0.2">
      <c r="B521" s="42">
        <v>5017</v>
      </c>
      <c r="C521" s="56">
        <v>3</v>
      </c>
      <c r="D521" s="57">
        <v>6201</v>
      </c>
      <c r="E521" s="2" t="s">
        <v>2077</v>
      </c>
      <c r="F521" s="56">
        <v>17</v>
      </c>
      <c r="G521" s="56">
        <v>1001</v>
      </c>
      <c r="H521" s="56">
        <v>1</v>
      </c>
      <c r="I521" s="56"/>
      <c r="K521" s="56" t="s">
        <v>2105</v>
      </c>
      <c r="L521" s="56">
        <v>26082</v>
      </c>
      <c r="M521" s="56"/>
    </row>
    <row r="522" spans="2:13" x14ac:dyDescent="0.2">
      <c r="B522" s="42">
        <v>5018</v>
      </c>
      <c r="C522" s="56">
        <v>3</v>
      </c>
      <c r="D522" s="57">
        <v>7051</v>
      </c>
      <c r="E522" s="63" t="s">
        <v>2072</v>
      </c>
      <c r="F522" s="42">
        <v>18</v>
      </c>
      <c r="G522" s="56">
        <v>1001</v>
      </c>
      <c r="H522" s="56">
        <v>1</v>
      </c>
      <c r="I522" s="56"/>
      <c r="K522" s="56" t="s">
        <v>2309</v>
      </c>
      <c r="L522" s="56">
        <v>26082</v>
      </c>
      <c r="M522" s="56"/>
    </row>
    <row r="523" spans="2:13" x14ac:dyDescent="0.2">
      <c r="B523" s="42">
        <v>5019</v>
      </c>
      <c r="C523" s="56">
        <v>3</v>
      </c>
      <c r="D523" s="57">
        <v>7101</v>
      </c>
      <c r="E523" s="2" t="s">
        <v>2076</v>
      </c>
      <c r="F523" s="42">
        <v>19</v>
      </c>
      <c r="G523" s="56">
        <v>1001</v>
      </c>
      <c r="H523" s="56">
        <v>1</v>
      </c>
      <c r="I523" s="56"/>
      <c r="K523" s="56" t="s">
        <v>2106</v>
      </c>
      <c r="L523" s="56">
        <v>26082</v>
      </c>
      <c r="M523" s="56"/>
    </row>
    <row r="524" spans="2:13" x14ac:dyDescent="0.2">
      <c r="B524" s="42">
        <v>5020</v>
      </c>
      <c r="C524" s="56">
        <v>3</v>
      </c>
      <c r="D524" s="57">
        <v>7201</v>
      </c>
      <c r="E524" s="63" t="s">
        <v>2079</v>
      </c>
      <c r="F524" s="56">
        <v>20</v>
      </c>
      <c r="G524" s="56">
        <v>1001</v>
      </c>
      <c r="H524" s="56">
        <v>1</v>
      </c>
      <c r="I524" s="56"/>
      <c r="K524" s="56" t="s">
        <v>2107</v>
      </c>
      <c r="L524" s="56">
        <v>26082</v>
      </c>
      <c r="M524" s="56"/>
    </row>
    <row r="525" spans="2:13" x14ac:dyDescent="0.2">
      <c r="B525" s="42">
        <v>5021</v>
      </c>
      <c r="C525" s="56">
        <v>3</v>
      </c>
      <c r="D525" s="57">
        <v>8101</v>
      </c>
      <c r="E525" s="2" t="s">
        <v>2072</v>
      </c>
      <c r="F525" s="42">
        <v>21</v>
      </c>
      <c r="G525" s="56">
        <v>1001</v>
      </c>
      <c r="H525" s="56">
        <v>1</v>
      </c>
      <c r="I525" s="56"/>
      <c r="K525" s="56" t="s">
        <v>2108</v>
      </c>
      <c r="L525" s="56">
        <v>26082</v>
      </c>
      <c r="M525" s="56"/>
    </row>
    <row r="526" spans="2:13" x14ac:dyDescent="0.2">
      <c r="B526" s="42">
        <v>5022</v>
      </c>
      <c r="C526" s="56">
        <v>3</v>
      </c>
      <c r="D526" s="57">
        <v>8201</v>
      </c>
      <c r="E526" s="2" t="s">
        <v>2078</v>
      </c>
      <c r="F526" s="56">
        <v>22</v>
      </c>
      <c r="G526" s="56">
        <v>1001</v>
      </c>
      <c r="H526" s="56">
        <v>1</v>
      </c>
      <c r="I526" s="56"/>
      <c r="K526" s="56" t="s">
        <v>2109</v>
      </c>
      <c r="L526" s="56">
        <v>26082</v>
      </c>
      <c r="M526" s="56"/>
    </row>
    <row r="527" spans="2:13" x14ac:dyDescent="0.2">
      <c r="B527" s="42">
        <v>5023</v>
      </c>
      <c r="C527" s="56">
        <v>3</v>
      </c>
      <c r="D527" s="57">
        <v>9101</v>
      </c>
      <c r="E527" s="2" t="s">
        <v>2079</v>
      </c>
      <c r="F527" s="42">
        <v>23</v>
      </c>
      <c r="G527" s="56">
        <v>1001</v>
      </c>
      <c r="H527" s="56">
        <v>1</v>
      </c>
      <c r="I527" s="56"/>
      <c r="K527" s="56" t="s">
        <v>2110</v>
      </c>
      <c r="L527" s="56">
        <v>26082</v>
      </c>
      <c r="M527" s="56"/>
    </row>
    <row r="528" spans="2:13" x14ac:dyDescent="0.2">
      <c r="B528" s="42">
        <v>5024</v>
      </c>
      <c r="C528" s="56">
        <v>3</v>
      </c>
      <c r="D528" s="57">
        <v>9151</v>
      </c>
      <c r="E528" s="2" t="s">
        <v>2072</v>
      </c>
      <c r="F528" s="56">
        <v>24</v>
      </c>
      <c r="G528" s="56">
        <v>1001</v>
      </c>
      <c r="H528" s="56">
        <v>1</v>
      </c>
      <c r="I528" s="56"/>
      <c r="K528" s="56" t="s">
        <v>2310</v>
      </c>
      <c r="L528" s="56">
        <v>26082</v>
      </c>
      <c r="M528" s="56"/>
    </row>
    <row r="529" spans="2:13" x14ac:dyDescent="0.2">
      <c r="B529" s="42">
        <v>5025</v>
      </c>
      <c r="C529" s="56">
        <v>3</v>
      </c>
      <c r="D529" s="57">
        <v>9201</v>
      </c>
      <c r="E529" s="2" t="s">
        <v>2081</v>
      </c>
      <c r="F529" s="42">
        <v>25</v>
      </c>
      <c r="G529" s="56">
        <v>1001</v>
      </c>
      <c r="H529" s="56">
        <v>1</v>
      </c>
      <c r="I529" s="56"/>
      <c r="K529" s="56" t="s">
        <v>2111</v>
      </c>
      <c r="L529" s="56">
        <v>26082</v>
      </c>
      <c r="M529" s="56"/>
    </row>
    <row r="530" spans="2:13" x14ac:dyDescent="0.2">
      <c r="B530" s="42">
        <v>5026</v>
      </c>
      <c r="C530" s="56">
        <v>3</v>
      </c>
      <c r="D530" s="57">
        <v>10101</v>
      </c>
      <c r="E530" s="2" t="s">
        <v>2080</v>
      </c>
      <c r="F530" s="56">
        <v>26</v>
      </c>
      <c r="G530" s="56">
        <v>1001</v>
      </c>
      <c r="H530" s="56">
        <v>1</v>
      </c>
      <c r="I530" s="56"/>
      <c r="K530" s="56" t="s">
        <v>2112</v>
      </c>
      <c r="L530" s="56">
        <v>26082</v>
      </c>
      <c r="M530" s="56"/>
    </row>
    <row r="531" spans="2:13" x14ac:dyDescent="0.2">
      <c r="B531" s="42">
        <v>5027</v>
      </c>
      <c r="C531" s="56">
        <v>3</v>
      </c>
      <c r="D531" s="57">
        <v>10201</v>
      </c>
      <c r="E531" s="2" t="s">
        <v>2072</v>
      </c>
      <c r="F531" s="42">
        <v>27</v>
      </c>
      <c r="G531" s="56">
        <v>1001</v>
      </c>
      <c r="H531" s="56">
        <v>1</v>
      </c>
      <c r="I531" s="56"/>
      <c r="K531" s="56" t="s">
        <v>2113</v>
      </c>
      <c r="L531" s="56">
        <v>26082</v>
      </c>
      <c r="M531" s="56"/>
    </row>
    <row r="532" spans="2:13" x14ac:dyDescent="0.2">
      <c r="B532" s="42">
        <v>5028</v>
      </c>
      <c r="C532" s="56">
        <v>3</v>
      </c>
      <c r="D532" s="57">
        <v>11101</v>
      </c>
      <c r="E532" s="2" t="s">
        <v>2081</v>
      </c>
      <c r="F532" s="42">
        <v>28</v>
      </c>
      <c r="G532" s="56">
        <v>1001</v>
      </c>
      <c r="H532" s="56">
        <v>1</v>
      </c>
      <c r="I532" s="56"/>
      <c r="K532" s="56" t="s">
        <v>2114</v>
      </c>
      <c r="L532" s="56">
        <v>26082</v>
      </c>
      <c r="M532" s="56"/>
    </row>
    <row r="533" spans="2:13" x14ac:dyDescent="0.2">
      <c r="B533" s="42">
        <v>5029</v>
      </c>
      <c r="C533" s="56">
        <v>3</v>
      </c>
      <c r="D533" s="57">
        <v>11201</v>
      </c>
      <c r="E533" s="2" t="s">
        <v>2080</v>
      </c>
      <c r="F533" s="56">
        <v>29</v>
      </c>
      <c r="G533" s="56">
        <v>1001</v>
      </c>
      <c r="H533" s="56">
        <v>1</v>
      </c>
      <c r="I533" s="56"/>
      <c r="K533" s="56" t="s">
        <v>2115</v>
      </c>
      <c r="L533" s="56">
        <v>26082</v>
      </c>
      <c r="M533" s="56"/>
    </row>
    <row r="534" spans="2:13" x14ac:dyDescent="0.2">
      <c r="B534" s="42">
        <v>5030</v>
      </c>
      <c r="C534" s="56">
        <v>3</v>
      </c>
      <c r="D534" s="57">
        <v>12051</v>
      </c>
      <c r="E534" s="2" t="s">
        <v>2072</v>
      </c>
      <c r="F534" s="42">
        <v>30</v>
      </c>
      <c r="G534" s="56">
        <v>1001</v>
      </c>
      <c r="H534" s="56">
        <v>1</v>
      </c>
      <c r="I534" s="56"/>
      <c r="K534" s="56" t="s">
        <v>2311</v>
      </c>
      <c r="L534" s="56">
        <v>26082</v>
      </c>
      <c r="M534" s="56"/>
    </row>
    <row r="535" spans="2:13" x14ac:dyDescent="0.2">
      <c r="B535" s="42">
        <v>5031</v>
      </c>
      <c r="C535" s="56">
        <v>3</v>
      </c>
      <c r="D535" s="57">
        <v>12101</v>
      </c>
      <c r="E535" s="2" t="s">
        <v>2083</v>
      </c>
      <c r="F535" s="56">
        <v>31</v>
      </c>
      <c r="G535" s="56">
        <v>1001</v>
      </c>
      <c r="H535" s="56">
        <v>1</v>
      </c>
      <c r="I535" s="56"/>
      <c r="K535" s="56" t="s">
        <v>2116</v>
      </c>
      <c r="L535" s="56">
        <v>26082</v>
      </c>
      <c r="M535" s="56"/>
    </row>
    <row r="536" spans="2:13" x14ac:dyDescent="0.2">
      <c r="B536" s="42">
        <v>5032</v>
      </c>
      <c r="C536" s="56">
        <v>3</v>
      </c>
      <c r="D536" s="57">
        <v>12201</v>
      </c>
      <c r="E536" s="2" t="s">
        <v>2082</v>
      </c>
      <c r="F536" s="42">
        <v>32</v>
      </c>
      <c r="G536" s="56">
        <v>1001</v>
      </c>
      <c r="H536" s="56">
        <v>1</v>
      </c>
      <c r="I536" s="56"/>
      <c r="K536" s="56" t="s">
        <v>2117</v>
      </c>
      <c r="L536" s="56">
        <v>26082</v>
      </c>
      <c r="M536" s="56"/>
    </row>
    <row r="537" spans="2:13" x14ac:dyDescent="0.2">
      <c r="B537" s="42">
        <v>5033</v>
      </c>
      <c r="C537" s="56">
        <v>3</v>
      </c>
      <c r="D537" s="57">
        <v>13101</v>
      </c>
      <c r="E537" s="2" t="s">
        <v>2072</v>
      </c>
      <c r="F537" s="56">
        <v>33</v>
      </c>
      <c r="G537" s="56">
        <v>1001</v>
      </c>
      <c r="H537" s="56">
        <v>1</v>
      </c>
      <c r="I537" s="56"/>
      <c r="K537" s="56" t="s">
        <v>2118</v>
      </c>
      <c r="L537" s="56">
        <v>26082</v>
      </c>
      <c r="M537" s="56"/>
    </row>
    <row r="538" spans="2:13" x14ac:dyDescent="0.2">
      <c r="B538" s="42">
        <v>5034</v>
      </c>
      <c r="C538" s="56">
        <v>3</v>
      </c>
      <c r="D538" s="57">
        <v>13201</v>
      </c>
      <c r="E538" s="2" t="s">
        <v>2083</v>
      </c>
      <c r="F538" s="42">
        <v>34</v>
      </c>
      <c r="G538" s="56">
        <v>1001</v>
      </c>
      <c r="H538" s="56">
        <v>1</v>
      </c>
      <c r="I538" s="56"/>
      <c r="K538" s="56" t="s">
        <v>2119</v>
      </c>
      <c r="L538" s="56">
        <v>26082</v>
      </c>
      <c r="M538" s="56"/>
    </row>
    <row r="539" spans="2:13" x14ac:dyDescent="0.2">
      <c r="B539" s="42">
        <v>5035</v>
      </c>
      <c r="C539" s="56">
        <v>3</v>
      </c>
      <c r="D539" s="57">
        <v>14101</v>
      </c>
      <c r="E539" s="2" t="s">
        <v>2082</v>
      </c>
      <c r="F539" s="56">
        <v>35</v>
      </c>
      <c r="G539" s="56">
        <v>1001</v>
      </c>
      <c r="H539" s="56">
        <v>1</v>
      </c>
      <c r="I539" s="56"/>
      <c r="K539" s="56" t="s">
        <v>2120</v>
      </c>
      <c r="L539" s="56">
        <v>26082</v>
      </c>
      <c r="M539" s="56"/>
    </row>
    <row r="540" spans="2:13" x14ac:dyDescent="0.2">
      <c r="B540" s="42">
        <v>5036</v>
      </c>
      <c r="C540" s="56">
        <v>3</v>
      </c>
      <c r="D540" s="57">
        <v>14151</v>
      </c>
      <c r="E540" s="2" t="s">
        <v>2072</v>
      </c>
      <c r="F540" s="42">
        <v>36</v>
      </c>
      <c r="G540" s="56">
        <v>1001</v>
      </c>
      <c r="H540" s="56">
        <v>1</v>
      </c>
      <c r="I540" s="56"/>
      <c r="K540" s="56" t="s">
        <v>2312</v>
      </c>
      <c r="L540" s="56">
        <v>26082</v>
      </c>
      <c r="M540" s="56"/>
    </row>
    <row r="541" spans="2:13" x14ac:dyDescent="0.2">
      <c r="B541" s="42">
        <v>5037</v>
      </c>
      <c r="C541" s="56">
        <v>3</v>
      </c>
      <c r="D541" s="57">
        <v>14201</v>
      </c>
      <c r="E541" s="2" t="s">
        <v>2085</v>
      </c>
      <c r="F541" s="42">
        <v>37</v>
      </c>
      <c r="G541" s="56">
        <v>1001</v>
      </c>
      <c r="H541" s="56">
        <v>1</v>
      </c>
      <c r="I541" s="56"/>
      <c r="K541" s="56" t="s">
        <v>2121</v>
      </c>
      <c r="L541" s="56">
        <v>26082</v>
      </c>
      <c r="M541" s="56"/>
    </row>
    <row r="542" spans="2:13" x14ac:dyDescent="0.2">
      <c r="B542" s="42">
        <v>5038</v>
      </c>
      <c r="C542" s="56">
        <v>3</v>
      </c>
      <c r="D542" s="57">
        <v>15101</v>
      </c>
      <c r="E542" s="2" t="s">
        <v>2084</v>
      </c>
      <c r="F542" s="56">
        <v>38</v>
      </c>
      <c r="G542" s="56">
        <v>1001</v>
      </c>
      <c r="H542" s="56">
        <v>1</v>
      </c>
      <c r="I542" s="56"/>
      <c r="K542" s="56" t="s">
        <v>2122</v>
      </c>
      <c r="L542" s="56">
        <v>26082</v>
      </c>
      <c r="M542" s="56"/>
    </row>
    <row r="543" spans="2:13" x14ac:dyDescent="0.2">
      <c r="B543" s="42">
        <v>5039</v>
      </c>
      <c r="C543" s="56">
        <v>3</v>
      </c>
      <c r="D543" s="57">
        <v>15201</v>
      </c>
      <c r="E543" s="2" t="s">
        <v>2072</v>
      </c>
      <c r="F543" s="42">
        <v>39</v>
      </c>
      <c r="G543" s="56">
        <v>1001</v>
      </c>
      <c r="H543" s="56">
        <v>1</v>
      </c>
      <c r="I543" s="56"/>
      <c r="K543" s="56" t="s">
        <v>2123</v>
      </c>
      <c r="L543" s="56">
        <v>26082</v>
      </c>
      <c r="M543" s="56"/>
    </row>
    <row r="544" spans="2:13" x14ac:dyDescent="0.2">
      <c r="B544" s="42">
        <v>5040</v>
      </c>
      <c r="C544" s="56">
        <v>3</v>
      </c>
      <c r="D544" s="57">
        <v>1102</v>
      </c>
      <c r="E544" s="2" t="s">
        <v>2085</v>
      </c>
      <c r="F544" s="56">
        <v>40</v>
      </c>
      <c r="G544" s="56">
        <v>1001</v>
      </c>
      <c r="H544" s="56">
        <v>1</v>
      </c>
      <c r="I544" s="56"/>
      <c r="K544" s="56" t="s">
        <v>2124</v>
      </c>
      <c r="L544" s="56">
        <v>26082</v>
      </c>
      <c r="M544" s="56"/>
    </row>
    <row r="545" spans="2:13" x14ac:dyDescent="0.2">
      <c r="B545" s="42">
        <v>5041</v>
      </c>
      <c r="C545" s="56">
        <v>3</v>
      </c>
      <c r="D545" s="57">
        <v>1202</v>
      </c>
      <c r="E545" s="2" t="s">
        <v>2084</v>
      </c>
      <c r="F545" s="42">
        <v>41</v>
      </c>
      <c r="G545" s="56">
        <v>1001</v>
      </c>
      <c r="H545" s="56">
        <v>1</v>
      </c>
      <c r="I545" s="56"/>
      <c r="K545" s="56" t="s">
        <v>2125</v>
      </c>
      <c r="L545" s="56">
        <v>26082</v>
      </c>
      <c r="M545" s="56"/>
    </row>
    <row r="546" spans="2:13" x14ac:dyDescent="0.2">
      <c r="B546" s="42">
        <v>5042</v>
      </c>
      <c r="C546" s="56">
        <v>3</v>
      </c>
      <c r="D546" s="57">
        <v>1252</v>
      </c>
      <c r="E546" s="2" t="s">
        <v>2072</v>
      </c>
      <c r="F546" s="56">
        <v>42</v>
      </c>
      <c r="G546" s="56">
        <v>1001</v>
      </c>
      <c r="H546" s="56">
        <v>1</v>
      </c>
      <c r="I546" s="56"/>
      <c r="K546" s="56" t="s">
        <v>2313</v>
      </c>
      <c r="L546" s="56">
        <v>26082</v>
      </c>
      <c r="M546" s="56"/>
    </row>
    <row r="547" spans="2:13" x14ac:dyDescent="0.2">
      <c r="B547" s="42">
        <v>5043</v>
      </c>
      <c r="C547" s="56">
        <v>3</v>
      </c>
      <c r="D547" s="57">
        <v>1302</v>
      </c>
      <c r="E547" s="2" t="s">
        <v>2087</v>
      </c>
      <c r="F547" s="42">
        <v>43</v>
      </c>
      <c r="G547" s="56">
        <v>1001</v>
      </c>
      <c r="H547" s="56">
        <v>1</v>
      </c>
      <c r="I547" s="56"/>
      <c r="K547" s="56" t="s">
        <v>2126</v>
      </c>
      <c r="L547" s="56">
        <v>26082</v>
      </c>
      <c r="M547" s="56"/>
    </row>
    <row r="548" spans="2:13" x14ac:dyDescent="0.2">
      <c r="B548" s="42">
        <v>5044</v>
      </c>
      <c r="C548" s="56">
        <v>3</v>
      </c>
      <c r="D548" s="57">
        <v>2102</v>
      </c>
      <c r="E548" s="2" t="s">
        <v>2086</v>
      </c>
      <c r="F548" s="56">
        <v>44</v>
      </c>
      <c r="G548" s="56">
        <v>1001</v>
      </c>
      <c r="H548" s="56">
        <v>1</v>
      </c>
      <c r="I548" s="56"/>
      <c r="K548" s="56" t="s">
        <v>2127</v>
      </c>
      <c r="L548" s="56">
        <v>26082</v>
      </c>
      <c r="M548" s="56"/>
    </row>
    <row r="549" spans="2:13" x14ac:dyDescent="0.2">
      <c r="B549" s="42">
        <v>5045</v>
      </c>
      <c r="C549" s="56">
        <v>3</v>
      </c>
      <c r="D549" s="57">
        <v>2202</v>
      </c>
      <c r="E549" s="2" t="s">
        <v>2072</v>
      </c>
      <c r="F549" s="42">
        <v>45</v>
      </c>
      <c r="G549" s="56">
        <v>1001</v>
      </c>
      <c r="H549" s="56">
        <v>1</v>
      </c>
      <c r="I549" s="56"/>
      <c r="K549" s="56" t="s">
        <v>2128</v>
      </c>
      <c r="L549" s="56">
        <v>26082</v>
      </c>
      <c r="M549" s="56"/>
    </row>
    <row r="550" spans="2:13" x14ac:dyDescent="0.2">
      <c r="B550" s="42">
        <v>5046</v>
      </c>
      <c r="C550" s="56">
        <v>3</v>
      </c>
      <c r="D550" s="57">
        <v>2302</v>
      </c>
      <c r="E550" s="2" t="s">
        <v>2087</v>
      </c>
      <c r="F550" s="42">
        <v>46</v>
      </c>
      <c r="G550" s="56">
        <v>1001</v>
      </c>
      <c r="H550" s="56">
        <v>1</v>
      </c>
      <c r="I550" s="56"/>
      <c r="K550" s="56" t="s">
        <v>2129</v>
      </c>
      <c r="L550" s="56">
        <v>26082</v>
      </c>
      <c r="M550" s="56"/>
    </row>
    <row r="551" spans="2:13" x14ac:dyDescent="0.2">
      <c r="B551" s="42">
        <v>5047</v>
      </c>
      <c r="C551" s="56">
        <v>3</v>
      </c>
      <c r="D551" s="57">
        <v>3102</v>
      </c>
      <c r="E551" s="2" t="s">
        <v>2086</v>
      </c>
      <c r="F551" s="56">
        <v>47</v>
      </c>
      <c r="G551" s="56">
        <v>1001</v>
      </c>
      <c r="H551" s="56">
        <v>1</v>
      </c>
      <c r="I551" s="56"/>
      <c r="K551" s="56" t="s">
        <v>2130</v>
      </c>
      <c r="L551" s="56">
        <v>26082</v>
      </c>
      <c r="M551" s="56"/>
    </row>
    <row r="552" spans="2:13" x14ac:dyDescent="0.2">
      <c r="B552" s="42">
        <v>5048</v>
      </c>
      <c r="C552" s="56">
        <v>3</v>
      </c>
      <c r="D552" s="57">
        <v>3152</v>
      </c>
      <c r="E552" s="2" t="s">
        <v>2072</v>
      </c>
      <c r="F552" s="42">
        <v>48</v>
      </c>
      <c r="G552" s="56">
        <v>1001</v>
      </c>
      <c r="H552" s="56">
        <v>1</v>
      </c>
      <c r="I552" s="56"/>
      <c r="K552" s="56" t="s">
        <v>2314</v>
      </c>
      <c r="L552" s="56">
        <v>26082</v>
      </c>
      <c r="M552" s="56"/>
    </row>
    <row r="553" spans="2:13" x14ac:dyDescent="0.2">
      <c r="B553" s="42">
        <v>5049</v>
      </c>
      <c r="C553" s="56">
        <v>3</v>
      </c>
      <c r="D553" s="57">
        <v>3202</v>
      </c>
      <c r="E553" s="2" t="s">
        <v>2089</v>
      </c>
      <c r="F553" s="56">
        <v>49</v>
      </c>
      <c r="G553" s="56">
        <v>1001</v>
      </c>
      <c r="H553" s="56">
        <v>1</v>
      </c>
      <c r="I553" s="56"/>
      <c r="K553" s="56" t="s">
        <v>2131</v>
      </c>
      <c r="L553" s="56">
        <v>26082</v>
      </c>
      <c r="M553" s="56"/>
    </row>
    <row r="554" spans="2:13" x14ac:dyDescent="0.2">
      <c r="B554" s="42">
        <v>5050</v>
      </c>
      <c r="C554" s="56">
        <v>3</v>
      </c>
      <c r="D554" s="57">
        <v>3302</v>
      </c>
      <c r="E554" s="2" t="s">
        <v>2088</v>
      </c>
      <c r="F554" s="42">
        <v>50</v>
      </c>
      <c r="G554" s="56">
        <v>1001</v>
      </c>
      <c r="H554" s="56">
        <v>1</v>
      </c>
      <c r="I554" s="56"/>
      <c r="K554" s="56" t="s">
        <v>2132</v>
      </c>
      <c r="L554" s="56">
        <v>26082</v>
      </c>
      <c r="M554" s="56"/>
    </row>
    <row r="555" spans="2:13" x14ac:dyDescent="0.2">
      <c r="B555" s="42">
        <v>5051</v>
      </c>
      <c r="C555" s="56">
        <v>3</v>
      </c>
      <c r="D555" s="57">
        <v>4102</v>
      </c>
      <c r="E555" s="2" t="s">
        <v>2072</v>
      </c>
      <c r="F555" s="56">
        <v>51</v>
      </c>
      <c r="G555" s="56">
        <v>1001</v>
      </c>
      <c r="H555" s="56">
        <v>1</v>
      </c>
      <c r="I555" s="56"/>
      <c r="K555" s="56" t="s">
        <v>2133</v>
      </c>
      <c r="L555" s="56">
        <v>26082</v>
      </c>
      <c r="M555" s="56"/>
    </row>
    <row r="556" spans="2:13" x14ac:dyDescent="0.2">
      <c r="B556" s="42">
        <v>5052</v>
      </c>
      <c r="C556" s="56">
        <v>3</v>
      </c>
      <c r="D556" s="57">
        <v>4202</v>
      </c>
      <c r="E556" s="2" t="s">
        <v>2089</v>
      </c>
      <c r="F556" s="42">
        <v>52</v>
      </c>
      <c r="G556" s="56">
        <v>1001</v>
      </c>
      <c r="H556" s="56">
        <v>1</v>
      </c>
      <c r="I556" s="56"/>
      <c r="K556" s="56" t="s">
        <v>2134</v>
      </c>
      <c r="L556" s="56">
        <v>26082</v>
      </c>
      <c r="M556" s="56"/>
    </row>
    <row r="557" spans="2:13" x14ac:dyDescent="0.2">
      <c r="B557" s="42">
        <v>5053</v>
      </c>
      <c r="C557" s="56">
        <v>3</v>
      </c>
      <c r="D557" s="57">
        <v>4302</v>
      </c>
      <c r="E557" s="2" t="s">
        <v>2088</v>
      </c>
      <c r="F557" s="56">
        <v>53</v>
      </c>
      <c r="G557" s="56">
        <v>1001</v>
      </c>
      <c r="H557" s="56">
        <v>1</v>
      </c>
      <c r="I557" s="56"/>
      <c r="K557" s="56" t="s">
        <v>2135</v>
      </c>
      <c r="L557" s="56">
        <v>26082</v>
      </c>
      <c r="M557" s="56"/>
    </row>
    <row r="558" spans="2:13" x14ac:dyDescent="0.2">
      <c r="B558" s="42">
        <v>5054</v>
      </c>
      <c r="C558" s="56">
        <v>3</v>
      </c>
      <c r="D558" s="57">
        <v>5052</v>
      </c>
      <c r="E558" s="2" t="s">
        <v>2072</v>
      </c>
      <c r="F558" s="42">
        <v>54</v>
      </c>
      <c r="G558" s="56">
        <v>1001</v>
      </c>
      <c r="H558" s="56">
        <v>1</v>
      </c>
      <c r="I558" s="56"/>
      <c r="K558" s="56" t="s">
        <v>2315</v>
      </c>
      <c r="L558" s="56">
        <v>26082</v>
      </c>
      <c r="M558" s="56"/>
    </row>
    <row r="559" spans="2:13" x14ac:dyDescent="0.2">
      <c r="B559" s="42">
        <v>5055</v>
      </c>
      <c r="C559" s="56">
        <v>3</v>
      </c>
      <c r="D559" s="57">
        <v>5102</v>
      </c>
      <c r="E559" s="2" t="s">
        <v>2089</v>
      </c>
      <c r="F559" s="42">
        <v>55</v>
      </c>
      <c r="G559" s="56">
        <v>1001</v>
      </c>
      <c r="H559" s="56">
        <v>1</v>
      </c>
      <c r="I559" s="56"/>
      <c r="K559" s="56" t="s">
        <v>2136</v>
      </c>
      <c r="L559" s="56">
        <v>26082</v>
      </c>
      <c r="M559" s="56"/>
    </row>
    <row r="560" spans="2:13" x14ac:dyDescent="0.2">
      <c r="B560" s="42">
        <v>5056</v>
      </c>
      <c r="C560" s="56">
        <v>3</v>
      </c>
      <c r="D560" s="57">
        <v>5202</v>
      </c>
      <c r="E560" s="2" t="s">
        <v>2088</v>
      </c>
      <c r="F560" s="56">
        <v>56</v>
      </c>
      <c r="G560" s="56">
        <v>1001</v>
      </c>
      <c r="H560" s="56">
        <v>1</v>
      </c>
      <c r="I560" s="56"/>
      <c r="K560" s="56" t="s">
        <v>2137</v>
      </c>
      <c r="L560" s="56">
        <v>26082</v>
      </c>
      <c r="M560" s="56"/>
    </row>
    <row r="561" spans="2:13" x14ac:dyDescent="0.2">
      <c r="B561" s="42">
        <v>5057</v>
      </c>
      <c r="C561" s="56">
        <v>3</v>
      </c>
      <c r="D561" s="57">
        <v>5302</v>
      </c>
      <c r="E561" s="2" t="s">
        <v>2072</v>
      </c>
      <c r="F561" s="42">
        <v>57</v>
      </c>
      <c r="G561" s="56">
        <v>1001</v>
      </c>
      <c r="H561" s="56">
        <v>1</v>
      </c>
      <c r="I561" s="56"/>
      <c r="K561" s="56" t="s">
        <v>2138</v>
      </c>
      <c r="L561" s="56">
        <v>26082</v>
      </c>
      <c r="M561" s="56"/>
    </row>
    <row r="562" spans="2:13" x14ac:dyDescent="0.2">
      <c r="B562" s="42">
        <v>5058</v>
      </c>
      <c r="C562" s="56">
        <v>3</v>
      </c>
      <c r="D562" s="57">
        <v>6102</v>
      </c>
      <c r="E562" s="2" t="s">
        <v>2089</v>
      </c>
      <c r="F562" s="56">
        <v>58</v>
      </c>
      <c r="G562" s="56">
        <v>1001</v>
      </c>
      <c r="H562" s="56">
        <v>1</v>
      </c>
      <c r="I562" s="56"/>
      <c r="K562" s="56" t="s">
        <v>2139</v>
      </c>
      <c r="L562" s="56">
        <v>26082</v>
      </c>
      <c r="M562" s="56"/>
    </row>
    <row r="563" spans="2:13" x14ac:dyDescent="0.2">
      <c r="B563" s="42">
        <v>5059</v>
      </c>
      <c r="C563" s="56">
        <v>3</v>
      </c>
      <c r="D563" s="57">
        <v>6202</v>
      </c>
      <c r="E563" s="2" t="s">
        <v>2088</v>
      </c>
      <c r="F563" s="42">
        <v>59</v>
      </c>
      <c r="G563" s="56">
        <v>1001</v>
      </c>
      <c r="H563" s="56">
        <v>1</v>
      </c>
      <c r="I563" s="56"/>
      <c r="K563" s="56" t="s">
        <v>2140</v>
      </c>
      <c r="L563" s="56">
        <v>26082</v>
      </c>
      <c r="M563" s="56"/>
    </row>
    <row r="564" spans="2:13" x14ac:dyDescent="0.2">
      <c r="B564" s="42">
        <v>5060</v>
      </c>
      <c r="C564" s="56">
        <v>3</v>
      </c>
      <c r="D564" s="57">
        <v>6252</v>
      </c>
      <c r="E564" s="2" t="s">
        <v>2072</v>
      </c>
      <c r="F564" s="56">
        <v>60</v>
      </c>
      <c r="G564" s="56">
        <v>1001</v>
      </c>
      <c r="H564" s="56">
        <v>1</v>
      </c>
      <c r="I564" s="56"/>
      <c r="K564" s="56" t="s">
        <v>2316</v>
      </c>
      <c r="L564" s="56">
        <v>26082</v>
      </c>
      <c r="M564" s="56"/>
    </row>
    <row r="565" spans="2:13" x14ac:dyDescent="0.2">
      <c r="B565" s="42">
        <v>5061</v>
      </c>
      <c r="C565" s="56">
        <v>3</v>
      </c>
      <c r="D565" s="57">
        <v>6302</v>
      </c>
      <c r="E565" s="2" t="s">
        <v>2089</v>
      </c>
      <c r="F565" s="42">
        <v>61</v>
      </c>
      <c r="G565" s="56">
        <v>1001</v>
      </c>
      <c r="H565" s="56">
        <v>1</v>
      </c>
      <c r="I565" s="56"/>
      <c r="K565" s="56" t="s">
        <v>2141</v>
      </c>
      <c r="L565" s="56">
        <v>26082</v>
      </c>
      <c r="M565" s="56"/>
    </row>
    <row r="566" spans="2:13" x14ac:dyDescent="0.2">
      <c r="B566" s="42">
        <v>5062</v>
      </c>
      <c r="C566" s="56">
        <v>3</v>
      </c>
      <c r="D566" s="57">
        <v>7102</v>
      </c>
      <c r="E566" s="2" t="s">
        <v>2088</v>
      </c>
      <c r="F566" s="56">
        <v>62</v>
      </c>
      <c r="G566" s="56">
        <v>1001</v>
      </c>
      <c r="H566" s="56">
        <v>1</v>
      </c>
      <c r="I566" s="56"/>
      <c r="K566" s="56" t="s">
        <v>2142</v>
      </c>
      <c r="L566" s="56">
        <v>26082</v>
      </c>
      <c r="M566" s="56"/>
    </row>
    <row r="567" spans="2:13" x14ac:dyDescent="0.2">
      <c r="B567" s="42">
        <v>5063</v>
      </c>
      <c r="C567" s="56">
        <v>3</v>
      </c>
      <c r="D567" s="57">
        <v>7202</v>
      </c>
      <c r="E567" s="2" t="s">
        <v>2072</v>
      </c>
      <c r="F567" s="42">
        <v>63</v>
      </c>
      <c r="G567" s="56">
        <v>1001</v>
      </c>
      <c r="H567" s="56">
        <v>1</v>
      </c>
      <c r="I567" s="56"/>
      <c r="K567" s="56" t="s">
        <v>2143</v>
      </c>
      <c r="L567" s="56">
        <v>26082</v>
      </c>
      <c r="M567" s="56"/>
    </row>
    <row r="568" spans="2:13" x14ac:dyDescent="0.2">
      <c r="B568" s="42">
        <v>5064</v>
      </c>
      <c r="C568" s="56">
        <v>3</v>
      </c>
      <c r="D568" s="57">
        <v>7302</v>
      </c>
      <c r="E568" s="2" t="s">
        <v>2331</v>
      </c>
      <c r="F568" s="42">
        <v>64</v>
      </c>
      <c r="G568" s="56">
        <v>1001</v>
      </c>
      <c r="H568" s="56">
        <v>1</v>
      </c>
      <c r="I568" s="56"/>
      <c r="K568" s="56" t="s">
        <v>2144</v>
      </c>
      <c r="L568" s="56">
        <v>26082</v>
      </c>
      <c r="M568" s="56"/>
    </row>
    <row r="569" spans="2:13" x14ac:dyDescent="0.2">
      <c r="B569" s="42">
        <v>5065</v>
      </c>
      <c r="C569" s="56">
        <v>3</v>
      </c>
      <c r="D569" s="57">
        <v>8102</v>
      </c>
      <c r="E569" s="2" t="s">
        <v>2332</v>
      </c>
      <c r="F569" s="56">
        <v>65</v>
      </c>
      <c r="G569" s="56">
        <v>1001</v>
      </c>
      <c r="H569" s="56">
        <v>1</v>
      </c>
      <c r="I569" s="56"/>
      <c r="K569" s="56" t="s">
        <v>2145</v>
      </c>
      <c r="L569" s="56">
        <v>26082</v>
      </c>
      <c r="M569" s="56"/>
    </row>
    <row r="570" spans="2:13" x14ac:dyDescent="0.2">
      <c r="B570" s="42">
        <v>5066</v>
      </c>
      <c r="C570" s="56">
        <v>3</v>
      </c>
      <c r="D570" s="57">
        <v>8152</v>
      </c>
      <c r="E570" s="2" t="s">
        <v>2072</v>
      </c>
      <c r="F570" s="42">
        <v>66</v>
      </c>
      <c r="G570" s="56">
        <v>1001</v>
      </c>
      <c r="H570" s="56">
        <v>1</v>
      </c>
      <c r="I570" s="56"/>
      <c r="K570" s="56" t="s">
        <v>2317</v>
      </c>
      <c r="L570" s="56">
        <v>26082</v>
      </c>
      <c r="M570" s="56"/>
    </row>
    <row r="571" spans="2:13" x14ac:dyDescent="0.2">
      <c r="B571" s="42">
        <v>5067</v>
      </c>
      <c r="C571" s="56">
        <v>3</v>
      </c>
      <c r="D571" s="57">
        <v>8202</v>
      </c>
      <c r="E571" s="2" t="s">
        <v>2331</v>
      </c>
      <c r="F571" s="56">
        <v>67</v>
      </c>
      <c r="G571" s="56">
        <v>1001</v>
      </c>
      <c r="H571" s="56">
        <v>1</v>
      </c>
      <c r="I571" s="56"/>
      <c r="K571" s="56" t="s">
        <v>2146</v>
      </c>
      <c r="L571" s="56">
        <v>26082</v>
      </c>
      <c r="M571" s="56"/>
    </row>
    <row r="572" spans="2:13" x14ac:dyDescent="0.2">
      <c r="B572" s="42">
        <v>5068</v>
      </c>
      <c r="C572" s="56">
        <v>3</v>
      </c>
      <c r="D572" s="57">
        <v>8302</v>
      </c>
      <c r="E572" s="2" t="s">
        <v>2332</v>
      </c>
      <c r="F572" s="42">
        <v>68</v>
      </c>
      <c r="G572" s="56">
        <v>1001</v>
      </c>
      <c r="H572" s="56">
        <v>1</v>
      </c>
      <c r="I572" s="56"/>
      <c r="K572" s="56" t="s">
        <v>2147</v>
      </c>
      <c r="L572" s="56">
        <v>26082</v>
      </c>
      <c r="M572" s="56"/>
    </row>
    <row r="573" spans="2:13" x14ac:dyDescent="0.2">
      <c r="B573" s="42">
        <v>5069</v>
      </c>
      <c r="C573" s="56">
        <v>3</v>
      </c>
      <c r="D573" s="57">
        <v>9102</v>
      </c>
      <c r="E573" s="2" t="s">
        <v>2072</v>
      </c>
      <c r="F573" s="56">
        <v>69</v>
      </c>
      <c r="G573" s="56">
        <v>1001</v>
      </c>
      <c r="H573" s="56">
        <v>1</v>
      </c>
      <c r="I573" s="56"/>
      <c r="K573" s="56" t="s">
        <v>2148</v>
      </c>
      <c r="L573" s="56">
        <v>26082</v>
      </c>
      <c r="M573" s="56"/>
    </row>
    <row r="574" spans="2:13" x14ac:dyDescent="0.2">
      <c r="B574" s="42">
        <v>5070</v>
      </c>
      <c r="C574" s="56">
        <v>3</v>
      </c>
      <c r="D574" s="57">
        <v>9202</v>
      </c>
      <c r="E574" s="2" t="s">
        <v>2331</v>
      </c>
      <c r="F574" s="42">
        <v>70</v>
      </c>
      <c r="G574" s="56">
        <v>1001</v>
      </c>
      <c r="H574" s="56">
        <v>1</v>
      </c>
      <c r="I574" s="56"/>
      <c r="K574" s="56" t="s">
        <v>2149</v>
      </c>
      <c r="L574" s="56">
        <v>26082</v>
      </c>
      <c r="M574" s="56"/>
    </row>
    <row r="575" spans="2:13" x14ac:dyDescent="0.2">
      <c r="B575" s="42">
        <v>5071</v>
      </c>
      <c r="C575" s="56">
        <v>3</v>
      </c>
      <c r="D575" s="57">
        <v>9302</v>
      </c>
      <c r="E575" s="2" t="s">
        <v>2332</v>
      </c>
      <c r="F575" s="56">
        <v>71</v>
      </c>
      <c r="G575" s="56">
        <v>1001</v>
      </c>
      <c r="H575" s="56">
        <v>1</v>
      </c>
      <c r="I575" s="56"/>
      <c r="K575" s="56" t="s">
        <v>2150</v>
      </c>
      <c r="L575" s="56">
        <v>26082</v>
      </c>
      <c r="M575" s="56"/>
    </row>
    <row r="576" spans="2:13" x14ac:dyDescent="0.2">
      <c r="B576" s="42">
        <v>5072</v>
      </c>
      <c r="C576" s="56">
        <v>3</v>
      </c>
      <c r="D576" s="57">
        <v>10052</v>
      </c>
      <c r="E576" s="2" t="s">
        <v>2072</v>
      </c>
      <c r="F576" s="42">
        <v>72</v>
      </c>
      <c r="G576" s="56">
        <v>1001</v>
      </c>
      <c r="H576" s="56">
        <v>1</v>
      </c>
      <c r="I576" s="56"/>
      <c r="K576" s="56" t="s">
        <v>2318</v>
      </c>
      <c r="L576" s="56">
        <v>26082</v>
      </c>
      <c r="M576" s="56"/>
    </row>
    <row r="577" spans="2:13" x14ac:dyDescent="0.2">
      <c r="B577" s="42">
        <v>5073</v>
      </c>
      <c r="C577" s="56">
        <v>3</v>
      </c>
      <c r="D577" s="57">
        <v>10102</v>
      </c>
      <c r="E577" s="2" t="s">
        <v>2331</v>
      </c>
      <c r="F577" s="42">
        <v>73</v>
      </c>
      <c r="G577" s="56">
        <v>1001</v>
      </c>
      <c r="H577" s="56">
        <v>1</v>
      </c>
      <c r="I577" s="56"/>
      <c r="K577" s="56" t="s">
        <v>2151</v>
      </c>
      <c r="L577" s="56">
        <v>26082</v>
      </c>
      <c r="M577" s="56"/>
    </row>
    <row r="578" spans="2:13" x14ac:dyDescent="0.2">
      <c r="B578" s="42">
        <v>5074</v>
      </c>
      <c r="C578" s="56">
        <v>3</v>
      </c>
      <c r="D578" s="57">
        <v>10202</v>
      </c>
      <c r="E578" s="2" t="s">
        <v>2332</v>
      </c>
      <c r="F578" s="56">
        <v>74</v>
      </c>
      <c r="G578" s="56">
        <v>1001</v>
      </c>
      <c r="H578" s="56">
        <v>1</v>
      </c>
      <c r="I578" s="56"/>
      <c r="K578" s="56" t="s">
        <v>2152</v>
      </c>
      <c r="L578" s="56">
        <v>26082</v>
      </c>
      <c r="M578" s="56"/>
    </row>
    <row r="579" spans="2:13" x14ac:dyDescent="0.2">
      <c r="B579" s="42">
        <v>5075</v>
      </c>
      <c r="C579" s="56">
        <v>3</v>
      </c>
      <c r="D579" s="57">
        <v>10302</v>
      </c>
      <c r="E579" s="2" t="s">
        <v>2072</v>
      </c>
      <c r="F579" s="42">
        <v>75</v>
      </c>
      <c r="G579" s="56">
        <v>1001</v>
      </c>
      <c r="H579" s="56">
        <v>1</v>
      </c>
      <c r="I579" s="56"/>
      <c r="K579" s="56" t="s">
        <v>2153</v>
      </c>
      <c r="L579" s="56">
        <v>26082</v>
      </c>
      <c r="M579" s="56"/>
    </row>
    <row r="580" spans="2:13" x14ac:dyDescent="0.2">
      <c r="B580" s="42">
        <v>5076</v>
      </c>
      <c r="C580" s="56">
        <v>3</v>
      </c>
      <c r="D580" s="57">
        <v>11102</v>
      </c>
      <c r="E580" s="2" t="s">
        <v>2331</v>
      </c>
      <c r="F580" s="56">
        <v>76</v>
      </c>
      <c r="G580" s="56">
        <v>1001</v>
      </c>
      <c r="H580" s="56">
        <v>1</v>
      </c>
      <c r="I580" s="56"/>
      <c r="K580" s="56" t="s">
        <v>2154</v>
      </c>
      <c r="L580" s="56">
        <v>26082</v>
      </c>
      <c r="M580" s="56"/>
    </row>
    <row r="581" spans="2:13" x14ac:dyDescent="0.2">
      <c r="B581" s="42">
        <v>5077</v>
      </c>
      <c r="C581" s="56">
        <v>3</v>
      </c>
      <c r="D581" s="57">
        <v>11202</v>
      </c>
      <c r="E581" s="2" t="s">
        <v>2332</v>
      </c>
      <c r="F581" s="42">
        <v>77</v>
      </c>
      <c r="G581" s="56">
        <v>1001</v>
      </c>
      <c r="H581" s="56">
        <v>1</v>
      </c>
      <c r="I581" s="56"/>
      <c r="K581" s="56" t="s">
        <v>2155</v>
      </c>
      <c r="L581" s="56">
        <v>26082</v>
      </c>
      <c r="M581" s="56"/>
    </row>
    <row r="582" spans="2:13" x14ac:dyDescent="0.2">
      <c r="B582" s="42">
        <v>5078</v>
      </c>
      <c r="C582" s="56">
        <v>3</v>
      </c>
      <c r="D582" s="57">
        <v>11252</v>
      </c>
      <c r="E582" s="2" t="s">
        <v>2072</v>
      </c>
      <c r="F582" s="56">
        <v>78</v>
      </c>
      <c r="G582" s="56">
        <v>1001</v>
      </c>
      <c r="H582" s="56">
        <v>1</v>
      </c>
      <c r="I582" s="56"/>
      <c r="K582" s="56" t="s">
        <v>2319</v>
      </c>
      <c r="L582" s="56">
        <v>26082</v>
      </c>
      <c r="M582" s="56"/>
    </row>
    <row r="583" spans="2:13" x14ac:dyDescent="0.2">
      <c r="B583" s="42">
        <v>5079</v>
      </c>
      <c r="C583" s="56">
        <v>3</v>
      </c>
      <c r="D583" s="57">
        <v>11302</v>
      </c>
      <c r="E583" s="2" t="s">
        <v>2331</v>
      </c>
      <c r="F583" s="42">
        <v>79</v>
      </c>
      <c r="G583" s="56">
        <v>1001</v>
      </c>
      <c r="H583" s="56">
        <v>1</v>
      </c>
      <c r="I583" s="56"/>
      <c r="K583" s="56" t="s">
        <v>2156</v>
      </c>
      <c r="L583" s="56">
        <v>26082</v>
      </c>
      <c r="M583" s="56"/>
    </row>
    <row r="584" spans="2:13" x14ac:dyDescent="0.2">
      <c r="B584" s="42">
        <v>5080</v>
      </c>
      <c r="C584" s="56">
        <v>3</v>
      </c>
      <c r="D584" s="57">
        <v>12102</v>
      </c>
      <c r="E584" s="2" t="s">
        <v>2332</v>
      </c>
      <c r="F584" s="56">
        <v>80</v>
      </c>
      <c r="G584" s="56">
        <v>1001</v>
      </c>
      <c r="H584" s="56">
        <v>1</v>
      </c>
      <c r="I584" s="56"/>
      <c r="K584" s="56" t="s">
        <v>2157</v>
      </c>
      <c r="L584" s="56">
        <v>26082</v>
      </c>
      <c r="M584" s="56"/>
    </row>
    <row r="585" spans="2:13" x14ac:dyDescent="0.2">
      <c r="B585" s="42">
        <v>5081</v>
      </c>
      <c r="C585" s="56">
        <v>3</v>
      </c>
      <c r="D585" s="57">
        <v>12202</v>
      </c>
      <c r="E585" s="2" t="s">
        <v>2072</v>
      </c>
      <c r="F585" s="42">
        <v>81</v>
      </c>
      <c r="G585" s="56">
        <v>1001</v>
      </c>
      <c r="H585" s="56">
        <v>1</v>
      </c>
      <c r="I585" s="56"/>
      <c r="K585" s="56" t="s">
        <v>2158</v>
      </c>
      <c r="L585" s="56">
        <v>26082</v>
      </c>
      <c r="M585" s="56"/>
    </row>
    <row r="586" spans="2:13" x14ac:dyDescent="0.2">
      <c r="B586" s="42">
        <v>5082</v>
      </c>
      <c r="C586" s="56">
        <v>3</v>
      </c>
      <c r="D586" s="57">
        <v>12302</v>
      </c>
      <c r="E586" s="2" t="s">
        <v>2331</v>
      </c>
      <c r="F586" s="42">
        <v>82</v>
      </c>
      <c r="G586" s="56">
        <v>1001</v>
      </c>
      <c r="H586" s="56">
        <v>1</v>
      </c>
      <c r="I586" s="56"/>
      <c r="K586" s="56" t="s">
        <v>2159</v>
      </c>
      <c r="L586" s="56">
        <v>26082</v>
      </c>
      <c r="M586" s="56"/>
    </row>
    <row r="587" spans="2:13" x14ac:dyDescent="0.2">
      <c r="B587" s="42">
        <v>5083</v>
      </c>
      <c r="C587" s="56">
        <v>3</v>
      </c>
      <c r="D587" s="57">
        <v>13102</v>
      </c>
      <c r="E587" s="2" t="s">
        <v>2332</v>
      </c>
      <c r="F587" s="56">
        <v>83</v>
      </c>
      <c r="G587" s="56">
        <v>1001</v>
      </c>
      <c r="H587" s="56">
        <v>1</v>
      </c>
      <c r="I587" s="56"/>
      <c r="K587" s="56" t="s">
        <v>2160</v>
      </c>
      <c r="L587" s="56">
        <v>26082</v>
      </c>
      <c r="M587" s="56"/>
    </row>
    <row r="588" spans="2:13" x14ac:dyDescent="0.2">
      <c r="B588" s="42">
        <v>5084</v>
      </c>
      <c r="C588" s="56">
        <v>3</v>
      </c>
      <c r="D588" s="57">
        <v>13152</v>
      </c>
      <c r="E588" s="2" t="s">
        <v>2072</v>
      </c>
      <c r="F588" s="42">
        <v>84</v>
      </c>
      <c r="G588" s="56">
        <v>1001</v>
      </c>
      <c r="H588" s="56">
        <v>1</v>
      </c>
      <c r="I588" s="56"/>
      <c r="K588" s="56" t="s">
        <v>2320</v>
      </c>
      <c r="L588" s="56">
        <v>26082</v>
      </c>
      <c r="M588" s="56"/>
    </row>
    <row r="589" spans="2:13" x14ac:dyDescent="0.2">
      <c r="B589" s="42">
        <v>5085</v>
      </c>
      <c r="C589" s="56">
        <v>3</v>
      </c>
      <c r="D589" s="57">
        <v>13202</v>
      </c>
      <c r="E589" s="2" t="s">
        <v>2331</v>
      </c>
      <c r="F589" s="56">
        <v>85</v>
      </c>
      <c r="G589" s="56">
        <v>1001</v>
      </c>
      <c r="H589" s="56">
        <v>1</v>
      </c>
      <c r="I589" s="56"/>
      <c r="K589" s="56" t="s">
        <v>2161</v>
      </c>
      <c r="L589" s="56">
        <v>26082</v>
      </c>
      <c r="M589" s="56"/>
    </row>
    <row r="590" spans="2:13" x14ac:dyDescent="0.2">
      <c r="B590" s="42">
        <v>5086</v>
      </c>
      <c r="C590" s="56">
        <v>3</v>
      </c>
      <c r="D590" s="57">
        <v>13302</v>
      </c>
      <c r="E590" s="2" t="s">
        <v>2332</v>
      </c>
      <c r="F590" s="42">
        <v>86</v>
      </c>
      <c r="G590" s="56">
        <v>1001</v>
      </c>
      <c r="H590" s="56">
        <v>1</v>
      </c>
      <c r="I590" s="56"/>
      <c r="K590" s="56" t="s">
        <v>2162</v>
      </c>
      <c r="L590" s="56">
        <v>26082</v>
      </c>
      <c r="M590" s="56"/>
    </row>
    <row r="591" spans="2:13" x14ac:dyDescent="0.2">
      <c r="B591" s="42">
        <v>5087</v>
      </c>
      <c r="C591" s="56">
        <v>3</v>
      </c>
      <c r="D591" s="57">
        <v>14102</v>
      </c>
      <c r="E591" s="2" t="s">
        <v>2072</v>
      </c>
      <c r="F591" s="56">
        <v>87</v>
      </c>
      <c r="G591" s="56">
        <v>1001</v>
      </c>
      <c r="H591" s="56">
        <v>1</v>
      </c>
      <c r="I591" s="56"/>
      <c r="K591" s="56" t="s">
        <v>2163</v>
      </c>
      <c r="L591" s="56">
        <v>26082</v>
      </c>
      <c r="M591" s="56"/>
    </row>
    <row r="592" spans="2:13" x14ac:dyDescent="0.2">
      <c r="B592" s="42">
        <v>5088</v>
      </c>
      <c r="C592" s="56">
        <v>3</v>
      </c>
      <c r="D592" s="57">
        <v>14202</v>
      </c>
      <c r="E592" s="2" t="s">
        <v>2331</v>
      </c>
      <c r="F592" s="42">
        <v>88</v>
      </c>
      <c r="G592" s="56">
        <v>1001</v>
      </c>
      <c r="H592" s="56">
        <v>1</v>
      </c>
      <c r="I592" s="56"/>
      <c r="K592" s="56" t="s">
        <v>2164</v>
      </c>
      <c r="L592" s="56">
        <v>26082</v>
      </c>
      <c r="M592" s="56"/>
    </row>
    <row r="593" spans="2:13" x14ac:dyDescent="0.2">
      <c r="B593" s="42">
        <v>5089</v>
      </c>
      <c r="C593" s="56">
        <v>3</v>
      </c>
      <c r="D593" s="57">
        <v>14302</v>
      </c>
      <c r="E593" s="2" t="s">
        <v>2332</v>
      </c>
      <c r="F593" s="56">
        <v>89</v>
      </c>
      <c r="G593" s="56">
        <v>1001</v>
      </c>
      <c r="H593" s="56">
        <v>1</v>
      </c>
      <c r="I593" s="56"/>
      <c r="K593" s="56" t="s">
        <v>2165</v>
      </c>
      <c r="L593" s="56">
        <v>26082</v>
      </c>
      <c r="M593" s="56"/>
    </row>
    <row r="594" spans="2:13" x14ac:dyDescent="0.2">
      <c r="B594" s="42">
        <v>5090</v>
      </c>
      <c r="C594" s="56">
        <v>3</v>
      </c>
      <c r="D594" s="57">
        <v>15052</v>
      </c>
      <c r="E594" s="2" t="s">
        <v>2072</v>
      </c>
      <c r="F594" s="42">
        <v>90</v>
      </c>
      <c r="G594" s="56">
        <v>1001</v>
      </c>
      <c r="H594" s="56">
        <v>1</v>
      </c>
      <c r="I594" s="56"/>
      <c r="K594" s="56" t="s">
        <v>2321</v>
      </c>
      <c r="L594" s="56">
        <v>26082</v>
      </c>
      <c r="M594" s="56"/>
    </row>
    <row r="595" spans="2:13" x14ac:dyDescent="0.2">
      <c r="B595" s="42">
        <v>5091</v>
      </c>
      <c r="C595" s="56">
        <v>3</v>
      </c>
      <c r="D595" s="57">
        <v>15102</v>
      </c>
      <c r="E595" s="2" t="s">
        <v>2331</v>
      </c>
      <c r="F595" s="42">
        <v>91</v>
      </c>
      <c r="G595" s="56">
        <v>1001</v>
      </c>
      <c r="H595" s="56">
        <v>1</v>
      </c>
      <c r="I595" s="56"/>
      <c r="K595" s="56" t="s">
        <v>2166</v>
      </c>
      <c r="L595" s="56">
        <v>26082</v>
      </c>
      <c r="M595" s="56"/>
    </row>
    <row r="596" spans="2:13" x14ac:dyDescent="0.2">
      <c r="B596" s="42">
        <v>5092</v>
      </c>
      <c r="C596" s="56">
        <v>3</v>
      </c>
      <c r="D596" s="57">
        <v>15202</v>
      </c>
      <c r="E596" s="2" t="s">
        <v>2332</v>
      </c>
      <c r="F596" s="56">
        <v>92</v>
      </c>
      <c r="G596" s="56">
        <v>1001</v>
      </c>
      <c r="H596" s="56">
        <v>1</v>
      </c>
      <c r="I596" s="56"/>
      <c r="K596" s="56" t="s">
        <v>2167</v>
      </c>
      <c r="L596" s="56">
        <v>26082</v>
      </c>
      <c r="M596" s="56"/>
    </row>
    <row r="597" spans="2:13" x14ac:dyDescent="0.2">
      <c r="B597" s="42">
        <v>5093</v>
      </c>
      <c r="C597" s="56">
        <v>3</v>
      </c>
      <c r="D597" s="57">
        <v>15302</v>
      </c>
      <c r="E597" s="2" t="s">
        <v>2072</v>
      </c>
      <c r="F597" s="42">
        <v>93</v>
      </c>
      <c r="G597" s="56">
        <v>1001</v>
      </c>
      <c r="H597" s="56">
        <v>1</v>
      </c>
      <c r="I597" s="56"/>
      <c r="K597" s="56" t="s">
        <v>2168</v>
      </c>
      <c r="L597" s="56">
        <v>26082</v>
      </c>
      <c r="M597" s="56"/>
    </row>
    <row r="598" spans="2:13" x14ac:dyDescent="0.2">
      <c r="B598" s="42">
        <v>5094</v>
      </c>
      <c r="C598" s="56">
        <v>3</v>
      </c>
      <c r="D598" s="57">
        <v>1103</v>
      </c>
      <c r="E598" s="2" t="s">
        <v>2331</v>
      </c>
      <c r="F598" s="56">
        <v>94</v>
      </c>
      <c r="G598" s="56">
        <v>1001</v>
      </c>
      <c r="H598" s="56">
        <v>1</v>
      </c>
      <c r="I598" s="56"/>
      <c r="K598" s="56" t="s">
        <v>2169</v>
      </c>
      <c r="L598" s="56">
        <v>26082</v>
      </c>
      <c r="M598" s="56"/>
    </row>
    <row r="599" spans="2:13" x14ac:dyDescent="0.2">
      <c r="B599" s="42">
        <v>5095</v>
      </c>
      <c r="C599" s="56">
        <v>3</v>
      </c>
      <c r="D599" s="57">
        <v>1203</v>
      </c>
      <c r="E599" s="2" t="s">
        <v>2332</v>
      </c>
      <c r="F599" s="42">
        <v>95</v>
      </c>
      <c r="G599" s="56">
        <v>1001</v>
      </c>
      <c r="H599" s="56">
        <v>1</v>
      </c>
      <c r="I599" s="56"/>
      <c r="K599" s="56" t="s">
        <v>2170</v>
      </c>
      <c r="L599" s="56">
        <v>26082</v>
      </c>
      <c r="M599" s="56"/>
    </row>
    <row r="600" spans="2:13" x14ac:dyDescent="0.2">
      <c r="B600" s="42">
        <v>5096</v>
      </c>
      <c r="C600" s="56">
        <v>3</v>
      </c>
      <c r="D600" s="57">
        <v>1253</v>
      </c>
      <c r="E600" s="2" t="s">
        <v>2072</v>
      </c>
      <c r="F600" s="56">
        <v>96</v>
      </c>
      <c r="G600" s="56">
        <v>1001</v>
      </c>
      <c r="H600" s="56">
        <v>1</v>
      </c>
      <c r="I600" s="56"/>
      <c r="K600" s="56" t="s">
        <v>2322</v>
      </c>
      <c r="L600" s="56">
        <v>26082</v>
      </c>
      <c r="M600" s="56"/>
    </row>
    <row r="601" spans="2:13" x14ac:dyDescent="0.2">
      <c r="B601" s="42">
        <v>5097</v>
      </c>
      <c r="C601" s="56">
        <v>3</v>
      </c>
      <c r="D601" s="57">
        <v>1303</v>
      </c>
      <c r="E601" s="2" t="s">
        <v>2331</v>
      </c>
      <c r="F601" s="42">
        <v>97</v>
      </c>
      <c r="G601" s="56">
        <v>1001</v>
      </c>
      <c r="H601" s="56">
        <v>1</v>
      </c>
      <c r="I601" s="56"/>
      <c r="K601" s="56" t="s">
        <v>2171</v>
      </c>
      <c r="L601" s="56">
        <v>26082</v>
      </c>
      <c r="M601" s="56"/>
    </row>
    <row r="602" spans="2:13" x14ac:dyDescent="0.2">
      <c r="B602" s="42">
        <v>5098</v>
      </c>
      <c r="C602" s="56">
        <v>3</v>
      </c>
      <c r="D602" s="57">
        <v>1403</v>
      </c>
      <c r="E602" s="2" t="s">
        <v>2332</v>
      </c>
      <c r="F602" s="56">
        <v>98</v>
      </c>
      <c r="G602" s="56">
        <v>1001</v>
      </c>
      <c r="H602" s="56">
        <v>1</v>
      </c>
      <c r="I602" s="56"/>
      <c r="K602" s="56" t="s">
        <v>2172</v>
      </c>
      <c r="L602" s="56">
        <v>26082</v>
      </c>
      <c r="M602" s="56"/>
    </row>
    <row r="603" spans="2:13" x14ac:dyDescent="0.2">
      <c r="B603" s="42">
        <v>5099</v>
      </c>
      <c r="C603" s="56">
        <v>3</v>
      </c>
      <c r="D603" s="57">
        <v>2103</v>
      </c>
      <c r="E603" s="2" t="s">
        <v>2072</v>
      </c>
      <c r="F603" s="42">
        <v>99</v>
      </c>
      <c r="G603" s="56">
        <v>1001</v>
      </c>
      <c r="H603" s="56">
        <v>1</v>
      </c>
      <c r="I603" s="56"/>
      <c r="K603" s="56" t="s">
        <v>2173</v>
      </c>
      <c r="L603" s="56">
        <v>26082</v>
      </c>
      <c r="M603" s="56"/>
    </row>
    <row r="604" spans="2:13" x14ac:dyDescent="0.2">
      <c r="B604" s="42">
        <v>5100</v>
      </c>
      <c r="C604" s="56">
        <v>3</v>
      </c>
      <c r="D604" s="57">
        <v>2203</v>
      </c>
      <c r="E604" s="2" t="s">
        <v>2331</v>
      </c>
      <c r="F604" s="42">
        <v>100</v>
      </c>
      <c r="G604" s="56">
        <v>1001</v>
      </c>
      <c r="H604" s="56">
        <v>1</v>
      </c>
      <c r="I604" s="56"/>
      <c r="K604" s="56" t="s">
        <v>2174</v>
      </c>
      <c r="L604" s="56">
        <v>26082</v>
      </c>
      <c r="M604" s="56"/>
    </row>
    <row r="605" spans="2:13" x14ac:dyDescent="0.2">
      <c r="B605" s="42">
        <v>5101</v>
      </c>
      <c r="C605" s="56">
        <v>3</v>
      </c>
      <c r="D605" s="57">
        <v>2303</v>
      </c>
      <c r="E605" s="2" t="s">
        <v>2332</v>
      </c>
      <c r="F605" s="56">
        <v>101</v>
      </c>
      <c r="G605" s="56">
        <v>1001</v>
      </c>
      <c r="H605" s="56">
        <v>1</v>
      </c>
      <c r="I605" s="56"/>
      <c r="K605" s="56" t="s">
        <v>2175</v>
      </c>
      <c r="L605" s="56">
        <v>26082</v>
      </c>
      <c r="M605" s="56"/>
    </row>
    <row r="606" spans="2:13" x14ac:dyDescent="0.2">
      <c r="B606" s="42">
        <v>5102</v>
      </c>
      <c r="C606" s="56">
        <v>3</v>
      </c>
      <c r="D606" s="57">
        <v>2353</v>
      </c>
      <c r="E606" s="2" t="s">
        <v>2072</v>
      </c>
      <c r="F606" s="42">
        <v>102</v>
      </c>
      <c r="G606" s="56">
        <v>1001</v>
      </c>
      <c r="H606" s="56">
        <v>1</v>
      </c>
      <c r="I606" s="56"/>
      <c r="K606" s="56" t="s">
        <v>2323</v>
      </c>
      <c r="L606" s="56">
        <v>26082</v>
      </c>
      <c r="M606" s="56"/>
    </row>
    <row r="607" spans="2:13" x14ac:dyDescent="0.2">
      <c r="B607" s="42">
        <v>5103</v>
      </c>
      <c r="C607" s="56">
        <v>3</v>
      </c>
      <c r="D607" s="57">
        <v>2403</v>
      </c>
      <c r="E607" s="2" t="s">
        <v>2331</v>
      </c>
      <c r="F607" s="56">
        <v>103</v>
      </c>
      <c r="G607" s="56">
        <v>1001</v>
      </c>
      <c r="H607" s="56">
        <v>1</v>
      </c>
      <c r="I607" s="56"/>
      <c r="K607" s="56" t="s">
        <v>2176</v>
      </c>
      <c r="L607" s="56">
        <v>26082</v>
      </c>
      <c r="M607" s="56"/>
    </row>
    <row r="608" spans="2:13" x14ac:dyDescent="0.2">
      <c r="B608" s="42">
        <v>5104</v>
      </c>
      <c r="C608" s="56">
        <v>3</v>
      </c>
      <c r="D608" s="57">
        <v>3103</v>
      </c>
      <c r="E608" s="2" t="s">
        <v>2332</v>
      </c>
      <c r="F608" s="42">
        <v>104</v>
      </c>
      <c r="G608" s="56">
        <v>1001</v>
      </c>
      <c r="H608" s="56">
        <v>1</v>
      </c>
      <c r="I608" s="56"/>
      <c r="K608" s="56" t="s">
        <v>2177</v>
      </c>
      <c r="L608" s="56">
        <v>26082</v>
      </c>
      <c r="M608" s="56"/>
    </row>
    <row r="609" spans="2:13" x14ac:dyDescent="0.2">
      <c r="B609" s="42">
        <v>5105</v>
      </c>
      <c r="C609" s="56">
        <v>3</v>
      </c>
      <c r="D609" s="57">
        <v>3203</v>
      </c>
      <c r="E609" s="2" t="s">
        <v>2072</v>
      </c>
      <c r="F609" s="56">
        <v>105</v>
      </c>
      <c r="G609" s="56">
        <v>1001</v>
      </c>
      <c r="H609" s="56">
        <v>1</v>
      </c>
      <c r="I609" s="56"/>
      <c r="K609" s="56" t="s">
        <v>2178</v>
      </c>
      <c r="L609" s="56">
        <v>26082</v>
      </c>
      <c r="M609" s="56"/>
    </row>
    <row r="610" spans="2:13" x14ac:dyDescent="0.2">
      <c r="B610" s="42">
        <v>5106</v>
      </c>
      <c r="C610" s="56">
        <v>3</v>
      </c>
      <c r="D610" s="57">
        <v>3303</v>
      </c>
      <c r="E610" s="2" t="s">
        <v>2331</v>
      </c>
      <c r="F610" s="42">
        <v>106</v>
      </c>
      <c r="G610" s="56">
        <v>1001</v>
      </c>
      <c r="H610" s="56">
        <v>1</v>
      </c>
      <c r="I610" s="56"/>
      <c r="K610" s="56" t="s">
        <v>2179</v>
      </c>
      <c r="L610" s="56">
        <v>26082</v>
      </c>
      <c r="M610" s="56"/>
    </row>
    <row r="611" spans="2:13" x14ac:dyDescent="0.2">
      <c r="B611" s="42">
        <v>5107</v>
      </c>
      <c r="C611" s="56">
        <v>3</v>
      </c>
      <c r="D611" s="57">
        <v>3403</v>
      </c>
      <c r="E611" s="2" t="s">
        <v>2332</v>
      </c>
      <c r="F611" s="56">
        <v>107</v>
      </c>
      <c r="G611" s="56">
        <v>1001</v>
      </c>
      <c r="H611" s="56">
        <v>1</v>
      </c>
      <c r="I611" s="56"/>
      <c r="K611" s="56" t="s">
        <v>2180</v>
      </c>
      <c r="L611" s="56">
        <v>26082</v>
      </c>
      <c r="M611" s="56"/>
    </row>
    <row r="612" spans="2:13" x14ac:dyDescent="0.2">
      <c r="B612" s="42">
        <v>5108</v>
      </c>
      <c r="C612" s="56">
        <v>3</v>
      </c>
      <c r="D612" s="57">
        <v>4053</v>
      </c>
      <c r="E612" s="2" t="s">
        <v>2072</v>
      </c>
      <c r="F612" s="42">
        <v>108</v>
      </c>
      <c r="G612" s="56">
        <v>1001</v>
      </c>
      <c r="H612" s="56">
        <v>1</v>
      </c>
      <c r="I612" s="56"/>
      <c r="K612" s="56" t="s">
        <v>2324</v>
      </c>
      <c r="L612" s="56">
        <v>26082</v>
      </c>
      <c r="M612" s="56"/>
    </row>
    <row r="613" spans="2:13" x14ac:dyDescent="0.2">
      <c r="B613" s="42">
        <v>5109</v>
      </c>
      <c r="C613" s="56">
        <v>3</v>
      </c>
      <c r="D613" s="57">
        <v>4103</v>
      </c>
      <c r="E613" s="2" t="s">
        <v>2331</v>
      </c>
      <c r="F613" s="42">
        <v>109</v>
      </c>
      <c r="G613" s="56">
        <v>1001</v>
      </c>
      <c r="H613" s="56">
        <v>1</v>
      </c>
      <c r="I613" s="56"/>
      <c r="K613" s="56" t="s">
        <v>2181</v>
      </c>
      <c r="L613" s="56">
        <v>26082</v>
      </c>
      <c r="M613" s="56"/>
    </row>
    <row r="614" spans="2:13" x14ac:dyDescent="0.2">
      <c r="B614" s="42">
        <v>5110</v>
      </c>
      <c r="C614" s="56">
        <v>3</v>
      </c>
      <c r="D614" s="57">
        <v>4203</v>
      </c>
      <c r="E614" s="2" t="s">
        <v>2332</v>
      </c>
      <c r="F614" s="56">
        <v>110</v>
      </c>
      <c r="G614" s="56">
        <v>1001</v>
      </c>
      <c r="H614" s="56">
        <v>1</v>
      </c>
      <c r="I614" s="56"/>
      <c r="K614" s="56" t="s">
        <v>2182</v>
      </c>
      <c r="L614" s="56">
        <v>26082</v>
      </c>
      <c r="M614" s="56"/>
    </row>
    <row r="615" spans="2:13" x14ac:dyDescent="0.2">
      <c r="B615" s="42">
        <v>5111</v>
      </c>
      <c r="C615" s="56">
        <v>3</v>
      </c>
      <c r="D615" s="57">
        <v>4303</v>
      </c>
      <c r="E615" s="2" t="s">
        <v>2072</v>
      </c>
      <c r="F615" s="42">
        <v>111</v>
      </c>
      <c r="G615" s="56">
        <v>1001</v>
      </c>
      <c r="H615" s="56">
        <v>1</v>
      </c>
      <c r="I615" s="56"/>
      <c r="K615" s="56" t="s">
        <v>2183</v>
      </c>
      <c r="L615" s="56">
        <v>26082</v>
      </c>
      <c r="M615" s="56"/>
    </row>
    <row r="616" spans="2:13" x14ac:dyDescent="0.2">
      <c r="B616" s="42">
        <v>5112</v>
      </c>
      <c r="C616" s="56">
        <v>3</v>
      </c>
      <c r="D616" s="57">
        <v>4403</v>
      </c>
      <c r="E616" s="2" t="s">
        <v>2331</v>
      </c>
      <c r="F616" s="56">
        <v>112</v>
      </c>
      <c r="G616" s="56">
        <v>1001</v>
      </c>
      <c r="H616" s="56">
        <v>1</v>
      </c>
      <c r="I616" s="56"/>
      <c r="K616" s="56" t="s">
        <v>2184</v>
      </c>
      <c r="L616" s="56">
        <v>26082</v>
      </c>
      <c r="M616" s="56"/>
    </row>
    <row r="617" spans="2:13" x14ac:dyDescent="0.2">
      <c r="B617" s="42">
        <v>5113</v>
      </c>
      <c r="C617" s="56">
        <v>3</v>
      </c>
      <c r="D617" s="57">
        <v>5103</v>
      </c>
      <c r="E617" s="2" t="s">
        <v>2332</v>
      </c>
      <c r="F617" s="42">
        <v>113</v>
      </c>
      <c r="G617" s="56">
        <v>1001</v>
      </c>
      <c r="H617" s="56">
        <v>1</v>
      </c>
      <c r="I617" s="56"/>
      <c r="K617" s="56" t="s">
        <v>2185</v>
      </c>
      <c r="L617" s="56">
        <v>26082</v>
      </c>
      <c r="M617" s="56"/>
    </row>
    <row r="618" spans="2:13" x14ac:dyDescent="0.2">
      <c r="B618" s="42">
        <v>5114</v>
      </c>
      <c r="C618" s="56">
        <v>3</v>
      </c>
      <c r="D618" s="57">
        <v>5153</v>
      </c>
      <c r="E618" s="2" t="s">
        <v>2072</v>
      </c>
      <c r="F618" s="56">
        <v>114</v>
      </c>
      <c r="G618" s="56">
        <v>1001</v>
      </c>
      <c r="H618" s="56">
        <v>1</v>
      </c>
      <c r="I618" s="56"/>
      <c r="K618" s="56" t="s">
        <v>2325</v>
      </c>
      <c r="L618" s="56">
        <v>26082</v>
      </c>
      <c r="M618" s="56"/>
    </row>
    <row r="619" spans="2:13" x14ac:dyDescent="0.2">
      <c r="B619" s="42">
        <v>5115</v>
      </c>
      <c r="C619" s="56">
        <v>3</v>
      </c>
      <c r="D619" s="57">
        <v>5203</v>
      </c>
      <c r="E619" s="2" t="s">
        <v>2331</v>
      </c>
      <c r="F619" s="42">
        <v>115</v>
      </c>
      <c r="G619" s="56">
        <v>1001</v>
      </c>
      <c r="H619" s="56">
        <v>1</v>
      </c>
      <c r="I619" s="56"/>
      <c r="K619" s="56" t="s">
        <v>2186</v>
      </c>
      <c r="L619" s="56">
        <v>26082</v>
      </c>
      <c r="M619" s="56"/>
    </row>
    <row r="620" spans="2:13" x14ac:dyDescent="0.2">
      <c r="B620" s="42">
        <v>5116</v>
      </c>
      <c r="C620" s="56">
        <v>3</v>
      </c>
      <c r="D620" s="57">
        <v>5303</v>
      </c>
      <c r="E620" s="2" t="s">
        <v>2332</v>
      </c>
      <c r="F620" s="56">
        <v>116</v>
      </c>
      <c r="G620" s="56">
        <v>1001</v>
      </c>
      <c r="H620" s="56">
        <v>1</v>
      </c>
      <c r="I620" s="56"/>
      <c r="K620" s="56" t="s">
        <v>2187</v>
      </c>
      <c r="L620" s="56">
        <v>26082</v>
      </c>
      <c r="M620" s="56"/>
    </row>
    <row r="621" spans="2:13" x14ac:dyDescent="0.2">
      <c r="B621" s="42">
        <v>5117</v>
      </c>
      <c r="C621" s="56">
        <v>3</v>
      </c>
      <c r="D621" s="57">
        <v>5403</v>
      </c>
      <c r="E621" s="2" t="s">
        <v>2072</v>
      </c>
      <c r="F621" s="42">
        <v>117</v>
      </c>
      <c r="G621" s="56">
        <v>1001</v>
      </c>
      <c r="H621" s="56">
        <v>1</v>
      </c>
      <c r="I621" s="56"/>
      <c r="K621" s="56" t="s">
        <v>2188</v>
      </c>
      <c r="L621" s="56">
        <v>26082</v>
      </c>
      <c r="M621" s="56"/>
    </row>
    <row r="622" spans="2:13" x14ac:dyDescent="0.2">
      <c r="B622" s="42">
        <v>5118</v>
      </c>
      <c r="C622" s="56">
        <v>3</v>
      </c>
      <c r="D622" s="57">
        <v>6103</v>
      </c>
      <c r="E622" s="2" t="s">
        <v>2331</v>
      </c>
      <c r="F622" s="42">
        <v>118</v>
      </c>
      <c r="G622" s="56">
        <v>1001</v>
      </c>
      <c r="H622" s="56">
        <v>1</v>
      </c>
      <c r="I622" s="56"/>
      <c r="K622" s="56" t="s">
        <v>2189</v>
      </c>
      <c r="L622" s="56">
        <v>26082</v>
      </c>
      <c r="M622" s="56"/>
    </row>
    <row r="623" spans="2:13" x14ac:dyDescent="0.2">
      <c r="B623" s="42">
        <v>5119</v>
      </c>
      <c r="C623" s="56">
        <v>3</v>
      </c>
      <c r="D623" s="57">
        <v>6203</v>
      </c>
      <c r="E623" s="2" t="s">
        <v>2332</v>
      </c>
      <c r="F623" s="56">
        <v>119</v>
      </c>
      <c r="G623" s="56">
        <v>1001</v>
      </c>
      <c r="H623" s="56">
        <v>1</v>
      </c>
      <c r="I623" s="56"/>
      <c r="K623" s="56" t="s">
        <v>2190</v>
      </c>
      <c r="L623" s="56">
        <v>26082</v>
      </c>
      <c r="M623" s="56"/>
    </row>
    <row r="624" spans="2:13" x14ac:dyDescent="0.2">
      <c r="B624" s="42">
        <v>5120</v>
      </c>
      <c r="C624" s="56">
        <v>3</v>
      </c>
      <c r="D624" s="64">
        <v>6253</v>
      </c>
      <c r="E624" s="2" t="s">
        <v>2072</v>
      </c>
      <c r="F624" s="42">
        <v>120</v>
      </c>
      <c r="G624" s="56">
        <v>1001</v>
      </c>
      <c r="H624" s="56">
        <v>1</v>
      </c>
      <c r="K624" s="42" t="s">
        <v>2326</v>
      </c>
      <c r="L624" s="56">
        <v>26082</v>
      </c>
    </row>
    <row r="625" spans="2:13" x14ac:dyDescent="0.2">
      <c r="B625" s="42">
        <v>5121</v>
      </c>
      <c r="C625" s="56">
        <v>3</v>
      </c>
      <c r="D625" s="64">
        <v>6303</v>
      </c>
      <c r="E625" s="2" t="s">
        <v>2331</v>
      </c>
      <c r="F625" s="56">
        <v>121</v>
      </c>
      <c r="G625" s="56">
        <v>1001</v>
      </c>
      <c r="H625" s="56">
        <v>1</v>
      </c>
      <c r="K625" s="42" t="s">
        <v>2191</v>
      </c>
      <c r="L625" s="56">
        <v>26082</v>
      </c>
    </row>
    <row r="626" spans="2:13" x14ac:dyDescent="0.2">
      <c r="B626" s="42">
        <v>5122</v>
      </c>
      <c r="C626" s="56">
        <v>3</v>
      </c>
      <c r="D626" s="64">
        <v>6403</v>
      </c>
      <c r="E626" s="2" t="s">
        <v>2332</v>
      </c>
      <c r="F626" s="42">
        <v>122</v>
      </c>
      <c r="G626" s="56">
        <v>1001</v>
      </c>
      <c r="H626" s="56">
        <v>1</v>
      </c>
      <c r="K626" s="42" t="s">
        <v>2192</v>
      </c>
      <c r="L626" s="56">
        <v>26082</v>
      </c>
    </row>
    <row r="627" spans="2:13" x14ac:dyDescent="0.2">
      <c r="B627" s="42">
        <v>5123</v>
      </c>
      <c r="C627" s="56">
        <v>3</v>
      </c>
      <c r="D627" s="64">
        <v>7103</v>
      </c>
      <c r="E627" s="2" t="s">
        <v>2072</v>
      </c>
      <c r="F627" s="56">
        <v>123</v>
      </c>
      <c r="G627" s="56">
        <v>1001</v>
      </c>
      <c r="H627" s="56">
        <v>1</v>
      </c>
      <c r="K627" s="42" t="s">
        <v>2193</v>
      </c>
      <c r="L627" s="56">
        <v>26082</v>
      </c>
    </row>
    <row r="628" spans="2:13" x14ac:dyDescent="0.2">
      <c r="B628" s="42">
        <v>5124</v>
      </c>
      <c r="C628" s="56">
        <v>3</v>
      </c>
      <c r="D628" s="88">
        <v>15405</v>
      </c>
      <c r="E628" s="63" t="s">
        <v>2200</v>
      </c>
      <c r="F628" s="42">
        <v>124</v>
      </c>
      <c r="G628" s="56">
        <v>1001</v>
      </c>
      <c r="H628" s="56">
        <v>1</v>
      </c>
      <c r="K628" s="87" t="s">
        <v>2201</v>
      </c>
      <c r="L628" s="56">
        <v>26082</v>
      </c>
    </row>
    <row r="629" spans="2:13" x14ac:dyDescent="0.2">
      <c r="B629" s="42">
        <v>5201</v>
      </c>
      <c r="C629" s="42">
        <v>43</v>
      </c>
      <c r="D629" s="60" t="s">
        <v>2027</v>
      </c>
      <c r="E629" s="2" t="s">
        <v>2033</v>
      </c>
      <c r="F629" s="42">
        <v>165</v>
      </c>
      <c r="G629" s="56">
        <v>1001</v>
      </c>
      <c r="H629" s="56">
        <v>1</v>
      </c>
      <c r="L629" s="56">
        <v>26082</v>
      </c>
    </row>
    <row r="630" spans="2:13" x14ac:dyDescent="0.2">
      <c r="B630" s="42">
        <v>5202</v>
      </c>
      <c r="C630" s="42">
        <v>43</v>
      </c>
      <c r="D630" s="60" t="s">
        <v>2028</v>
      </c>
      <c r="E630" s="2" t="s">
        <v>2034</v>
      </c>
      <c r="F630" s="42">
        <v>166</v>
      </c>
      <c r="G630" s="56">
        <v>1001</v>
      </c>
      <c r="H630" s="56">
        <v>1</v>
      </c>
      <c r="L630" s="56">
        <v>26082</v>
      </c>
    </row>
    <row r="631" spans="2:13" x14ac:dyDescent="0.2">
      <c r="B631" s="42">
        <v>5203</v>
      </c>
      <c r="C631" s="42">
        <v>43</v>
      </c>
      <c r="D631" s="60" t="s">
        <v>2029</v>
      </c>
      <c r="E631" s="2" t="s">
        <v>2035</v>
      </c>
      <c r="F631" s="56">
        <v>167</v>
      </c>
      <c r="G631" s="56">
        <v>1001</v>
      </c>
      <c r="H631" s="56">
        <v>1</v>
      </c>
      <c r="L631" s="56">
        <v>26082</v>
      </c>
    </row>
    <row r="632" spans="2:13" x14ac:dyDescent="0.2">
      <c r="B632" s="42">
        <v>5204</v>
      </c>
      <c r="C632" s="42">
        <v>43</v>
      </c>
      <c r="D632" s="60" t="s">
        <v>2030</v>
      </c>
      <c r="E632" s="2" t="s">
        <v>2036</v>
      </c>
      <c r="F632" s="42">
        <v>168</v>
      </c>
      <c r="G632" s="56">
        <v>1001</v>
      </c>
      <c r="H632" s="56">
        <v>1</v>
      </c>
      <c r="L632" s="56">
        <v>26082</v>
      </c>
    </row>
    <row r="633" spans="2:13" x14ac:dyDescent="0.2">
      <c r="B633" s="42">
        <v>5205</v>
      </c>
      <c r="C633" s="42">
        <v>43</v>
      </c>
      <c r="D633" s="60" t="s">
        <v>2031</v>
      </c>
      <c r="E633" s="2" t="s">
        <v>2037</v>
      </c>
      <c r="F633" s="42">
        <v>169</v>
      </c>
      <c r="G633" s="56">
        <v>1001</v>
      </c>
      <c r="H633" s="56">
        <v>1</v>
      </c>
      <c r="L633" s="56">
        <v>26082</v>
      </c>
    </row>
    <row r="634" spans="2:13" x14ac:dyDescent="0.2">
      <c r="B634" s="42">
        <v>5206</v>
      </c>
      <c r="C634" s="42">
        <v>43</v>
      </c>
      <c r="D634" s="60" t="s">
        <v>2032</v>
      </c>
      <c r="E634" s="2" t="s">
        <v>2038</v>
      </c>
      <c r="F634" s="56">
        <v>170</v>
      </c>
      <c r="G634" s="56">
        <v>1001</v>
      </c>
      <c r="H634" s="56">
        <v>1</v>
      </c>
      <c r="L634" s="56">
        <v>26082</v>
      </c>
    </row>
    <row r="635" spans="2:13" x14ac:dyDescent="0.2">
      <c r="B635" s="48">
        <v>53</v>
      </c>
      <c r="C635" s="48">
        <v>6</v>
      </c>
      <c r="D635" s="66" t="s">
        <v>2202</v>
      </c>
      <c r="E635" s="67" t="s">
        <v>2209</v>
      </c>
      <c r="F635" s="48">
        <v>1</v>
      </c>
      <c r="G635" s="48"/>
      <c r="H635" s="48"/>
      <c r="I635" s="48">
        <v>10000</v>
      </c>
      <c r="J635" s="48">
        <v>10</v>
      </c>
      <c r="K635" s="48"/>
      <c r="L635" s="48"/>
      <c r="M635" s="66" t="s">
        <v>2208</v>
      </c>
    </row>
    <row r="636" spans="2:13" x14ac:dyDescent="0.2">
      <c r="B636" s="48">
        <v>54</v>
      </c>
      <c r="C636" s="48">
        <v>6</v>
      </c>
      <c r="D636" s="66" t="s">
        <v>2203</v>
      </c>
      <c r="E636" s="67" t="s">
        <v>2209</v>
      </c>
      <c r="F636" s="48">
        <v>2</v>
      </c>
      <c r="G636" s="48"/>
      <c r="H636" s="48"/>
      <c r="I636" s="48">
        <v>10000</v>
      </c>
      <c r="J636" s="48">
        <v>10</v>
      </c>
      <c r="K636" s="48"/>
      <c r="L636" s="48"/>
      <c r="M636" s="66" t="s">
        <v>2208</v>
      </c>
    </row>
    <row r="637" spans="2:13" x14ac:dyDescent="0.2">
      <c r="B637" s="48">
        <v>55</v>
      </c>
      <c r="C637" s="48">
        <v>6</v>
      </c>
      <c r="D637" s="66" t="s">
        <v>2204</v>
      </c>
      <c r="E637" s="67" t="s">
        <v>2209</v>
      </c>
      <c r="F637" s="48">
        <v>3</v>
      </c>
      <c r="G637" s="48"/>
      <c r="H637" s="48"/>
      <c r="I637" s="48">
        <v>10000</v>
      </c>
      <c r="J637" s="48">
        <v>10</v>
      </c>
      <c r="K637" s="48"/>
      <c r="L637" s="48"/>
      <c r="M637" s="66" t="s">
        <v>2208</v>
      </c>
    </row>
    <row r="638" spans="2:13" x14ac:dyDescent="0.2">
      <c r="B638" s="48">
        <v>56</v>
      </c>
      <c r="C638" s="48">
        <v>6</v>
      </c>
      <c r="D638" s="66" t="s">
        <v>2205</v>
      </c>
      <c r="E638" s="67" t="s">
        <v>2209</v>
      </c>
      <c r="F638" s="48">
        <v>4</v>
      </c>
      <c r="G638" s="48"/>
      <c r="H638" s="48"/>
      <c r="I638" s="48">
        <v>10000</v>
      </c>
      <c r="J638" s="48">
        <v>10</v>
      </c>
      <c r="K638" s="48"/>
      <c r="L638" s="48"/>
      <c r="M638" s="66" t="s">
        <v>2208</v>
      </c>
    </row>
    <row r="639" spans="2:13" x14ac:dyDescent="0.2">
      <c r="B639" s="48">
        <v>57</v>
      </c>
      <c r="C639" s="48">
        <v>6</v>
      </c>
      <c r="D639" s="66" t="s">
        <v>2206</v>
      </c>
      <c r="E639" s="67" t="s">
        <v>2210</v>
      </c>
      <c r="F639" s="48">
        <v>5</v>
      </c>
      <c r="G639" s="48"/>
      <c r="H639" s="48"/>
      <c r="I639" s="48">
        <v>10000</v>
      </c>
      <c r="J639" s="48">
        <v>10</v>
      </c>
      <c r="K639" s="48"/>
      <c r="L639" s="48"/>
      <c r="M639" s="66" t="s">
        <v>2208</v>
      </c>
    </row>
    <row r="640" spans="2:13" x14ac:dyDescent="0.2">
      <c r="B640" s="48">
        <v>58</v>
      </c>
      <c r="C640" s="48">
        <v>6</v>
      </c>
      <c r="D640" s="66" t="s">
        <v>2207</v>
      </c>
      <c r="E640" s="67" t="s">
        <v>2210</v>
      </c>
      <c r="F640" s="48">
        <v>6</v>
      </c>
      <c r="G640" s="48"/>
      <c r="H640" s="48"/>
      <c r="I640" s="48">
        <v>10000</v>
      </c>
      <c r="J640" s="48">
        <v>10</v>
      </c>
      <c r="K640" s="48"/>
      <c r="L640" s="48"/>
      <c r="M640" s="66" t="s">
        <v>2208</v>
      </c>
    </row>
    <row r="641" spans="2:13" x14ac:dyDescent="0.2">
      <c r="B641" s="48">
        <v>59</v>
      </c>
      <c r="C641" s="48">
        <v>6</v>
      </c>
      <c r="D641" s="48" t="s">
        <v>55</v>
      </c>
      <c r="E641" s="67" t="s">
        <v>2210</v>
      </c>
      <c r="F641" s="48">
        <v>7</v>
      </c>
      <c r="G641" s="48"/>
      <c r="H641" s="48"/>
      <c r="I641" s="48">
        <v>10000</v>
      </c>
      <c r="J641" s="48">
        <v>10</v>
      </c>
      <c r="K641" s="48"/>
      <c r="L641" s="48"/>
      <c r="M641" s="66" t="s">
        <v>2208</v>
      </c>
    </row>
    <row r="642" spans="2:13" x14ac:dyDescent="0.2">
      <c r="B642" s="48">
        <v>60</v>
      </c>
      <c r="C642" s="48">
        <v>6</v>
      </c>
      <c r="D642" s="48" t="s">
        <v>56</v>
      </c>
      <c r="E642" s="67" t="s">
        <v>2210</v>
      </c>
      <c r="F642" s="48">
        <v>8</v>
      </c>
      <c r="G642" s="48"/>
      <c r="H642" s="48"/>
      <c r="I642" s="48">
        <v>10000</v>
      </c>
      <c r="J642" s="48">
        <v>10</v>
      </c>
      <c r="K642" s="48"/>
      <c r="L642" s="48"/>
      <c r="M642" s="66" t="s">
        <v>2208</v>
      </c>
    </row>
    <row r="643" spans="2:13" x14ac:dyDescent="0.2">
      <c r="B643" s="48">
        <v>61</v>
      </c>
      <c r="C643" s="48">
        <v>6</v>
      </c>
      <c r="D643" s="48" t="s">
        <v>57</v>
      </c>
      <c r="E643" s="67" t="s">
        <v>2211</v>
      </c>
      <c r="F643" s="48">
        <v>9</v>
      </c>
      <c r="G643" s="48"/>
      <c r="H643" s="48"/>
      <c r="I643" s="48">
        <v>10000</v>
      </c>
      <c r="J643" s="48">
        <v>10</v>
      </c>
      <c r="K643" s="48"/>
      <c r="L643" s="48"/>
      <c r="M643" s="66" t="s">
        <v>2208</v>
      </c>
    </row>
    <row r="644" spans="2:13" x14ac:dyDescent="0.2">
      <c r="B644" s="48">
        <v>62</v>
      </c>
      <c r="C644" s="48">
        <v>6</v>
      </c>
      <c r="D644" s="48" t="s">
        <v>58</v>
      </c>
      <c r="E644" s="67" t="s">
        <v>2211</v>
      </c>
      <c r="F644" s="48">
        <v>10</v>
      </c>
      <c r="G644" s="48"/>
      <c r="H644" s="48"/>
      <c r="I644" s="48">
        <v>10000</v>
      </c>
      <c r="J644" s="48">
        <v>10</v>
      </c>
      <c r="K644" s="48"/>
      <c r="L644" s="48"/>
      <c r="M644" s="66" t="s">
        <v>2208</v>
      </c>
    </row>
    <row r="645" spans="2:13" x14ac:dyDescent="0.2">
      <c r="B645" s="48">
        <v>5301</v>
      </c>
      <c r="C645" s="48">
        <v>7</v>
      </c>
      <c r="D645" s="66" t="s">
        <v>2212</v>
      </c>
      <c r="E645" s="67" t="s">
        <v>2210</v>
      </c>
      <c r="F645" s="48">
        <v>1</v>
      </c>
      <c r="G645" s="48"/>
      <c r="H645" s="48"/>
      <c r="I645" s="48">
        <v>10000</v>
      </c>
      <c r="J645" s="48">
        <v>10</v>
      </c>
      <c r="K645" s="48"/>
      <c r="L645" s="48"/>
      <c r="M645" s="66" t="s">
        <v>2218</v>
      </c>
    </row>
    <row r="646" spans="2:13" x14ac:dyDescent="0.2">
      <c r="B646" s="48">
        <v>5302</v>
      </c>
      <c r="C646" s="48">
        <v>7</v>
      </c>
      <c r="D646" s="66" t="s">
        <v>2213</v>
      </c>
      <c r="E646" s="67" t="s">
        <v>2210</v>
      </c>
      <c r="F646" s="48">
        <v>2</v>
      </c>
      <c r="G646" s="48"/>
      <c r="H646" s="48"/>
      <c r="I646" s="48">
        <v>10000</v>
      </c>
      <c r="J646" s="48">
        <v>10</v>
      </c>
      <c r="K646" s="48"/>
      <c r="L646" s="48"/>
      <c r="M646" s="66" t="s">
        <v>2218</v>
      </c>
    </row>
    <row r="647" spans="2:13" x14ac:dyDescent="0.2">
      <c r="B647" s="48">
        <v>5303</v>
      </c>
      <c r="C647" s="48">
        <v>7</v>
      </c>
      <c r="D647" s="66" t="s">
        <v>2214</v>
      </c>
      <c r="E647" s="67" t="s">
        <v>2211</v>
      </c>
      <c r="F647" s="48">
        <v>3</v>
      </c>
      <c r="G647" s="48"/>
      <c r="H647" s="48"/>
      <c r="I647" s="48">
        <v>10000</v>
      </c>
      <c r="J647" s="48">
        <v>10</v>
      </c>
      <c r="K647" s="48"/>
      <c r="L647" s="48"/>
      <c r="M647" s="66" t="s">
        <v>2218</v>
      </c>
    </row>
    <row r="648" spans="2:13" x14ac:dyDescent="0.2">
      <c r="B648" s="48">
        <v>5304</v>
      </c>
      <c r="C648" s="48">
        <v>7</v>
      </c>
      <c r="D648" s="66" t="s">
        <v>2215</v>
      </c>
      <c r="E648" s="67" t="s">
        <v>2211</v>
      </c>
      <c r="F648" s="48">
        <v>4</v>
      </c>
      <c r="G648" s="48"/>
      <c r="H648" s="48"/>
      <c r="I648" s="48">
        <v>10000</v>
      </c>
      <c r="J648" s="48">
        <v>10</v>
      </c>
      <c r="K648" s="48"/>
      <c r="L648" s="48"/>
      <c r="M648" s="66" t="s">
        <v>2218</v>
      </c>
    </row>
    <row r="649" spans="2:13" x14ac:dyDescent="0.2">
      <c r="B649" s="48">
        <v>5305</v>
      </c>
      <c r="C649" s="48">
        <v>7</v>
      </c>
      <c r="D649" s="66" t="s">
        <v>2216</v>
      </c>
      <c r="E649" s="67" t="s">
        <v>2211</v>
      </c>
      <c r="F649" s="48">
        <v>5</v>
      </c>
      <c r="G649" s="48"/>
      <c r="H649" s="48"/>
      <c r="I649" s="48">
        <v>10000</v>
      </c>
      <c r="J649" s="48">
        <v>10</v>
      </c>
      <c r="K649" s="48"/>
      <c r="L649" s="48"/>
      <c r="M649" s="66" t="s">
        <v>2218</v>
      </c>
    </row>
    <row r="650" spans="2:13" x14ac:dyDescent="0.2">
      <c r="B650" s="48">
        <v>5306</v>
      </c>
      <c r="C650" s="48">
        <v>7</v>
      </c>
      <c r="D650" s="66" t="s">
        <v>2217</v>
      </c>
      <c r="E650" s="67" t="s">
        <v>2211</v>
      </c>
      <c r="F650" s="48">
        <v>6</v>
      </c>
      <c r="I650" s="48">
        <v>10000</v>
      </c>
      <c r="J650" s="48">
        <v>10</v>
      </c>
      <c r="M650" s="66" t="s">
        <v>2218</v>
      </c>
    </row>
    <row r="651" spans="2:13" x14ac:dyDescent="0.2">
      <c r="B651" s="48">
        <v>5307</v>
      </c>
      <c r="C651" s="48">
        <v>8</v>
      </c>
      <c r="D651" s="66" t="s">
        <v>2217</v>
      </c>
      <c r="E651" s="67" t="s">
        <v>2210</v>
      </c>
      <c r="F651" s="48">
        <v>1</v>
      </c>
      <c r="G651" s="48"/>
      <c r="H651" s="48"/>
      <c r="I651" s="48">
        <v>10000</v>
      </c>
      <c r="J651" s="48">
        <v>10</v>
      </c>
      <c r="K651" s="48"/>
      <c r="L651" s="48"/>
      <c r="M651" s="66" t="s">
        <v>2234</v>
      </c>
    </row>
    <row r="652" spans="2:13" x14ac:dyDescent="0.2">
      <c r="B652" s="48">
        <v>5308</v>
      </c>
      <c r="C652" s="48">
        <v>8</v>
      </c>
      <c r="D652" s="66" t="s">
        <v>2219</v>
      </c>
      <c r="E652" s="67" t="s">
        <v>2210</v>
      </c>
      <c r="F652" s="48">
        <v>2</v>
      </c>
      <c r="G652" s="48"/>
      <c r="H652" s="48"/>
      <c r="I652" s="48">
        <v>10000</v>
      </c>
      <c r="J652" s="48">
        <v>10</v>
      </c>
      <c r="K652" s="48"/>
      <c r="L652" s="48"/>
      <c r="M652" s="66" t="s">
        <v>2234</v>
      </c>
    </row>
    <row r="653" spans="2:13" x14ac:dyDescent="0.2">
      <c r="B653" s="48">
        <v>5309</v>
      </c>
      <c r="C653" s="48">
        <v>8</v>
      </c>
      <c r="D653" s="66" t="s">
        <v>2220</v>
      </c>
      <c r="E653" s="67" t="s">
        <v>2211</v>
      </c>
      <c r="F653" s="48">
        <v>3</v>
      </c>
      <c r="G653" s="48"/>
      <c r="H653" s="48"/>
      <c r="I653" s="48">
        <v>10000</v>
      </c>
      <c r="J653" s="48">
        <v>10</v>
      </c>
      <c r="K653" s="48"/>
      <c r="L653" s="48"/>
      <c r="M653" s="66" t="s">
        <v>2234</v>
      </c>
    </row>
    <row r="654" spans="2:13" x14ac:dyDescent="0.2">
      <c r="B654" s="48">
        <v>5310</v>
      </c>
      <c r="C654" s="48">
        <v>8</v>
      </c>
      <c r="D654" s="66" t="s">
        <v>2221</v>
      </c>
      <c r="E654" s="67" t="s">
        <v>2211</v>
      </c>
      <c r="F654" s="48">
        <v>4</v>
      </c>
      <c r="G654" s="48"/>
      <c r="H654" s="48"/>
      <c r="I654" s="48">
        <v>10000</v>
      </c>
      <c r="J654" s="48">
        <v>10</v>
      </c>
      <c r="K654" s="48"/>
      <c r="L654" s="48"/>
      <c r="M654" s="66" t="s">
        <v>2234</v>
      </c>
    </row>
    <row r="655" spans="2:13" x14ac:dyDescent="0.2">
      <c r="B655" s="48">
        <v>5311</v>
      </c>
      <c r="C655" s="48">
        <v>8</v>
      </c>
      <c r="D655" s="66" t="s">
        <v>2222</v>
      </c>
      <c r="E655" s="67" t="s">
        <v>2211</v>
      </c>
      <c r="F655" s="48">
        <v>5</v>
      </c>
      <c r="G655" s="48"/>
      <c r="H655" s="48"/>
      <c r="I655" s="48">
        <v>10000</v>
      </c>
      <c r="J655" s="48">
        <v>10</v>
      </c>
      <c r="K655" s="48"/>
      <c r="L655" s="48"/>
      <c r="M655" s="66" t="s">
        <v>2234</v>
      </c>
    </row>
    <row r="656" spans="2:13" x14ac:dyDescent="0.2">
      <c r="B656" s="48">
        <v>5312</v>
      </c>
      <c r="C656" s="48">
        <v>8</v>
      </c>
      <c r="D656" s="66" t="s">
        <v>2223</v>
      </c>
      <c r="E656" s="67" t="s">
        <v>2211</v>
      </c>
      <c r="F656" s="48">
        <v>6</v>
      </c>
      <c r="I656" s="48">
        <v>10000</v>
      </c>
      <c r="J656" s="48">
        <v>10</v>
      </c>
      <c r="M656" s="66" t="s">
        <v>2234</v>
      </c>
    </row>
    <row r="657" spans="2:13" x14ac:dyDescent="0.2">
      <c r="B657" s="48">
        <v>5313</v>
      </c>
      <c r="C657" s="48">
        <v>9</v>
      </c>
      <c r="D657" s="66" t="s">
        <v>2223</v>
      </c>
      <c r="E657" s="67" t="s">
        <v>2210</v>
      </c>
      <c r="F657" s="48">
        <v>1</v>
      </c>
      <c r="G657" s="48"/>
      <c r="H657" s="48"/>
      <c r="I657" s="48">
        <v>10000</v>
      </c>
      <c r="J657" s="48">
        <v>10</v>
      </c>
      <c r="K657" s="48"/>
      <c r="L657" s="48"/>
      <c r="M657" s="66" t="s">
        <v>2235</v>
      </c>
    </row>
    <row r="658" spans="2:13" x14ac:dyDescent="0.2">
      <c r="B658" s="48">
        <v>5314</v>
      </c>
      <c r="C658" s="48">
        <v>9</v>
      </c>
      <c r="D658" s="66" t="s">
        <v>2224</v>
      </c>
      <c r="E658" s="67" t="s">
        <v>2210</v>
      </c>
      <c r="F658" s="48">
        <v>2</v>
      </c>
      <c r="G658" s="48"/>
      <c r="H658" s="48"/>
      <c r="I658" s="48">
        <v>10000</v>
      </c>
      <c r="J658" s="48">
        <v>10</v>
      </c>
      <c r="K658" s="48"/>
      <c r="L658" s="48"/>
      <c r="M658" s="66" t="s">
        <v>2235</v>
      </c>
    </row>
    <row r="659" spans="2:13" x14ac:dyDescent="0.2">
      <c r="B659" s="48">
        <v>5315</v>
      </c>
      <c r="C659" s="48">
        <v>9</v>
      </c>
      <c r="D659" s="66" t="s">
        <v>2225</v>
      </c>
      <c r="E659" s="67" t="s">
        <v>2211</v>
      </c>
      <c r="F659" s="48">
        <v>3</v>
      </c>
      <c r="G659" s="48"/>
      <c r="H659" s="48"/>
      <c r="I659" s="48">
        <v>10000</v>
      </c>
      <c r="J659" s="48">
        <v>10</v>
      </c>
      <c r="K659" s="48"/>
      <c r="L659" s="48"/>
      <c r="M659" s="66" t="s">
        <v>2235</v>
      </c>
    </row>
    <row r="660" spans="2:13" x14ac:dyDescent="0.2">
      <c r="B660" s="48">
        <v>5316</v>
      </c>
      <c r="C660" s="48">
        <v>9</v>
      </c>
      <c r="D660" s="66" t="s">
        <v>2226</v>
      </c>
      <c r="E660" s="67" t="s">
        <v>2211</v>
      </c>
      <c r="F660" s="48">
        <v>4</v>
      </c>
      <c r="G660" s="48"/>
      <c r="H660" s="48"/>
      <c r="I660" s="48">
        <v>10000</v>
      </c>
      <c r="J660" s="48">
        <v>10</v>
      </c>
      <c r="K660" s="48"/>
      <c r="L660" s="48"/>
      <c r="M660" s="66" t="s">
        <v>2235</v>
      </c>
    </row>
    <row r="661" spans="2:13" x14ac:dyDescent="0.2">
      <c r="B661" s="48">
        <v>5317</v>
      </c>
      <c r="C661" s="48">
        <v>9</v>
      </c>
      <c r="D661" s="66" t="s">
        <v>2227</v>
      </c>
      <c r="E661" s="67" t="s">
        <v>2211</v>
      </c>
      <c r="F661" s="48">
        <v>5</v>
      </c>
      <c r="G661" s="48"/>
      <c r="H661" s="48"/>
      <c r="I661" s="48">
        <v>10000</v>
      </c>
      <c r="J661" s="48">
        <v>10</v>
      </c>
      <c r="K661" s="48"/>
      <c r="L661" s="48"/>
      <c r="M661" s="66" t="s">
        <v>2235</v>
      </c>
    </row>
    <row r="662" spans="2:13" x14ac:dyDescent="0.2">
      <c r="B662" s="48">
        <v>5318</v>
      </c>
      <c r="C662" s="48">
        <v>9</v>
      </c>
      <c r="D662" s="66" t="s">
        <v>2228</v>
      </c>
      <c r="E662" s="67" t="s">
        <v>2211</v>
      </c>
      <c r="F662" s="48">
        <v>6</v>
      </c>
      <c r="I662" s="48">
        <v>10000</v>
      </c>
      <c r="J662" s="48">
        <v>10</v>
      </c>
      <c r="M662" s="66" t="s">
        <v>2235</v>
      </c>
    </row>
    <row r="663" spans="2:13" x14ac:dyDescent="0.2">
      <c r="B663" s="48">
        <v>5319</v>
      </c>
      <c r="C663" s="48">
        <v>16</v>
      </c>
      <c r="D663" s="66" t="s">
        <v>2228</v>
      </c>
      <c r="E663" s="67" t="s">
        <v>2210</v>
      </c>
      <c r="F663" s="48">
        <v>1</v>
      </c>
      <c r="G663" s="48"/>
      <c r="H663" s="48"/>
      <c r="I663" s="48">
        <v>10000</v>
      </c>
      <c r="J663" s="48">
        <v>10</v>
      </c>
      <c r="K663" s="48"/>
      <c r="L663" s="48"/>
      <c r="M663" s="66" t="s">
        <v>2236</v>
      </c>
    </row>
    <row r="664" spans="2:13" x14ac:dyDescent="0.2">
      <c r="B664" s="48">
        <v>5320</v>
      </c>
      <c r="C664" s="48">
        <v>16</v>
      </c>
      <c r="D664" s="66" t="s">
        <v>2229</v>
      </c>
      <c r="E664" s="67" t="s">
        <v>2210</v>
      </c>
      <c r="F664" s="48">
        <v>2</v>
      </c>
      <c r="G664" s="48"/>
      <c r="H664" s="48"/>
      <c r="I664" s="48">
        <v>10000</v>
      </c>
      <c r="J664" s="48">
        <v>10</v>
      </c>
      <c r="K664" s="48"/>
      <c r="L664" s="48"/>
      <c r="M664" s="66" t="s">
        <v>2236</v>
      </c>
    </row>
    <row r="665" spans="2:13" x14ac:dyDescent="0.2">
      <c r="B665" s="48">
        <v>5321</v>
      </c>
      <c r="C665" s="48">
        <v>16</v>
      </c>
      <c r="D665" s="66" t="s">
        <v>2230</v>
      </c>
      <c r="E665" s="67" t="s">
        <v>2211</v>
      </c>
      <c r="F665" s="48">
        <v>3</v>
      </c>
      <c r="G665" s="48"/>
      <c r="H665" s="48"/>
      <c r="I665" s="48">
        <v>10000</v>
      </c>
      <c r="J665" s="48">
        <v>10</v>
      </c>
      <c r="K665" s="48"/>
      <c r="L665" s="48"/>
      <c r="M665" s="66" t="s">
        <v>2236</v>
      </c>
    </row>
    <row r="666" spans="2:13" x14ac:dyDescent="0.2">
      <c r="B666" s="48">
        <v>5322</v>
      </c>
      <c r="C666" s="48">
        <v>16</v>
      </c>
      <c r="D666" s="66" t="s">
        <v>2231</v>
      </c>
      <c r="E666" s="67" t="s">
        <v>2211</v>
      </c>
      <c r="F666" s="48">
        <v>4</v>
      </c>
      <c r="G666" s="48"/>
      <c r="H666" s="48"/>
      <c r="I666" s="48">
        <v>10000</v>
      </c>
      <c r="J666" s="48">
        <v>10</v>
      </c>
      <c r="K666" s="48"/>
      <c r="L666" s="48"/>
      <c r="M666" s="66" t="s">
        <v>2236</v>
      </c>
    </row>
    <row r="667" spans="2:13" x14ac:dyDescent="0.2">
      <c r="B667" s="48">
        <v>5323</v>
      </c>
      <c r="C667" s="48">
        <v>16</v>
      </c>
      <c r="D667" s="66" t="s">
        <v>2232</v>
      </c>
      <c r="E667" s="67" t="s">
        <v>2211</v>
      </c>
      <c r="F667" s="48">
        <v>5</v>
      </c>
      <c r="G667" s="48"/>
      <c r="H667" s="48"/>
      <c r="I667" s="48">
        <v>10000</v>
      </c>
      <c r="J667" s="48">
        <v>10</v>
      </c>
      <c r="K667" s="48"/>
      <c r="L667" s="48"/>
      <c r="M667" s="66" t="s">
        <v>2236</v>
      </c>
    </row>
    <row r="668" spans="2:13" x14ac:dyDescent="0.2">
      <c r="B668" s="48">
        <v>5324</v>
      </c>
      <c r="C668" s="48">
        <v>16</v>
      </c>
      <c r="D668" s="66" t="s">
        <v>2233</v>
      </c>
      <c r="E668" s="67" t="s">
        <v>2211</v>
      </c>
      <c r="F668" s="48">
        <v>6</v>
      </c>
      <c r="I668" s="48">
        <v>10000</v>
      </c>
      <c r="J668" s="48">
        <v>10</v>
      </c>
      <c r="M668" s="66" t="s">
        <v>2236</v>
      </c>
    </row>
    <row r="669" spans="2:13" x14ac:dyDescent="0.2">
      <c r="B669" s="42">
        <v>10000</v>
      </c>
      <c r="C669" s="42">
        <v>10000</v>
      </c>
      <c r="D669" s="42">
        <v>1201</v>
      </c>
      <c r="E669" s="68" t="s">
        <v>2249</v>
      </c>
      <c r="F669" s="42">
        <v>1</v>
      </c>
      <c r="K669" s="69" t="s">
        <v>2252</v>
      </c>
      <c r="L669" s="42">
        <v>26078</v>
      </c>
      <c r="M669" s="69" t="s">
        <v>2261</v>
      </c>
    </row>
    <row r="670" spans="2:13" x14ac:dyDescent="0.2">
      <c r="B670" s="42">
        <v>10001</v>
      </c>
      <c r="C670" s="42">
        <v>10000</v>
      </c>
      <c r="D670" s="42">
        <v>2201</v>
      </c>
      <c r="E670" s="68" t="s">
        <v>2248</v>
      </c>
      <c r="F670" s="42">
        <v>2</v>
      </c>
      <c r="K670" s="69" t="s">
        <v>2253</v>
      </c>
      <c r="L670" s="42">
        <v>26078</v>
      </c>
      <c r="M670" s="69" t="s">
        <v>2261</v>
      </c>
    </row>
    <row r="671" spans="2:13" x14ac:dyDescent="0.2">
      <c r="B671" s="42">
        <v>10002</v>
      </c>
      <c r="C671" s="42">
        <v>10000</v>
      </c>
      <c r="D671" s="42">
        <v>4051</v>
      </c>
      <c r="E671" s="68" t="s">
        <v>2249</v>
      </c>
      <c r="F671" s="42">
        <v>3</v>
      </c>
      <c r="K671" s="69" t="s">
        <v>2254</v>
      </c>
      <c r="L671" s="42">
        <v>26078</v>
      </c>
      <c r="M671" s="69" t="s">
        <v>2261</v>
      </c>
    </row>
    <row r="672" spans="2:13" x14ac:dyDescent="0.2">
      <c r="B672" s="42">
        <v>10003</v>
      </c>
      <c r="C672" s="42">
        <v>10000</v>
      </c>
      <c r="D672" s="42">
        <v>4151</v>
      </c>
      <c r="E672" s="68" t="s">
        <v>2250</v>
      </c>
      <c r="F672" s="42">
        <v>4</v>
      </c>
      <c r="K672" s="69" t="s">
        <v>2255</v>
      </c>
      <c r="L672" s="42">
        <v>26078</v>
      </c>
      <c r="M672" s="69" t="s">
        <v>2261</v>
      </c>
    </row>
    <row r="673" spans="2:13" x14ac:dyDescent="0.2">
      <c r="B673" s="42">
        <v>10004</v>
      </c>
      <c r="C673" s="42">
        <v>10000</v>
      </c>
      <c r="D673" s="42">
        <v>5201</v>
      </c>
      <c r="E673" s="68" t="s">
        <v>2250</v>
      </c>
      <c r="F673" s="42">
        <v>5</v>
      </c>
      <c r="K673" s="69" t="s">
        <v>2256</v>
      </c>
      <c r="L673" s="42">
        <v>26078</v>
      </c>
      <c r="M673" s="69" t="s">
        <v>2261</v>
      </c>
    </row>
    <row r="674" spans="2:13" x14ac:dyDescent="0.2">
      <c r="B674" s="42">
        <v>10005</v>
      </c>
      <c r="C674" s="42">
        <v>10000</v>
      </c>
      <c r="D674" s="42">
        <v>7051</v>
      </c>
      <c r="E674" s="68" t="s">
        <v>2250</v>
      </c>
      <c r="F674" s="42">
        <v>6</v>
      </c>
      <c r="K674" s="69" t="s">
        <v>2257</v>
      </c>
      <c r="L674" s="42">
        <v>26078</v>
      </c>
      <c r="M674" s="69" t="s">
        <v>2261</v>
      </c>
    </row>
    <row r="675" spans="2:13" x14ac:dyDescent="0.2">
      <c r="B675" s="42">
        <v>10006</v>
      </c>
      <c r="C675" s="42">
        <v>10000</v>
      </c>
      <c r="D675" s="42">
        <v>8101</v>
      </c>
      <c r="E675" s="68" t="s">
        <v>2250</v>
      </c>
      <c r="F675" s="42">
        <v>7</v>
      </c>
      <c r="K675" s="69" t="s">
        <v>2258</v>
      </c>
      <c r="L675" s="42">
        <v>26078</v>
      </c>
      <c r="M675" s="69" t="s">
        <v>2261</v>
      </c>
    </row>
    <row r="676" spans="2:13" x14ac:dyDescent="0.2">
      <c r="B676" s="42">
        <v>10007</v>
      </c>
      <c r="C676" s="42">
        <v>10000</v>
      </c>
      <c r="D676" s="42">
        <v>9151</v>
      </c>
      <c r="E676" s="68" t="s">
        <v>2250</v>
      </c>
      <c r="F676" s="42">
        <v>8</v>
      </c>
      <c r="K676" s="69" t="s">
        <v>2259</v>
      </c>
      <c r="L676" s="42">
        <v>26078</v>
      </c>
      <c r="M676" s="69" t="s">
        <v>2261</v>
      </c>
    </row>
    <row r="677" spans="2:13" x14ac:dyDescent="0.2">
      <c r="B677" s="42">
        <v>10008</v>
      </c>
      <c r="C677" s="42">
        <v>10000</v>
      </c>
      <c r="D677" s="42">
        <v>10201</v>
      </c>
      <c r="E677" s="68" t="s">
        <v>2251</v>
      </c>
      <c r="F677" s="42">
        <v>9</v>
      </c>
      <c r="K677" s="69" t="s">
        <v>2260</v>
      </c>
      <c r="L677" s="42">
        <v>26078</v>
      </c>
      <c r="M677" s="69" t="s">
        <v>2261</v>
      </c>
    </row>
    <row r="678" spans="2:13" x14ac:dyDescent="0.2">
      <c r="B678" s="42">
        <v>11000</v>
      </c>
      <c r="C678" s="42">
        <v>57</v>
      </c>
      <c r="D678" s="42">
        <v>3</v>
      </c>
      <c r="E678" s="92" t="s">
        <v>2339</v>
      </c>
      <c r="F678" s="42">
        <v>1</v>
      </c>
      <c r="K678" s="69"/>
      <c r="M678" s="91" t="s">
        <v>2337</v>
      </c>
    </row>
    <row r="679" spans="2:13" x14ac:dyDescent="0.2">
      <c r="B679" s="42">
        <v>11001</v>
      </c>
      <c r="C679" s="42">
        <v>57</v>
      </c>
      <c r="D679" s="42">
        <v>7</v>
      </c>
      <c r="E679" s="92" t="s">
        <v>2340</v>
      </c>
      <c r="F679" s="42">
        <v>2</v>
      </c>
      <c r="M679" s="91" t="s">
        <v>2338</v>
      </c>
    </row>
    <row r="680" spans="2:13" x14ac:dyDescent="0.2">
      <c r="B680" s="42">
        <v>12000</v>
      </c>
      <c r="C680" s="42">
        <v>58</v>
      </c>
      <c r="D680" s="42">
        <v>50</v>
      </c>
      <c r="E680" s="43" t="s">
        <v>2243</v>
      </c>
      <c r="F680" s="42">
        <v>1</v>
      </c>
      <c r="K680" s="97" t="s">
        <v>2378</v>
      </c>
      <c r="L680" s="42">
        <v>27001</v>
      </c>
      <c r="M680" s="42" t="s">
        <v>2369</v>
      </c>
    </row>
    <row r="681" spans="2:13" x14ac:dyDescent="0.2">
      <c r="B681" s="42">
        <v>12001</v>
      </c>
      <c r="C681" s="42">
        <v>58</v>
      </c>
      <c r="D681" s="42">
        <v>100</v>
      </c>
      <c r="E681" s="43" t="s">
        <v>2370</v>
      </c>
      <c r="F681" s="42">
        <v>2</v>
      </c>
      <c r="K681" s="97" t="s">
        <v>347</v>
      </c>
      <c r="L681" s="42">
        <v>27001</v>
      </c>
      <c r="M681" s="42" t="s">
        <v>2369</v>
      </c>
    </row>
    <row r="682" spans="2:13" x14ac:dyDescent="0.2">
      <c r="B682" s="42">
        <v>12002</v>
      </c>
      <c r="C682" s="42">
        <v>58</v>
      </c>
      <c r="D682" s="42">
        <v>300</v>
      </c>
      <c r="E682" s="43" t="s">
        <v>2371</v>
      </c>
      <c r="F682" s="42">
        <v>3</v>
      </c>
      <c r="K682" s="97" t="s">
        <v>2379</v>
      </c>
      <c r="L682" s="42">
        <v>27001</v>
      </c>
      <c r="M682" s="42" t="s">
        <v>2369</v>
      </c>
    </row>
    <row r="683" spans="2:13" x14ac:dyDescent="0.2">
      <c r="B683" s="42">
        <v>12003</v>
      </c>
      <c r="C683" s="42">
        <v>58</v>
      </c>
      <c r="D683" s="42">
        <v>500</v>
      </c>
      <c r="E683" s="43" t="s">
        <v>2372</v>
      </c>
      <c r="F683" s="42">
        <v>4</v>
      </c>
      <c r="K683" s="97" t="s">
        <v>384</v>
      </c>
      <c r="L683" s="42">
        <v>27001</v>
      </c>
      <c r="M683" s="42" t="s">
        <v>2369</v>
      </c>
    </row>
    <row r="684" spans="2:13" x14ac:dyDescent="0.2">
      <c r="B684" s="42">
        <v>12004</v>
      </c>
      <c r="C684" s="42">
        <v>58</v>
      </c>
      <c r="D684" s="42">
        <v>800</v>
      </c>
      <c r="E684" s="43" t="s">
        <v>2373</v>
      </c>
      <c r="F684" s="42">
        <v>5</v>
      </c>
      <c r="K684" s="97" t="s">
        <v>386</v>
      </c>
      <c r="L684" s="42">
        <v>27001</v>
      </c>
      <c r="M684" s="42" t="s">
        <v>2369</v>
      </c>
    </row>
    <row r="685" spans="2:13" x14ac:dyDescent="0.2">
      <c r="B685" s="42">
        <v>12005</v>
      </c>
      <c r="C685" s="42">
        <v>58</v>
      </c>
      <c r="D685" s="42">
        <v>1000</v>
      </c>
      <c r="E685" s="43" t="s">
        <v>2374</v>
      </c>
      <c r="F685" s="42">
        <v>6</v>
      </c>
      <c r="K685" s="97" t="s">
        <v>388</v>
      </c>
      <c r="L685" s="42">
        <v>27001</v>
      </c>
      <c r="M685" s="42" t="s">
        <v>2369</v>
      </c>
    </row>
    <row r="686" spans="2:13" x14ac:dyDescent="0.2">
      <c r="B686" s="42">
        <v>12006</v>
      </c>
      <c r="C686" s="42">
        <v>58</v>
      </c>
      <c r="D686" s="42">
        <v>2000</v>
      </c>
      <c r="E686" s="43" t="s">
        <v>2375</v>
      </c>
      <c r="F686" s="42">
        <v>7</v>
      </c>
      <c r="K686" s="97" t="s">
        <v>389</v>
      </c>
      <c r="L686" s="42">
        <v>27001</v>
      </c>
      <c r="M686" s="42" t="s">
        <v>2369</v>
      </c>
    </row>
    <row r="687" spans="2:13" x14ac:dyDescent="0.2">
      <c r="B687" s="42">
        <v>12007</v>
      </c>
      <c r="C687" s="42">
        <v>58</v>
      </c>
      <c r="D687" s="42">
        <v>5000</v>
      </c>
      <c r="E687" s="43" t="s">
        <v>2376</v>
      </c>
      <c r="F687" s="42">
        <v>8</v>
      </c>
      <c r="K687" s="97" t="s">
        <v>391</v>
      </c>
      <c r="L687" s="42">
        <v>27001</v>
      </c>
      <c r="M687" s="42" t="s">
        <v>2369</v>
      </c>
    </row>
    <row r="688" spans="2:13" x14ac:dyDescent="0.2">
      <c r="B688" s="42">
        <v>12008</v>
      </c>
      <c r="C688" s="42">
        <v>58</v>
      </c>
      <c r="D688" s="42">
        <v>10000</v>
      </c>
      <c r="E688" s="43" t="s">
        <v>2377</v>
      </c>
      <c r="F688" s="42">
        <v>9</v>
      </c>
      <c r="K688" s="97" t="s">
        <v>2380</v>
      </c>
      <c r="L688" s="42">
        <v>27001</v>
      </c>
      <c r="M688" s="42" t="s">
        <v>2369</v>
      </c>
    </row>
  </sheetData>
  <autoFilter ref="A1:M677" xr:uid="{00000000-0009-0000-0000-000000000000}"/>
  <phoneticPr fontId="21" type="noConversion"/>
  <conditionalFormatting sqref="B1:B69 B80:B1048576">
    <cfRule type="duplicateValues" dxfId="78" priority="2"/>
  </conditionalFormatting>
  <conditionalFormatting sqref="B70:B79 L70:L79">
    <cfRule type="duplicateValues" dxfId="77" priority="1"/>
  </conditionalFormatting>
  <pageMargins left="0.69930555555555596" right="0.69930555555555596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2"/>
  <sheetViews>
    <sheetView workbookViewId="0">
      <selection activeCell="A19" sqref="A19"/>
    </sheetView>
  </sheetViews>
  <sheetFormatPr defaultColWidth="9" defaultRowHeight="14.25" x14ac:dyDescent="0.2"/>
  <cols>
    <col min="1" max="1" width="24.125" customWidth="1"/>
    <col min="2" max="3" width="10.625" customWidth="1"/>
  </cols>
  <sheetData>
    <row r="1" spans="1:4" x14ac:dyDescent="0.2">
      <c r="A1" s="40" t="s">
        <v>563</v>
      </c>
      <c r="B1" s="41" t="s">
        <v>564</v>
      </c>
      <c r="D1" t="e">
        <f ca="1">[1]!SUMSTRING(A1:B1,"|")</f>
        <v>#NAME?</v>
      </c>
    </row>
    <row r="2" spans="1:4" x14ac:dyDescent="0.2">
      <c r="A2" s="40" t="s">
        <v>563</v>
      </c>
      <c r="B2" s="41" t="s">
        <v>565</v>
      </c>
      <c r="D2" t="e">
        <f ca="1">[1]!SUMSTRING(A2:B2,"|")</f>
        <v>#NAME?</v>
      </c>
    </row>
    <row r="3" spans="1:4" x14ac:dyDescent="0.2">
      <c r="A3" s="40" t="s">
        <v>563</v>
      </c>
      <c r="B3" s="41" t="s">
        <v>566</v>
      </c>
      <c r="D3" t="e">
        <f ca="1">[1]!SUMSTRING(A3:B3,"|")</f>
        <v>#NAME?</v>
      </c>
    </row>
    <row r="4" spans="1:4" x14ac:dyDescent="0.2">
      <c r="A4" s="40" t="s">
        <v>563</v>
      </c>
      <c r="B4" s="41" t="s">
        <v>567</v>
      </c>
      <c r="D4" t="e">
        <f ca="1">[1]!SUMSTRING(A4:B4,"|")</f>
        <v>#NAME?</v>
      </c>
    </row>
    <row r="5" spans="1:4" x14ac:dyDescent="0.2">
      <c r="A5" s="40" t="s">
        <v>563</v>
      </c>
      <c r="B5" s="41" t="s">
        <v>568</v>
      </c>
      <c r="D5" t="e">
        <f ca="1">[1]!SUMSTRING(A5:B5,"|")</f>
        <v>#NAME?</v>
      </c>
    </row>
    <row r="6" spans="1:4" x14ac:dyDescent="0.2">
      <c r="A6" s="40" t="s">
        <v>563</v>
      </c>
      <c r="B6" s="41" t="s">
        <v>567</v>
      </c>
      <c r="D6" t="e">
        <f ca="1">[1]!SUMSTRING(A6:B6,"|")</f>
        <v>#NAME?</v>
      </c>
    </row>
    <row r="7" spans="1:4" x14ac:dyDescent="0.2">
      <c r="A7" s="41" t="s">
        <v>569</v>
      </c>
      <c r="B7" t="s">
        <v>567</v>
      </c>
      <c r="D7" t="e">
        <f ca="1">[1]!SUMSTRING(A7:B7,"|")</f>
        <v>#NAME?</v>
      </c>
    </row>
    <row r="8" spans="1:4" x14ac:dyDescent="0.2">
      <c r="A8" s="41" t="s">
        <v>570</v>
      </c>
      <c r="B8" t="s">
        <v>571</v>
      </c>
      <c r="C8" t="s">
        <v>569</v>
      </c>
      <c r="D8" t="e">
        <f ca="1">[1]!SUMSTRING(A8:B8,"|")</f>
        <v>#NAME?</v>
      </c>
    </row>
    <row r="9" spans="1:4" x14ac:dyDescent="0.2">
      <c r="A9" s="41" t="s">
        <v>572</v>
      </c>
      <c r="B9" t="s">
        <v>569</v>
      </c>
      <c r="D9" t="e">
        <f ca="1">[1]!SUMSTRING(A9:B9,"|")</f>
        <v>#NAME?</v>
      </c>
    </row>
    <row r="10" spans="1:4" x14ac:dyDescent="0.2">
      <c r="A10" s="41" t="s">
        <v>573</v>
      </c>
      <c r="B10" t="s">
        <v>574</v>
      </c>
      <c r="C10" t="s">
        <v>572</v>
      </c>
      <c r="D10" t="e">
        <f ca="1">[1]!SUMSTRING(A10:B10,"|")</f>
        <v>#NAME?</v>
      </c>
    </row>
    <row r="11" spans="1:4" x14ac:dyDescent="0.2">
      <c r="A11" s="41" t="s">
        <v>574</v>
      </c>
      <c r="B11" t="s">
        <v>573</v>
      </c>
      <c r="C11" t="s">
        <v>575</v>
      </c>
      <c r="D11" t="e">
        <f ca="1">[1]!SUMSTRING(A11:B11,"|")</f>
        <v>#NAME?</v>
      </c>
    </row>
    <row r="12" spans="1:4" x14ac:dyDescent="0.2">
      <c r="A12" s="41" t="s">
        <v>573</v>
      </c>
      <c r="B12" t="s">
        <v>576</v>
      </c>
      <c r="C12" t="s">
        <v>577</v>
      </c>
      <c r="D12" t="e">
        <f ca="1">[1]!SUMSTRING(A12:B12,"|")</f>
        <v>#NAME?</v>
      </c>
    </row>
  </sheetData>
  <phoneticPr fontId="21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Y17"/>
  <sheetViews>
    <sheetView workbookViewId="0">
      <selection activeCell="G19" sqref="G19"/>
    </sheetView>
  </sheetViews>
  <sheetFormatPr defaultColWidth="9" defaultRowHeight="14.25" x14ac:dyDescent="0.3"/>
  <cols>
    <col min="1" max="3" width="9" style="36"/>
    <col min="4" max="4" width="15.125" style="36" customWidth="1"/>
    <col min="5" max="5" width="8.375" style="36" customWidth="1"/>
    <col min="6" max="15" width="9" style="36"/>
    <col min="16" max="16" width="24" style="36" customWidth="1"/>
    <col min="17" max="22" width="9" style="36"/>
    <col min="23" max="23" width="15.125" style="36" customWidth="1"/>
    <col min="24" max="16384" width="9" style="36"/>
  </cols>
  <sheetData>
    <row r="2" spans="2:25" x14ac:dyDescent="0.3">
      <c r="C2" s="36" t="s">
        <v>578</v>
      </c>
      <c r="D2" s="36" t="s">
        <v>579</v>
      </c>
      <c r="F2" s="36" t="s">
        <v>580</v>
      </c>
      <c r="H2" s="36" t="s">
        <v>579</v>
      </c>
      <c r="J2" s="36" t="s">
        <v>580</v>
      </c>
      <c r="L2" s="36" t="s">
        <v>579</v>
      </c>
      <c r="N2" s="36" t="s">
        <v>580</v>
      </c>
      <c r="Q2" s="36" t="s">
        <v>581</v>
      </c>
      <c r="T2" s="36" t="s">
        <v>582</v>
      </c>
      <c r="W2" s="36" t="s">
        <v>583</v>
      </c>
      <c r="Y2" s="36" t="s">
        <v>581</v>
      </c>
    </row>
    <row r="3" spans="2:25" x14ac:dyDescent="0.3">
      <c r="C3" s="36" t="s">
        <v>584</v>
      </c>
      <c r="D3" s="36" t="s">
        <v>585</v>
      </c>
      <c r="E3" s="36">
        <v>19</v>
      </c>
      <c r="F3" s="36">
        <v>1</v>
      </c>
      <c r="G3" s="36" t="str">
        <f>E3&amp;"#"&amp;F3</f>
        <v>19#1</v>
      </c>
      <c r="H3" s="36" t="s">
        <v>586</v>
      </c>
      <c r="I3" s="36">
        <v>14</v>
      </c>
      <c r="J3" s="36">
        <v>10000</v>
      </c>
      <c r="K3" s="36" t="str">
        <f>I3&amp;"#"&amp;J3</f>
        <v>14#10000</v>
      </c>
      <c r="L3" s="36" t="s">
        <v>587</v>
      </c>
      <c r="M3" s="36">
        <v>3</v>
      </c>
      <c r="N3" s="36">
        <v>300</v>
      </c>
      <c r="O3" s="36" t="str">
        <f t="shared" ref="O3:O17" si="0">M3&amp;"#"&amp;N3</f>
        <v>3#300</v>
      </c>
      <c r="P3" s="36" t="str">
        <f>_xlfn.TEXTJOIN("|",TRUE,G3,O3,K3)</f>
        <v>19#1|3#300|14#10000</v>
      </c>
      <c r="Q3" s="36" t="e">
        <f>VLOOKUP(D3,[2]Sheet1!$A:$E,5,FALSE)*F3</f>
        <v>#N/A</v>
      </c>
      <c r="R3" s="36" t="e">
        <f>VLOOKUP(H3,[2]Sheet1!$A:$E,5,FALSE)*J3</f>
        <v>#N/A</v>
      </c>
      <c r="S3" s="36" t="e">
        <f>VLOOKUP(L3,[2]Sheet1!$A:$E,5,FALSE)*N3</f>
        <v>#N/A</v>
      </c>
      <c r="T3" s="36" t="e">
        <f t="shared" ref="T3:T17" si="1">Q3+R3+S3</f>
        <v>#N/A</v>
      </c>
      <c r="W3" s="36" t="s">
        <v>586</v>
      </c>
      <c r="X3" s="36">
        <f>SUM(J3:J18)</f>
        <v>150000</v>
      </c>
      <c r="Y3" s="36" t="e">
        <f>VLOOKUP(W3,[2]Sheet1!$A:$E,5,FALSE)*X3</f>
        <v>#N/A</v>
      </c>
    </row>
    <row r="4" spans="2:25" x14ac:dyDescent="0.3">
      <c r="C4" s="36" t="s">
        <v>588</v>
      </c>
      <c r="D4" s="36" t="s">
        <v>589</v>
      </c>
      <c r="E4" s="36">
        <v>16</v>
      </c>
      <c r="F4" s="36">
        <v>100</v>
      </c>
      <c r="G4" s="36" t="str">
        <f t="shared" ref="G4:G17" si="2">E4&amp;"#"&amp;F4</f>
        <v>16#100</v>
      </c>
      <c r="H4" s="36" t="s">
        <v>586</v>
      </c>
      <c r="I4" s="36">
        <v>14</v>
      </c>
      <c r="J4" s="36">
        <v>10000</v>
      </c>
      <c r="K4" s="36" t="str">
        <f t="shared" ref="K4:K17" si="3">I4&amp;"#"&amp;J4</f>
        <v>14#10000</v>
      </c>
      <c r="L4" s="36" t="s">
        <v>587</v>
      </c>
      <c r="M4" s="36">
        <v>3</v>
      </c>
      <c r="N4" s="36">
        <v>300</v>
      </c>
      <c r="O4" s="36" t="str">
        <f t="shared" si="0"/>
        <v>3#300</v>
      </c>
      <c r="P4" s="36" t="str">
        <f t="shared" ref="P4:P17" si="4">_xlfn.TEXTJOIN("|",TRUE,G4,O4,K4)</f>
        <v>16#100|3#300|14#10000</v>
      </c>
      <c r="Q4" s="36" t="e">
        <f>VLOOKUP(D4,[2]Sheet1!$A:$E,5,FALSE)*F4</f>
        <v>#N/A</v>
      </c>
      <c r="R4" s="36" t="e">
        <f>VLOOKUP(H4,[2]Sheet1!$A:$E,5,FALSE)*J4</f>
        <v>#N/A</v>
      </c>
      <c r="S4" s="36" t="e">
        <f>VLOOKUP(L4,[2]Sheet1!$A:$E,5,FALSE)*N4</f>
        <v>#N/A</v>
      </c>
      <c r="T4" s="36" t="e">
        <f t="shared" si="1"/>
        <v>#N/A</v>
      </c>
      <c r="W4" s="36" t="s">
        <v>587</v>
      </c>
      <c r="X4" s="36">
        <f>SUM(N3:N17)</f>
        <v>4500</v>
      </c>
      <c r="Y4" s="36" t="e">
        <f>VLOOKUP(W4,[2]Sheet1!$A:$E,5,FALSE)*X4</f>
        <v>#N/A</v>
      </c>
    </row>
    <row r="5" spans="2:25" x14ac:dyDescent="0.3">
      <c r="C5" s="36" t="s">
        <v>590</v>
      </c>
      <c r="D5" s="36" t="s">
        <v>591</v>
      </c>
      <c r="E5" s="36">
        <v>5</v>
      </c>
      <c r="F5" s="36">
        <v>100</v>
      </c>
      <c r="G5" s="36" t="str">
        <f t="shared" si="2"/>
        <v>5#100</v>
      </c>
      <c r="H5" s="36" t="s">
        <v>586</v>
      </c>
      <c r="I5" s="36">
        <v>14</v>
      </c>
      <c r="J5" s="36">
        <v>10000</v>
      </c>
      <c r="K5" s="36" t="str">
        <f t="shared" si="3"/>
        <v>14#10000</v>
      </c>
      <c r="L5" s="36" t="s">
        <v>587</v>
      </c>
      <c r="M5" s="36">
        <v>3</v>
      </c>
      <c r="N5" s="36">
        <v>300</v>
      </c>
      <c r="O5" s="36" t="str">
        <f t="shared" si="0"/>
        <v>3#300</v>
      </c>
      <c r="P5" s="36" t="str">
        <f t="shared" si="4"/>
        <v>5#100|3#300|14#10000</v>
      </c>
      <c r="Q5" s="36" t="e">
        <f>VLOOKUP(D5,[2]Sheet1!$A:$E,5,FALSE)*F5</f>
        <v>#N/A</v>
      </c>
      <c r="R5" s="36" t="e">
        <f>VLOOKUP(H5,[2]Sheet1!$A:$E,5,FALSE)*J5</f>
        <v>#N/A</v>
      </c>
      <c r="S5" s="36" t="e">
        <f>VLOOKUP(L5,[2]Sheet1!$A:$E,5,FALSE)*N5</f>
        <v>#N/A</v>
      </c>
      <c r="T5" s="36" t="e">
        <f t="shared" si="1"/>
        <v>#N/A</v>
      </c>
      <c r="W5" s="36" t="s">
        <v>585</v>
      </c>
      <c r="X5" s="36">
        <f>F3+F9+F14</f>
        <v>3</v>
      </c>
      <c r="Y5" s="36" t="e">
        <f>VLOOKUP(W5,[2]Sheet1!$A:$E,5,FALSE)*X5</f>
        <v>#N/A</v>
      </c>
    </row>
    <row r="6" spans="2:25" x14ac:dyDescent="0.3">
      <c r="C6" s="36" t="s">
        <v>592</v>
      </c>
      <c r="D6" s="36" t="s">
        <v>593</v>
      </c>
      <c r="E6" s="36">
        <v>1001</v>
      </c>
      <c r="F6" s="36">
        <v>5000</v>
      </c>
      <c r="G6" s="36" t="str">
        <f t="shared" si="2"/>
        <v>1001#5000</v>
      </c>
      <c r="H6" s="36" t="s">
        <v>586</v>
      </c>
      <c r="I6" s="36">
        <v>14</v>
      </c>
      <c r="J6" s="36">
        <v>10000</v>
      </c>
      <c r="K6" s="36" t="str">
        <f t="shared" si="3"/>
        <v>14#10000</v>
      </c>
      <c r="L6" s="36" t="s">
        <v>587</v>
      </c>
      <c r="M6" s="36">
        <v>3</v>
      </c>
      <c r="N6" s="36">
        <v>300</v>
      </c>
      <c r="O6" s="36" t="str">
        <f t="shared" si="0"/>
        <v>3#300</v>
      </c>
      <c r="P6" s="36" t="str">
        <f t="shared" si="4"/>
        <v>1001#5000|3#300|14#10000</v>
      </c>
      <c r="Q6" s="36" t="e">
        <f>VLOOKUP(D6,[2]Sheet1!$A:$E,5,FALSE)*F6</f>
        <v>#N/A</v>
      </c>
      <c r="R6" s="36" t="e">
        <f>VLOOKUP(H6,[2]Sheet1!$A:$E,5,FALSE)*J6</f>
        <v>#N/A</v>
      </c>
      <c r="S6" s="36" t="e">
        <f>VLOOKUP(L6,[2]Sheet1!$A:$E,5,FALSE)*N6</f>
        <v>#N/A</v>
      </c>
      <c r="T6" s="36" t="e">
        <f t="shared" si="1"/>
        <v>#N/A</v>
      </c>
      <c r="W6" s="36" t="s">
        <v>594</v>
      </c>
      <c r="X6" s="36">
        <f>F11</f>
        <v>1</v>
      </c>
      <c r="Y6" s="36" t="e">
        <f>VLOOKUP(W6,[2]Sheet1!$A:$E,5,FALSE)*X6</f>
        <v>#N/A</v>
      </c>
    </row>
    <row r="7" spans="2:25" x14ac:dyDescent="0.3">
      <c r="C7" s="36" t="s">
        <v>595</v>
      </c>
      <c r="D7" s="36" t="s">
        <v>589</v>
      </c>
      <c r="E7" s="36">
        <v>16</v>
      </c>
      <c r="F7" s="36">
        <v>120</v>
      </c>
      <c r="G7" s="36" t="str">
        <f t="shared" si="2"/>
        <v>16#120</v>
      </c>
      <c r="H7" s="36" t="s">
        <v>586</v>
      </c>
      <c r="I7" s="36">
        <v>14</v>
      </c>
      <c r="J7" s="36">
        <v>10000</v>
      </c>
      <c r="K7" s="36" t="str">
        <f t="shared" si="3"/>
        <v>14#10000</v>
      </c>
      <c r="L7" s="36" t="s">
        <v>587</v>
      </c>
      <c r="M7" s="36">
        <v>3</v>
      </c>
      <c r="N7" s="36">
        <v>300</v>
      </c>
      <c r="O7" s="36" t="str">
        <f t="shared" si="0"/>
        <v>3#300</v>
      </c>
      <c r="P7" s="36" t="str">
        <f t="shared" si="4"/>
        <v>16#120|3#300|14#10000</v>
      </c>
      <c r="Q7" s="36" t="e">
        <f>VLOOKUP(D7,[2]Sheet1!$A:$E,5,FALSE)*F7</f>
        <v>#N/A</v>
      </c>
      <c r="R7" s="36" t="e">
        <f>VLOOKUP(H7,[2]Sheet1!$A:$E,5,FALSE)*J7</f>
        <v>#N/A</v>
      </c>
      <c r="S7" s="36" t="e">
        <f>VLOOKUP(L7,[2]Sheet1!$A:$E,5,FALSE)*N7</f>
        <v>#N/A</v>
      </c>
      <c r="T7" s="36" t="e">
        <f t="shared" si="1"/>
        <v>#N/A</v>
      </c>
      <c r="W7" s="36" t="s">
        <v>591</v>
      </c>
      <c r="X7" s="36">
        <f>F5+F10</f>
        <v>220</v>
      </c>
      <c r="Y7" s="36" t="e">
        <f>VLOOKUP(W7,[2]Sheet1!$A:$E,5,FALSE)*X7</f>
        <v>#N/A</v>
      </c>
    </row>
    <row r="8" spans="2:25" x14ac:dyDescent="0.3">
      <c r="B8" s="36">
        <v>54109</v>
      </c>
      <c r="C8" s="36" t="s">
        <v>596</v>
      </c>
      <c r="D8" s="36" t="s">
        <v>31</v>
      </c>
      <c r="E8" s="36">
        <v>1555</v>
      </c>
      <c r="F8" s="36">
        <v>1</v>
      </c>
      <c r="G8" s="36" t="str">
        <f t="shared" si="2"/>
        <v>1555#1</v>
      </c>
      <c r="H8" s="36" t="s">
        <v>586</v>
      </c>
      <c r="I8" s="36">
        <v>14</v>
      </c>
      <c r="J8" s="36">
        <v>10000</v>
      </c>
      <c r="K8" s="36" t="str">
        <f t="shared" si="3"/>
        <v>14#10000</v>
      </c>
      <c r="L8" s="36" t="s">
        <v>587</v>
      </c>
      <c r="M8" s="36">
        <v>3</v>
      </c>
      <c r="N8" s="36">
        <v>300</v>
      </c>
      <c r="O8" s="36" t="str">
        <f t="shared" si="0"/>
        <v>3#300</v>
      </c>
      <c r="P8" s="36" t="str">
        <f t="shared" si="4"/>
        <v>1555#1|3#300|14#10000</v>
      </c>
      <c r="Q8" s="36" t="e">
        <f>VLOOKUP(D8,[2]Sheet1!$A:$E,5,FALSE)*F8</f>
        <v>#N/A</v>
      </c>
      <c r="R8" s="36" t="e">
        <f>VLOOKUP(H8,[2]Sheet1!$A:$E,5,FALSE)*J8</f>
        <v>#N/A</v>
      </c>
      <c r="S8" s="36" t="e">
        <f>VLOOKUP(L8,[2]Sheet1!$A:$E,5,FALSE)*N8</f>
        <v>#N/A</v>
      </c>
      <c r="T8" s="36" t="e">
        <f t="shared" si="1"/>
        <v>#N/A</v>
      </c>
      <c r="W8" s="36" t="s">
        <v>589</v>
      </c>
      <c r="X8" s="36">
        <f>F4+F7+F13</f>
        <v>370</v>
      </c>
      <c r="Y8" s="36" t="e">
        <f>VLOOKUP(W8,[2]Sheet1!$A:$E,5,FALSE)*X8</f>
        <v>#N/A</v>
      </c>
    </row>
    <row r="9" spans="2:25" x14ac:dyDescent="0.3">
      <c r="C9" s="36" t="s">
        <v>597</v>
      </c>
      <c r="D9" s="36" t="s">
        <v>585</v>
      </c>
      <c r="E9" s="36">
        <v>19</v>
      </c>
      <c r="F9" s="36">
        <v>1</v>
      </c>
      <c r="G9" s="36" t="str">
        <f t="shared" si="2"/>
        <v>19#1</v>
      </c>
      <c r="H9" s="36" t="s">
        <v>586</v>
      </c>
      <c r="I9" s="36">
        <v>14</v>
      </c>
      <c r="J9" s="36">
        <v>10000</v>
      </c>
      <c r="K9" s="36" t="str">
        <f t="shared" si="3"/>
        <v>14#10000</v>
      </c>
      <c r="L9" s="36" t="s">
        <v>587</v>
      </c>
      <c r="M9" s="36">
        <v>3</v>
      </c>
      <c r="N9" s="36">
        <v>300</v>
      </c>
      <c r="O9" s="36" t="str">
        <f t="shared" si="0"/>
        <v>3#300</v>
      </c>
      <c r="P9" s="36" t="str">
        <f t="shared" si="4"/>
        <v>19#1|3#300|14#10000</v>
      </c>
      <c r="Q9" s="36" t="e">
        <f>VLOOKUP(D9,[2]Sheet1!$A:$E,5,FALSE)*F9</f>
        <v>#N/A</v>
      </c>
      <c r="R9" s="36" t="e">
        <f>VLOOKUP(H9,[2]Sheet1!$A:$E,5,FALSE)*J9</f>
        <v>#N/A</v>
      </c>
      <c r="S9" s="36" t="e">
        <f>VLOOKUP(L9,[2]Sheet1!$A:$E,5,FALSE)*N9</f>
        <v>#N/A</v>
      </c>
      <c r="T9" s="36" t="e">
        <f t="shared" si="1"/>
        <v>#N/A</v>
      </c>
      <c r="W9" s="36" t="s">
        <v>593</v>
      </c>
      <c r="X9" s="36">
        <f>F6</f>
        <v>5000</v>
      </c>
      <c r="Y9" s="36" t="e">
        <f>VLOOKUP(W9,[2]Sheet1!$A:$E,5,FALSE)*X9</f>
        <v>#N/A</v>
      </c>
    </row>
    <row r="10" spans="2:25" x14ac:dyDescent="0.3">
      <c r="C10" s="36" t="s">
        <v>598</v>
      </c>
      <c r="D10" s="36" t="s">
        <v>591</v>
      </c>
      <c r="E10" s="36">
        <v>5</v>
      </c>
      <c r="F10" s="36">
        <v>120</v>
      </c>
      <c r="G10" s="36" t="str">
        <f t="shared" si="2"/>
        <v>5#120</v>
      </c>
      <c r="H10" s="36" t="s">
        <v>586</v>
      </c>
      <c r="I10" s="36">
        <v>14</v>
      </c>
      <c r="J10" s="36">
        <v>10000</v>
      </c>
      <c r="K10" s="36" t="str">
        <f t="shared" si="3"/>
        <v>14#10000</v>
      </c>
      <c r="L10" s="36" t="s">
        <v>587</v>
      </c>
      <c r="M10" s="36">
        <v>3</v>
      </c>
      <c r="N10" s="36">
        <v>300</v>
      </c>
      <c r="O10" s="36" t="str">
        <f t="shared" si="0"/>
        <v>3#300</v>
      </c>
      <c r="P10" s="36" t="str">
        <f t="shared" si="4"/>
        <v>5#120|3#300|14#10000</v>
      </c>
      <c r="Q10" s="36" t="e">
        <f>VLOOKUP(D10,[2]Sheet1!$A:$E,5,FALSE)*F10</f>
        <v>#N/A</v>
      </c>
      <c r="R10" s="36" t="e">
        <f>VLOOKUP(H10,[2]Sheet1!$A:$E,5,FALSE)*J10</f>
        <v>#N/A</v>
      </c>
      <c r="S10" s="36" t="e">
        <f>VLOOKUP(L10,[2]Sheet1!$A:$E,5,FALSE)*N10</f>
        <v>#N/A</v>
      </c>
      <c r="T10" s="36" t="e">
        <f t="shared" si="1"/>
        <v>#N/A</v>
      </c>
      <c r="W10" s="36" t="s">
        <v>31</v>
      </c>
      <c r="X10" s="36">
        <f>F11</f>
        <v>1</v>
      </c>
      <c r="Y10" s="36" t="e">
        <f>VLOOKUP(W10,[2]Sheet1!$A:$E,5,FALSE)*X10</f>
        <v>#N/A</v>
      </c>
    </row>
    <row r="11" spans="2:25" x14ac:dyDescent="0.3">
      <c r="C11" s="36" t="s">
        <v>599</v>
      </c>
      <c r="D11" s="36" t="s">
        <v>594</v>
      </c>
      <c r="E11" s="36">
        <v>21</v>
      </c>
      <c r="F11" s="36">
        <v>1</v>
      </c>
      <c r="G11" s="36" t="str">
        <f t="shared" si="2"/>
        <v>21#1</v>
      </c>
      <c r="H11" s="36" t="s">
        <v>586</v>
      </c>
      <c r="I11" s="36">
        <v>14</v>
      </c>
      <c r="J11" s="36">
        <v>10000</v>
      </c>
      <c r="K11" s="36" t="str">
        <f t="shared" si="3"/>
        <v>14#10000</v>
      </c>
      <c r="L11" s="36" t="s">
        <v>587</v>
      </c>
      <c r="M11" s="36">
        <v>3</v>
      </c>
      <c r="N11" s="36">
        <v>300</v>
      </c>
      <c r="O11" s="36" t="str">
        <f t="shared" si="0"/>
        <v>3#300</v>
      </c>
      <c r="P11" s="36" t="str">
        <f t="shared" si="4"/>
        <v>21#1|3#300|14#10000</v>
      </c>
      <c r="Q11" s="36" t="e">
        <f>VLOOKUP(D11,[2]Sheet1!$A:$E,5,FALSE)*F11</f>
        <v>#N/A</v>
      </c>
      <c r="R11" s="36" t="e">
        <f>VLOOKUP(H11,[2]Sheet1!$A:$E,5,FALSE)*J11</f>
        <v>#N/A</v>
      </c>
      <c r="S11" s="36" t="e">
        <f>VLOOKUP(L11,[2]Sheet1!$A:$E,5,FALSE)*N11</f>
        <v>#N/A</v>
      </c>
      <c r="T11" s="36" t="e">
        <f t="shared" si="1"/>
        <v>#N/A</v>
      </c>
      <c r="W11" s="36" t="s">
        <v>600</v>
      </c>
      <c r="X11" s="36">
        <f>F17+F12+F15</f>
        <v>25</v>
      </c>
      <c r="Y11" s="36" t="e">
        <f>VLOOKUP(W11,[2]Sheet1!$A:$E,5,FALSE)*X11</f>
        <v>#N/A</v>
      </c>
    </row>
    <row r="12" spans="2:25" x14ac:dyDescent="0.3">
      <c r="C12" s="36" t="s">
        <v>601</v>
      </c>
      <c r="D12" s="36" t="s">
        <v>600</v>
      </c>
      <c r="E12" s="36">
        <v>12013</v>
      </c>
      <c r="F12" s="36">
        <v>5</v>
      </c>
      <c r="G12" s="36" t="str">
        <f t="shared" si="2"/>
        <v>12013#5</v>
      </c>
      <c r="H12" s="36" t="s">
        <v>586</v>
      </c>
      <c r="I12" s="36">
        <v>14</v>
      </c>
      <c r="J12" s="36">
        <v>10000</v>
      </c>
      <c r="K12" s="36" t="str">
        <f t="shared" si="3"/>
        <v>14#10000</v>
      </c>
      <c r="L12" s="36" t="s">
        <v>587</v>
      </c>
      <c r="M12" s="36">
        <v>3</v>
      </c>
      <c r="N12" s="36">
        <v>300</v>
      </c>
      <c r="O12" s="36" t="str">
        <f t="shared" si="0"/>
        <v>3#300</v>
      </c>
      <c r="P12" s="36" t="str">
        <f t="shared" si="4"/>
        <v>12013#5|3#300|14#10000</v>
      </c>
      <c r="Q12" s="36" t="e">
        <f>VLOOKUP(D12,[2]Sheet1!$A:$E,5,FALSE)*F12</f>
        <v>#N/A</v>
      </c>
      <c r="R12" s="36" t="e">
        <f>VLOOKUP(H12,[2]Sheet1!$A:$E,5,FALSE)*J12</f>
        <v>#N/A</v>
      </c>
      <c r="S12" s="36" t="e">
        <f>VLOOKUP(L12,[2]Sheet1!$A:$E,5,FALSE)*N12</f>
        <v>#N/A</v>
      </c>
      <c r="T12" s="36" t="e">
        <f t="shared" si="1"/>
        <v>#N/A</v>
      </c>
      <c r="W12" s="36" t="s">
        <v>602</v>
      </c>
      <c r="X12" s="36">
        <v>1</v>
      </c>
      <c r="Y12" s="36" t="e">
        <f>VLOOKUP(W12,[2]Sheet1!$A:$E,5,FALSE)*X12</f>
        <v>#N/A</v>
      </c>
    </row>
    <row r="13" spans="2:25" x14ac:dyDescent="0.3">
      <c r="C13" s="36" t="s">
        <v>603</v>
      </c>
      <c r="D13" s="36" t="s">
        <v>589</v>
      </c>
      <c r="E13" s="36">
        <v>16</v>
      </c>
      <c r="F13" s="36">
        <v>150</v>
      </c>
      <c r="G13" s="36" t="str">
        <f t="shared" si="2"/>
        <v>16#150</v>
      </c>
      <c r="H13" s="36" t="s">
        <v>586</v>
      </c>
      <c r="I13" s="36">
        <v>14</v>
      </c>
      <c r="J13" s="36">
        <v>10000</v>
      </c>
      <c r="K13" s="36" t="str">
        <f t="shared" si="3"/>
        <v>14#10000</v>
      </c>
      <c r="L13" s="36" t="s">
        <v>587</v>
      </c>
      <c r="M13" s="36">
        <v>3</v>
      </c>
      <c r="N13" s="36">
        <v>300</v>
      </c>
      <c r="O13" s="36" t="str">
        <f t="shared" si="0"/>
        <v>3#300</v>
      </c>
      <c r="P13" s="36" t="str">
        <f t="shared" si="4"/>
        <v>16#150|3#300|14#10000</v>
      </c>
      <c r="Q13" s="36" t="e">
        <f>VLOOKUP(D13,[2]Sheet1!$A:$E,5,FALSE)*F13</f>
        <v>#N/A</v>
      </c>
      <c r="R13" s="36" t="e">
        <f>VLOOKUP(H13,[2]Sheet1!$A:$E,5,FALSE)*J13</f>
        <v>#N/A</v>
      </c>
      <c r="S13" s="36" t="e">
        <f>VLOOKUP(L13,[2]Sheet1!$A:$E,5,FALSE)*N13</f>
        <v>#N/A</v>
      </c>
      <c r="T13" s="36" t="e">
        <f t="shared" si="1"/>
        <v>#N/A</v>
      </c>
    </row>
    <row r="14" spans="2:25" x14ac:dyDescent="0.3">
      <c r="C14" s="36" t="s">
        <v>604</v>
      </c>
      <c r="D14" s="36" t="s">
        <v>585</v>
      </c>
      <c r="E14" s="36">
        <v>19</v>
      </c>
      <c r="F14" s="36">
        <v>1</v>
      </c>
      <c r="G14" s="36" t="str">
        <f t="shared" si="2"/>
        <v>19#1</v>
      </c>
      <c r="H14" s="36" t="s">
        <v>586</v>
      </c>
      <c r="I14" s="36">
        <v>14</v>
      </c>
      <c r="J14" s="36">
        <v>10000</v>
      </c>
      <c r="K14" s="36" t="str">
        <f t="shared" si="3"/>
        <v>14#10000</v>
      </c>
      <c r="L14" s="36" t="s">
        <v>587</v>
      </c>
      <c r="M14" s="36">
        <v>3</v>
      </c>
      <c r="N14" s="36">
        <v>300</v>
      </c>
      <c r="O14" s="36" t="str">
        <f t="shared" si="0"/>
        <v>3#300</v>
      </c>
      <c r="P14" s="36" t="str">
        <f t="shared" si="4"/>
        <v>19#1|3#300|14#10000</v>
      </c>
      <c r="Q14" s="36" t="e">
        <f>VLOOKUP(D14,[2]Sheet1!$A:$E,5,FALSE)*F14</f>
        <v>#N/A</v>
      </c>
      <c r="R14" s="36" t="e">
        <f>VLOOKUP(H14,[2]Sheet1!$A:$E,5,FALSE)*J14</f>
        <v>#N/A</v>
      </c>
      <c r="S14" s="36" t="e">
        <f>VLOOKUP(L14,[2]Sheet1!$A:$E,5,FALSE)*N14</f>
        <v>#N/A</v>
      </c>
      <c r="T14" s="36" t="e">
        <f t="shared" si="1"/>
        <v>#N/A</v>
      </c>
    </row>
    <row r="15" spans="2:25" x14ac:dyDescent="0.3">
      <c r="C15" s="36" t="s">
        <v>605</v>
      </c>
      <c r="D15" s="36" t="s">
        <v>600</v>
      </c>
      <c r="E15" s="36">
        <v>12013</v>
      </c>
      <c r="F15" s="36">
        <v>5</v>
      </c>
      <c r="G15" s="36" t="str">
        <f t="shared" si="2"/>
        <v>12013#5</v>
      </c>
      <c r="H15" s="36" t="s">
        <v>586</v>
      </c>
      <c r="I15" s="36">
        <v>14</v>
      </c>
      <c r="J15" s="36">
        <v>10000</v>
      </c>
      <c r="K15" s="36" t="str">
        <f t="shared" si="3"/>
        <v>14#10000</v>
      </c>
      <c r="L15" s="36" t="s">
        <v>587</v>
      </c>
      <c r="M15" s="36">
        <v>3</v>
      </c>
      <c r="N15" s="36">
        <v>300</v>
      </c>
      <c r="O15" s="36" t="str">
        <f t="shared" si="0"/>
        <v>3#300</v>
      </c>
      <c r="P15" s="36" t="str">
        <f t="shared" si="4"/>
        <v>12013#5|3#300|14#10000</v>
      </c>
      <c r="Q15" s="36" t="e">
        <f>VLOOKUP(D15,[2]Sheet1!$A:$E,5,FALSE)*F15</f>
        <v>#N/A</v>
      </c>
      <c r="R15" s="36" t="e">
        <f>VLOOKUP(H15,[2]Sheet1!$A:$E,5,FALSE)*J15</f>
        <v>#N/A</v>
      </c>
      <c r="S15" s="36" t="e">
        <f>VLOOKUP(L15,[2]Sheet1!$A:$E,5,FALSE)*N15</f>
        <v>#N/A</v>
      </c>
      <c r="T15" s="36" t="e">
        <f t="shared" si="1"/>
        <v>#N/A</v>
      </c>
      <c r="W15" s="36" t="s">
        <v>606</v>
      </c>
      <c r="X15" s="36" t="s">
        <v>607</v>
      </c>
      <c r="Y15" s="36" t="s">
        <v>608</v>
      </c>
    </row>
    <row r="16" spans="2:25" x14ac:dyDescent="0.3">
      <c r="C16" s="36" t="s">
        <v>609</v>
      </c>
      <c r="D16" s="36" t="s">
        <v>602</v>
      </c>
      <c r="E16" s="36">
        <v>1556</v>
      </c>
      <c r="F16" s="36">
        <v>1</v>
      </c>
      <c r="G16" s="36" t="str">
        <f t="shared" si="2"/>
        <v>1556#1</v>
      </c>
      <c r="H16" s="36" t="s">
        <v>586</v>
      </c>
      <c r="I16" s="36">
        <v>14</v>
      </c>
      <c r="J16" s="36">
        <v>10000</v>
      </c>
      <c r="K16" s="36" t="str">
        <f t="shared" si="3"/>
        <v>14#10000</v>
      </c>
      <c r="L16" s="36" t="s">
        <v>587</v>
      </c>
      <c r="M16" s="36">
        <v>3</v>
      </c>
      <c r="N16" s="36">
        <v>300</v>
      </c>
      <c r="O16" s="36" t="str">
        <f t="shared" si="0"/>
        <v>3#300</v>
      </c>
      <c r="P16" s="36" t="str">
        <f t="shared" si="4"/>
        <v>1556#1|3#300|14#10000</v>
      </c>
      <c r="Q16" s="36" t="e">
        <f>VLOOKUP(D16,[2]Sheet1!$A:$E,5,FALSE)*F16</f>
        <v>#N/A</v>
      </c>
      <c r="R16" s="36" t="e">
        <f>VLOOKUP(H16,[2]Sheet1!$A:$E,5,FALSE)*J16</f>
        <v>#N/A</v>
      </c>
      <c r="S16" s="36" t="e">
        <f>VLOOKUP(L16,[2]Sheet1!$A:$E,5,FALSE)*N16</f>
        <v>#N/A</v>
      </c>
      <c r="T16" s="36" t="e">
        <f t="shared" si="1"/>
        <v>#N/A</v>
      </c>
      <c r="W16" s="39" t="e">
        <f>Y16/X16</f>
        <v>#N/A</v>
      </c>
      <c r="X16" s="36">
        <f>60*15</f>
        <v>900</v>
      </c>
      <c r="Y16" s="36" t="e">
        <f>SUM(T3:T17)</f>
        <v>#N/A</v>
      </c>
    </row>
    <row r="17" spans="3:25" x14ac:dyDescent="0.3">
      <c r="C17" s="36" t="s">
        <v>610</v>
      </c>
      <c r="D17" s="36" t="s">
        <v>600</v>
      </c>
      <c r="E17" s="36">
        <v>12013</v>
      </c>
      <c r="F17" s="36">
        <v>15</v>
      </c>
      <c r="G17" s="36" t="str">
        <f t="shared" si="2"/>
        <v>12013#15</v>
      </c>
      <c r="H17" s="36" t="s">
        <v>586</v>
      </c>
      <c r="I17" s="36">
        <v>14</v>
      </c>
      <c r="J17" s="36">
        <v>10000</v>
      </c>
      <c r="K17" s="36" t="str">
        <f t="shared" si="3"/>
        <v>14#10000</v>
      </c>
      <c r="L17" s="36" t="s">
        <v>587</v>
      </c>
      <c r="M17" s="36">
        <v>3</v>
      </c>
      <c r="N17" s="36">
        <v>300</v>
      </c>
      <c r="O17" s="36" t="str">
        <f t="shared" si="0"/>
        <v>3#300</v>
      </c>
      <c r="P17" s="36" t="str">
        <f t="shared" si="4"/>
        <v>12013#15|3#300|14#10000</v>
      </c>
      <c r="Q17" s="36" t="e">
        <f>VLOOKUP(D17,[2]Sheet1!$A:$E,5,FALSE)*F17</f>
        <v>#N/A</v>
      </c>
      <c r="R17" s="36" t="e">
        <f>VLOOKUP(H17,[2]Sheet1!$A:$E,5,FALSE)*J17</f>
        <v>#N/A</v>
      </c>
      <c r="S17" s="36" t="e">
        <f>VLOOKUP(L17,[2]Sheet1!$A:$E,5,FALSE)*N17</f>
        <v>#N/A</v>
      </c>
      <c r="T17" s="36" t="e">
        <f t="shared" si="1"/>
        <v>#N/A</v>
      </c>
      <c r="W17" s="39" t="e">
        <f>Y17/X17</f>
        <v>#N/A</v>
      </c>
      <c r="X17" s="36">
        <f>120*15</f>
        <v>1800</v>
      </c>
      <c r="Y17" s="36" t="e">
        <f>SUM(T4:T18)</f>
        <v>#N/A</v>
      </c>
    </row>
  </sheetData>
  <phoneticPr fontId="21" type="noConversion"/>
  <pageMargins left="0.75" right="0.75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6"/>
  <sheetViews>
    <sheetView workbookViewId="0">
      <selection activeCell="D23" sqref="D23"/>
    </sheetView>
  </sheetViews>
  <sheetFormatPr defaultColWidth="9" defaultRowHeight="14.25" x14ac:dyDescent="0.3"/>
  <cols>
    <col min="1" max="1" width="9" style="36"/>
    <col min="2" max="2" width="17.25" style="36" customWidth="1"/>
    <col min="3" max="5" width="9" style="36"/>
    <col min="6" max="6" width="11" style="36" customWidth="1"/>
    <col min="7" max="7" width="9" style="36"/>
    <col min="8" max="8" width="11" style="36" customWidth="1"/>
    <col min="9" max="12" width="9" style="36"/>
    <col min="13" max="13" width="13.875" style="36" customWidth="1"/>
    <col min="14" max="14" width="9" style="36"/>
    <col min="15" max="15" width="13" style="36" customWidth="1"/>
    <col min="16" max="16384" width="9" style="36"/>
  </cols>
  <sheetData>
    <row r="1" spans="1:16" x14ac:dyDescent="0.3">
      <c r="A1" s="36" t="s">
        <v>611</v>
      </c>
      <c r="C1" s="36" t="s">
        <v>612</v>
      </c>
    </row>
    <row r="2" spans="1:16" x14ac:dyDescent="0.3">
      <c r="A2" s="36" t="s">
        <v>613</v>
      </c>
    </row>
    <row r="3" spans="1:16" x14ac:dyDescent="0.3">
      <c r="M3" s="36" t="s">
        <v>614</v>
      </c>
      <c r="O3" s="36" t="s">
        <v>581</v>
      </c>
    </row>
    <row r="4" spans="1:16" x14ac:dyDescent="0.3">
      <c r="M4" s="37" t="s">
        <v>586</v>
      </c>
      <c r="N4" s="36">
        <f>C6+C8+C13+C15+C20+C22+C27+C29+C34+C36</f>
        <v>33737</v>
      </c>
      <c r="O4" s="36" t="e">
        <f>VLOOKUP(M4,[2]Sheet1!$A:$E,5,FALSE)*N4</f>
        <v>#N/A</v>
      </c>
    </row>
    <row r="5" spans="1:16" x14ac:dyDescent="0.3">
      <c r="A5" s="36" t="s">
        <v>615</v>
      </c>
      <c r="B5" s="36" t="s">
        <v>20</v>
      </c>
      <c r="C5" s="36" t="s">
        <v>580</v>
      </c>
      <c r="F5" s="36" t="s">
        <v>581</v>
      </c>
      <c r="M5" s="37" t="s">
        <v>587</v>
      </c>
      <c r="N5" s="36">
        <f>C7+C14+C21+C28+C35</f>
        <v>16111</v>
      </c>
      <c r="O5" s="36" t="e">
        <f>VLOOKUP(M5,[2]Sheet1!$A:$E,5,FALSE)*N5</f>
        <v>#N/A</v>
      </c>
    </row>
    <row r="6" spans="1:16" x14ac:dyDescent="0.3">
      <c r="A6" s="36">
        <v>1</v>
      </c>
      <c r="B6" s="37" t="s">
        <v>586</v>
      </c>
      <c r="C6" s="37">
        <v>10000</v>
      </c>
      <c r="D6" s="36">
        <f>VLOOKUP(B6,Sheet2!$A:$B,2,FALSE)</f>
        <v>14</v>
      </c>
      <c r="E6" s="38" t="str">
        <f>D6&amp;"#"&amp;C6</f>
        <v>14#10000</v>
      </c>
      <c r="F6" s="36" t="e">
        <f>VLOOKUP(B6,[2]Sheet1!$A:$E,5,FALSE)*C6</f>
        <v>#N/A</v>
      </c>
      <c r="M6" s="37" t="s">
        <v>616</v>
      </c>
      <c r="N6" s="36">
        <f>C11+C18</f>
        <v>10005</v>
      </c>
      <c r="O6" s="36" t="e">
        <f>VLOOKUP(M6,[2]Sheet1!$A:$E,5,FALSE)*N6</f>
        <v>#N/A</v>
      </c>
    </row>
    <row r="7" spans="1:16" x14ac:dyDescent="0.3">
      <c r="A7" s="36">
        <v>2</v>
      </c>
      <c r="B7" s="37" t="s">
        <v>587</v>
      </c>
      <c r="C7" s="37">
        <v>1000</v>
      </c>
      <c r="D7" s="36">
        <f>VLOOKUP(B7,Sheet2!$A:$B,2,FALSE)</f>
        <v>3</v>
      </c>
      <c r="E7" s="38" t="str">
        <f t="shared" ref="E7:E36" si="0">D7&amp;"#"&amp;C7</f>
        <v>3#1000</v>
      </c>
      <c r="F7" s="36" t="e">
        <f>VLOOKUP(B7,[2]Sheet1!$A:$E,5,FALSE)*C7</f>
        <v>#N/A</v>
      </c>
      <c r="M7" s="37" t="s">
        <v>591</v>
      </c>
      <c r="N7" s="36">
        <f>C10+C17+C24+C31</f>
        <v>21531</v>
      </c>
      <c r="O7" s="36" t="e">
        <f>VLOOKUP(M7,[2]Sheet1!$A:$E,5,FALSE)*N7</f>
        <v>#N/A</v>
      </c>
    </row>
    <row r="8" spans="1:16" x14ac:dyDescent="0.3">
      <c r="A8" s="36">
        <v>3</v>
      </c>
      <c r="B8" s="37" t="s">
        <v>585</v>
      </c>
      <c r="C8" s="37">
        <v>1</v>
      </c>
      <c r="D8" s="36">
        <f>VLOOKUP(B8,Sheet2!$A:$B,2,FALSE)</f>
        <v>19</v>
      </c>
      <c r="E8" s="38" t="str">
        <f t="shared" si="0"/>
        <v>19#1</v>
      </c>
      <c r="F8" s="36" t="e">
        <f>VLOOKUP(B8,[2]Sheet1!$A:$E,5,FALSE)*C8</f>
        <v>#N/A</v>
      </c>
      <c r="M8" s="37" t="s">
        <v>593</v>
      </c>
      <c r="N8" s="36">
        <f>C16+C23+C30+C9</f>
        <v>10140</v>
      </c>
      <c r="O8" s="36" t="e">
        <f>VLOOKUP(M8,[2]Sheet1!$A:$E,5,FALSE)*N8</f>
        <v>#N/A</v>
      </c>
    </row>
    <row r="9" spans="1:16" x14ac:dyDescent="0.3">
      <c r="A9" s="36">
        <v>4</v>
      </c>
      <c r="B9" s="37" t="s">
        <v>591</v>
      </c>
      <c r="C9" s="37">
        <v>50</v>
      </c>
      <c r="D9" s="36">
        <f>VLOOKUP(B9,Sheet2!$A:$B,2,FALSE)</f>
        <v>5</v>
      </c>
      <c r="E9" s="38" t="str">
        <f t="shared" si="0"/>
        <v>5#50</v>
      </c>
      <c r="F9" s="36" t="e">
        <f>VLOOKUP(B9,[2]Sheet1!$A:$E,5,FALSE)*C9</f>
        <v>#N/A</v>
      </c>
      <c r="M9" s="37" t="s">
        <v>600</v>
      </c>
      <c r="N9" s="36">
        <f>C25+C32</f>
        <v>2050</v>
      </c>
      <c r="O9" s="36" t="e">
        <f>VLOOKUP(M9,[2]Sheet1!$A:$E,5,FALSE)*N9</f>
        <v>#N/A</v>
      </c>
    </row>
    <row r="10" spans="1:16" x14ac:dyDescent="0.3">
      <c r="A10" s="36">
        <v>5</v>
      </c>
      <c r="B10" s="37" t="s">
        <v>616</v>
      </c>
      <c r="C10" s="37">
        <v>30</v>
      </c>
      <c r="D10" s="36">
        <f>VLOOKUP(B10,Sheet2!$A:$B,2,FALSE)</f>
        <v>4</v>
      </c>
      <c r="E10" s="38" t="str">
        <f t="shared" si="0"/>
        <v>4#30</v>
      </c>
      <c r="F10" s="36" t="e">
        <f>VLOOKUP(B10,[2]Sheet1!$A:$E,5,FALSE)*C10</f>
        <v>#N/A</v>
      </c>
      <c r="M10" s="37" t="s">
        <v>585</v>
      </c>
      <c r="N10" s="36">
        <f>C12+C26</f>
        <v>16000</v>
      </c>
      <c r="O10" s="36" t="e">
        <f>VLOOKUP(M10,[2]Sheet1!$A:$E,5,FALSE)*N10</f>
        <v>#N/A</v>
      </c>
    </row>
    <row r="11" spans="1:16" x14ac:dyDescent="0.3">
      <c r="A11" s="36">
        <v>6</v>
      </c>
      <c r="B11" s="37" t="s">
        <v>586</v>
      </c>
      <c r="C11" s="37">
        <v>10000</v>
      </c>
      <c r="D11" s="36">
        <f>VLOOKUP(B11,Sheet2!$A:$B,2,FALSE)</f>
        <v>14</v>
      </c>
      <c r="E11" s="38" t="str">
        <f t="shared" si="0"/>
        <v>14#10000</v>
      </c>
      <c r="F11" s="36" t="e">
        <f>VLOOKUP(B11,[2]Sheet1!$A:$E,5,FALSE)*C11</f>
        <v>#N/A</v>
      </c>
      <c r="M11" s="37" t="s">
        <v>594</v>
      </c>
      <c r="N11" s="36">
        <f>C19+C33</f>
        <v>120</v>
      </c>
      <c r="O11" s="36" t="e">
        <f>VLOOKUP(M11,[2]Sheet1!$A:$E,5,FALSE)*N11</f>
        <v>#N/A</v>
      </c>
    </row>
    <row r="12" spans="1:16" x14ac:dyDescent="0.3">
      <c r="A12" s="36">
        <v>7</v>
      </c>
      <c r="B12" s="37" t="s">
        <v>587</v>
      </c>
      <c r="C12" s="37">
        <v>1000</v>
      </c>
      <c r="D12" s="36">
        <f>VLOOKUP(B12,Sheet2!$A:$B,2,FALSE)</f>
        <v>3</v>
      </c>
      <c r="E12" s="38" t="str">
        <f t="shared" si="0"/>
        <v>3#1000</v>
      </c>
      <c r="F12" s="36" t="e">
        <f>VLOOKUP(B12,[2]Sheet1!$A:$E,5,FALSE)*C12</f>
        <v>#N/A</v>
      </c>
    </row>
    <row r="13" spans="1:16" x14ac:dyDescent="0.3">
      <c r="A13" s="36">
        <v>8</v>
      </c>
      <c r="B13" s="37" t="s">
        <v>617</v>
      </c>
      <c r="C13" s="37">
        <v>5</v>
      </c>
      <c r="D13" s="36">
        <f>VLOOKUP(B13,Sheet2!$A:$B,2,FALSE)</f>
        <v>12013</v>
      </c>
      <c r="E13" s="38" t="str">
        <f t="shared" si="0"/>
        <v>12013#5</v>
      </c>
      <c r="F13" s="36" t="e">
        <f>VLOOKUP(B13,[2]Sheet1!$A:$E,5,FALSE)*C13</f>
        <v>#N/A</v>
      </c>
    </row>
    <row r="14" spans="1:16" x14ac:dyDescent="0.3">
      <c r="A14" s="36">
        <v>9</v>
      </c>
      <c r="B14" s="37" t="s">
        <v>594</v>
      </c>
      <c r="C14" s="37">
        <v>1</v>
      </c>
      <c r="D14" s="36">
        <f>VLOOKUP(B14,Sheet2!$A:$B,2,FALSE)</f>
        <v>21</v>
      </c>
      <c r="E14" s="38" t="str">
        <f t="shared" si="0"/>
        <v>21#1</v>
      </c>
      <c r="F14" s="36" t="e">
        <f>VLOOKUP(B14,[2]Sheet1!$A:$E,5,FALSE)*C14</f>
        <v>#N/A</v>
      </c>
    </row>
    <row r="15" spans="1:16" x14ac:dyDescent="0.3">
      <c r="A15" s="36">
        <v>10</v>
      </c>
      <c r="B15" s="37" t="s">
        <v>616</v>
      </c>
      <c r="C15" s="37">
        <v>30</v>
      </c>
      <c r="D15" s="36">
        <f>VLOOKUP(B15,Sheet2!$A:$B,2,FALSE)</f>
        <v>4</v>
      </c>
      <c r="E15" s="38" t="str">
        <f t="shared" si="0"/>
        <v>4#30</v>
      </c>
      <c r="F15" s="36" t="e">
        <f>VLOOKUP(B15,[2]Sheet1!$A:$E,5,FALSE)*C15</f>
        <v>#N/A</v>
      </c>
    </row>
    <row r="16" spans="1:16" x14ac:dyDescent="0.3">
      <c r="A16" s="36">
        <v>11</v>
      </c>
      <c r="B16" s="37" t="s">
        <v>586</v>
      </c>
      <c r="C16" s="37">
        <v>10000</v>
      </c>
      <c r="D16" s="36">
        <f>VLOOKUP(B16,Sheet2!$A:$B,2,FALSE)</f>
        <v>14</v>
      </c>
      <c r="E16" s="38" t="str">
        <f t="shared" si="0"/>
        <v>14#10000</v>
      </c>
      <c r="F16" s="36" t="e">
        <f>VLOOKUP(B16,[2]Sheet1!$A:$E,5,FALSE)*C16</f>
        <v>#N/A</v>
      </c>
      <c r="J16" s="36">
        <v>1</v>
      </c>
      <c r="K16" s="36">
        <v>2</v>
      </c>
      <c r="L16" s="36">
        <v>3</v>
      </c>
      <c r="M16" s="36">
        <v>4</v>
      </c>
      <c r="N16" s="36">
        <v>5</v>
      </c>
      <c r="O16" s="36">
        <v>6</v>
      </c>
      <c r="P16" s="36">
        <v>7</v>
      </c>
    </row>
    <row r="17" spans="1:16" x14ac:dyDescent="0.3">
      <c r="A17" s="36">
        <v>12</v>
      </c>
      <c r="B17" s="37" t="s">
        <v>587</v>
      </c>
      <c r="C17" s="37">
        <v>1500</v>
      </c>
      <c r="D17" s="36">
        <f>VLOOKUP(B17,Sheet2!$A:$B,2,FALSE)</f>
        <v>3</v>
      </c>
      <c r="E17" s="38" t="str">
        <f t="shared" si="0"/>
        <v>3#1500</v>
      </c>
      <c r="F17" s="36" t="e">
        <f>VLOOKUP(B17,[2]Sheet1!$A:$E,5,FALSE)*C17</f>
        <v>#N/A</v>
      </c>
      <c r="I17" s="36">
        <v>1</v>
      </c>
      <c r="J17" s="36" t="str">
        <f>B6</f>
        <v>金币</v>
      </c>
      <c r="K17" s="36" t="str">
        <f>B7</f>
        <v>成长护符</v>
      </c>
      <c r="L17" s="36" t="str">
        <f>B8</f>
        <v>聚灵神戒</v>
      </c>
      <c r="M17" s="36" t="str">
        <f>B9</f>
        <v>灵丹</v>
      </c>
      <c r="N17" s="36" t="str">
        <f>B10</f>
        <v>梦魇妖壶</v>
      </c>
      <c r="O17" s="36" t="str">
        <f>B11</f>
        <v>金币</v>
      </c>
      <c r="P17" s="36" t="str">
        <f>B12</f>
        <v>成长护符</v>
      </c>
    </row>
    <row r="18" spans="1:16" x14ac:dyDescent="0.3">
      <c r="A18" s="36">
        <v>13</v>
      </c>
      <c r="B18" s="37" t="s">
        <v>617</v>
      </c>
      <c r="C18" s="37">
        <v>5</v>
      </c>
      <c r="D18" s="36">
        <f>VLOOKUP(B18,Sheet2!$A:$B,2,FALSE)</f>
        <v>12013</v>
      </c>
      <c r="E18" s="38" t="str">
        <f t="shared" si="0"/>
        <v>12013#5</v>
      </c>
      <c r="F18" s="36" t="e">
        <f>VLOOKUP(B18,[2]Sheet1!$A:$E,5,FALSE)*C18</f>
        <v>#N/A</v>
      </c>
      <c r="I18" s="36">
        <f t="shared" ref="I18:I21" si="1">I17+7</f>
        <v>8</v>
      </c>
      <c r="J18" s="36" t="str">
        <f>B13</f>
        <v>5星随机碎片</v>
      </c>
      <c r="K18" s="36" t="str">
        <f>B14</f>
        <v>妖魂魔戒</v>
      </c>
      <c r="L18" s="36" t="str">
        <f>B15</f>
        <v>梦魇妖壶</v>
      </c>
      <c r="M18" s="36" t="str">
        <f>B16</f>
        <v>金币</v>
      </c>
      <c r="N18" s="36" t="str">
        <f>B17</f>
        <v>成长护符</v>
      </c>
      <c r="O18" s="36" t="str">
        <f>B18</f>
        <v>5星随机碎片</v>
      </c>
      <c r="P18" s="36" t="str">
        <f>B19</f>
        <v>灵丹</v>
      </c>
    </row>
    <row r="19" spans="1:16" x14ac:dyDescent="0.3">
      <c r="A19" s="36">
        <v>14</v>
      </c>
      <c r="B19" s="37" t="s">
        <v>591</v>
      </c>
      <c r="C19" s="37">
        <v>100</v>
      </c>
      <c r="D19" s="36">
        <f>VLOOKUP(B19,Sheet2!$A:$B,2,FALSE)</f>
        <v>5</v>
      </c>
      <c r="E19" s="38" t="str">
        <f t="shared" si="0"/>
        <v>5#100</v>
      </c>
      <c r="F19" s="36" t="e">
        <f>VLOOKUP(B19,[2]Sheet1!$A:$E,5,FALSE)*C19</f>
        <v>#N/A</v>
      </c>
      <c r="I19" s="36">
        <f t="shared" si="1"/>
        <v>15</v>
      </c>
      <c r="J19" s="36" t="str">
        <f>B20</f>
        <v>梦魇妖壶</v>
      </c>
      <c r="K19" s="36" t="str">
        <f>B21</f>
        <v>金币</v>
      </c>
      <c r="L19" s="36" t="str">
        <f>B22</f>
        <v>成长护符</v>
      </c>
      <c r="M19" s="36" t="str">
        <f>B23</f>
        <v>5星随机碎片</v>
      </c>
      <c r="N19" s="36" t="str">
        <f>B24</f>
        <v>妖魂魔戒</v>
      </c>
      <c r="O19" s="36" t="str">
        <f>B25</f>
        <v>梦魇妖壶</v>
      </c>
      <c r="P19" s="36" t="str">
        <f>B26</f>
        <v>金币</v>
      </c>
    </row>
    <row r="20" spans="1:16" x14ac:dyDescent="0.3">
      <c r="A20" s="36">
        <v>15</v>
      </c>
      <c r="B20" s="37" t="s">
        <v>616</v>
      </c>
      <c r="C20" s="37">
        <v>50</v>
      </c>
      <c r="D20" s="36">
        <f>VLOOKUP(B20,Sheet2!$A:$B,2,FALSE)</f>
        <v>4</v>
      </c>
      <c r="E20" s="38" t="str">
        <f t="shared" si="0"/>
        <v>4#50</v>
      </c>
      <c r="F20" s="36" t="e">
        <f>VLOOKUP(B20,[2]Sheet1!$A:$E,5,FALSE)*C20</f>
        <v>#N/A</v>
      </c>
      <c r="I20" s="36">
        <f t="shared" si="1"/>
        <v>22</v>
      </c>
      <c r="J20" s="36" t="str">
        <f>B27</f>
        <v>成长护符</v>
      </c>
      <c r="K20" s="36" t="str">
        <f>B28</f>
        <v>5星随机碎片</v>
      </c>
      <c r="L20" s="36" t="str">
        <f>B29</f>
        <v>灵丹</v>
      </c>
      <c r="M20" s="36" t="str">
        <f>B30</f>
        <v>梦魇妖壶</v>
      </c>
      <c r="N20" s="36" t="str">
        <f>B31</f>
        <v>金币</v>
      </c>
      <c r="O20" s="36" t="str">
        <f>B32</f>
        <v>成长护符</v>
      </c>
      <c r="P20" s="36" t="str">
        <f>B33</f>
        <v>5星随机碎片</v>
      </c>
    </row>
    <row r="21" spans="1:16" x14ac:dyDescent="0.3">
      <c r="A21" s="36">
        <v>16</v>
      </c>
      <c r="B21" s="37" t="s">
        <v>586</v>
      </c>
      <c r="C21" s="37">
        <v>15000</v>
      </c>
      <c r="D21" s="36">
        <f>VLOOKUP(B21,Sheet2!$A:$B,2,FALSE)</f>
        <v>14</v>
      </c>
      <c r="E21" s="38" t="str">
        <f t="shared" si="0"/>
        <v>14#15000</v>
      </c>
      <c r="F21" s="36" t="e">
        <f>VLOOKUP(B21,[2]Sheet1!$A:$E,5,FALSE)*C21</f>
        <v>#N/A</v>
      </c>
      <c r="I21" s="36">
        <f t="shared" si="1"/>
        <v>29</v>
      </c>
      <c r="J21" s="36" t="str">
        <f>B34</f>
        <v>妖魂魔戒</v>
      </c>
      <c r="K21" s="36" t="str">
        <f>B35</f>
        <v>梦魇妖壶</v>
      </c>
      <c r="L21" s="36" t="str">
        <f>B36</f>
        <v>金币</v>
      </c>
    </row>
    <row r="22" spans="1:16" x14ac:dyDescent="0.3">
      <c r="A22" s="36">
        <v>17</v>
      </c>
      <c r="B22" s="37" t="s">
        <v>587</v>
      </c>
      <c r="C22" s="37">
        <v>1500</v>
      </c>
      <c r="D22" s="36">
        <f>VLOOKUP(B22,Sheet2!$A:$B,2,FALSE)</f>
        <v>3</v>
      </c>
      <c r="E22" s="38" t="str">
        <f t="shared" si="0"/>
        <v>3#1500</v>
      </c>
      <c r="F22" s="36" t="e">
        <f>VLOOKUP(B22,[2]Sheet1!$A:$E,5,FALSE)*C22</f>
        <v>#N/A</v>
      </c>
    </row>
    <row r="23" spans="1:16" x14ac:dyDescent="0.3">
      <c r="A23" s="36">
        <v>18</v>
      </c>
      <c r="B23" s="37" t="s">
        <v>617</v>
      </c>
      <c r="C23" s="37">
        <v>10</v>
      </c>
      <c r="D23" s="36">
        <f>VLOOKUP(B23,Sheet2!$A:$B,2,FALSE)</f>
        <v>12013</v>
      </c>
      <c r="E23" s="38" t="str">
        <f t="shared" si="0"/>
        <v>12013#10</v>
      </c>
      <c r="F23" s="36" t="e">
        <f>VLOOKUP(B23,[2]Sheet1!$A:$E,5,FALSE)*C23</f>
        <v>#N/A</v>
      </c>
    </row>
    <row r="24" spans="1:16" x14ac:dyDescent="0.3">
      <c r="A24" s="36">
        <v>19</v>
      </c>
      <c r="B24" s="37" t="s">
        <v>594</v>
      </c>
      <c r="C24" s="37">
        <v>1</v>
      </c>
      <c r="D24" s="36">
        <f>VLOOKUP(B24,Sheet2!$A:$B,2,FALSE)</f>
        <v>21</v>
      </c>
      <c r="E24" s="38" t="str">
        <f t="shared" si="0"/>
        <v>21#1</v>
      </c>
      <c r="F24" s="36" t="e">
        <f>VLOOKUP(B24,[2]Sheet1!$A:$E,5,FALSE)*C24</f>
        <v>#N/A</v>
      </c>
    </row>
    <row r="25" spans="1:16" x14ac:dyDescent="0.3">
      <c r="A25" s="36">
        <v>20</v>
      </c>
      <c r="B25" s="37" t="s">
        <v>616</v>
      </c>
      <c r="C25" s="37">
        <v>50</v>
      </c>
      <c r="D25" s="36">
        <f>VLOOKUP(B25,Sheet2!$A:$B,2,FALSE)</f>
        <v>4</v>
      </c>
      <c r="E25" s="38" t="str">
        <f t="shared" si="0"/>
        <v>4#50</v>
      </c>
      <c r="F25" s="36" t="e">
        <f>VLOOKUP(B25,[2]Sheet1!$A:$E,5,FALSE)*C25</f>
        <v>#N/A</v>
      </c>
    </row>
    <row r="26" spans="1:16" x14ac:dyDescent="0.3">
      <c r="A26" s="36">
        <v>21</v>
      </c>
      <c r="B26" s="37" t="s">
        <v>586</v>
      </c>
      <c r="C26" s="37">
        <v>15000</v>
      </c>
      <c r="D26" s="36">
        <f>VLOOKUP(B26,Sheet2!$A:$B,2,FALSE)</f>
        <v>14</v>
      </c>
      <c r="E26" s="38" t="str">
        <f t="shared" si="0"/>
        <v>14#15000</v>
      </c>
      <c r="F26" s="36" t="e">
        <f>VLOOKUP(B26,[2]Sheet1!$A:$E,5,FALSE)*C26</f>
        <v>#N/A</v>
      </c>
    </row>
    <row r="27" spans="1:16" x14ac:dyDescent="0.3">
      <c r="A27" s="36">
        <v>22</v>
      </c>
      <c r="B27" s="37" t="s">
        <v>587</v>
      </c>
      <c r="C27" s="37">
        <v>2000</v>
      </c>
      <c r="D27" s="36">
        <f>VLOOKUP(B27,Sheet2!$A:$B,2,FALSE)</f>
        <v>3</v>
      </c>
      <c r="E27" s="38" t="str">
        <f t="shared" si="0"/>
        <v>3#2000</v>
      </c>
      <c r="F27" s="36" t="e">
        <f>VLOOKUP(B27,[2]Sheet1!$A:$E,5,FALSE)*C27</f>
        <v>#N/A</v>
      </c>
    </row>
    <row r="28" spans="1:16" x14ac:dyDescent="0.3">
      <c r="A28" s="36">
        <v>23</v>
      </c>
      <c r="B28" s="37" t="s">
        <v>617</v>
      </c>
      <c r="C28" s="37">
        <v>10</v>
      </c>
      <c r="D28" s="36">
        <f>VLOOKUP(B28,Sheet2!$A:$B,2,FALSE)</f>
        <v>12013</v>
      </c>
      <c r="E28" s="38" t="str">
        <f t="shared" si="0"/>
        <v>12013#10</v>
      </c>
      <c r="F28" s="36" t="e">
        <f>VLOOKUP(B28,[2]Sheet1!$A:$E,5,FALSE)*C28</f>
        <v>#N/A</v>
      </c>
    </row>
    <row r="29" spans="1:16" x14ac:dyDescent="0.3">
      <c r="A29" s="36">
        <v>24</v>
      </c>
      <c r="B29" s="37" t="s">
        <v>591</v>
      </c>
      <c r="C29" s="37">
        <v>150</v>
      </c>
      <c r="D29" s="36">
        <f>VLOOKUP(B29,Sheet2!$A:$B,2,FALSE)</f>
        <v>5</v>
      </c>
      <c r="E29" s="38" t="str">
        <f t="shared" si="0"/>
        <v>5#150</v>
      </c>
      <c r="F29" s="36" t="e">
        <f>VLOOKUP(B29,[2]Sheet1!$A:$E,5,FALSE)*C29</f>
        <v>#N/A</v>
      </c>
    </row>
    <row r="30" spans="1:16" x14ac:dyDescent="0.3">
      <c r="A30" s="36">
        <v>25</v>
      </c>
      <c r="B30" s="37" t="s">
        <v>616</v>
      </c>
      <c r="C30" s="37">
        <v>80</v>
      </c>
      <c r="D30" s="36">
        <f>VLOOKUP(B30,Sheet2!$A:$B,2,FALSE)</f>
        <v>4</v>
      </c>
      <c r="E30" s="38" t="str">
        <f t="shared" si="0"/>
        <v>4#80</v>
      </c>
      <c r="F30" s="36" t="e">
        <f>VLOOKUP(B30,[2]Sheet1!$A:$E,5,FALSE)*C30</f>
        <v>#N/A</v>
      </c>
    </row>
    <row r="31" spans="1:16" x14ac:dyDescent="0.3">
      <c r="A31" s="36">
        <v>26</v>
      </c>
      <c r="B31" s="37" t="s">
        <v>586</v>
      </c>
      <c r="C31" s="37">
        <v>20000</v>
      </c>
      <c r="D31" s="36">
        <f>VLOOKUP(B31,Sheet2!$A:$B,2,FALSE)</f>
        <v>14</v>
      </c>
      <c r="E31" s="38" t="str">
        <f t="shared" si="0"/>
        <v>14#20000</v>
      </c>
      <c r="F31" s="36" t="e">
        <f>VLOOKUP(B31,[2]Sheet1!$A:$E,5,FALSE)*C31</f>
        <v>#N/A</v>
      </c>
    </row>
    <row r="32" spans="1:16" x14ac:dyDescent="0.3">
      <c r="A32" s="36">
        <v>27</v>
      </c>
      <c r="B32" s="37" t="s">
        <v>587</v>
      </c>
      <c r="C32" s="37">
        <v>2000</v>
      </c>
      <c r="D32" s="36">
        <f>VLOOKUP(B32,Sheet2!$A:$B,2,FALSE)</f>
        <v>3</v>
      </c>
      <c r="E32" s="38" t="str">
        <f t="shared" si="0"/>
        <v>3#2000</v>
      </c>
      <c r="F32" s="36" t="e">
        <f>VLOOKUP(B32,[2]Sheet1!$A:$E,5,FALSE)*C32</f>
        <v>#N/A</v>
      </c>
    </row>
    <row r="33" spans="1:6" x14ac:dyDescent="0.3">
      <c r="A33" s="36">
        <v>28</v>
      </c>
      <c r="B33" s="37" t="s">
        <v>617</v>
      </c>
      <c r="C33" s="37">
        <v>20</v>
      </c>
      <c r="D33" s="36">
        <f>VLOOKUP(B33,Sheet2!$A:$B,2,FALSE)</f>
        <v>12013</v>
      </c>
      <c r="E33" s="38" t="str">
        <f t="shared" si="0"/>
        <v>12013#20</v>
      </c>
      <c r="F33" s="36" t="e">
        <f>VLOOKUP(B33,[2]Sheet1!$A:$E,5,FALSE)*C33</f>
        <v>#N/A</v>
      </c>
    </row>
    <row r="34" spans="1:6" x14ac:dyDescent="0.3">
      <c r="A34" s="36">
        <v>29</v>
      </c>
      <c r="B34" s="37" t="s">
        <v>594</v>
      </c>
      <c r="C34" s="37">
        <v>1</v>
      </c>
      <c r="D34" s="36">
        <f>VLOOKUP(B34,Sheet2!$A:$B,2,FALSE)</f>
        <v>21</v>
      </c>
      <c r="E34" s="38" t="str">
        <f t="shared" si="0"/>
        <v>21#1</v>
      </c>
      <c r="F34" s="36" t="e">
        <f>VLOOKUP(B34,[2]Sheet1!$A:$E,5,FALSE)*C34</f>
        <v>#N/A</v>
      </c>
    </row>
    <row r="35" spans="1:6" x14ac:dyDescent="0.3">
      <c r="A35" s="36">
        <v>30</v>
      </c>
      <c r="B35" s="37" t="s">
        <v>616</v>
      </c>
      <c r="C35" s="37">
        <v>100</v>
      </c>
      <c r="D35" s="36">
        <f>VLOOKUP(B35,Sheet2!$A:$B,2,FALSE)</f>
        <v>4</v>
      </c>
      <c r="E35" s="38" t="str">
        <f t="shared" si="0"/>
        <v>4#100</v>
      </c>
      <c r="F35" s="36" t="e">
        <f>VLOOKUP(B35,[2]Sheet1!$A:$E,5,FALSE)*C35</f>
        <v>#N/A</v>
      </c>
    </row>
    <row r="36" spans="1:6" x14ac:dyDescent="0.3">
      <c r="A36" s="36">
        <v>31</v>
      </c>
      <c r="B36" s="37" t="s">
        <v>586</v>
      </c>
      <c r="C36" s="37">
        <v>20000</v>
      </c>
      <c r="D36" s="36">
        <f>VLOOKUP(B36,Sheet2!$A:$B,2,FALSE)</f>
        <v>14</v>
      </c>
      <c r="E36" s="38" t="str">
        <f t="shared" si="0"/>
        <v>14#20000</v>
      </c>
      <c r="F36" s="36" t="e">
        <f>VLOOKUP(B36,[2]Sheet1!$A:$E,5,FALSE)*C36</f>
        <v>#N/A</v>
      </c>
    </row>
  </sheetData>
  <phoneticPr fontId="21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X37"/>
  <sheetViews>
    <sheetView workbookViewId="0">
      <selection activeCell="D28" sqref="D28"/>
    </sheetView>
  </sheetViews>
  <sheetFormatPr defaultColWidth="9" defaultRowHeight="14.25" x14ac:dyDescent="0.2"/>
  <cols>
    <col min="1" max="1" width="9" style="32"/>
    <col min="2" max="2" width="12.375" style="32" customWidth="1"/>
    <col min="3" max="3" width="19.375" style="33" customWidth="1"/>
    <col min="4" max="4" width="19.75" style="33" customWidth="1"/>
    <col min="5" max="13" width="9" style="32"/>
    <col min="14" max="14" width="10.75" style="32" customWidth="1"/>
    <col min="15" max="15" width="9" style="32"/>
    <col min="16" max="16" width="35.75" style="32" customWidth="1"/>
    <col min="17" max="16384" width="9" style="32"/>
  </cols>
  <sheetData>
    <row r="2" spans="2:24" x14ac:dyDescent="0.2">
      <c r="B2" s="32" t="s">
        <v>618</v>
      </c>
    </row>
    <row r="3" spans="2:24" x14ac:dyDescent="0.2">
      <c r="C3" s="33" t="s">
        <v>619</v>
      </c>
      <c r="D3" s="33" t="s">
        <v>20</v>
      </c>
      <c r="E3" s="33" t="s">
        <v>580</v>
      </c>
      <c r="F3" s="33" t="s">
        <v>581</v>
      </c>
      <c r="G3" s="33" t="s">
        <v>20</v>
      </c>
      <c r="H3" s="33" t="s">
        <v>580</v>
      </c>
      <c r="I3" s="33" t="s">
        <v>581</v>
      </c>
      <c r="J3" s="33" t="s">
        <v>20</v>
      </c>
      <c r="K3" s="33" t="s">
        <v>580</v>
      </c>
      <c r="L3" s="33" t="s">
        <v>581</v>
      </c>
      <c r="N3" s="33" t="s">
        <v>23</v>
      </c>
      <c r="Q3" s="32" t="s">
        <v>579</v>
      </c>
    </row>
    <row r="4" spans="2:24" x14ac:dyDescent="0.2">
      <c r="C4" s="33" t="s">
        <v>620</v>
      </c>
      <c r="D4" s="33" t="s">
        <v>621</v>
      </c>
      <c r="E4" s="32">
        <v>10</v>
      </c>
      <c r="F4" t="e">
        <f>VLOOKUP(D4,[2]Sheet1!$A:$E,5,FALSE)*E4</f>
        <v>#N/A</v>
      </c>
      <c r="G4" s="32" t="s">
        <v>586</v>
      </c>
      <c r="H4" s="32">
        <v>10000</v>
      </c>
      <c r="I4" t="e">
        <f>VLOOKUP(G4,[2]Sheet1!$A:$E,5,FALSE)*H4</f>
        <v>#N/A</v>
      </c>
      <c r="J4" s="33" t="s">
        <v>587</v>
      </c>
      <c r="K4" s="32">
        <v>300</v>
      </c>
      <c r="L4" t="e">
        <f>VLOOKUP(J4,[2]Sheet1!$A:$E,5,FALSE)*K4</f>
        <v>#N/A</v>
      </c>
      <c r="N4" s="32" t="e">
        <f>L4+I4+F4</f>
        <v>#N/A</v>
      </c>
      <c r="P4" s="32" t="e">
        <f>R4&amp;"|"&amp;X4&amp;"|"&amp;U4</f>
        <v>#N/A</v>
      </c>
      <c r="Q4" s="32" t="e">
        <f>ROUND(VLOOKUP(D4,[2]Sheet1!$A:$E,2,FALSE),0)</f>
        <v>#N/A</v>
      </c>
      <c r="R4" s="34" t="e">
        <f>Q4&amp;"#"&amp;E4</f>
        <v>#N/A</v>
      </c>
      <c r="T4" s="32" t="e">
        <f>ROUND(VLOOKUP(G4,[2]Sheet1!$A:$E,2,FALSE),0)</f>
        <v>#N/A</v>
      </c>
      <c r="U4" s="34" t="e">
        <f>T4&amp;"#"&amp;H4</f>
        <v>#N/A</v>
      </c>
      <c r="W4" s="32" t="e">
        <f>ROUND(VLOOKUP(J4,[2]Sheet1!$A:$E,2,FALSE),0)</f>
        <v>#N/A</v>
      </c>
      <c r="X4" s="34" t="e">
        <f>W4&amp;"#"&amp;K4</f>
        <v>#N/A</v>
      </c>
    </row>
    <row r="5" spans="2:24" x14ac:dyDescent="0.2">
      <c r="C5" s="33" t="s">
        <v>622</v>
      </c>
      <c r="D5" s="33" t="s">
        <v>621</v>
      </c>
      <c r="E5" s="32">
        <v>15</v>
      </c>
      <c r="F5" t="e">
        <f>VLOOKUP(D5,[2]Sheet1!$A:$E,5,FALSE)*E5</f>
        <v>#N/A</v>
      </c>
      <c r="G5" s="32" t="s">
        <v>586</v>
      </c>
      <c r="H5" s="32">
        <v>10000</v>
      </c>
      <c r="I5" t="e">
        <f>VLOOKUP(G5,[2]Sheet1!$A:$E,5,FALSE)*H5</f>
        <v>#N/A</v>
      </c>
      <c r="J5" s="33" t="s">
        <v>587</v>
      </c>
      <c r="K5" s="32">
        <v>300</v>
      </c>
      <c r="L5" t="e">
        <f>VLOOKUP(J5,[2]Sheet1!$A:$E,5,FALSE)*K5</f>
        <v>#N/A</v>
      </c>
      <c r="N5" s="32" t="e">
        <f t="shared" ref="N5:N11" si="0">L5+I5+F5</f>
        <v>#N/A</v>
      </c>
      <c r="P5" s="32" t="e">
        <f t="shared" ref="P5:P11" si="1">R5&amp;"|"&amp;X5&amp;"|"&amp;U5</f>
        <v>#N/A</v>
      </c>
      <c r="Q5" s="32" t="e">
        <f>ROUND(VLOOKUP(D5,[2]Sheet1!$A:$E,2,FALSE),0)</f>
        <v>#N/A</v>
      </c>
      <c r="R5" s="34" t="e">
        <f t="shared" ref="R5:R11" si="2">Q5&amp;"#"&amp;E5</f>
        <v>#N/A</v>
      </c>
      <c r="T5" s="32" t="e">
        <f>ROUND(VLOOKUP(G5,[2]Sheet1!$A:$E,2,FALSE),0)</f>
        <v>#N/A</v>
      </c>
      <c r="U5" s="34" t="e">
        <f t="shared" ref="U5:U11" si="3">T5&amp;"#"&amp;H5</f>
        <v>#N/A</v>
      </c>
      <c r="W5" s="32" t="e">
        <f>ROUND(VLOOKUP(J5,[2]Sheet1!$A:$E,2,FALSE),0)</f>
        <v>#N/A</v>
      </c>
      <c r="X5" s="34" t="e">
        <f t="shared" ref="X5:X11" si="4">W5&amp;"#"&amp;K5</f>
        <v>#N/A</v>
      </c>
    </row>
    <row r="6" spans="2:24" x14ac:dyDescent="0.2">
      <c r="C6" s="33" t="s">
        <v>623</v>
      </c>
      <c r="D6" s="33" t="s">
        <v>621</v>
      </c>
      <c r="E6" s="32">
        <v>25</v>
      </c>
      <c r="F6" t="e">
        <f>VLOOKUP(D6,[2]Sheet1!$A:$E,5,FALSE)*E6</f>
        <v>#N/A</v>
      </c>
      <c r="G6" s="32" t="s">
        <v>586</v>
      </c>
      <c r="H6" s="32">
        <v>10000</v>
      </c>
      <c r="I6" t="e">
        <f>VLOOKUP(G6,[2]Sheet1!$A:$E,5,FALSE)*H6</f>
        <v>#N/A</v>
      </c>
      <c r="J6" s="33" t="s">
        <v>587</v>
      </c>
      <c r="K6" s="32">
        <v>300</v>
      </c>
      <c r="L6" t="e">
        <f>VLOOKUP(J6,[2]Sheet1!$A:$E,5,FALSE)*K6</f>
        <v>#N/A</v>
      </c>
      <c r="N6" s="32" t="e">
        <f t="shared" si="0"/>
        <v>#N/A</v>
      </c>
      <c r="P6" s="32" t="e">
        <f t="shared" si="1"/>
        <v>#N/A</v>
      </c>
      <c r="Q6" s="32" t="e">
        <f>ROUND(VLOOKUP(D6,[2]Sheet1!$A:$E,2,FALSE),0)</f>
        <v>#N/A</v>
      </c>
      <c r="R6" s="34" t="e">
        <f t="shared" si="2"/>
        <v>#N/A</v>
      </c>
      <c r="T6" s="32" t="e">
        <f>ROUND(VLOOKUP(G6,[2]Sheet1!$A:$E,2,FALSE),0)</f>
        <v>#N/A</v>
      </c>
      <c r="U6" s="34" t="e">
        <f t="shared" si="3"/>
        <v>#N/A</v>
      </c>
      <c r="W6" s="32" t="e">
        <f>ROUND(VLOOKUP(J6,[2]Sheet1!$A:$E,2,FALSE),0)</f>
        <v>#N/A</v>
      </c>
      <c r="X6" s="34" t="e">
        <f t="shared" si="4"/>
        <v>#N/A</v>
      </c>
    </row>
    <row r="7" spans="2:24" x14ac:dyDescent="0.2">
      <c r="C7" s="33" t="s">
        <v>624</v>
      </c>
      <c r="D7" s="33" t="s">
        <v>621</v>
      </c>
      <c r="E7" s="32">
        <v>30</v>
      </c>
      <c r="F7" t="e">
        <f>VLOOKUP(D7,[2]Sheet1!$A:$E,5,FALSE)*E7</f>
        <v>#N/A</v>
      </c>
      <c r="G7" s="32" t="s">
        <v>586</v>
      </c>
      <c r="H7" s="32">
        <v>10000</v>
      </c>
      <c r="I7" t="e">
        <f>VLOOKUP(G7,[2]Sheet1!$A:$E,5,FALSE)*H7</f>
        <v>#N/A</v>
      </c>
      <c r="J7" s="33" t="s">
        <v>587</v>
      </c>
      <c r="K7" s="32">
        <v>300</v>
      </c>
      <c r="L7" t="e">
        <f>VLOOKUP(J7,[2]Sheet1!$A:$E,5,FALSE)*K7</f>
        <v>#N/A</v>
      </c>
      <c r="N7" s="32" t="e">
        <f t="shared" si="0"/>
        <v>#N/A</v>
      </c>
      <c r="P7" s="32" t="e">
        <f t="shared" si="1"/>
        <v>#N/A</v>
      </c>
      <c r="Q7" s="32" t="e">
        <f>ROUND(VLOOKUP(D7,[2]Sheet1!$A:$E,2,FALSE),0)</f>
        <v>#N/A</v>
      </c>
      <c r="R7" s="34" t="e">
        <f t="shared" si="2"/>
        <v>#N/A</v>
      </c>
      <c r="T7" s="32" t="e">
        <f>ROUND(VLOOKUP(G7,[2]Sheet1!$A:$E,2,FALSE),0)</f>
        <v>#N/A</v>
      </c>
      <c r="U7" s="34" t="e">
        <f t="shared" si="3"/>
        <v>#N/A</v>
      </c>
      <c r="W7" s="32" t="e">
        <f>ROUND(VLOOKUP(J7,[2]Sheet1!$A:$E,2,FALSE),0)</f>
        <v>#N/A</v>
      </c>
      <c r="X7" s="34" t="e">
        <f t="shared" si="4"/>
        <v>#N/A</v>
      </c>
    </row>
    <row r="8" spans="2:24" x14ac:dyDescent="0.2">
      <c r="C8" s="33" t="s">
        <v>625</v>
      </c>
      <c r="D8" s="33" t="s">
        <v>617</v>
      </c>
      <c r="E8" s="32">
        <v>10</v>
      </c>
      <c r="F8" t="e">
        <f>VLOOKUP(D8,[2]Sheet1!$A:$E,5,FALSE)*E8</f>
        <v>#N/A</v>
      </c>
      <c r="G8" s="32" t="s">
        <v>586</v>
      </c>
      <c r="H8" s="32">
        <v>20000</v>
      </c>
      <c r="I8" t="e">
        <f>VLOOKUP(G8,[2]Sheet1!$A:$E,5,FALSE)*H8</f>
        <v>#N/A</v>
      </c>
      <c r="J8" s="33" t="s">
        <v>587</v>
      </c>
      <c r="K8" s="32">
        <v>600</v>
      </c>
      <c r="L8" t="e">
        <f>VLOOKUP(J8,[2]Sheet1!$A:$E,5,FALSE)*K8</f>
        <v>#N/A</v>
      </c>
      <c r="N8" s="32" t="e">
        <f t="shared" si="0"/>
        <v>#N/A</v>
      </c>
      <c r="P8" s="32" t="e">
        <f t="shared" si="1"/>
        <v>#N/A</v>
      </c>
      <c r="Q8" s="32" t="e">
        <f>ROUND(VLOOKUP(D8,[2]Sheet1!$A:$E,2,FALSE),0)</f>
        <v>#N/A</v>
      </c>
      <c r="R8" s="34" t="e">
        <f t="shared" si="2"/>
        <v>#N/A</v>
      </c>
      <c r="T8" s="32" t="e">
        <f>ROUND(VLOOKUP(G8,[2]Sheet1!$A:$E,2,FALSE),0)</f>
        <v>#N/A</v>
      </c>
      <c r="U8" s="34" t="e">
        <f t="shared" si="3"/>
        <v>#N/A</v>
      </c>
      <c r="W8" s="32" t="e">
        <f>ROUND(VLOOKUP(J8,[2]Sheet1!$A:$E,2,FALSE),0)</f>
        <v>#N/A</v>
      </c>
      <c r="X8" s="34" t="e">
        <f t="shared" si="4"/>
        <v>#N/A</v>
      </c>
    </row>
    <row r="9" spans="2:24" x14ac:dyDescent="0.2">
      <c r="C9" s="33" t="s">
        <v>626</v>
      </c>
      <c r="D9" s="33" t="s">
        <v>617</v>
      </c>
      <c r="E9" s="32">
        <v>15</v>
      </c>
      <c r="F9" t="e">
        <f>VLOOKUP(D9,[2]Sheet1!$A:$E,5,FALSE)*E9</f>
        <v>#N/A</v>
      </c>
      <c r="G9" s="32" t="s">
        <v>586</v>
      </c>
      <c r="H9" s="32">
        <v>20000</v>
      </c>
      <c r="I9" t="e">
        <f>VLOOKUP(G9,[2]Sheet1!$A:$E,5,FALSE)*H9</f>
        <v>#N/A</v>
      </c>
      <c r="J9" s="33" t="s">
        <v>587</v>
      </c>
      <c r="K9" s="32">
        <v>600</v>
      </c>
      <c r="L9" t="e">
        <f>VLOOKUP(J9,[2]Sheet1!$A:$E,5,FALSE)*K9</f>
        <v>#N/A</v>
      </c>
      <c r="N9" s="32" t="e">
        <f t="shared" si="0"/>
        <v>#N/A</v>
      </c>
      <c r="P9" s="32" t="e">
        <f t="shared" si="1"/>
        <v>#N/A</v>
      </c>
      <c r="Q9" s="32" t="e">
        <f>ROUND(VLOOKUP(D9,[2]Sheet1!$A:$E,2,FALSE),0)</f>
        <v>#N/A</v>
      </c>
      <c r="R9" s="34" t="e">
        <f t="shared" si="2"/>
        <v>#N/A</v>
      </c>
      <c r="T9" s="32" t="e">
        <f>ROUND(VLOOKUP(G9,[2]Sheet1!$A:$E,2,FALSE),0)</f>
        <v>#N/A</v>
      </c>
      <c r="U9" s="34" t="e">
        <f t="shared" si="3"/>
        <v>#N/A</v>
      </c>
      <c r="W9" s="32" t="e">
        <f>ROUND(VLOOKUP(J9,[2]Sheet1!$A:$E,2,FALSE),0)</f>
        <v>#N/A</v>
      </c>
      <c r="X9" s="34" t="e">
        <f t="shared" si="4"/>
        <v>#N/A</v>
      </c>
    </row>
    <row r="10" spans="2:24" x14ac:dyDescent="0.2">
      <c r="C10" s="33" t="s">
        <v>627</v>
      </c>
      <c r="D10" s="33" t="s">
        <v>617</v>
      </c>
      <c r="E10" s="32">
        <v>25</v>
      </c>
      <c r="F10" t="e">
        <f>VLOOKUP(D10,[2]Sheet1!$A:$E,5,FALSE)*E10</f>
        <v>#N/A</v>
      </c>
      <c r="G10" s="32" t="s">
        <v>586</v>
      </c>
      <c r="H10" s="32">
        <v>20000</v>
      </c>
      <c r="I10" t="e">
        <f>VLOOKUP(G10,[2]Sheet1!$A:$E,5,FALSE)*H10</f>
        <v>#N/A</v>
      </c>
      <c r="J10" s="33" t="s">
        <v>587</v>
      </c>
      <c r="K10" s="32">
        <v>600</v>
      </c>
      <c r="L10" t="e">
        <f>VLOOKUP(J10,[2]Sheet1!$A:$E,5,FALSE)*K10</f>
        <v>#N/A</v>
      </c>
      <c r="N10" s="32" t="e">
        <f t="shared" si="0"/>
        <v>#N/A</v>
      </c>
      <c r="P10" s="32" t="e">
        <f t="shared" si="1"/>
        <v>#N/A</v>
      </c>
      <c r="Q10" s="32" t="e">
        <f>ROUND(VLOOKUP(D10,[2]Sheet1!$A:$E,2,FALSE),0)</f>
        <v>#N/A</v>
      </c>
      <c r="R10" s="34" t="e">
        <f t="shared" si="2"/>
        <v>#N/A</v>
      </c>
      <c r="T10" s="32" t="e">
        <f>ROUND(VLOOKUP(G10,[2]Sheet1!$A:$E,2,FALSE),0)</f>
        <v>#N/A</v>
      </c>
      <c r="U10" s="34" t="e">
        <f t="shared" si="3"/>
        <v>#N/A</v>
      </c>
      <c r="W10" s="32" t="e">
        <f>ROUND(VLOOKUP(J10,[2]Sheet1!$A:$E,2,FALSE),0)</f>
        <v>#N/A</v>
      </c>
      <c r="X10" s="34" t="e">
        <f t="shared" si="4"/>
        <v>#N/A</v>
      </c>
    </row>
    <row r="11" spans="2:24" x14ac:dyDescent="0.2">
      <c r="C11" s="33" t="s">
        <v>628</v>
      </c>
      <c r="D11" s="33" t="s">
        <v>629</v>
      </c>
      <c r="E11" s="32">
        <v>1</v>
      </c>
      <c r="F11">
        <v>8000</v>
      </c>
      <c r="G11" s="32" t="s">
        <v>586</v>
      </c>
      <c r="H11" s="32">
        <v>30000</v>
      </c>
      <c r="I11" t="e">
        <f>VLOOKUP(G11,[2]Sheet1!$A:$E,5,FALSE)*H11</f>
        <v>#N/A</v>
      </c>
      <c r="J11" s="33" t="s">
        <v>587</v>
      </c>
      <c r="K11" s="32">
        <v>1000</v>
      </c>
      <c r="L11" t="e">
        <f>VLOOKUP(J11,[2]Sheet1!$A:$E,5,FALSE)*K11</f>
        <v>#N/A</v>
      </c>
      <c r="N11" s="32" t="e">
        <f t="shared" si="0"/>
        <v>#N/A</v>
      </c>
      <c r="P11" s="32" t="e">
        <f t="shared" si="1"/>
        <v>#N/A</v>
      </c>
      <c r="Q11" s="32" t="e">
        <f>ROUND(VLOOKUP(D11,[2]Sheet1!$A:$E,2,FALSE),0)</f>
        <v>#N/A</v>
      </c>
      <c r="R11" s="34" t="e">
        <f t="shared" si="2"/>
        <v>#N/A</v>
      </c>
      <c r="T11" s="32" t="e">
        <f>ROUND(VLOOKUP(G11,[2]Sheet1!$A:$E,2,FALSE),0)</f>
        <v>#N/A</v>
      </c>
      <c r="U11" s="34" t="e">
        <f t="shared" si="3"/>
        <v>#N/A</v>
      </c>
      <c r="W11" s="32" t="e">
        <f>ROUND(VLOOKUP(J11,[2]Sheet1!$A:$E,2,FALSE),0)</f>
        <v>#N/A</v>
      </c>
      <c r="X11" s="34" t="e">
        <f t="shared" si="4"/>
        <v>#N/A</v>
      </c>
    </row>
    <row r="12" spans="2:24" x14ac:dyDescent="0.2">
      <c r="F12"/>
    </row>
    <row r="14" spans="2:24" x14ac:dyDescent="0.2">
      <c r="B14" s="32" t="s">
        <v>630</v>
      </c>
    </row>
    <row r="15" spans="2:24" x14ac:dyDescent="0.2">
      <c r="C15" s="33" t="s">
        <v>619</v>
      </c>
      <c r="D15" s="33" t="s">
        <v>20</v>
      </c>
      <c r="E15" s="32" t="s">
        <v>580</v>
      </c>
      <c r="F15" s="32" t="s">
        <v>581</v>
      </c>
      <c r="G15" s="33" t="s">
        <v>20</v>
      </c>
      <c r="H15" s="33" t="s">
        <v>580</v>
      </c>
      <c r="I15" s="33" t="s">
        <v>581</v>
      </c>
      <c r="J15" s="33" t="s">
        <v>20</v>
      </c>
      <c r="K15" s="33" t="s">
        <v>580</v>
      </c>
      <c r="L15" s="33" t="s">
        <v>581</v>
      </c>
      <c r="N15" s="33" t="s">
        <v>23</v>
      </c>
      <c r="R15" s="32" t="s">
        <v>631</v>
      </c>
      <c r="S15" s="32" t="s">
        <v>632</v>
      </c>
      <c r="T15" s="32" t="s">
        <v>633</v>
      </c>
    </row>
    <row r="16" spans="2:24" x14ac:dyDescent="0.2">
      <c r="C16" s="33" t="s">
        <v>634</v>
      </c>
      <c r="D16" s="33" t="s">
        <v>591</v>
      </c>
      <c r="E16" s="32">
        <v>50</v>
      </c>
      <c r="F16" t="e">
        <f>ROUND(VLOOKUP(D16,[2]Sheet1!$A:$E,5,FALSE)*E16,0)</f>
        <v>#N/A</v>
      </c>
      <c r="G16" s="33" t="s">
        <v>586</v>
      </c>
      <c r="H16" s="32">
        <v>10000</v>
      </c>
      <c r="I16" t="e">
        <f>ROUND(VLOOKUP(G16,[2]Sheet1!$A:$E,5,FALSE)*H16,0)</f>
        <v>#N/A</v>
      </c>
      <c r="J16" s="33" t="s">
        <v>587</v>
      </c>
      <c r="K16" s="32">
        <v>300</v>
      </c>
      <c r="L16" t="e">
        <f>VLOOKUP(J16,[2]Sheet1!$A:$E,5,FALSE)*K16</f>
        <v>#N/A</v>
      </c>
      <c r="N16" s="32" t="e">
        <f>L16+I16+F16</f>
        <v>#N/A</v>
      </c>
      <c r="O16" s="32" t="s">
        <v>635</v>
      </c>
      <c r="P16" s="32" t="s">
        <v>636</v>
      </c>
      <c r="R16" s="32">
        <v>5</v>
      </c>
      <c r="S16" s="32">
        <f>R16*100-100</f>
        <v>400</v>
      </c>
      <c r="T16" s="32">
        <f>S16</f>
        <v>400</v>
      </c>
    </row>
    <row r="17" spans="3:24" x14ac:dyDescent="0.2">
      <c r="C17" s="33" t="s">
        <v>637</v>
      </c>
      <c r="D17" s="33" t="s">
        <v>616</v>
      </c>
      <c r="E17" s="32">
        <v>50</v>
      </c>
      <c r="F17" t="e">
        <f>ROUND(VLOOKUP(D17,[2]Sheet1!$A:$E,5,FALSE)*E17,0)</f>
        <v>#N/A</v>
      </c>
      <c r="G17" s="33" t="s">
        <v>586</v>
      </c>
      <c r="H17" s="32">
        <v>10000</v>
      </c>
      <c r="I17" t="e">
        <f>ROUND(VLOOKUP(G17,[2]Sheet1!$A:$E,5,FALSE)*H17,0)</f>
        <v>#N/A</v>
      </c>
      <c r="J17" s="33" t="s">
        <v>587</v>
      </c>
      <c r="K17" s="32">
        <v>300</v>
      </c>
      <c r="L17" t="e">
        <f>VLOOKUP(J17,[2]Sheet1!$A:$E,5,FALSE)*K17</f>
        <v>#N/A</v>
      </c>
      <c r="N17" s="32" t="e">
        <f t="shared" ref="N17:N24" si="5">L17+I17+F17</f>
        <v>#N/A</v>
      </c>
      <c r="O17" s="32" t="s">
        <v>638</v>
      </c>
      <c r="P17" s="32">
        <v>100</v>
      </c>
      <c r="R17" s="32">
        <v>10</v>
      </c>
      <c r="S17" s="32">
        <f t="shared" ref="S17:S24" si="6">R17*100-100</f>
        <v>900</v>
      </c>
      <c r="T17" s="32">
        <f>S17-S16</f>
        <v>500</v>
      </c>
      <c r="V17" s="32" t="s">
        <v>639</v>
      </c>
      <c r="W17" s="32" t="s">
        <v>640</v>
      </c>
      <c r="X17" s="32" t="s">
        <v>641</v>
      </c>
    </row>
    <row r="18" spans="3:24" x14ac:dyDescent="0.2">
      <c r="C18" s="33" t="s">
        <v>642</v>
      </c>
      <c r="D18" s="33" t="s">
        <v>591</v>
      </c>
      <c r="E18" s="32">
        <v>100</v>
      </c>
      <c r="F18" t="e">
        <f>ROUND(VLOOKUP(D18,[2]Sheet1!$A:$E,5,FALSE)*E18,0)</f>
        <v>#N/A</v>
      </c>
      <c r="G18" s="33" t="s">
        <v>586</v>
      </c>
      <c r="H18" s="32">
        <v>10000</v>
      </c>
      <c r="I18" t="e">
        <f>ROUND(VLOOKUP(G18,[2]Sheet1!$A:$E,5,FALSE)*H18,0)</f>
        <v>#N/A</v>
      </c>
      <c r="J18" s="33" t="s">
        <v>587</v>
      </c>
      <c r="K18" s="32">
        <v>300</v>
      </c>
      <c r="L18" t="e">
        <f>VLOOKUP(J18,[2]Sheet1!$A:$E,5,FALSE)*K18</f>
        <v>#N/A</v>
      </c>
      <c r="N18" s="32" t="e">
        <f t="shared" si="5"/>
        <v>#N/A</v>
      </c>
      <c r="O18" s="32" t="s">
        <v>643</v>
      </c>
      <c r="P18" s="32">
        <v>100</v>
      </c>
      <c r="R18" s="32">
        <v>15</v>
      </c>
      <c r="S18" s="32">
        <f t="shared" si="6"/>
        <v>1400</v>
      </c>
      <c r="T18" s="32">
        <f t="shared" ref="T18:T24" si="7">S18-S17</f>
        <v>500</v>
      </c>
      <c r="V18" s="32">
        <f>SUM(T16:T24)</f>
        <v>4900</v>
      </c>
      <c r="W18" s="32" t="e">
        <f>SUM(F16:F24)</f>
        <v>#N/A</v>
      </c>
      <c r="X18" s="35" t="e">
        <f>V18/W18</f>
        <v>#N/A</v>
      </c>
    </row>
    <row r="19" spans="3:24" x14ac:dyDescent="0.2">
      <c r="C19" s="33" t="s">
        <v>644</v>
      </c>
      <c r="D19" s="33" t="s">
        <v>616</v>
      </c>
      <c r="E19" s="32">
        <v>100</v>
      </c>
      <c r="F19" t="e">
        <f>ROUND(VLOOKUP(D19,[2]Sheet1!$A:$E,5,FALSE)*E19,0)</f>
        <v>#N/A</v>
      </c>
      <c r="G19" s="33" t="s">
        <v>586</v>
      </c>
      <c r="H19" s="32">
        <v>10000</v>
      </c>
      <c r="I19" t="e">
        <f>ROUND(VLOOKUP(G19,[2]Sheet1!$A:$E,5,FALSE)*H19,0)</f>
        <v>#N/A</v>
      </c>
      <c r="J19" s="33" t="s">
        <v>587</v>
      </c>
      <c r="K19" s="32">
        <v>300</v>
      </c>
      <c r="L19" t="e">
        <f>VLOOKUP(J19,[2]Sheet1!$A:$E,5,FALSE)*K19</f>
        <v>#N/A</v>
      </c>
      <c r="N19" s="32" t="e">
        <f t="shared" si="5"/>
        <v>#N/A</v>
      </c>
      <c r="O19" s="32" t="s">
        <v>645</v>
      </c>
      <c r="P19" s="32">
        <v>100</v>
      </c>
      <c r="R19" s="32">
        <v>20</v>
      </c>
      <c r="S19" s="32">
        <f t="shared" si="6"/>
        <v>1900</v>
      </c>
      <c r="T19" s="32">
        <f t="shared" si="7"/>
        <v>500</v>
      </c>
    </row>
    <row r="20" spans="3:24" x14ac:dyDescent="0.2">
      <c r="C20" s="33" t="s">
        <v>646</v>
      </c>
      <c r="D20" s="33" t="s">
        <v>593</v>
      </c>
      <c r="E20" s="32">
        <v>5000</v>
      </c>
      <c r="F20" t="e">
        <f>ROUND(VLOOKUP(D20,[2]Sheet1!$A:$E,5,FALSE)*E20,0)</f>
        <v>#N/A</v>
      </c>
      <c r="G20" s="33" t="s">
        <v>586</v>
      </c>
      <c r="H20" s="32">
        <v>20000</v>
      </c>
      <c r="I20" t="e">
        <f>ROUND(VLOOKUP(G20,[2]Sheet1!$A:$E,5,FALSE)*H20,0)</f>
        <v>#N/A</v>
      </c>
      <c r="J20" s="33" t="s">
        <v>587</v>
      </c>
      <c r="K20" s="32">
        <v>600</v>
      </c>
      <c r="L20" t="e">
        <f>VLOOKUP(J20,[2]Sheet1!$A:$E,5,FALSE)*K20</f>
        <v>#N/A</v>
      </c>
      <c r="N20" s="32" t="e">
        <f t="shared" si="5"/>
        <v>#N/A</v>
      </c>
      <c r="R20" s="32">
        <v>25</v>
      </c>
      <c r="S20" s="32">
        <f t="shared" si="6"/>
        <v>2400</v>
      </c>
      <c r="T20" s="32">
        <f t="shared" si="7"/>
        <v>500</v>
      </c>
    </row>
    <row r="21" spans="3:24" x14ac:dyDescent="0.2">
      <c r="C21" s="33" t="s">
        <v>647</v>
      </c>
      <c r="D21" s="33" t="s">
        <v>617</v>
      </c>
      <c r="E21" s="32">
        <v>10</v>
      </c>
      <c r="F21" t="e">
        <f>VLOOKUP(D21,[2]Sheet1!$A:$E,5,FALSE)*E21</f>
        <v>#N/A</v>
      </c>
      <c r="G21" s="33" t="s">
        <v>586</v>
      </c>
      <c r="H21" s="32">
        <v>20000</v>
      </c>
      <c r="I21" t="e">
        <f>ROUND(VLOOKUP(G21,[2]Sheet1!$A:$E,5,FALSE)*H21,0)</f>
        <v>#N/A</v>
      </c>
      <c r="J21" s="33" t="s">
        <v>587</v>
      </c>
      <c r="K21" s="32">
        <v>600</v>
      </c>
      <c r="L21" t="e">
        <f>VLOOKUP(J21,[2]Sheet1!$A:$E,5,FALSE)*K21</f>
        <v>#N/A</v>
      </c>
      <c r="N21" s="32" t="e">
        <f t="shared" si="5"/>
        <v>#N/A</v>
      </c>
      <c r="P21" s="32">
        <f>SUM(P17:P19)</f>
        <v>300</v>
      </c>
      <c r="R21" s="32">
        <v>30</v>
      </c>
      <c r="S21" s="32">
        <f t="shared" si="6"/>
        <v>2900</v>
      </c>
      <c r="T21" s="32">
        <f t="shared" si="7"/>
        <v>500</v>
      </c>
    </row>
    <row r="22" spans="3:24" x14ac:dyDescent="0.2">
      <c r="C22" s="33" t="s">
        <v>648</v>
      </c>
      <c r="D22" s="33" t="s">
        <v>617</v>
      </c>
      <c r="E22" s="32">
        <v>15</v>
      </c>
      <c r="F22" t="e">
        <f>VLOOKUP(D22,[2]Sheet1!$A:$E,5,FALSE)*E22</f>
        <v>#N/A</v>
      </c>
      <c r="G22" s="33" t="s">
        <v>586</v>
      </c>
      <c r="H22" s="32">
        <v>20000</v>
      </c>
      <c r="I22" t="e">
        <f>ROUND(VLOOKUP(G22,[2]Sheet1!$A:$E,5,FALSE)*H22,0)</f>
        <v>#N/A</v>
      </c>
      <c r="J22" s="33" t="s">
        <v>587</v>
      </c>
      <c r="K22" s="32">
        <v>600</v>
      </c>
      <c r="L22" t="e">
        <f>VLOOKUP(J22,[2]Sheet1!$A:$E,5,FALSE)*K22</f>
        <v>#N/A</v>
      </c>
      <c r="N22" s="32" t="e">
        <f t="shared" si="5"/>
        <v>#N/A</v>
      </c>
      <c r="R22" s="32">
        <v>35</v>
      </c>
      <c r="S22" s="32">
        <f t="shared" si="6"/>
        <v>3400</v>
      </c>
      <c r="T22" s="32">
        <f t="shared" si="7"/>
        <v>500</v>
      </c>
    </row>
    <row r="23" spans="3:24" x14ac:dyDescent="0.2">
      <c r="C23" s="33" t="s">
        <v>649</v>
      </c>
      <c r="D23" s="33" t="s">
        <v>617</v>
      </c>
      <c r="E23" s="32">
        <v>25</v>
      </c>
      <c r="F23" t="e">
        <f>VLOOKUP(D23,[2]Sheet1!$A:$E,5,FALSE)*E23</f>
        <v>#N/A</v>
      </c>
      <c r="G23" s="33" t="s">
        <v>586</v>
      </c>
      <c r="H23" s="32">
        <v>30000</v>
      </c>
      <c r="I23" t="e">
        <f>ROUND(VLOOKUP(G23,[2]Sheet1!$A:$E,5,FALSE)*H23,0)</f>
        <v>#N/A</v>
      </c>
      <c r="J23" s="33" t="s">
        <v>587</v>
      </c>
      <c r="K23" s="32">
        <v>1000</v>
      </c>
      <c r="L23" t="e">
        <f>VLOOKUP(J23,[2]Sheet1!$A:$E,5,FALSE)*K23</f>
        <v>#N/A</v>
      </c>
      <c r="N23" s="32" t="e">
        <f t="shared" si="5"/>
        <v>#N/A</v>
      </c>
      <c r="R23" s="32">
        <v>40</v>
      </c>
      <c r="S23" s="32">
        <f t="shared" si="6"/>
        <v>3900</v>
      </c>
      <c r="T23" s="32">
        <f t="shared" si="7"/>
        <v>500</v>
      </c>
    </row>
    <row r="24" spans="3:24" x14ac:dyDescent="0.2">
      <c r="C24" s="33" t="s">
        <v>650</v>
      </c>
      <c r="D24" s="33" t="s">
        <v>651</v>
      </c>
      <c r="E24" s="32">
        <v>1</v>
      </c>
      <c r="F24">
        <v>8000</v>
      </c>
      <c r="G24" s="33" t="s">
        <v>586</v>
      </c>
      <c r="H24" s="32">
        <v>50000</v>
      </c>
      <c r="I24" t="e">
        <f>ROUND(VLOOKUP(G24,[2]Sheet1!$A:$E,5,FALSE)*H24,0)</f>
        <v>#N/A</v>
      </c>
      <c r="J24" s="33" t="s">
        <v>587</v>
      </c>
      <c r="K24" s="32">
        <v>3000</v>
      </c>
      <c r="L24" t="e">
        <f>VLOOKUP(J24,[2]Sheet1!$A:$E,5,FALSE)*K24</f>
        <v>#N/A</v>
      </c>
      <c r="N24" s="32" t="e">
        <f t="shared" si="5"/>
        <v>#N/A</v>
      </c>
      <c r="R24" s="32">
        <v>50</v>
      </c>
      <c r="S24" s="32">
        <f t="shared" si="6"/>
        <v>4900</v>
      </c>
      <c r="T24" s="32">
        <f t="shared" si="7"/>
        <v>1000</v>
      </c>
    </row>
    <row r="27" spans="3:24" x14ac:dyDescent="0.2">
      <c r="D27" s="32"/>
    </row>
    <row r="28" spans="3:24" x14ac:dyDescent="0.2">
      <c r="G28" s="32" t="s">
        <v>579</v>
      </c>
    </row>
    <row r="29" spans="3:24" x14ac:dyDescent="0.2">
      <c r="D29" s="32"/>
      <c r="F29" s="32" t="e">
        <f>H29&amp;"|"&amp;N29&amp;"|"&amp;K29</f>
        <v>#N/A</v>
      </c>
      <c r="G29" s="32" t="e">
        <f>ROUND(VLOOKUP(D16,[2]Sheet1!$A:$E,2,FALSE),0)</f>
        <v>#N/A</v>
      </c>
      <c r="H29" s="34" t="e">
        <f>G29&amp;"#"&amp;E16</f>
        <v>#N/A</v>
      </c>
      <c r="J29" s="32" t="e">
        <f>ROUND(VLOOKUP(G16,[2]Sheet1!$A:$E,2,FALSE),0)</f>
        <v>#N/A</v>
      </c>
      <c r="K29" s="34" t="e">
        <f>J29&amp;"#"&amp;H16</f>
        <v>#N/A</v>
      </c>
      <c r="M29" s="32" t="e">
        <f>ROUND(VLOOKUP(J16,[2]Sheet1!$A:$E,2,FALSE),0)</f>
        <v>#N/A</v>
      </c>
      <c r="N29" s="34" t="e">
        <f>M29&amp;"#"&amp;K16</f>
        <v>#N/A</v>
      </c>
    </row>
    <row r="30" spans="3:24" x14ac:dyDescent="0.2">
      <c r="D30" s="32"/>
      <c r="F30" s="32" t="e">
        <f t="shared" ref="F30:F37" si="8">H30&amp;"|"&amp;N30&amp;"|"&amp;K30</f>
        <v>#N/A</v>
      </c>
      <c r="G30" s="32" t="e">
        <f>ROUND(VLOOKUP(D17,[2]Sheet1!$A:$E,2,FALSE),0)</f>
        <v>#N/A</v>
      </c>
      <c r="H30" s="34" t="e">
        <f t="shared" ref="H30:H37" si="9">G30&amp;"#"&amp;E17</f>
        <v>#N/A</v>
      </c>
      <c r="J30" s="32" t="e">
        <f>ROUND(VLOOKUP(G17,[2]Sheet1!$A:$E,2,FALSE),0)</f>
        <v>#N/A</v>
      </c>
      <c r="K30" s="34" t="e">
        <f t="shared" ref="K30:K37" si="10">J30&amp;"#"&amp;H17</f>
        <v>#N/A</v>
      </c>
      <c r="M30" s="32" t="e">
        <f>ROUND(VLOOKUP(J17,[2]Sheet1!$A:$E,2,FALSE),0)</f>
        <v>#N/A</v>
      </c>
      <c r="N30" s="34" t="e">
        <f t="shared" ref="N30:N37" si="11">M30&amp;"#"&amp;K17</f>
        <v>#N/A</v>
      </c>
    </row>
    <row r="31" spans="3:24" x14ac:dyDescent="0.2">
      <c r="D31" s="32"/>
      <c r="F31" s="32" t="e">
        <f t="shared" si="8"/>
        <v>#N/A</v>
      </c>
      <c r="G31" s="32" t="e">
        <f>ROUND(VLOOKUP(D18,[2]Sheet1!$A:$E,2,FALSE),0)</f>
        <v>#N/A</v>
      </c>
      <c r="H31" s="34" t="e">
        <f t="shared" si="9"/>
        <v>#N/A</v>
      </c>
      <c r="J31" s="32" t="e">
        <f>ROUND(VLOOKUP(G18,[2]Sheet1!$A:$E,2,FALSE),0)</f>
        <v>#N/A</v>
      </c>
      <c r="K31" s="34" t="e">
        <f t="shared" si="10"/>
        <v>#N/A</v>
      </c>
      <c r="M31" s="32" t="e">
        <f>ROUND(VLOOKUP(J18,[2]Sheet1!$A:$E,2,FALSE),0)</f>
        <v>#N/A</v>
      </c>
      <c r="N31" s="34" t="e">
        <f t="shared" si="11"/>
        <v>#N/A</v>
      </c>
    </row>
    <row r="32" spans="3:24" x14ac:dyDescent="0.2">
      <c r="D32" s="32"/>
      <c r="F32" s="32" t="e">
        <f t="shared" si="8"/>
        <v>#N/A</v>
      </c>
      <c r="G32" s="32" t="e">
        <f>ROUND(VLOOKUP(D19,[2]Sheet1!$A:$E,2,FALSE),0)</f>
        <v>#N/A</v>
      </c>
      <c r="H32" s="34" t="e">
        <f t="shared" si="9"/>
        <v>#N/A</v>
      </c>
      <c r="J32" s="32" t="e">
        <f>ROUND(VLOOKUP(G19,[2]Sheet1!$A:$E,2,FALSE),0)</f>
        <v>#N/A</v>
      </c>
      <c r="K32" s="34" t="e">
        <f t="shared" si="10"/>
        <v>#N/A</v>
      </c>
      <c r="M32" s="32" t="e">
        <f>ROUND(VLOOKUP(J19,[2]Sheet1!$A:$E,2,FALSE),0)</f>
        <v>#N/A</v>
      </c>
      <c r="N32" s="34" t="e">
        <f t="shared" si="11"/>
        <v>#N/A</v>
      </c>
    </row>
    <row r="33" spans="4:14" x14ac:dyDescent="0.2">
      <c r="D33" s="32"/>
      <c r="F33" s="32" t="e">
        <f t="shared" si="8"/>
        <v>#N/A</v>
      </c>
      <c r="G33" s="32" t="e">
        <f>ROUND(VLOOKUP(D20,[2]Sheet1!$A:$E,2,FALSE),0)</f>
        <v>#N/A</v>
      </c>
      <c r="H33" s="34" t="e">
        <f t="shared" si="9"/>
        <v>#N/A</v>
      </c>
      <c r="J33" s="32" t="e">
        <f>ROUND(VLOOKUP(G20,[2]Sheet1!$A:$E,2,FALSE),0)</f>
        <v>#N/A</v>
      </c>
      <c r="K33" s="34" t="e">
        <f t="shared" si="10"/>
        <v>#N/A</v>
      </c>
      <c r="M33" s="32" t="e">
        <f>ROUND(VLOOKUP(J20,[2]Sheet1!$A:$E,2,FALSE),0)</f>
        <v>#N/A</v>
      </c>
      <c r="N33" s="34" t="e">
        <f t="shared" si="11"/>
        <v>#N/A</v>
      </c>
    </row>
    <row r="34" spans="4:14" x14ac:dyDescent="0.2">
      <c r="D34" s="32"/>
      <c r="F34" s="32" t="e">
        <f t="shared" si="8"/>
        <v>#N/A</v>
      </c>
      <c r="G34" s="32" t="e">
        <f>ROUND(VLOOKUP(D21,[2]Sheet1!$A:$E,2,FALSE),0)</f>
        <v>#N/A</v>
      </c>
      <c r="H34" s="34" t="e">
        <f t="shared" si="9"/>
        <v>#N/A</v>
      </c>
      <c r="J34" s="32" t="e">
        <f>ROUND(VLOOKUP(G21,[2]Sheet1!$A:$E,2,FALSE),0)</f>
        <v>#N/A</v>
      </c>
      <c r="K34" s="34" t="e">
        <f t="shared" si="10"/>
        <v>#N/A</v>
      </c>
      <c r="M34" s="32" t="e">
        <f>ROUND(VLOOKUP(J21,[2]Sheet1!$A:$E,2,FALSE),0)</f>
        <v>#N/A</v>
      </c>
      <c r="N34" s="34" t="e">
        <f t="shared" si="11"/>
        <v>#N/A</v>
      </c>
    </row>
    <row r="35" spans="4:14" x14ac:dyDescent="0.2">
      <c r="D35" s="32"/>
      <c r="F35" s="32" t="e">
        <f t="shared" si="8"/>
        <v>#N/A</v>
      </c>
      <c r="G35" s="32" t="e">
        <f>ROUND(VLOOKUP(D22,[2]Sheet1!$A:$E,2,FALSE),0)</f>
        <v>#N/A</v>
      </c>
      <c r="H35" s="34" t="e">
        <f t="shared" si="9"/>
        <v>#N/A</v>
      </c>
      <c r="J35" s="32" t="e">
        <f>ROUND(VLOOKUP(G22,[2]Sheet1!$A:$E,2,FALSE),0)</f>
        <v>#N/A</v>
      </c>
      <c r="K35" s="34" t="e">
        <f t="shared" si="10"/>
        <v>#N/A</v>
      </c>
      <c r="M35" s="32" t="e">
        <f>ROUND(VLOOKUP(J22,[2]Sheet1!$A:$E,2,FALSE),0)</f>
        <v>#N/A</v>
      </c>
      <c r="N35" s="34" t="e">
        <f t="shared" si="11"/>
        <v>#N/A</v>
      </c>
    </row>
    <row r="36" spans="4:14" x14ac:dyDescent="0.2">
      <c r="D36" s="32"/>
      <c r="F36" s="32" t="e">
        <f t="shared" si="8"/>
        <v>#N/A</v>
      </c>
      <c r="G36" s="32" t="e">
        <f>ROUND(VLOOKUP(D23,[2]Sheet1!$A:$E,2,FALSE),0)</f>
        <v>#N/A</v>
      </c>
      <c r="H36" s="34" t="e">
        <f t="shared" si="9"/>
        <v>#N/A</v>
      </c>
      <c r="J36" s="32" t="e">
        <f>ROUND(VLOOKUP(G23,[2]Sheet1!$A:$E,2,FALSE),0)</f>
        <v>#N/A</v>
      </c>
      <c r="K36" s="34" t="e">
        <f t="shared" si="10"/>
        <v>#N/A</v>
      </c>
      <c r="M36" s="32" t="e">
        <f>ROUND(VLOOKUP(J23,[2]Sheet1!$A:$E,2,FALSE),0)</f>
        <v>#N/A</v>
      </c>
      <c r="N36" s="34" t="e">
        <f t="shared" si="11"/>
        <v>#N/A</v>
      </c>
    </row>
    <row r="37" spans="4:14" x14ac:dyDescent="0.2">
      <c r="D37" s="32"/>
      <c r="F37" s="32" t="e">
        <f t="shared" si="8"/>
        <v>#N/A</v>
      </c>
      <c r="G37" s="32" t="e">
        <f>ROUND(VLOOKUP(D24,[2]Sheet1!$A:$E,2,FALSE),0)</f>
        <v>#N/A</v>
      </c>
      <c r="H37" s="34" t="e">
        <f t="shared" si="9"/>
        <v>#N/A</v>
      </c>
      <c r="J37" s="32" t="e">
        <f>ROUND(VLOOKUP(G24,[2]Sheet1!$A:$E,2,FALSE),0)</f>
        <v>#N/A</v>
      </c>
      <c r="K37" s="34" t="e">
        <f t="shared" si="10"/>
        <v>#N/A</v>
      </c>
      <c r="M37" s="32" t="e">
        <f>ROUND(VLOOKUP(J24,[2]Sheet1!$A:$E,2,FALSE),0)</f>
        <v>#N/A</v>
      </c>
      <c r="N37" s="34" t="e">
        <f t="shared" si="11"/>
        <v>#N/A</v>
      </c>
    </row>
  </sheetData>
  <phoneticPr fontId="21" type="noConversion"/>
  <conditionalFormatting sqref="F11">
    <cfRule type="duplicateValues" dxfId="76" priority="1"/>
  </conditionalFormatting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1734"/>
  <sheetViews>
    <sheetView workbookViewId="0">
      <selection sqref="A1:B1048576"/>
    </sheetView>
  </sheetViews>
  <sheetFormatPr defaultColWidth="9" defaultRowHeight="14.25" x14ac:dyDescent="0.2"/>
  <cols>
    <col min="1" max="1" width="18.75" style="1" customWidth="1"/>
    <col min="2" max="2" width="9" style="2"/>
  </cols>
  <sheetData>
    <row r="1" spans="1:2" x14ac:dyDescent="0.2">
      <c r="A1" s="1" t="s">
        <v>652</v>
      </c>
      <c r="B1" s="2" t="s">
        <v>0</v>
      </c>
    </row>
    <row r="2" spans="1:2" x14ac:dyDescent="0.2">
      <c r="A2" s="1" t="s">
        <v>15</v>
      </c>
      <c r="B2" s="2" t="s">
        <v>13</v>
      </c>
    </row>
    <row r="3" spans="1:2" x14ac:dyDescent="0.2">
      <c r="A3" s="1">
        <v>2</v>
      </c>
      <c r="B3" s="2">
        <v>2</v>
      </c>
    </row>
    <row r="4" spans="1:2" x14ac:dyDescent="0.2">
      <c r="A4" s="1" t="s">
        <v>653</v>
      </c>
      <c r="B4" s="2" t="s">
        <v>654</v>
      </c>
    </row>
    <row r="5" spans="1:2" x14ac:dyDescent="0.2">
      <c r="A5" s="1" t="str">
        <f>""</f>
        <v/>
      </c>
      <c r="B5" s="2">
        <v>0</v>
      </c>
    </row>
    <row r="8" spans="1:2" x14ac:dyDescent="0.2">
      <c r="A8" s="1" t="s">
        <v>655</v>
      </c>
      <c r="B8" s="2">
        <v>1</v>
      </c>
    </row>
    <row r="9" spans="1:2" x14ac:dyDescent="0.2">
      <c r="A9" s="1" t="s">
        <v>656</v>
      </c>
      <c r="B9" s="2">
        <v>2</v>
      </c>
    </row>
    <row r="10" spans="1:2" x14ac:dyDescent="0.2">
      <c r="A10" s="1" t="s">
        <v>587</v>
      </c>
      <c r="B10" s="2">
        <v>3</v>
      </c>
    </row>
    <row r="11" spans="1:2" x14ac:dyDescent="0.2">
      <c r="A11" s="1" t="s">
        <v>616</v>
      </c>
      <c r="B11" s="2">
        <v>4</v>
      </c>
    </row>
    <row r="12" spans="1:2" x14ac:dyDescent="0.2">
      <c r="A12" s="1" t="s">
        <v>591</v>
      </c>
      <c r="B12" s="2">
        <v>5</v>
      </c>
    </row>
    <row r="13" spans="1:2" x14ac:dyDescent="0.2">
      <c r="A13" s="1" t="s">
        <v>657</v>
      </c>
      <c r="B13" s="2">
        <v>6</v>
      </c>
    </row>
    <row r="14" spans="1:2" x14ac:dyDescent="0.2">
      <c r="A14" s="1" t="s">
        <v>586</v>
      </c>
      <c r="B14" s="2">
        <v>14</v>
      </c>
    </row>
    <row r="15" spans="1:2" x14ac:dyDescent="0.2">
      <c r="A15" s="3" t="s">
        <v>658</v>
      </c>
      <c r="B15" s="4">
        <v>15</v>
      </c>
    </row>
    <row r="16" spans="1:2" x14ac:dyDescent="0.2">
      <c r="A16" s="1" t="s">
        <v>589</v>
      </c>
      <c r="B16" s="2">
        <v>16</v>
      </c>
    </row>
    <row r="17" spans="1:2" x14ac:dyDescent="0.2">
      <c r="A17" s="1" t="s">
        <v>659</v>
      </c>
      <c r="B17" s="2">
        <v>17</v>
      </c>
    </row>
    <row r="18" spans="1:2" x14ac:dyDescent="0.2">
      <c r="A18" s="1" t="s">
        <v>660</v>
      </c>
      <c r="B18" s="2">
        <v>18</v>
      </c>
    </row>
    <row r="19" spans="1:2" x14ac:dyDescent="0.2">
      <c r="A19" s="1" t="s">
        <v>585</v>
      </c>
      <c r="B19" s="2">
        <v>19</v>
      </c>
    </row>
    <row r="20" spans="1:2" x14ac:dyDescent="0.2">
      <c r="A20" s="1" t="s">
        <v>661</v>
      </c>
      <c r="B20" s="2">
        <v>20</v>
      </c>
    </row>
    <row r="21" spans="1:2" x14ac:dyDescent="0.2">
      <c r="A21" s="5" t="s">
        <v>594</v>
      </c>
      <c r="B21" s="6">
        <v>21</v>
      </c>
    </row>
    <row r="22" spans="1:2" x14ac:dyDescent="0.2">
      <c r="A22" s="5" t="s">
        <v>662</v>
      </c>
      <c r="B22" s="6">
        <v>22</v>
      </c>
    </row>
    <row r="23" spans="1:2" x14ac:dyDescent="0.2">
      <c r="A23" s="5" t="s">
        <v>663</v>
      </c>
      <c r="B23" s="6">
        <v>23</v>
      </c>
    </row>
    <row r="24" spans="1:2" x14ac:dyDescent="0.2">
      <c r="A24" s="5" t="s">
        <v>664</v>
      </c>
      <c r="B24" s="6">
        <v>24</v>
      </c>
    </row>
    <row r="25" spans="1:2" x14ac:dyDescent="0.2">
      <c r="A25" s="5" t="s">
        <v>665</v>
      </c>
      <c r="B25" s="6">
        <v>25</v>
      </c>
    </row>
    <row r="26" spans="1:2" x14ac:dyDescent="0.2">
      <c r="A26" s="5" t="s">
        <v>666</v>
      </c>
      <c r="B26" s="6">
        <v>26</v>
      </c>
    </row>
    <row r="27" spans="1:2" x14ac:dyDescent="0.2">
      <c r="A27" s="5" t="s">
        <v>667</v>
      </c>
      <c r="B27" s="6">
        <v>27</v>
      </c>
    </row>
    <row r="28" spans="1:2" x14ac:dyDescent="0.2">
      <c r="A28" s="5" t="s">
        <v>668</v>
      </c>
      <c r="B28" s="6">
        <v>28</v>
      </c>
    </row>
    <row r="29" spans="1:2" x14ac:dyDescent="0.2">
      <c r="A29" s="5" t="s">
        <v>669</v>
      </c>
      <c r="B29" s="6">
        <v>29</v>
      </c>
    </row>
    <row r="30" spans="1:2" x14ac:dyDescent="0.2">
      <c r="A30" s="5" t="s">
        <v>670</v>
      </c>
      <c r="B30" s="6">
        <v>30</v>
      </c>
    </row>
    <row r="31" spans="1:2" x14ac:dyDescent="0.2">
      <c r="A31" s="5" t="s">
        <v>671</v>
      </c>
      <c r="B31" s="6">
        <v>31</v>
      </c>
    </row>
    <row r="32" spans="1:2" x14ac:dyDescent="0.2">
      <c r="A32" s="5" t="s">
        <v>672</v>
      </c>
      <c r="B32" s="6">
        <v>32</v>
      </c>
    </row>
    <row r="33" spans="1:2" x14ac:dyDescent="0.2">
      <c r="A33" s="5" t="s">
        <v>673</v>
      </c>
      <c r="B33" s="6">
        <v>33</v>
      </c>
    </row>
    <row r="34" spans="1:2" x14ac:dyDescent="0.2">
      <c r="A34" s="5" t="s">
        <v>674</v>
      </c>
      <c r="B34" s="6">
        <v>34</v>
      </c>
    </row>
    <row r="35" spans="1:2" x14ac:dyDescent="0.2">
      <c r="A35" s="5" t="s">
        <v>675</v>
      </c>
      <c r="B35" s="6">
        <v>35</v>
      </c>
    </row>
    <row r="36" spans="1:2" x14ac:dyDescent="0.2">
      <c r="A36" s="5" t="s">
        <v>676</v>
      </c>
      <c r="B36" s="6">
        <v>36</v>
      </c>
    </row>
    <row r="37" spans="1:2" x14ac:dyDescent="0.2">
      <c r="A37" s="5" t="s">
        <v>677</v>
      </c>
      <c r="B37" s="6">
        <v>37</v>
      </c>
    </row>
    <row r="38" spans="1:2" x14ac:dyDescent="0.2">
      <c r="A38" s="5" t="s">
        <v>678</v>
      </c>
      <c r="B38" s="6">
        <v>38</v>
      </c>
    </row>
    <row r="39" spans="1:2" x14ac:dyDescent="0.2">
      <c r="A39" s="5" t="s">
        <v>679</v>
      </c>
      <c r="B39" s="6">
        <v>39</v>
      </c>
    </row>
    <row r="40" spans="1:2" x14ac:dyDescent="0.2">
      <c r="A40" s="5" t="s">
        <v>680</v>
      </c>
      <c r="B40" s="6">
        <v>40</v>
      </c>
    </row>
    <row r="41" spans="1:2" x14ac:dyDescent="0.2">
      <c r="A41" s="5" t="s">
        <v>681</v>
      </c>
      <c r="B41" s="6">
        <v>41</v>
      </c>
    </row>
    <row r="42" spans="1:2" x14ac:dyDescent="0.2">
      <c r="A42" s="5" t="s">
        <v>682</v>
      </c>
      <c r="B42" s="6">
        <v>42</v>
      </c>
    </row>
    <row r="43" spans="1:2" x14ac:dyDescent="0.2">
      <c r="A43" s="5" t="s">
        <v>683</v>
      </c>
      <c r="B43" s="6">
        <v>43</v>
      </c>
    </row>
    <row r="44" spans="1:2" x14ac:dyDescent="0.2">
      <c r="A44" s="5" t="s">
        <v>684</v>
      </c>
      <c r="B44" s="6">
        <v>44</v>
      </c>
    </row>
    <row r="45" spans="1:2" x14ac:dyDescent="0.2">
      <c r="A45" s="5" t="s">
        <v>685</v>
      </c>
      <c r="B45" s="6">
        <v>45</v>
      </c>
    </row>
    <row r="46" spans="1:2" x14ac:dyDescent="0.2">
      <c r="A46" s="5" t="s">
        <v>686</v>
      </c>
      <c r="B46" s="6">
        <v>46</v>
      </c>
    </row>
    <row r="47" spans="1:2" x14ac:dyDescent="0.2">
      <c r="A47" s="5" t="s">
        <v>687</v>
      </c>
      <c r="B47" s="6">
        <v>47</v>
      </c>
    </row>
    <row r="48" spans="1:2" x14ac:dyDescent="0.2">
      <c r="A48" s="5" t="s">
        <v>673</v>
      </c>
      <c r="B48" s="6">
        <v>48</v>
      </c>
    </row>
    <row r="49" spans="1:2" x14ac:dyDescent="0.2">
      <c r="A49" s="5" t="s">
        <v>674</v>
      </c>
      <c r="B49" s="6">
        <v>49</v>
      </c>
    </row>
    <row r="50" spans="1:2" x14ac:dyDescent="0.2">
      <c r="A50" s="5" t="s">
        <v>681</v>
      </c>
      <c r="B50" s="6">
        <v>50</v>
      </c>
    </row>
    <row r="51" spans="1:2" x14ac:dyDescent="0.2">
      <c r="A51" s="5" t="s">
        <v>678</v>
      </c>
      <c r="B51" s="6">
        <v>51</v>
      </c>
    </row>
    <row r="52" spans="1:2" x14ac:dyDescent="0.2">
      <c r="A52" s="5" t="s">
        <v>680</v>
      </c>
      <c r="B52" s="6">
        <v>52</v>
      </c>
    </row>
    <row r="53" spans="1:2" x14ac:dyDescent="0.2">
      <c r="A53" s="1" t="s">
        <v>593</v>
      </c>
      <c r="B53" s="2">
        <v>1001</v>
      </c>
    </row>
    <row r="54" spans="1:2" x14ac:dyDescent="0.2">
      <c r="A54" s="7" t="s">
        <v>688</v>
      </c>
      <c r="B54" s="8">
        <v>1002</v>
      </c>
    </row>
    <row r="55" spans="1:2" x14ac:dyDescent="0.2">
      <c r="A55" s="7" t="s">
        <v>689</v>
      </c>
      <c r="B55" s="8">
        <v>1003</v>
      </c>
    </row>
    <row r="56" spans="1:2" x14ac:dyDescent="0.2">
      <c r="A56" s="7" t="s">
        <v>690</v>
      </c>
      <c r="B56" s="8">
        <v>1004</v>
      </c>
    </row>
    <row r="57" spans="1:2" x14ac:dyDescent="0.2">
      <c r="A57" s="7" t="s">
        <v>691</v>
      </c>
      <c r="B57" s="8">
        <v>1005</v>
      </c>
    </row>
    <row r="58" spans="1:2" x14ac:dyDescent="0.2">
      <c r="A58" s="7" t="s">
        <v>692</v>
      </c>
      <c r="B58" s="8">
        <v>1006</v>
      </c>
    </row>
    <row r="59" spans="1:2" x14ac:dyDescent="0.2">
      <c r="A59" s="3" t="s">
        <v>693</v>
      </c>
      <c r="B59" s="4">
        <v>1007</v>
      </c>
    </row>
    <row r="60" spans="1:2" x14ac:dyDescent="0.2">
      <c r="A60" s="3" t="s">
        <v>694</v>
      </c>
      <c r="B60" s="4">
        <v>1008</v>
      </c>
    </row>
    <row r="61" spans="1:2" x14ac:dyDescent="0.2">
      <c r="A61" s="3" t="s">
        <v>695</v>
      </c>
      <c r="B61" s="4">
        <v>1009</v>
      </c>
    </row>
    <row r="62" spans="1:2" x14ac:dyDescent="0.2">
      <c r="A62" s="7" t="s">
        <v>696</v>
      </c>
      <c r="B62" s="8">
        <v>1010</v>
      </c>
    </row>
    <row r="63" spans="1:2" x14ac:dyDescent="0.2">
      <c r="A63" s="7" t="s">
        <v>697</v>
      </c>
      <c r="B63" s="8">
        <v>1011</v>
      </c>
    </row>
    <row r="64" spans="1:2" x14ac:dyDescent="0.2">
      <c r="A64" s="7" t="s">
        <v>698</v>
      </c>
      <c r="B64" s="8">
        <v>1012</v>
      </c>
    </row>
    <row r="65" spans="1:2" x14ac:dyDescent="0.2">
      <c r="A65" s="7" t="s">
        <v>699</v>
      </c>
      <c r="B65" s="8">
        <v>1013</v>
      </c>
    </row>
    <row r="66" spans="1:2" x14ac:dyDescent="0.2">
      <c r="A66" s="7" t="s">
        <v>700</v>
      </c>
      <c r="B66" s="8">
        <v>1014</v>
      </c>
    </row>
    <row r="67" spans="1:2" x14ac:dyDescent="0.2">
      <c r="A67" s="7" t="s">
        <v>701</v>
      </c>
      <c r="B67" s="8">
        <v>1015</v>
      </c>
    </row>
    <row r="68" spans="1:2" x14ac:dyDescent="0.2">
      <c r="A68" s="7" t="s">
        <v>702</v>
      </c>
      <c r="B68" s="8">
        <v>1016</v>
      </c>
    </row>
    <row r="69" spans="1:2" x14ac:dyDescent="0.2">
      <c r="A69" s="7" t="s">
        <v>703</v>
      </c>
      <c r="B69" s="8">
        <v>1017</v>
      </c>
    </row>
    <row r="70" spans="1:2" x14ac:dyDescent="0.2">
      <c r="A70" s="7" t="s">
        <v>704</v>
      </c>
      <c r="B70" s="8">
        <v>1018</v>
      </c>
    </row>
    <row r="71" spans="1:2" x14ac:dyDescent="0.2">
      <c r="A71" s="7" t="s">
        <v>705</v>
      </c>
      <c r="B71" s="8">
        <v>1019</v>
      </c>
    </row>
    <row r="72" spans="1:2" x14ac:dyDescent="0.2">
      <c r="A72" s="7" t="s">
        <v>706</v>
      </c>
      <c r="B72" s="8">
        <v>1020</v>
      </c>
    </row>
    <row r="73" spans="1:2" x14ac:dyDescent="0.2">
      <c r="A73" s="7" t="s">
        <v>707</v>
      </c>
      <c r="B73" s="8">
        <v>1021</v>
      </c>
    </row>
    <row r="74" spans="1:2" x14ac:dyDescent="0.2">
      <c r="A74" s="7" t="s">
        <v>708</v>
      </c>
      <c r="B74" s="8">
        <v>1501</v>
      </c>
    </row>
    <row r="75" spans="1:2" x14ac:dyDescent="0.2">
      <c r="A75" s="7" t="s">
        <v>709</v>
      </c>
      <c r="B75" s="8">
        <v>1502</v>
      </c>
    </row>
    <row r="76" spans="1:2" x14ac:dyDescent="0.2">
      <c r="A76" s="7" t="s">
        <v>710</v>
      </c>
      <c r="B76" s="8">
        <v>1503</v>
      </c>
    </row>
    <row r="77" spans="1:2" x14ac:dyDescent="0.2">
      <c r="A77" s="7" t="s">
        <v>711</v>
      </c>
      <c r="B77" s="8">
        <v>1504</v>
      </c>
    </row>
    <row r="78" spans="1:2" x14ac:dyDescent="0.2">
      <c r="A78" s="7" t="s">
        <v>712</v>
      </c>
      <c r="B78" s="8">
        <v>1505</v>
      </c>
    </row>
    <row r="79" spans="1:2" x14ac:dyDescent="0.2">
      <c r="A79" s="7" t="s">
        <v>713</v>
      </c>
      <c r="B79" s="8">
        <v>1506</v>
      </c>
    </row>
    <row r="80" spans="1:2" x14ac:dyDescent="0.2">
      <c r="A80" s="7" t="s">
        <v>714</v>
      </c>
      <c r="B80" s="8">
        <v>1507</v>
      </c>
    </row>
    <row r="81" spans="1:2" x14ac:dyDescent="0.2">
      <c r="A81" s="9" t="s">
        <v>715</v>
      </c>
      <c r="B81" s="10">
        <v>1508</v>
      </c>
    </row>
    <row r="82" spans="1:2" x14ac:dyDescent="0.2">
      <c r="A82" s="9" t="s">
        <v>716</v>
      </c>
      <c r="B82" s="10">
        <v>1509</v>
      </c>
    </row>
    <row r="83" spans="1:2" x14ac:dyDescent="0.2">
      <c r="A83" s="9" t="s">
        <v>31</v>
      </c>
      <c r="B83" s="10">
        <v>1510</v>
      </c>
    </row>
    <row r="84" spans="1:2" x14ac:dyDescent="0.2">
      <c r="A84" s="9" t="s">
        <v>602</v>
      </c>
      <c r="B84" s="10">
        <v>1511</v>
      </c>
    </row>
    <row r="85" spans="1:2" x14ac:dyDescent="0.2">
      <c r="A85" s="9" t="s">
        <v>717</v>
      </c>
      <c r="B85" s="10">
        <v>1520</v>
      </c>
    </row>
    <row r="86" spans="1:2" x14ac:dyDescent="0.2">
      <c r="A86" s="9" t="s">
        <v>718</v>
      </c>
      <c r="B86" s="10">
        <v>1521</v>
      </c>
    </row>
    <row r="87" spans="1:2" x14ac:dyDescent="0.2">
      <c r="A87" s="9" t="s">
        <v>719</v>
      </c>
      <c r="B87" s="10">
        <v>1522</v>
      </c>
    </row>
    <row r="88" spans="1:2" x14ac:dyDescent="0.2">
      <c r="A88" s="9" t="s">
        <v>720</v>
      </c>
      <c r="B88" s="10">
        <v>1523</v>
      </c>
    </row>
    <row r="89" spans="1:2" x14ac:dyDescent="0.2">
      <c r="A89" s="9" t="s">
        <v>718</v>
      </c>
      <c r="B89" s="10">
        <v>1524</v>
      </c>
    </row>
    <row r="90" spans="1:2" x14ac:dyDescent="0.2">
      <c r="A90" s="9" t="s">
        <v>721</v>
      </c>
      <c r="B90" s="10">
        <v>1525</v>
      </c>
    </row>
    <row r="91" spans="1:2" x14ac:dyDescent="0.2">
      <c r="A91" s="9" t="s">
        <v>722</v>
      </c>
      <c r="B91" s="10">
        <v>1526</v>
      </c>
    </row>
    <row r="92" spans="1:2" x14ac:dyDescent="0.2">
      <c r="A92" s="9" t="s">
        <v>723</v>
      </c>
      <c r="B92" s="10">
        <v>1527</v>
      </c>
    </row>
    <row r="93" spans="1:2" x14ac:dyDescent="0.2">
      <c r="A93" s="9" t="s">
        <v>713</v>
      </c>
      <c r="B93" s="10">
        <v>1528</v>
      </c>
    </row>
    <row r="94" spans="1:2" x14ac:dyDescent="0.2">
      <c r="A94" s="9" t="s">
        <v>724</v>
      </c>
      <c r="B94" s="10">
        <v>1529</v>
      </c>
    </row>
    <row r="95" spans="1:2" x14ac:dyDescent="0.2">
      <c r="A95" s="9" t="s">
        <v>725</v>
      </c>
      <c r="B95" s="10">
        <v>1530</v>
      </c>
    </row>
    <row r="96" spans="1:2" x14ac:dyDescent="0.2">
      <c r="A96" s="9" t="s">
        <v>726</v>
      </c>
      <c r="B96" s="10">
        <v>1531</v>
      </c>
    </row>
    <row r="97" spans="1:2" x14ac:dyDescent="0.2">
      <c r="A97" s="9" t="s">
        <v>727</v>
      </c>
      <c r="B97" s="10">
        <v>1532</v>
      </c>
    </row>
    <row r="98" spans="1:2" x14ac:dyDescent="0.2">
      <c r="A98" s="9" t="s">
        <v>728</v>
      </c>
      <c r="B98" s="10">
        <v>1533</v>
      </c>
    </row>
    <row r="99" spans="1:2" x14ac:dyDescent="0.2">
      <c r="A99" s="9" t="s">
        <v>729</v>
      </c>
      <c r="B99" s="10">
        <v>1534</v>
      </c>
    </row>
    <row r="100" spans="1:2" x14ac:dyDescent="0.2">
      <c r="A100" s="9" t="s">
        <v>730</v>
      </c>
      <c r="B100" s="10">
        <v>1535</v>
      </c>
    </row>
    <row r="101" spans="1:2" x14ac:dyDescent="0.2">
      <c r="A101" s="9" t="s">
        <v>731</v>
      </c>
      <c r="B101" s="10">
        <v>1536</v>
      </c>
    </row>
    <row r="102" spans="1:2" x14ac:dyDescent="0.2">
      <c r="A102" s="9" t="s">
        <v>732</v>
      </c>
      <c r="B102" s="10">
        <v>1537</v>
      </c>
    </row>
    <row r="103" spans="1:2" x14ac:dyDescent="0.2">
      <c r="A103" s="9" t="s">
        <v>733</v>
      </c>
      <c r="B103" s="10">
        <v>1538</v>
      </c>
    </row>
    <row r="104" spans="1:2" x14ac:dyDescent="0.2">
      <c r="A104" s="9" t="s">
        <v>734</v>
      </c>
      <c r="B104" s="10">
        <v>1539</v>
      </c>
    </row>
    <row r="105" spans="1:2" x14ac:dyDescent="0.2">
      <c r="A105" s="9" t="s">
        <v>735</v>
      </c>
      <c r="B105" s="10">
        <v>1540</v>
      </c>
    </row>
    <row r="106" spans="1:2" x14ac:dyDescent="0.2">
      <c r="A106" s="9" t="s">
        <v>736</v>
      </c>
      <c r="B106" s="10">
        <v>1541</v>
      </c>
    </row>
    <row r="107" spans="1:2" x14ac:dyDescent="0.2">
      <c r="A107" s="9" t="s">
        <v>737</v>
      </c>
      <c r="B107" s="10">
        <v>1542</v>
      </c>
    </row>
    <row r="108" spans="1:2" x14ac:dyDescent="0.2">
      <c r="A108" s="9" t="s">
        <v>738</v>
      </c>
      <c r="B108" s="10">
        <v>1543</v>
      </c>
    </row>
    <row r="109" spans="1:2" x14ac:dyDescent="0.2">
      <c r="A109" s="9" t="s">
        <v>739</v>
      </c>
      <c r="B109" s="10">
        <v>1544</v>
      </c>
    </row>
    <row r="110" spans="1:2" x14ac:dyDescent="0.2">
      <c r="A110" s="9" t="s">
        <v>740</v>
      </c>
      <c r="B110" s="10">
        <v>1545</v>
      </c>
    </row>
    <row r="111" spans="1:2" x14ac:dyDescent="0.2">
      <c r="A111" s="9" t="s">
        <v>741</v>
      </c>
      <c r="B111" s="10">
        <v>1546</v>
      </c>
    </row>
    <row r="112" spans="1:2" x14ac:dyDescent="0.2">
      <c r="A112" s="9" t="s">
        <v>742</v>
      </c>
      <c r="B112" s="10">
        <v>1547</v>
      </c>
    </row>
    <row r="113" spans="1:2" x14ac:dyDescent="0.2">
      <c r="A113" s="9" t="s">
        <v>743</v>
      </c>
      <c r="B113" s="10">
        <v>1548</v>
      </c>
    </row>
    <row r="114" spans="1:2" x14ac:dyDescent="0.2">
      <c r="A114" s="9" t="s">
        <v>744</v>
      </c>
      <c r="B114" s="10">
        <v>1549</v>
      </c>
    </row>
    <row r="115" spans="1:2" x14ac:dyDescent="0.2">
      <c r="A115" s="9" t="s">
        <v>745</v>
      </c>
      <c r="B115" s="10">
        <v>1550</v>
      </c>
    </row>
    <row r="116" spans="1:2" x14ac:dyDescent="0.2">
      <c r="A116" s="9" t="s">
        <v>746</v>
      </c>
      <c r="B116" s="10">
        <v>1551</v>
      </c>
    </row>
    <row r="117" spans="1:2" x14ac:dyDescent="0.2">
      <c r="A117" s="9" t="s">
        <v>747</v>
      </c>
      <c r="B117" s="10">
        <v>1552</v>
      </c>
    </row>
    <row r="118" spans="1:2" x14ac:dyDescent="0.2">
      <c r="A118" s="9" t="s">
        <v>748</v>
      </c>
      <c r="B118" s="10">
        <v>1553</v>
      </c>
    </row>
    <row r="119" spans="1:2" x14ac:dyDescent="0.2">
      <c r="A119" s="9" t="s">
        <v>749</v>
      </c>
      <c r="B119" s="10">
        <v>1554</v>
      </c>
    </row>
    <row r="120" spans="1:2" x14ac:dyDescent="0.2">
      <c r="A120" s="9" t="s">
        <v>750</v>
      </c>
      <c r="B120" s="10">
        <v>1555</v>
      </c>
    </row>
    <row r="121" spans="1:2" x14ac:dyDescent="0.2">
      <c r="A121" s="9" t="s">
        <v>751</v>
      </c>
      <c r="B121" s="10">
        <v>1556</v>
      </c>
    </row>
    <row r="122" spans="1:2" x14ac:dyDescent="0.2">
      <c r="A122" s="11" t="s">
        <v>752</v>
      </c>
      <c r="B122" s="12">
        <v>3001</v>
      </c>
    </row>
    <row r="123" spans="1:2" x14ac:dyDescent="0.2">
      <c r="A123" s="11" t="s">
        <v>753</v>
      </c>
      <c r="B123" s="12">
        <v>3002</v>
      </c>
    </row>
    <row r="124" spans="1:2" x14ac:dyDescent="0.2">
      <c r="A124" s="11" t="s">
        <v>754</v>
      </c>
      <c r="B124" s="12">
        <v>3003</v>
      </c>
    </row>
    <row r="125" spans="1:2" x14ac:dyDescent="0.2">
      <c r="A125" s="11" t="s">
        <v>755</v>
      </c>
      <c r="B125" s="12">
        <v>3004</v>
      </c>
    </row>
    <row r="126" spans="1:2" x14ac:dyDescent="0.2">
      <c r="A126" s="11" t="s">
        <v>756</v>
      </c>
      <c r="B126" s="12">
        <v>3005</v>
      </c>
    </row>
    <row r="127" spans="1:2" x14ac:dyDescent="0.2">
      <c r="A127" s="11" t="s">
        <v>757</v>
      </c>
      <c r="B127" s="12">
        <v>3006</v>
      </c>
    </row>
    <row r="128" spans="1:2" x14ac:dyDescent="0.2">
      <c r="A128" s="11" t="s">
        <v>758</v>
      </c>
      <c r="B128" s="12">
        <v>3007</v>
      </c>
    </row>
    <row r="129" spans="1:2" x14ac:dyDescent="0.2">
      <c r="A129" s="11" t="s">
        <v>759</v>
      </c>
      <c r="B129" s="12">
        <v>3008</v>
      </c>
    </row>
    <row r="130" spans="1:2" x14ac:dyDescent="0.2">
      <c r="A130" s="11" t="s">
        <v>760</v>
      </c>
      <c r="B130" s="12">
        <v>3009</v>
      </c>
    </row>
    <row r="131" spans="1:2" x14ac:dyDescent="0.2">
      <c r="A131" s="11" t="s">
        <v>761</v>
      </c>
      <c r="B131" s="12">
        <v>3010</v>
      </c>
    </row>
    <row r="132" spans="1:2" x14ac:dyDescent="0.2">
      <c r="A132" s="11" t="s">
        <v>762</v>
      </c>
      <c r="B132" s="12">
        <v>3011</v>
      </c>
    </row>
    <row r="133" spans="1:2" x14ac:dyDescent="0.2">
      <c r="A133" s="11" t="s">
        <v>762</v>
      </c>
      <c r="B133" s="12">
        <v>3012</v>
      </c>
    </row>
    <row r="134" spans="1:2" x14ac:dyDescent="0.2">
      <c r="A134" s="11" t="s">
        <v>763</v>
      </c>
      <c r="B134" s="12">
        <v>3013</v>
      </c>
    </row>
    <row r="135" spans="1:2" x14ac:dyDescent="0.2">
      <c r="A135" s="11" t="s">
        <v>763</v>
      </c>
      <c r="B135" s="12">
        <v>3014</v>
      </c>
    </row>
    <row r="136" spans="1:2" x14ac:dyDescent="0.2">
      <c r="A136" s="11" t="s">
        <v>764</v>
      </c>
      <c r="B136" s="12">
        <v>3015</v>
      </c>
    </row>
    <row r="137" spans="1:2" x14ac:dyDescent="0.2">
      <c r="A137" s="11" t="s">
        <v>765</v>
      </c>
      <c r="B137" s="12">
        <v>3016</v>
      </c>
    </row>
    <row r="138" spans="1:2" x14ac:dyDescent="0.2">
      <c r="A138" s="11" t="s">
        <v>766</v>
      </c>
      <c r="B138" s="12">
        <v>3017</v>
      </c>
    </row>
    <row r="139" spans="1:2" x14ac:dyDescent="0.2">
      <c r="A139" s="11" t="s">
        <v>767</v>
      </c>
      <c r="B139" s="12">
        <v>3018</v>
      </c>
    </row>
    <row r="140" spans="1:2" x14ac:dyDescent="0.2">
      <c r="A140" s="13" t="s">
        <v>768</v>
      </c>
      <c r="B140" s="14">
        <v>3019</v>
      </c>
    </row>
    <row r="141" spans="1:2" x14ac:dyDescent="0.2">
      <c r="A141" s="13" t="s">
        <v>769</v>
      </c>
      <c r="B141" s="14">
        <v>3020</v>
      </c>
    </row>
    <row r="142" spans="1:2" x14ac:dyDescent="0.2">
      <c r="A142" s="13" t="s">
        <v>770</v>
      </c>
      <c r="B142" s="14">
        <v>3021</v>
      </c>
    </row>
    <row r="143" spans="1:2" x14ac:dyDescent="0.2">
      <c r="A143" s="13" t="s">
        <v>771</v>
      </c>
      <c r="B143" s="14">
        <v>3022</v>
      </c>
    </row>
    <row r="144" spans="1:2" x14ac:dyDescent="0.2">
      <c r="A144" s="11" t="s">
        <v>772</v>
      </c>
      <c r="B144" s="12">
        <v>3023</v>
      </c>
    </row>
    <row r="145" spans="1:2" x14ac:dyDescent="0.2">
      <c r="A145" s="11" t="s">
        <v>773</v>
      </c>
      <c r="B145" s="12">
        <v>3024</v>
      </c>
    </row>
    <row r="146" spans="1:2" x14ac:dyDescent="0.2">
      <c r="A146" s="11" t="s">
        <v>774</v>
      </c>
      <c r="B146" s="12">
        <v>3025</v>
      </c>
    </row>
    <row r="147" spans="1:2" x14ac:dyDescent="0.2">
      <c r="A147" s="11" t="s">
        <v>775</v>
      </c>
      <c r="B147" s="12">
        <v>3026</v>
      </c>
    </row>
    <row r="148" spans="1:2" x14ac:dyDescent="0.2">
      <c r="A148" s="11" t="s">
        <v>776</v>
      </c>
      <c r="B148" s="12">
        <v>3027</v>
      </c>
    </row>
    <row r="149" spans="1:2" x14ac:dyDescent="0.2">
      <c r="A149" s="11" t="s">
        <v>777</v>
      </c>
      <c r="B149" s="12">
        <v>3028</v>
      </c>
    </row>
    <row r="150" spans="1:2" x14ac:dyDescent="0.2">
      <c r="A150" s="11" t="s">
        <v>778</v>
      </c>
      <c r="B150" s="12">
        <v>3029</v>
      </c>
    </row>
    <row r="151" spans="1:2" x14ac:dyDescent="0.2">
      <c r="A151" s="11" t="s">
        <v>779</v>
      </c>
      <c r="B151" s="12">
        <v>3030</v>
      </c>
    </row>
    <row r="152" spans="1:2" x14ac:dyDescent="0.2">
      <c r="A152" s="11" t="s">
        <v>780</v>
      </c>
      <c r="B152" s="12">
        <v>3031</v>
      </c>
    </row>
    <row r="153" spans="1:2" x14ac:dyDescent="0.2">
      <c r="A153" s="11" t="s">
        <v>781</v>
      </c>
      <c r="B153" s="12">
        <v>3032</v>
      </c>
    </row>
    <row r="154" spans="1:2" x14ac:dyDescent="0.2">
      <c r="A154" s="11" t="s">
        <v>782</v>
      </c>
      <c r="B154" s="12">
        <v>3033</v>
      </c>
    </row>
    <row r="155" spans="1:2" x14ac:dyDescent="0.2">
      <c r="A155" s="11" t="s">
        <v>782</v>
      </c>
      <c r="B155" s="12">
        <v>3034</v>
      </c>
    </row>
    <row r="156" spans="1:2" x14ac:dyDescent="0.2">
      <c r="A156" s="11" t="s">
        <v>783</v>
      </c>
      <c r="B156" s="12">
        <v>3035</v>
      </c>
    </row>
    <row r="157" spans="1:2" x14ac:dyDescent="0.2">
      <c r="A157" s="11" t="s">
        <v>783</v>
      </c>
      <c r="B157" s="12">
        <v>3036</v>
      </c>
    </row>
    <row r="158" spans="1:2" x14ac:dyDescent="0.2">
      <c r="A158" s="11" t="s">
        <v>784</v>
      </c>
      <c r="B158" s="12">
        <v>3037</v>
      </c>
    </row>
    <row r="159" spans="1:2" x14ac:dyDescent="0.2">
      <c r="A159" s="11" t="s">
        <v>785</v>
      </c>
      <c r="B159" s="12">
        <v>3038</v>
      </c>
    </row>
    <row r="160" spans="1:2" x14ac:dyDescent="0.2">
      <c r="A160" s="11" t="s">
        <v>786</v>
      </c>
      <c r="B160" s="12">
        <v>3039</v>
      </c>
    </row>
    <row r="161" spans="1:2" x14ac:dyDescent="0.2">
      <c r="A161" s="11" t="s">
        <v>787</v>
      </c>
      <c r="B161" s="12">
        <v>3040</v>
      </c>
    </row>
    <row r="162" spans="1:2" x14ac:dyDescent="0.2">
      <c r="A162" s="13" t="s">
        <v>788</v>
      </c>
      <c r="B162" s="14">
        <v>3041</v>
      </c>
    </row>
    <row r="163" spans="1:2" x14ac:dyDescent="0.2">
      <c r="A163" s="13" t="s">
        <v>789</v>
      </c>
      <c r="B163" s="14">
        <v>3042</v>
      </c>
    </row>
    <row r="164" spans="1:2" x14ac:dyDescent="0.2">
      <c r="A164" s="13" t="s">
        <v>790</v>
      </c>
      <c r="B164" s="14">
        <v>3043</v>
      </c>
    </row>
    <row r="165" spans="1:2" x14ac:dyDescent="0.2">
      <c r="A165" s="13" t="s">
        <v>791</v>
      </c>
      <c r="B165" s="14">
        <v>3044</v>
      </c>
    </row>
    <row r="166" spans="1:2" x14ac:dyDescent="0.2">
      <c r="A166" s="11" t="s">
        <v>792</v>
      </c>
      <c r="B166" s="12">
        <v>3045</v>
      </c>
    </row>
    <row r="167" spans="1:2" x14ac:dyDescent="0.2">
      <c r="A167" s="11" t="s">
        <v>793</v>
      </c>
      <c r="B167" s="12">
        <v>3046</v>
      </c>
    </row>
    <row r="168" spans="1:2" x14ac:dyDescent="0.2">
      <c r="A168" s="11" t="s">
        <v>794</v>
      </c>
      <c r="B168" s="12">
        <v>3047</v>
      </c>
    </row>
    <row r="169" spans="1:2" x14ac:dyDescent="0.2">
      <c r="A169" s="11" t="s">
        <v>795</v>
      </c>
      <c r="B169" s="12">
        <v>3048</v>
      </c>
    </row>
    <row r="170" spans="1:2" x14ac:dyDescent="0.2">
      <c r="A170" s="11" t="s">
        <v>796</v>
      </c>
      <c r="B170" s="12">
        <v>3049</v>
      </c>
    </row>
    <row r="171" spans="1:2" x14ac:dyDescent="0.2">
      <c r="A171" s="11" t="s">
        <v>797</v>
      </c>
      <c r="B171" s="12">
        <v>3050</v>
      </c>
    </row>
    <row r="172" spans="1:2" x14ac:dyDescent="0.2">
      <c r="A172" s="11" t="s">
        <v>797</v>
      </c>
      <c r="B172" s="12">
        <v>3051</v>
      </c>
    </row>
    <row r="173" spans="1:2" x14ac:dyDescent="0.2">
      <c r="A173" s="11" t="s">
        <v>798</v>
      </c>
      <c r="B173" s="12">
        <v>3052</v>
      </c>
    </row>
    <row r="174" spans="1:2" x14ac:dyDescent="0.2">
      <c r="A174" s="11" t="s">
        <v>799</v>
      </c>
      <c r="B174" s="12">
        <v>3053</v>
      </c>
    </row>
    <row r="175" spans="1:2" x14ac:dyDescent="0.2">
      <c r="A175" s="11" t="s">
        <v>800</v>
      </c>
      <c r="B175" s="12">
        <v>3054</v>
      </c>
    </row>
    <row r="176" spans="1:2" x14ac:dyDescent="0.2">
      <c r="A176" s="11" t="s">
        <v>801</v>
      </c>
      <c r="B176" s="12">
        <v>3055</v>
      </c>
    </row>
    <row r="177" spans="1:2" x14ac:dyDescent="0.2">
      <c r="A177" s="11" t="s">
        <v>802</v>
      </c>
      <c r="B177" s="12">
        <v>3056</v>
      </c>
    </row>
    <row r="178" spans="1:2" x14ac:dyDescent="0.2">
      <c r="A178" s="11" t="s">
        <v>803</v>
      </c>
      <c r="B178" s="12">
        <v>3057</v>
      </c>
    </row>
    <row r="179" spans="1:2" x14ac:dyDescent="0.2">
      <c r="A179" s="11" t="s">
        <v>804</v>
      </c>
      <c r="B179" s="12">
        <v>3058</v>
      </c>
    </row>
    <row r="180" spans="1:2" x14ac:dyDescent="0.2">
      <c r="A180" s="11" t="s">
        <v>805</v>
      </c>
      <c r="B180" s="12">
        <v>3059</v>
      </c>
    </row>
    <row r="181" spans="1:2" x14ac:dyDescent="0.2">
      <c r="A181" s="11" t="s">
        <v>806</v>
      </c>
      <c r="B181" s="12">
        <v>3060</v>
      </c>
    </row>
    <row r="182" spans="1:2" x14ac:dyDescent="0.2">
      <c r="A182" s="11" t="s">
        <v>807</v>
      </c>
      <c r="B182" s="12">
        <v>3061</v>
      </c>
    </row>
    <row r="183" spans="1:2" x14ac:dyDescent="0.2">
      <c r="A183" s="11" t="s">
        <v>807</v>
      </c>
      <c r="B183" s="12">
        <v>3062</v>
      </c>
    </row>
    <row r="184" spans="1:2" x14ac:dyDescent="0.2">
      <c r="A184" s="11" t="s">
        <v>808</v>
      </c>
      <c r="B184" s="12">
        <v>3063</v>
      </c>
    </row>
    <row r="185" spans="1:2" x14ac:dyDescent="0.2">
      <c r="A185" s="11" t="s">
        <v>809</v>
      </c>
      <c r="B185" s="12">
        <v>3064</v>
      </c>
    </row>
    <row r="186" spans="1:2" x14ac:dyDescent="0.2">
      <c r="A186" s="11" t="s">
        <v>810</v>
      </c>
      <c r="B186" s="12">
        <v>3065</v>
      </c>
    </row>
    <row r="187" spans="1:2" x14ac:dyDescent="0.2">
      <c r="A187" s="11" t="s">
        <v>811</v>
      </c>
      <c r="B187" s="12">
        <v>3066</v>
      </c>
    </row>
    <row r="188" spans="1:2" x14ac:dyDescent="0.2">
      <c r="A188" s="11" t="s">
        <v>812</v>
      </c>
      <c r="B188" s="12">
        <v>3067</v>
      </c>
    </row>
    <row r="189" spans="1:2" x14ac:dyDescent="0.2">
      <c r="A189" s="11" t="s">
        <v>813</v>
      </c>
      <c r="B189" s="12">
        <v>3068</v>
      </c>
    </row>
    <row r="190" spans="1:2" x14ac:dyDescent="0.2">
      <c r="A190" s="15" t="s">
        <v>814</v>
      </c>
      <c r="B190" s="16">
        <v>6001</v>
      </c>
    </row>
    <row r="191" spans="1:2" x14ac:dyDescent="0.2">
      <c r="A191" s="15" t="s">
        <v>815</v>
      </c>
      <c r="B191" s="16">
        <v>6002</v>
      </c>
    </row>
    <row r="192" spans="1:2" x14ac:dyDescent="0.2">
      <c r="A192" s="15" t="s">
        <v>816</v>
      </c>
      <c r="B192" s="16">
        <v>6003</v>
      </c>
    </row>
    <row r="193" spans="1:2" x14ac:dyDescent="0.2">
      <c r="A193" s="15" t="s">
        <v>817</v>
      </c>
      <c r="B193" s="16">
        <v>6004</v>
      </c>
    </row>
    <row r="194" spans="1:2" x14ac:dyDescent="0.2">
      <c r="A194" s="15" t="s">
        <v>818</v>
      </c>
      <c r="B194" s="16">
        <v>6005</v>
      </c>
    </row>
    <row r="195" spans="1:2" x14ac:dyDescent="0.2">
      <c r="A195" s="15" t="s">
        <v>819</v>
      </c>
      <c r="B195" s="16">
        <v>6006</v>
      </c>
    </row>
    <row r="196" spans="1:2" x14ac:dyDescent="0.2">
      <c r="A196" s="15" t="s">
        <v>820</v>
      </c>
      <c r="B196" s="16">
        <v>6007</v>
      </c>
    </row>
    <row r="197" spans="1:2" x14ac:dyDescent="0.2">
      <c r="A197" s="15" t="s">
        <v>821</v>
      </c>
      <c r="B197" s="16">
        <v>6008</v>
      </c>
    </row>
    <row r="198" spans="1:2" x14ac:dyDescent="0.2">
      <c r="A198" s="15" t="s">
        <v>822</v>
      </c>
      <c r="B198" s="16">
        <v>6009</v>
      </c>
    </row>
    <row r="199" spans="1:2" x14ac:dyDescent="0.2">
      <c r="A199" s="15" t="s">
        <v>823</v>
      </c>
      <c r="B199" s="16">
        <v>6010</v>
      </c>
    </row>
    <row r="200" spans="1:2" x14ac:dyDescent="0.2">
      <c r="A200" s="15" t="s">
        <v>824</v>
      </c>
      <c r="B200" s="16">
        <v>6011</v>
      </c>
    </row>
    <row r="201" spans="1:2" x14ac:dyDescent="0.2">
      <c r="A201" s="15" t="s">
        <v>825</v>
      </c>
      <c r="B201" s="16">
        <v>6012</v>
      </c>
    </row>
    <row r="202" spans="1:2" x14ac:dyDescent="0.2">
      <c r="A202" s="15" t="s">
        <v>826</v>
      </c>
      <c r="B202" s="16">
        <v>6013</v>
      </c>
    </row>
    <row r="203" spans="1:2" x14ac:dyDescent="0.2">
      <c r="A203" s="15" t="s">
        <v>827</v>
      </c>
      <c r="B203" s="16">
        <v>6014</v>
      </c>
    </row>
    <row r="204" spans="1:2" x14ac:dyDescent="0.2">
      <c r="A204" s="15" t="s">
        <v>828</v>
      </c>
      <c r="B204" s="16">
        <v>6015</v>
      </c>
    </row>
    <row r="205" spans="1:2" x14ac:dyDescent="0.2">
      <c r="A205" s="15" t="s">
        <v>829</v>
      </c>
      <c r="B205" s="16">
        <v>6016</v>
      </c>
    </row>
    <row r="206" spans="1:2" x14ac:dyDescent="0.2">
      <c r="A206" s="15" t="s">
        <v>830</v>
      </c>
      <c r="B206" s="16">
        <v>6017</v>
      </c>
    </row>
    <row r="207" spans="1:2" x14ac:dyDescent="0.2">
      <c r="A207" s="15" t="s">
        <v>831</v>
      </c>
      <c r="B207" s="16">
        <v>6018</v>
      </c>
    </row>
    <row r="208" spans="1:2" x14ac:dyDescent="0.2">
      <c r="A208" s="15" t="s">
        <v>832</v>
      </c>
      <c r="B208" s="16">
        <v>6019</v>
      </c>
    </row>
    <row r="209" spans="1:2" x14ac:dyDescent="0.2">
      <c r="A209" s="15" t="s">
        <v>833</v>
      </c>
      <c r="B209" s="16">
        <v>6020</v>
      </c>
    </row>
    <row r="210" spans="1:2" x14ac:dyDescent="0.2">
      <c r="A210" s="15" t="s">
        <v>834</v>
      </c>
      <c r="B210" s="16">
        <v>6021</v>
      </c>
    </row>
    <row r="211" spans="1:2" x14ac:dyDescent="0.2">
      <c r="A211" s="15" t="s">
        <v>835</v>
      </c>
      <c r="B211" s="16">
        <v>6022</v>
      </c>
    </row>
    <row r="212" spans="1:2" x14ac:dyDescent="0.2">
      <c r="A212" s="15" t="s">
        <v>836</v>
      </c>
      <c r="B212" s="16">
        <v>6023</v>
      </c>
    </row>
    <row r="213" spans="1:2" x14ac:dyDescent="0.2">
      <c r="A213" s="15" t="s">
        <v>837</v>
      </c>
      <c r="B213" s="16">
        <v>6024</v>
      </c>
    </row>
    <row r="214" spans="1:2" x14ac:dyDescent="0.2">
      <c r="A214" s="15" t="s">
        <v>838</v>
      </c>
      <c r="B214" s="16">
        <v>6025</v>
      </c>
    </row>
    <row r="215" spans="1:2" x14ac:dyDescent="0.2">
      <c r="A215" s="15" t="s">
        <v>839</v>
      </c>
      <c r="B215" s="16">
        <v>6026</v>
      </c>
    </row>
    <row r="216" spans="1:2" x14ac:dyDescent="0.2">
      <c r="A216" s="15" t="s">
        <v>840</v>
      </c>
      <c r="B216" s="16">
        <v>6027</v>
      </c>
    </row>
    <row r="217" spans="1:2" x14ac:dyDescent="0.2">
      <c r="A217" s="15" t="s">
        <v>841</v>
      </c>
      <c r="B217" s="16">
        <v>6028</v>
      </c>
    </row>
    <row r="218" spans="1:2" x14ac:dyDescent="0.2">
      <c r="A218" s="15" t="s">
        <v>842</v>
      </c>
      <c r="B218" s="16">
        <v>6029</v>
      </c>
    </row>
    <row r="219" spans="1:2" x14ac:dyDescent="0.2">
      <c r="A219" s="15" t="s">
        <v>843</v>
      </c>
      <c r="B219" s="16">
        <v>6030</v>
      </c>
    </row>
    <row r="220" spans="1:2" x14ac:dyDescent="0.2">
      <c r="A220" s="15" t="s">
        <v>844</v>
      </c>
      <c r="B220" s="16">
        <v>6031</v>
      </c>
    </row>
    <row r="221" spans="1:2" x14ac:dyDescent="0.2">
      <c r="A221" s="15" t="s">
        <v>845</v>
      </c>
      <c r="B221" s="16">
        <v>6032</v>
      </c>
    </row>
    <row r="222" spans="1:2" x14ac:dyDescent="0.2">
      <c r="A222" s="15" t="s">
        <v>846</v>
      </c>
      <c r="B222" s="16">
        <v>6033</v>
      </c>
    </row>
    <row r="223" spans="1:2" x14ac:dyDescent="0.2">
      <c r="A223" s="15" t="s">
        <v>847</v>
      </c>
      <c r="B223" s="16">
        <v>6034</v>
      </c>
    </row>
    <row r="224" spans="1:2" x14ac:dyDescent="0.2">
      <c r="A224" s="15" t="s">
        <v>848</v>
      </c>
      <c r="B224" s="16">
        <v>6035</v>
      </c>
    </row>
    <row r="225" spans="1:2" x14ac:dyDescent="0.2">
      <c r="A225" s="15" t="s">
        <v>849</v>
      </c>
      <c r="B225" s="16">
        <v>6036</v>
      </c>
    </row>
    <row r="226" spans="1:2" x14ac:dyDescent="0.2">
      <c r="A226" s="17" t="s">
        <v>850</v>
      </c>
      <c r="B226" s="18">
        <v>8001</v>
      </c>
    </row>
    <row r="227" spans="1:2" x14ac:dyDescent="0.2">
      <c r="A227" s="17" t="s">
        <v>851</v>
      </c>
      <c r="B227" s="18">
        <v>8002</v>
      </c>
    </row>
    <row r="228" spans="1:2" x14ac:dyDescent="0.2">
      <c r="A228" s="17" t="s">
        <v>852</v>
      </c>
      <c r="B228" s="18">
        <v>8003</v>
      </c>
    </row>
    <row r="229" spans="1:2" x14ac:dyDescent="0.2">
      <c r="A229" s="17" t="s">
        <v>853</v>
      </c>
      <c r="B229" s="18">
        <v>8004</v>
      </c>
    </row>
    <row r="230" spans="1:2" x14ac:dyDescent="0.2">
      <c r="A230" s="17" t="s">
        <v>854</v>
      </c>
      <c r="B230" s="18">
        <v>8005</v>
      </c>
    </row>
    <row r="231" spans="1:2" x14ac:dyDescent="0.2">
      <c r="A231" s="17" t="s">
        <v>855</v>
      </c>
      <c r="B231" s="18">
        <v>8006</v>
      </c>
    </row>
    <row r="232" spans="1:2" x14ac:dyDescent="0.2">
      <c r="A232" s="17" t="s">
        <v>850</v>
      </c>
      <c r="B232" s="18">
        <v>8007</v>
      </c>
    </row>
    <row r="233" spans="1:2" x14ac:dyDescent="0.2">
      <c r="A233" s="17" t="s">
        <v>851</v>
      </c>
      <c r="B233" s="18">
        <v>8008</v>
      </c>
    </row>
    <row r="234" spans="1:2" x14ac:dyDescent="0.2">
      <c r="A234" s="17" t="s">
        <v>852</v>
      </c>
      <c r="B234" s="18">
        <v>8009</v>
      </c>
    </row>
    <row r="235" spans="1:2" x14ac:dyDescent="0.2">
      <c r="A235" s="17" t="s">
        <v>853</v>
      </c>
      <c r="B235" s="18">
        <v>8010</v>
      </c>
    </row>
    <row r="236" spans="1:2" x14ac:dyDescent="0.2">
      <c r="A236" s="17" t="s">
        <v>854</v>
      </c>
      <c r="B236" s="18">
        <v>8011</v>
      </c>
    </row>
    <row r="237" spans="1:2" x14ac:dyDescent="0.2">
      <c r="A237" s="17" t="s">
        <v>855</v>
      </c>
      <c r="B237" s="18">
        <v>8012</v>
      </c>
    </row>
    <row r="238" spans="1:2" x14ac:dyDescent="0.2">
      <c r="A238" s="17" t="s">
        <v>850</v>
      </c>
      <c r="B238" s="18">
        <v>8013</v>
      </c>
    </row>
    <row r="239" spans="1:2" x14ac:dyDescent="0.2">
      <c r="A239" s="17" t="s">
        <v>851</v>
      </c>
      <c r="B239" s="18">
        <v>8014</v>
      </c>
    </row>
    <row r="240" spans="1:2" x14ac:dyDescent="0.2">
      <c r="A240" s="17" t="s">
        <v>852</v>
      </c>
      <c r="B240" s="18">
        <v>8015</v>
      </c>
    </row>
    <row r="241" spans="1:2" x14ac:dyDescent="0.2">
      <c r="A241" s="17" t="s">
        <v>853</v>
      </c>
      <c r="B241" s="18">
        <v>8016</v>
      </c>
    </row>
    <row r="242" spans="1:2" x14ac:dyDescent="0.2">
      <c r="A242" s="17" t="s">
        <v>854</v>
      </c>
      <c r="B242" s="18">
        <v>8017</v>
      </c>
    </row>
    <row r="243" spans="1:2" x14ac:dyDescent="0.2">
      <c r="A243" s="17" t="s">
        <v>855</v>
      </c>
      <c r="B243" s="18">
        <v>8018</v>
      </c>
    </row>
    <row r="244" spans="1:2" x14ac:dyDescent="0.2">
      <c r="A244" s="17" t="s">
        <v>850</v>
      </c>
      <c r="B244" s="18">
        <v>8019</v>
      </c>
    </row>
    <row r="245" spans="1:2" x14ac:dyDescent="0.2">
      <c r="A245" s="17" t="s">
        <v>851</v>
      </c>
      <c r="B245" s="18">
        <v>8020</v>
      </c>
    </row>
    <row r="246" spans="1:2" x14ac:dyDescent="0.2">
      <c r="A246" s="17" t="s">
        <v>852</v>
      </c>
      <c r="B246" s="18">
        <v>8021</v>
      </c>
    </row>
    <row r="247" spans="1:2" x14ac:dyDescent="0.2">
      <c r="A247" s="17" t="s">
        <v>853</v>
      </c>
      <c r="B247" s="18">
        <v>8022</v>
      </c>
    </row>
    <row r="248" spans="1:2" x14ac:dyDescent="0.2">
      <c r="A248" s="17" t="s">
        <v>854</v>
      </c>
      <c r="B248" s="18">
        <v>8023</v>
      </c>
    </row>
    <row r="249" spans="1:2" x14ac:dyDescent="0.2">
      <c r="A249" s="17" t="s">
        <v>855</v>
      </c>
      <c r="B249" s="18">
        <v>8024</v>
      </c>
    </row>
    <row r="250" spans="1:2" x14ac:dyDescent="0.2">
      <c r="A250" s="17" t="s">
        <v>856</v>
      </c>
      <c r="B250" s="18">
        <v>8025</v>
      </c>
    </row>
    <row r="251" spans="1:2" x14ac:dyDescent="0.2">
      <c r="A251" s="17" t="s">
        <v>857</v>
      </c>
      <c r="B251" s="18">
        <v>8026</v>
      </c>
    </row>
    <row r="252" spans="1:2" x14ac:dyDescent="0.2">
      <c r="A252" s="17" t="s">
        <v>858</v>
      </c>
      <c r="B252" s="18">
        <v>8027</v>
      </c>
    </row>
    <row r="253" spans="1:2" x14ac:dyDescent="0.2">
      <c r="A253" s="17" t="s">
        <v>859</v>
      </c>
      <c r="B253" s="18">
        <v>8028</v>
      </c>
    </row>
    <row r="254" spans="1:2" x14ac:dyDescent="0.2">
      <c r="A254" s="17" t="s">
        <v>860</v>
      </c>
      <c r="B254" s="18">
        <v>8029</v>
      </c>
    </row>
    <row r="255" spans="1:2" x14ac:dyDescent="0.2">
      <c r="A255" s="17" t="s">
        <v>861</v>
      </c>
      <c r="B255" s="18">
        <v>8030</v>
      </c>
    </row>
    <row r="256" spans="1:2" x14ac:dyDescent="0.2">
      <c r="A256" s="17" t="s">
        <v>856</v>
      </c>
      <c r="B256" s="18">
        <v>8031</v>
      </c>
    </row>
    <row r="257" spans="1:2" x14ac:dyDescent="0.2">
      <c r="A257" s="17" t="s">
        <v>857</v>
      </c>
      <c r="B257" s="18">
        <v>8032</v>
      </c>
    </row>
    <row r="258" spans="1:2" x14ac:dyDescent="0.2">
      <c r="A258" s="17" t="s">
        <v>858</v>
      </c>
      <c r="B258" s="18">
        <v>8033</v>
      </c>
    </row>
    <row r="259" spans="1:2" x14ac:dyDescent="0.2">
      <c r="A259" s="17" t="s">
        <v>859</v>
      </c>
      <c r="B259" s="18">
        <v>8034</v>
      </c>
    </row>
    <row r="260" spans="1:2" x14ac:dyDescent="0.2">
      <c r="A260" s="17" t="s">
        <v>860</v>
      </c>
      <c r="B260" s="18">
        <v>8035</v>
      </c>
    </row>
    <row r="261" spans="1:2" x14ac:dyDescent="0.2">
      <c r="A261" s="17" t="s">
        <v>861</v>
      </c>
      <c r="B261" s="18">
        <v>8036</v>
      </c>
    </row>
    <row r="262" spans="1:2" x14ac:dyDescent="0.2">
      <c r="A262" s="17" t="s">
        <v>862</v>
      </c>
      <c r="B262" s="18">
        <v>8037</v>
      </c>
    </row>
    <row r="263" spans="1:2" x14ac:dyDescent="0.2">
      <c r="A263" s="17" t="s">
        <v>863</v>
      </c>
      <c r="B263" s="18">
        <v>8038</v>
      </c>
    </row>
    <row r="264" spans="1:2" x14ac:dyDescent="0.2">
      <c r="A264" s="17" t="s">
        <v>864</v>
      </c>
      <c r="B264" s="18">
        <v>8039</v>
      </c>
    </row>
    <row r="265" spans="1:2" x14ac:dyDescent="0.2">
      <c r="A265" s="17" t="s">
        <v>865</v>
      </c>
      <c r="B265" s="18">
        <v>8040</v>
      </c>
    </row>
    <row r="266" spans="1:2" x14ac:dyDescent="0.2">
      <c r="A266" s="17" t="s">
        <v>866</v>
      </c>
      <c r="B266" s="18">
        <v>8041</v>
      </c>
    </row>
    <row r="267" spans="1:2" x14ac:dyDescent="0.2">
      <c r="A267" s="17" t="s">
        <v>867</v>
      </c>
      <c r="B267" s="18">
        <v>8042</v>
      </c>
    </row>
    <row r="268" spans="1:2" x14ac:dyDescent="0.2">
      <c r="A268" s="17" t="s">
        <v>868</v>
      </c>
      <c r="B268" s="18">
        <v>8043</v>
      </c>
    </row>
    <row r="269" spans="1:2" x14ac:dyDescent="0.2">
      <c r="A269" s="17" t="s">
        <v>869</v>
      </c>
      <c r="B269" s="18">
        <v>8044</v>
      </c>
    </row>
    <row r="270" spans="1:2" x14ac:dyDescent="0.2">
      <c r="A270" s="17" t="s">
        <v>870</v>
      </c>
      <c r="B270" s="18">
        <v>8045</v>
      </c>
    </row>
    <row r="271" spans="1:2" x14ac:dyDescent="0.2">
      <c r="A271" s="17" t="s">
        <v>871</v>
      </c>
      <c r="B271" s="18">
        <v>8046</v>
      </c>
    </row>
    <row r="272" spans="1:2" x14ac:dyDescent="0.2">
      <c r="A272" s="17" t="s">
        <v>872</v>
      </c>
      <c r="B272" s="18">
        <v>8047</v>
      </c>
    </row>
    <row r="273" spans="1:2" x14ac:dyDescent="0.2">
      <c r="A273" s="17" t="s">
        <v>873</v>
      </c>
      <c r="B273" s="18">
        <v>8048</v>
      </c>
    </row>
    <row r="274" spans="1:2" x14ac:dyDescent="0.2">
      <c r="A274" s="12" t="s">
        <v>874</v>
      </c>
      <c r="B274" s="12">
        <v>8501</v>
      </c>
    </row>
    <row r="275" spans="1:2" x14ac:dyDescent="0.2">
      <c r="A275" s="12" t="s">
        <v>875</v>
      </c>
      <c r="B275" s="12">
        <v>8502</v>
      </c>
    </row>
    <row r="276" spans="1:2" x14ac:dyDescent="0.2">
      <c r="A276" s="12" t="s">
        <v>876</v>
      </c>
      <c r="B276" s="12">
        <v>8503</v>
      </c>
    </row>
    <row r="277" spans="1:2" x14ac:dyDescent="0.2">
      <c r="A277" s="12" t="s">
        <v>877</v>
      </c>
      <c r="B277" s="12">
        <v>8504</v>
      </c>
    </row>
    <row r="278" spans="1:2" x14ac:dyDescent="0.2">
      <c r="A278" s="19" t="s">
        <v>878</v>
      </c>
      <c r="B278" s="20">
        <v>8505</v>
      </c>
    </row>
    <row r="279" spans="1:2" x14ac:dyDescent="0.2">
      <c r="A279" s="19" t="s">
        <v>878</v>
      </c>
      <c r="B279" s="20">
        <v>8506</v>
      </c>
    </row>
    <row r="280" spans="1:2" x14ac:dyDescent="0.2">
      <c r="A280" s="19" t="s">
        <v>878</v>
      </c>
      <c r="B280" s="20">
        <v>8507</v>
      </c>
    </row>
    <row r="281" spans="1:2" x14ac:dyDescent="0.2">
      <c r="A281" s="19" t="s">
        <v>879</v>
      </c>
      <c r="B281" s="20">
        <v>8508</v>
      </c>
    </row>
    <row r="282" spans="1:2" x14ac:dyDescent="0.2">
      <c r="A282" s="19" t="s">
        <v>879</v>
      </c>
      <c r="B282" s="20">
        <v>8509</v>
      </c>
    </row>
    <row r="283" spans="1:2" x14ac:dyDescent="0.2">
      <c r="A283" s="19" t="s">
        <v>879</v>
      </c>
      <c r="B283" s="20">
        <v>8510</v>
      </c>
    </row>
    <row r="284" spans="1:2" x14ac:dyDescent="0.2">
      <c r="A284" s="19" t="s">
        <v>880</v>
      </c>
      <c r="B284" s="20">
        <v>8511</v>
      </c>
    </row>
    <row r="285" spans="1:2" x14ac:dyDescent="0.2">
      <c r="A285" s="21" t="s">
        <v>881</v>
      </c>
      <c r="B285" s="22">
        <v>8512</v>
      </c>
    </row>
    <row r="286" spans="1:2" x14ac:dyDescent="0.2">
      <c r="A286" s="21" t="s">
        <v>882</v>
      </c>
      <c r="B286" s="22">
        <v>8513</v>
      </c>
    </row>
    <row r="287" spans="1:2" x14ac:dyDescent="0.2">
      <c r="A287" s="23" t="s">
        <v>883</v>
      </c>
      <c r="B287" s="24">
        <v>9001</v>
      </c>
    </row>
    <row r="288" spans="1:2" x14ac:dyDescent="0.2">
      <c r="A288" s="23" t="s">
        <v>884</v>
      </c>
      <c r="B288" s="24">
        <v>9002</v>
      </c>
    </row>
    <row r="289" spans="1:2" x14ac:dyDescent="0.2">
      <c r="A289" s="23" t="s">
        <v>885</v>
      </c>
      <c r="B289" s="24">
        <v>9003</v>
      </c>
    </row>
    <row r="290" spans="1:2" x14ac:dyDescent="0.2">
      <c r="A290" s="23" t="s">
        <v>886</v>
      </c>
      <c r="B290" s="24">
        <v>9004</v>
      </c>
    </row>
    <row r="291" spans="1:2" x14ac:dyDescent="0.2">
      <c r="A291" s="25" t="s">
        <v>887</v>
      </c>
      <c r="B291" s="26">
        <v>9010</v>
      </c>
    </row>
    <row r="292" spans="1:2" x14ac:dyDescent="0.2">
      <c r="A292" s="25" t="s">
        <v>888</v>
      </c>
      <c r="B292" s="26">
        <v>9011</v>
      </c>
    </row>
    <row r="293" spans="1:2" x14ac:dyDescent="0.2">
      <c r="A293" s="25" t="s">
        <v>889</v>
      </c>
      <c r="B293" s="26">
        <v>9012</v>
      </c>
    </row>
    <row r="294" spans="1:2" x14ac:dyDescent="0.2">
      <c r="A294" s="25" t="s">
        <v>890</v>
      </c>
      <c r="B294" s="26">
        <v>9013</v>
      </c>
    </row>
    <row r="295" spans="1:2" x14ac:dyDescent="0.2">
      <c r="A295" s="25" t="s">
        <v>891</v>
      </c>
      <c r="B295" s="26">
        <v>9014</v>
      </c>
    </row>
    <row r="296" spans="1:2" x14ac:dyDescent="0.2">
      <c r="A296" s="25" t="s">
        <v>892</v>
      </c>
      <c r="B296" s="26">
        <v>9015</v>
      </c>
    </row>
    <row r="297" spans="1:2" x14ac:dyDescent="0.2">
      <c r="A297" s="25" t="s">
        <v>893</v>
      </c>
      <c r="B297" s="26">
        <v>9016</v>
      </c>
    </row>
    <row r="298" spans="1:2" x14ac:dyDescent="0.2">
      <c r="A298" s="25" t="s">
        <v>894</v>
      </c>
      <c r="B298" s="26">
        <v>9017</v>
      </c>
    </row>
    <row r="299" spans="1:2" x14ac:dyDescent="0.2">
      <c r="A299" s="23" t="s">
        <v>895</v>
      </c>
      <c r="B299" s="24">
        <v>9101</v>
      </c>
    </row>
    <row r="300" spans="1:2" x14ac:dyDescent="0.2">
      <c r="A300" s="23" t="s">
        <v>896</v>
      </c>
      <c r="B300" s="24">
        <v>9102</v>
      </c>
    </row>
    <row r="301" spans="1:2" x14ac:dyDescent="0.2">
      <c r="A301" s="23" t="s">
        <v>897</v>
      </c>
      <c r="B301" s="24">
        <v>9103</v>
      </c>
    </row>
    <row r="302" spans="1:2" x14ac:dyDescent="0.2">
      <c r="A302" s="23" t="s">
        <v>898</v>
      </c>
      <c r="B302" s="24">
        <v>9104</v>
      </c>
    </row>
    <row r="303" spans="1:2" x14ac:dyDescent="0.2">
      <c r="A303" s="23" t="s">
        <v>899</v>
      </c>
      <c r="B303" s="24">
        <v>9111</v>
      </c>
    </row>
    <row r="304" spans="1:2" x14ac:dyDescent="0.2">
      <c r="A304" s="23" t="s">
        <v>900</v>
      </c>
      <c r="B304" s="24">
        <v>9112</v>
      </c>
    </row>
    <row r="305" spans="1:2" x14ac:dyDescent="0.2">
      <c r="A305" s="23" t="s">
        <v>901</v>
      </c>
      <c r="B305" s="24">
        <v>9113</v>
      </c>
    </row>
    <row r="306" spans="1:2" x14ac:dyDescent="0.2">
      <c r="A306" s="23" t="s">
        <v>902</v>
      </c>
      <c r="B306" s="24">
        <v>9114</v>
      </c>
    </row>
    <row r="307" spans="1:2" x14ac:dyDescent="0.2">
      <c r="A307" s="23" t="s">
        <v>903</v>
      </c>
      <c r="B307" s="24">
        <v>9116</v>
      </c>
    </row>
    <row r="308" spans="1:2" x14ac:dyDescent="0.2">
      <c r="A308" s="23" t="s">
        <v>904</v>
      </c>
      <c r="B308" s="24">
        <v>9117</v>
      </c>
    </row>
    <row r="309" spans="1:2" x14ac:dyDescent="0.2">
      <c r="A309" s="23" t="s">
        <v>905</v>
      </c>
      <c r="B309" s="24">
        <v>9119</v>
      </c>
    </row>
    <row r="310" spans="1:2" x14ac:dyDescent="0.2">
      <c r="A310" s="23" t="s">
        <v>906</v>
      </c>
      <c r="B310" s="24">
        <v>9120</v>
      </c>
    </row>
    <row r="311" spans="1:2" x14ac:dyDescent="0.2">
      <c r="A311" s="23" t="s">
        <v>907</v>
      </c>
      <c r="B311" s="24">
        <v>9121</v>
      </c>
    </row>
    <row r="312" spans="1:2" x14ac:dyDescent="0.2">
      <c r="A312" s="23" t="s">
        <v>908</v>
      </c>
      <c r="B312" s="24">
        <v>9122</v>
      </c>
    </row>
    <row r="313" spans="1:2" x14ac:dyDescent="0.2">
      <c r="A313" s="23" t="s">
        <v>909</v>
      </c>
      <c r="B313" s="24">
        <v>9123</v>
      </c>
    </row>
    <row r="314" spans="1:2" x14ac:dyDescent="0.2">
      <c r="A314" s="23" t="s">
        <v>910</v>
      </c>
      <c r="B314" s="24">
        <v>9124</v>
      </c>
    </row>
    <row r="315" spans="1:2" x14ac:dyDescent="0.2">
      <c r="A315" s="23" t="s">
        <v>911</v>
      </c>
      <c r="B315" s="24">
        <v>9125</v>
      </c>
    </row>
    <row r="316" spans="1:2" x14ac:dyDescent="0.2">
      <c r="A316" s="23" t="s">
        <v>912</v>
      </c>
      <c r="B316" s="24">
        <v>9126</v>
      </c>
    </row>
    <row r="317" spans="1:2" x14ac:dyDescent="0.2">
      <c r="A317" s="23" t="s">
        <v>913</v>
      </c>
      <c r="B317" s="24">
        <v>9127</v>
      </c>
    </row>
    <row r="318" spans="1:2" x14ac:dyDescent="0.2">
      <c r="A318" s="23" t="s">
        <v>914</v>
      </c>
      <c r="B318" s="24">
        <v>9128</v>
      </c>
    </row>
    <row r="319" spans="1:2" x14ac:dyDescent="0.2">
      <c r="A319" s="25" t="s">
        <v>915</v>
      </c>
      <c r="B319" s="26">
        <v>9201</v>
      </c>
    </row>
    <row r="320" spans="1:2" x14ac:dyDescent="0.2">
      <c r="A320" s="25" t="s">
        <v>916</v>
      </c>
      <c r="B320" s="26">
        <v>9202</v>
      </c>
    </row>
    <row r="321" spans="1:2" x14ac:dyDescent="0.2">
      <c r="A321" s="25" t="s">
        <v>917</v>
      </c>
      <c r="B321" s="26">
        <v>9203</v>
      </c>
    </row>
    <row r="322" spans="1:2" x14ac:dyDescent="0.2">
      <c r="A322" s="25" t="s">
        <v>918</v>
      </c>
      <c r="B322" s="26">
        <v>9204</v>
      </c>
    </row>
    <row r="323" spans="1:2" x14ac:dyDescent="0.2">
      <c r="A323" s="25" t="s">
        <v>919</v>
      </c>
      <c r="B323" s="26">
        <v>9205</v>
      </c>
    </row>
    <row r="324" spans="1:2" x14ac:dyDescent="0.2">
      <c r="A324" s="25" t="s">
        <v>920</v>
      </c>
      <c r="B324" s="26">
        <v>9206</v>
      </c>
    </row>
    <row r="325" spans="1:2" x14ac:dyDescent="0.2">
      <c r="A325" s="25" t="s">
        <v>921</v>
      </c>
      <c r="B325" s="26">
        <v>9207</v>
      </c>
    </row>
    <row r="326" spans="1:2" x14ac:dyDescent="0.2">
      <c r="A326" s="25" t="s">
        <v>922</v>
      </c>
      <c r="B326" s="26">
        <v>9208</v>
      </c>
    </row>
    <row r="327" spans="1:2" x14ac:dyDescent="0.2">
      <c r="A327" s="25" t="s">
        <v>923</v>
      </c>
      <c r="B327" s="26">
        <v>9209</v>
      </c>
    </row>
    <row r="328" spans="1:2" x14ac:dyDescent="0.2">
      <c r="A328" s="25" t="s">
        <v>924</v>
      </c>
      <c r="B328" s="26">
        <v>9210</v>
      </c>
    </row>
    <row r="329" spans="1:2" x14ac:dyDescent="0.2">
      <c r="A329" s="25" t="s">
        <v>925</v>
      </c>
      <c r="B329" s="26">
        <v>9211</v>
      </c>
    </row>
    <row r="330" spans="1:2" x14ac:dyDescent="0.2">
      <c r="A330" s="25" t="s">
        <v>926</v>
      </c>
      <c r="B330" s="26">
        <v>9212</v>
      </c>
    </row>
    <row r="331" spans="1:2" x14ac:dyDescent="0.2">
      <c r="A331" s="25" t="s">
        <v>927</v>
      </c>
      <c r="B331" s="26">
        <v>9213</v>
      </c>
    </row>
    <row r="332" spans="1:2" x14ac:dyDescent="0.2">
      <c r="A332" s="25" t="s">
        <v>928</v>
      </c>
      <c r="B332" s="26">
        <v>9214</v>
      </c>
    </row>
    <row r="333" spans="1:2" x14ac:dyDescent="0.2">
      <c r="A333" s="25" t="s">
        <v>929</v>
      </c>
      <c r="B333" s="26">
        <v>9215</v>
      </c>
    </row>
    <row r="334" spans="1:2" x14ac:dyDescent="0.2">
      <c r="A334" s="25" t="s">
        <v>930</v>
      </c>
      <c r="B334" s="26">
        <v>9216</v>
      </c>
    </row>
    <row r="335" spans="1:2" x14ac:dyDescent="0.2">
      <c r="A335" s="25" t="s">
        <v>931</v>
      </c>
      <c r="B335" s="26">
        <v>9217</v>
      </c>
    </row>
    <row r="336" spans="1:2" x14ac:dyDescent="0.2">
      <c r="A336" s="25" t="s">
        <v>932</v>
      </c>
      <c r="B336" s="26">
        <v>9218</v>
      </c>
    </row>
    <row r="337" spans="1:2" x14ac:dyDescent="0.2">
      <c r="A337" s="25" t="s">
        <v>933</v>
      </c>
      <c r="B337" s="26">
        <v>9219</v>
      </c>
    </row>
    <row r="338" spans="1:2" x14ac:dyDescent="0.2">
      <c r="A338" s="25" t="s">
        <v>934</v>
      </c>
      <c r="B338" s="26">
        <v>9220</v>
      </c>
    </row>
    <row r="339" spans="1:2" x14ac:dyDescent="0.2">
      <c r="A339" s="25" t="s">
        <v>935</v>
      </c>
      <c r="B339" s="26">
        <v>9221</v>
      </c>
    </row>
    <row r="340" spans="1:2" x14ac:dyDescent="0.2">
      <c r="A340" s="25" t="s">
        <v>936</v>
      </c>
      <c r="B340" s="26">
        <v>9222</v>
      </c>
    </row>
    <row r="341" spans="1:2" x14ac:dyDescent="0.2">
      <c r="A341" s="25" t="s">
        <v>937</v>
      </c>
      <c r="B341" s="26">
        <v>9223</v>
      </c>
    </row>
    <row r="342" spans="1:2" x14ac:dyDescent="0.2">
      <c r="A342" s="25" t="s">
        <v>938</v>
      </c>
      <c r="B342" s="26">
        <v>9224</v>
      </c>
    </row>
    <row r="343" spans="1:2" x14ac:dyDescent="0.2">
      <c r="A343" s="25" t="s">
        <v>939</v>
      </c>
      <c r="B343" s="26">
        <v>9225</v>
      </c>
    </row>
    <row r="344" spans="1:2" x14ac:dyDescent="0.2">
      <c r="A344" s="25" t="s">
        <v>940</v>
      </c>
      <c r="B344" s="26">
        <v>9226</v>
      </c>
    </row>
    <row r="345" spans="1:2" x14ac:dyDescent="0.2">
      <c r="A345" s="25" t="s">
        <v>941</v>
      </c>
      <c r="B345" s="26">
        <v>9227</v>
      </c>
    </row>
    <row r="346" spans="1:2" x14ac:dyDescent="0.2">
      <c r="A346" s="25" t="s">
        <v>942</v>
      </c>
      <c r="B346" s="26">
        <v>9228</v>
      </c>
    </row>
    <row r="347" spans="1:2" x14ac:dyDescent="0.2">
      <c r="A347" s="25" t="s">
        <v>943</v>
      </c>
      <c r="B347" s="26">
        <v>9229</v>
      </c>
    </row>
    <row r="348" spans="1:2" x14ac:dyDescent="0.2">
      <c r="A348" s="25" t="s">
        <v>944</v>
      </c>
      <c r="B348" s="26">
        <v>9230</v>
      </c>
    </row>
    <row r="349" spans="1:2" x14ac:dyDescent="0.2">
      <c r="A349" s="25" t="s">
        <v>945</v>
      </c>
      <c r="B349" s="26">
        <v>9231</v>
      </c>
    </row>
    <row r="350" spans="1:2" x14ac:dyDescent="0.2">
      <c r="A350" s="1" t="s">
        <v>946</v>
      </c>
      <c r="B350" s="2">
        <v>10001</v>
      </c>
    </row>
    <row r="351" spans="1:2" x14ac:dyDescent="0.2">
      <c r="A351" s="1" t="s">
        <v>947</v>
      </c>
      <c r="B351" s="2">
        <v>10002</v>
      </c>
    </row>
    <row r="352" spans="1:2" x14ac:dyDescent="0.2">
      <c r="A352" s="1" t="s">
        <v>948</v>
      </c>
      <c r="B352" s="2">
        <v>10003</v>
      </c>
    </row>
    <row r="353" spans="1:2" x14ac:dyDescent="0.2">
      <c r="A353" s="1" t="s">
        <v>949</v>
      </c>
      <c r="B353" s="2">
        <v>10004</v>
      </c>
    </row>
    <row r="354" spans="1:2" x14ac:dyDescent="0.2">
      <c r="A354" s="1" t="s">
        <v>950</v>
      </c>
      <c r="B354" s="2">
        <v>10005</v>
      </c>
    </row>
    <row r="355" spans="1:2" x14ac:dyDescent="0.2">
      <c r="A355" s="1" t="s">
        <v>951</v>
      </c>
      <c r="B355" s="2">
        <v>10006</v>
      </c>
    </row>
    <row r="356" spans="1:2" x14ac:dyDescent="0.2">
      <c r="A356" s="1" t="s">
        <v>952</v>
      </c>
      <c r="B356" s="2">
        <v>10007</v>
      </c>
    </row>
    <row r="357" spans="1:2" x14ac:dyDescent="0.2">
      <c r="A357" s="1" t="s">
        <v>953</v>
      </c>
      <c r="B357" s="2">
        <v>10008</v>
      </c>
    </row>
    <row r="358" spans="1:2" x14ac:dyDescent="0.2">
      <c r="A358" s="1" t="s">
        <v>954</v>
      </c>
      <c r="B358" s="2">
        <v>10009</v>
      </c>
    </row>
    <row r="359" spans="1:2" x14ac:dyDescent="0.2">
      <c r="A359" s="1" t="s">
        <v>955</v>
      </c>
      <c r="B359" s="2">
        <v>10010</v>
      </c>
    </row>
    <row r="360" spans="1:2" x14ac:dyDescent="0.2">
      <c r="A360" s="1" t="s">
        <v>956</v>
      </c>
      <c r="B360" s="2">
        <v>10011</v>
      </c>
    </row>
    <row r="361" spans="1:2" x14ac:dyDescent="0.2">
      <c r="A361" s="1" t="s">
        <v>629</v>
      </c>
      <c r="B361" s="2">
        <v>10012</v>
      </c>
    </row>
    <row r="362" spans="1:2" x14ac:dyDescent="0.2">
      <c r="A362" s="1" t="s">
        <v>957</v>
      </c>
      <c r="B362" s="2">
        <v>10013</v>
      </c>
    </row>
    <row r="363" spans="1:2" x14ac:dyDescent="0.2">
      <c r="A363" s="1" t="s">
        <v>958</v>
      </c>
      <c r="B363" s="2">
        <v>10014</v>
      </c>
    </row>
    <row r="364" spans="1:2" x14ac:dyDescent="0.2">
      <c r="A364" s="1" t="s">
        <v>959</v>
      </c>
      <c r="B364" s="2">
        <v>10015</v>
      </c>
    </row>
    <row r="365" spans="1:2" x14ac:dyDescent="0.2">
      <c r="A365" s="1" t="s">
        <v>960</v>
      </c>
      <c r="B365" s="2">
        <v>10016</v>
      </c>
    </row>
    <row r="366" spans="1:2" x14ac:dyDescent="0.2">
      <c r="A366" s="1" t="s">
        <v>961</v>
      </c>
      <c r="B366" s="2">
        <v>10017</v>
      </c>
    </row>
    <row r="367" spans="1:2" x14ac:dyDescent="0.2">
      <c r="A367" s="1" t="s">
        <v>962</v>
      </c>
      <c r="B367" s="2">
        <v>10018</v>
      </c>
    </row>
    <row r="368" spans="1:2" x14ac:dyDescent="0.2">
      <c r="A368" s="1" t="s">
        <v>963</v>
      </c>
      <c r="B368" s="2">
        <v>10019</v>
      </c>
    </row>
    <row r="369" spans="1:2" x14ac:dyDescent="0.2">
      <c r="A369" s="1" t="s">
        <v>964</v>
      </c>
      <c r="B369" s="2">
        <v>10020</v>
      </c>
    </row>
    <row r="370" spans="1:2" x14ac:dyDescent="0.2">
      <c r="A370" s="1" t="s">
        <v>965</v>
      </c>
      <c r="B370" s="2">
        <v>10021</v>
      </c>
    </row>
    <row r="371" spans="1:2" x14ac:dyDescent="0.2">
      <c r="A371" s="1" t="s">
        <v>651</v>
      </c>
      <c r="B371" s="2">
        <v>10022</v>
      </c>
    </row>
    <row r="372" spans="1:2" x14ac:dyDescent="0.2">
      <c r="A372" s="1" t="s">
        <v>966</v>
      </c>
      <c r="B372" s="2">
        <v>10023</v>
      </c>
    </row>
    <row r="373" spans="1:2" x14ac:dyDescent="0.2">
      <c r="A373" s="1" t="s">
        <v>967</v>
      </c>
      <c r="B373" s="2">
        <v>10024</v>
      </c>
    </row>
    <row r="374" spans="1:2" x14ac:dyDescent="0.2">
      <c r="A374" s="1" t="s">
        <v>968</v>
      </c>
      <c r="B374" s="2">
        <v>10025</v>
      </c>
    </row>
    <row r="375" spans="1:2" x14ac:dyDescent="0.2">
      <c r="A375" s="1" t="s">
        <v>969</v>
      </c>
      <c r="B375" s="2">
        <v>10026</v>
      </c>
    </row>
    <row r="376" spans="1:2" x14ac:dyDescent="0.2">
      <c r="A376" s="1" t="s">
        <v>970</v>
      </c>
      <c r="B376" s="2">
        <v>10027</v>
      </c>
    </row>
    <row r="377" spans="1:2" x14ac:dyDescent="0.2">
      <c r="A377" s="1" t="s">
        <v>971</v>
      </c>
      <c r="B377" s="2">
        <v>10028</v>
      </c>
    </row>
    <row r="378" spans="1:2" x14ac:dyDescent="0.2">
      <c r="A378" s="1" t="s">
        <v>972</v>
      </c>
      <c r="B378" s="2">
        <v>10029</v>
      </c>
    </row>
    <row r="379" spans="1:2" x14ac:dyDescent="0.2">
      <c r="A379" s="1" t="s">
        <v>973</v>
      </c>
      <c r="B379" s="2">
        <v>10030</v>
      </c>
    </row>
    <row r="380" spans="1:2" x14ac:dyDescent="0.2">
      <c r="A380" s="1" t="s">
        <v>974</v>
      </c>
      <c r="B380" s="2">
        <v>10031</v>
      </c>
    </row>
    <row r="381" spans="1:2" x14ac:dyDescent="0.2">
      <c r="A381" s="1" t="s">
        <v>975</v>
      </c>
      <c r="B381" s="2">
        <v>10032</v>
      </c>
    </row>
    <row r="382" spans="1:2" x14ac:dyDescent="0.2">
      <c r="A382" s="1" t="s">
        <v>976</v>
      </c>
      <c r="B382" s="2">
        <v>10033</v>
      </c>
    </row>
    <row r="383" spans="1:2" x14ac:dyDescent="0.2">
      <c r="A383" s="1" t="s">
        <v>977</v>
      </c>
      <c r="B383" s="2">
        <v>10034</v>
      </c>
    </row>
    <row r="384" spans="1:2" x14ac:dyDescent="0.2">
      <c r="A384" s="1" t="s">
        <v>978</v>
      </c>
      <c r="B384" s="2">
        <v>10035</v>
      </c>
    </row>
    <row r="385" spans="1:2" x14ac:dyDescent="0.2">
      <c r="A385" s="1" t="s">
        <v>979</v>
      </c>
      <c r="B385" s="2">
        <v>10036</v>
      </c>
    </row>
    <row r="386" spans="1:2" x14ac:dyDescent="0.2">
      <c r="A386" s="1" t="s">
        <v>980</v>
      </c>
      <c r="B386" s="2">
        <v>10037</v>
      </c>
    </row>
    <row r="387" spans="1:2" x14ac:dyDescent="0.2">
      <c r="A387" s="1" t="s">
        <v>981</v>
      </c>
      <c r="B387" s="2">
        <v>10038</v>
      </c>
    </row>
    <row r="388" spans="1:2" x14ac:dyDescent="0.2">
      <c r="A388" s="1" t="s">
        <v>982</v>
      </c>
      <c r="B388" s="2">
        <v>10039</v>
      </c>
    </row>
    <row r="389" spans="1:2" x14ac:dyDescent="0.2">
      <c r="A389" s="1" t="s">
        <v>983</v>
      </c>
      <c r="B389" s="2">
        <v>10040</v>
      </c>
    </row>
    <row r="390" spans="1:2" x14ac:dyDescent="0.2">
      <c r="A390" s="1" t="s">
        <v>984</v>
      </c>
      <c r="B390" s="2">
        <v>10041</v>
      </c>
    </row>
    <row r="391" spans="1:2" x14ac:dyDescent="0.2">
      <c r="A391" s="1" t="s">
        <v>985</v>
      </c>
      <c r="B391" s="2">
        <v>10042</v>
      </c>
    </row>
    <row r="392" spans="1:2" x14ac:dyDescent="0.2">
      <c r="A392" s="1" t="s">
        <v>986</v>
      </c>
      <c r="B392" s="2">
        <v>10043</v>
      </c>
    </row>
    <row r="393" spans="1:2" x14ac:dyDescent="0.2">
      <c r="A393" s="1" t="s">
        <v>987</v>
      </c>
      <c r="B393" s="2">
        <v>10044</v>
      </c>
    </row>
    <row r="394" spans="1:2" x14ac:dyDescent="0.2">
      <c r="A394" s="1" t="s">
        <v>988</v>
      </c>
      <c r="B394" s="2">
        <v>10045</v>
      </c>
    </row>
    <row r="395" spans="1:2" x14ac:dyDescent="0.2">
      <c r="A395" s="1" t="s">
        <v>989</v>
      </c>
      <c r="B395" s="2">
        <v>10046</v>
      </c>
    </row>
    <row r="396" spans="1:2" x14ac:dyDescent="0.2">
      <c r="A396" s="1" t="s">
        <v>990</v>
      </c>
      <c r="B396" s="2">
        <v>10047</v>
      </c>
    </row>
    <row r="397" spans="1:2" x14ac:dyDescent="0.2">
      <c r="A397" s="1" t="s">
        <v>991</v>
      </c>
      <c r="B397" s="2">
        <v>10048</v>
      </c>
    </row>
    <row r="398" spans="1:2" x14ac:dyDescent="0.2">
      <c r="A398" s="1" t="s">
        <v>992</v>
      </c>
      <c r="B398" s="2">
        <v>10049</v>
      </c>
    </row>
    <row r="399" spans="1:2" x14ac:dyDescent="0.2">
      <c r="A399" s="1" t="s">
        <v>993</v>
      </c>
      <c r="B399" s="2">
        <v>10050</v>
      </c>
    </row>
    <row r="400" spans="1:2" x14ac:dyDescent="0.2">
      <c r="A400" s="1" t="s">
        <v>994</v>
      </c>
      <c r="B400" s="2">
        <v>10051</v>
      </c>
    </row>
    <row r="401" spans="1:2" x14ac:dyDescent="0.2">
      <c r="A401" s="1" t="s">
        <v>995</v>
      </c>
      <c r="B401" s="2">
        <v>10052</v>
      </c>
    </row>
    <row r="402" spans="1:2" x14ac:dyDescent="0.2">
      <c r="A402" s="1" t="s">
        <v>996</v>
      </c>
      <c r="B402" s="2">
        <v>11001</v>
      </c>
    </row>
    <row r="403" spans="1:2" x14ac:dyDescent="0.2">
      <c r="A403" s="1" t="s">
        <v>997</v>
      </c>
      <c r="B403" s="2">
        <v>11002</v>
      </c>
    </row>
    <row r="404" spans="1:2" x14ac:dyDescent="0.2">
      <c r="A404" s="1" t="s">
        <v>998</v>
      </c>
      <c r="B404" s="2">
        <v>11003</v>
      </c>
    </row>
    <row r="405" spans="1:2" x14ac:dyDescent="0.2">
      <c r="A405" s="1" t="s">
        <v>999</v>
      </c>
      <c r="B405" s="2">
        <v>11004</v>
      </c>
    </row>
    <row r="406" spans="1:2" x14ac:dyDescent="0.2">
      <c r="A406" s="1" t="s">
        <v>1000</v>
      </c>
      <c r="B406" s="2">
        <v>11005</v>
      </c>
    </row>
    <row r="407" spans="1:2" x14ac:dyDescent="0.2">
      <c r="A407" s="1" t="s">
        <v>1001</v>
      </c>
      <c r="B407" s="2">
        <v>11006</v>
      </c>
    </row>
    <row r="408" spans="1:2" x14ac:dyDescent="0.2">
      <c r="A408" s="1" t="s">
        <v>1002</v>
      </c>
      <c r="B408" s="2">
        <v>11007</v>
      </c>
    </row>
    <row r="409" spans="1:2" x14ac:dyDescent="0.2">
      <c r="A409" s="1" t="s">
        <v>1003</v>
      </c>
      <c r="B409" s="2">
        <v>11008</v>
      </c>
    </row>
    <row r="410" spans="1:2" x14ac:dyDescent="0.2">
      <c r="A410" s="1" t="s">
        <v>1004</v>
      </c>
      <c r="B410" s="2">
        <v>11009</v>
      </c>
    </row>
    <row r="411" spans="1:2" x14ac:dyDescent="0.2">
      <c r="A411" s="1" t="s">
        <v>1005</v>
      </c>
      <c r="B411" s="2">
        <v>11010</v>
      </c>
    </row>
    <row r="412" spans="1:2" x14ac:dyDescent="0.2">
      <c r="A412" s="1" t="s">
        <v>1006</v>
      </c>
      <c r="B412" s="2">
        <v>11011</v>
      </c>
    </row>
    <row r="413" spans="1:2" x14ac:dyDescent="0.2">
      <c r="A413" s="1" t="s">
        <v>1007</v>
      </c>
      <c r="B413" s="2">
        <v>11012</v>
      </c>
    </row>
    <row r="414" spans="1:2" x14ac:dyDescent="0.2">
      <c r="A414" s="1" t="s">
        <v>1008</v>
      </c>
      <c r="B414" s="2">
        <v>11013</v>
      </c>
    </row>
    <row r="415" spans="1:2" x14ac:dyDescent="0.2">
      <c r="A415" s="1" t="s">
        <v>1009</v>
      </c>
      <c r="B415" s="2">
        <v>11014</v>
      </c>
    </row>
    <row r="416" spans="1:2" x14ac:dyDescent="0.2">
      <c r="A416" s="1" t="s">
        <v>1010</v>
      </c>
      <c r="B416" s="2">
        <v>11015</v>
      </c>
    </row>
    <row r="417" spans="1:2" x14ac:dyDescent="0.2">
      <c r="A417" s="1" t="s">
        <v>1011</v>
      </c>
      <c r="B417" s="2">
        <v>11016</v>
      </c>
    </row>
    <row r="418" spans="1:2" x14ac:dyDescent="0.2">
      <c r="A418" s="1" t="s">
        <v>1012</v>
      </c>
      <c r="B418" s="2">
        <v>11017</v>
      </c>
    </row>
    <row r="419" spans="1:2" x14ac:dyDescent="0.2">
      <c r="A419" s="1" t="s">
        <v>1013</v>
      </c>
      <c r="B419" s="2">
        <v>11018</v>
      </c>
    </row>
    <row r="420" spans="1:2" x14ac:dyDescent="0.2">
      <c r="A420" s="1" t="s">
        <v>1014</v>
      </c>
      <c r="B420" s="2">
        <v>11019</v>
      </c>
    </row>
    <row r="421" spans="1:2" x14ac:dyDescent="0.2">
      <c r="A421" s="1" t="s">
        <v>1015</v>
      </c>
      <c r="B421" s="2">
        <v>11020</v>
      </c>
    </row>
    <row r="422" spans="1:2" x14ac:dyDescent="0.2">
      <c r="A422" s="1" t="s">
        <v>1016</v>
      </c>
      <c r="B422" s="2">
        <v>11021</v>
      </c>
    </row>
    <row r="423" spans="1:2" x14ac:dyDescent="0.2">
      <c r="A423" s="1" t="s">
        <v>1017</v>
      </c>
      <c r="B423" s="2">
        <v>11022</v>
      </c>
    </row>
    <row r="424" spans="1:2" x14ac:dyDescent="0.2">
      <c r="A424" s="1" t="s">
        <v>1018</v>
      </c>
      <c r="B424" s="2">
        <v>11023</v>
      </c>
    </row>
    <row r="425" spans="1:2" x14ac:dyDescent="0.2">
      <c r="A425" s="1" t="s">
        <v>1019</v>
      </c>
      <c r="B425" s="2">
        <v>11024</v>
      </c>
    </row>
    <row r="426" spans="1:2" x14ac:dyDescent="0.2">
      <c r="A426" s="1" t="s">
        <v>1020</v>
      </c>
      <c r="B426" s="2">
        <v>11025</v>
      </c>
    </row>
    <row r="427" spans="1:2" x14ac:dyDescent="0.2">
      <c r="A427" s="1" t="s">
        <v>1021</v>
      </c>
      <c r="B427" s="2">
        <v>11026</v>
      </c>
    </row>
    <row r="428" spans="1:2" x14ac:dyDescent="0.2">
      <c r="A428" s="1" t="s">
        <v>1022</v>
      </c>
      <c r="B428" s="2">
        <v>11027</v>
      </c>
    </row>
    <row r="429" spans="1:2" x14ac:dyDescent="0.2">
      <c r="A429" s="1" t="s">
        <v>1023</v>
      </c>
      <c r="B429" s="2">
        <v>11028</v>
      </c>
    </row>
    <row r="430" spans="1:2" x14ac:dyDescent="0.2">
      <c r="A430" s="1" t="s">
        <v>1024</v>
      </c>
      <c r="B430" s="2">
        <v>11029</v>
      </c>
    </row>
    <row r="431" spans="1:2" x14ac:dyDescent="0.2">
      <c r="A431" s="1" t="s">
        <v>1025</v>
      </c>
      <c r="B431" s="2">
        <v>11030</v>
      </c>
    </row>
    <row r="432" spans="1:2" x14ac:dyDescent="0.2">
      <c r="A432" s="1" t="s">
        <v>1026</v>
      </c>
      <c r="B432" s="2">
        <v>11031</v>
      </c>
    </row>
    <row r="433" spans="1:2" x14ac:dyDescent="0.2">
      <c r="A433" s="1" t="s">
        <v>1027</v>
      </c>
      <c r="B433" s="2">
        <v>11032</v>
      </c>
    </row>
    <row r="434" spans="1:2" x14ac:dyDescent="0.2">
      <c r="A434" s="1" t="s">
        <v>1028</v>
      </c>
      <c r="B434" s="2">
        <v>11033</v>
      </c>
    </row>
    <row r="435" spans="1:2" x14ac:dyDescent="0.2">
      <c r="A435" s="1" t="s">
        <v>1029</v>
      </c>
      <c r="B435" s="2">
        <v>11034</v>
      </c>
    </row>
    <row r="436" spans="1:2" x14ac:dyDescent="0.2">
      <c r="A436" s="1" t="s">
        <v>1030</v>
      </c>
      <c r="B436" s="2">
        <v>11035</v>
      </c>
    </row>
    <row r="437" spans="1:2" x14ac:dyDescent="0.2">
      <c r="A437" s="1" t="s">
        <v>1031</v>
      </c>
      <c r="B437" s="2">
        <v>11036</v>
      </c>
    </row>
    <row r="438" spans="1:2" x14ac:dyDescent="0.2">
      <c r="A438" s="1" t="s">
        <v>1032</v>
      </c>
      <c r="B438" s="2">
        <v>11037</v>
      </c>
    </row>
    <row r="439" spans="1:2" x14ac:dyDescent="0.2">
      <c r="A439" s="1" t="s">
        <v>1033</v>
      </c>
      <c r="B439" s="2">
        <v>11038</v>
      </c>
    </row>
    <row r="440" spans="1:2" x14ac:dyDescent="0.2">
      <c r="A440" s="1" t="s">
        <v>1034</v>
      </c>
      <c r="B440" s="2">
        <v>11039</v>
      </c>
    </row>
    <row r="441" spans="1:2" x14ac:dyDescent="0.2">
      <c r="A441" s="1" t="s">
        <v>1035</v>
      </c>
      <c r="B441" s="2">
        <v>11040</v>
      </c>
    </row>
    <row r="442" spans="1:2" x14ac:dyDescent="0.2">
      <c r="A442" s="1" t="s">
        <v>1036</v>
      </c>
      <c r="B442" s="2">
        <v>11041</v>
      </c>
    </row>
    <row r="443" spans="1:2" x14ac:dyDescent="0.2">
      <c r="A443" s="1" t="s">
        <v>1037</v>
      </c>
      <c r="B443" s="2">
        <v>11042</v>
      </c>
    </row>
    <row r="444" spans="1:2" x14ac:dyDescent="0.2">
      <c r="A444" s="1" t="s">
        <v>1038</v>
      </c>
      <c r="B444" s="2">
        <v>11043</v>
      </c>
    </row>
    <row r="445" spans="1:2" x14ac:dyDescent="0.2">
      <c r="A445" s="1" t="s">
        <v>1039</v>
      </c>
      <c r="B445" s="2">
        <v>11044</v>
      </c>
    </row>
    <row r="446" spans="1:2" x14ac:dyDescent="0.2">
      <c r="A446" s="1" t="s">
        <v>1040</v>
      </c>
      <c r="B446" s="2">
        <v>11045</v>
      </c>
    </row>
    <row r="447" spans="1:2" x14ac:dyDescent="0.2">
      <c r="A447" s="1" t="s">
        <v>1041</v>
      </c>
      <c r="B447" s="2">
        <v>11046</v>
      </c>
    </row>
    <row r="448" spans="1:2" x14ac:dyDescent="0.2">
      <c r="A448" s="1" t="s">
        <v>1042</v>
      </c>
      <c r="B448" s="2">
        <v>11047</v>
      </c>
    </row>
    <row r="449" spans="1:2" x14ac:dyDescent="0.2">
      <c r="A449" s="1" t="s">
        <v>1043</v>
      </c>
      <c r="B449" s="2">
        <v>11048</v>
      </c>
    </row>
    <row r="450" spans="1:2" x14ac:dyDescent="0.2">
      <c r="A450" s="1" t="s">
        <v>1044</v>
      </c>
      <c r="B450" s="2">
        <v>11049</v>
      </c>
    </row>
    <row r="451" spans="1:2" x14ac:dyDescent="0.2">
      <c r="A451" s="1" t="s">
        <v>1045</v>
      </c>
      <c r="B451" s="2">
        <v>11050</v>
      </c>
    </row>
    <row r="452" spans="1:2" x14ac:dyDescent="0.2">
      <c r="A452" s="1" t="s">
        <v>1046</v>
      </c>
      <c r="B452" s="2">
        <v>11051</v>
      </c>
    </row>
    <row r="453" spans="1:2" x14ac:dyDescent="0.2">
      <c r="A453" s="1" t="s">
        <v>1047</v>
      </c>
      <c r="B453" s="2">
        <v>11052</v>
      </c>
    </row>
    <row r="454" spans="1:2" x14ac:dyDescent="0.2">
      <c r="A454" s="1" t="s">
        <v>1048</v>
      </c>
      <c r="B454" s="2">
        <v>12001</v>
      </c>
    </row>
    <row r="455" spans="1:2" x14ac:dyDescent="0.2">
      <c r="A455" s="1" t="s">
        <v>1049</v>
      </c>
      <c r="B455" s="2">
        <v>12002</v>
      </c>
    </row>
    <row r="456" spans="1:2" x14ac:dyDescent="0.2">
      <c r="A456" s="1" t="s">
        <v>1050</v>
      </c>
      <c r="B456" s="2">
        <v>12003</v>
      </c>
    </row>
    <row r="457" spans="1:2" x14ac:dyDescent="0.2">
      <c r="A457" s="1" t="s">
        <v>1051</v>
      </c>
      <c r="B457" s="2">
        <v>12004</v>
      </c>
    </row>
    <row r="458" spans="1:2" x14ac:dyDescent="0.2">
      <c r="A458" s="1" t="s">
        <v>1052</v>
      </c>
      <c r="B458" s="2">
        <v>12005</v>
      </c>
    </row>
    <row r="459" spans="1:2" x14ac:dyDescent="0.2">
      <c r="A459" s="1" t="s">
        <v>1053</v>
      </c>
      <c r="B459" s="2">
        <v>12006</v>
      </c>
    </row>
    <row r="460" spans="1:2" x14ac:dyDescent="0.2">
      <c r="A460" s="1" t="s">
        <v>1054</v>
      </c>
      <c r="B460" s="2">
        <v>12007</v>
      </c>
    </row>
    <row r="461" spans="1:2" x14ac:dyDescent="0.2">
      <c r="A461" s="1" t="s">
        <v>1055</v>
      </c>
      <c r="B461" s="2">
        <v>12008</v>
      </c>
    </row>
    <row r="462" spans="1:2" x14ac:dyDescent="0.2">
      <c r="A462" s="1" t="s">
        <v>1056</v>
      </c>
      <c r="B462" s="2">
        <v>12009</v>
      </c>
    </row>
    <row r="463" spans="1:2" x14ac:dyDescent="0.2">
      <c r="A463" s="1" t="s">
        <v>1057</v>
      </c>
      <c r="B463" s="2">
        <v>12010</v>
      </c>
    </row>
    <row r="464" spans="1:2" x14ac:dyDescent="0.2">
      <c r="A464" s="1" t="s">
        <v>1058</v>
      </c>
      <c r="B464" s="2">
        <v>12011</v>
      </c>
    </row>
    <row r="465" spans="1:2" x14ac:dyDescent="0.2">
      <c r="A465" s="1" t="s">
        <v>621</v>
      </c>
      <c r="B465" s="2">
        <v>12012</v>
      </c>
    </row>
    <row r="466" spans="1:2" x14ac:dyDescent="0.2">
      <c r="A466" s="1" t="s">
        <v>617</v>
      </c>
      <c r="B466" s="2">
        <v>12013</v>
      </c>
    </row>
    <row r="467" spans="1:2" x14ac:dyDescent="0.2">
      <c r="A467" s="1" t="s">
        <v>617</v>
      </c>
      <c r="B467" s="2">
        <v>12014</v>
      </c>
    </row>
    <row r="468" spans="1:2" x14ac:dyDescent="0.2">
      <c r="A468" s="1" t="s">
        <v>617</v>
      </c>
      <c r="B468" s="2">
        <v>12015</v>
      </c>
    </row>
    <row r="469" spans="1:2" x14ac:dyDescent="0.2">
      <c r="A469" s="1" t="s">
        <v>617</v>
      </c>
      <c r="B469" s="2">
        <v>12016</v>
      </c>
    </row>
    <row r="470" spans="1:2" x14ac:dyDescent="0.2">
      <c r="A470" s="1" t="s">
        <v>617</v>
      </c>
      <c r="B470" s="2">
        <v>12017</v>
      </c>
    </row>
    <row r="471" spans="1:2" x14ac:dyDescent="0.2">
      <c r="A471" s="1" t="s">
        <v>617</v>
      </c>
      <c r="B471" s="2">
        <v>12018</v>
      </c>
    </row>
    <row r="472" spans="1:2" x14ac:dyDescent="0.2">
      <c r="A472" s="3" t="s">
        <v>967</v>
      </c>
      <c r="B472" s="4">
        <v>13024</v>
      </c>
    </row>
    <row r="473" spans="1:2" x14ac:dyDescent="0.2">
      <c r="A473" s="3" t="s">
        <v>968</v>
      </c>
      <c r="B473" s="4">
        <v>13025</v>
      </c>
    </row>
    <row r="474" spans="1:2" x14ac:dyDescent="0.2">
      <c r="A474" s="3" t="s">
        <v>969</v>
      </c>
      <c r="B474" s="4">
        <v>13026</v>
      </c>
    </row>
    <row r="475" spans="1:2" x14ac:dyDescent="0.2">
      <c r="A475" s="3" t="s">
        <v>970</v>
      </c>
      <c r="B475" s="4">
        <v>13027</v>
      </c>
    </row>
    <row r="476" spans="1:2" x14ac:dyDescent="0.2">
      <c r="A476" s="3" t="s">
        <v>971</v>
      </c>
      <c r="B476" s="4">
        <v>13028</v>
      </c>
    </row>
    <row r="477" spans="1:2" x14ac:dyDescent="0.2">
      <c r="A477" s="3" t="s">
        <v>972</v>
      </c>
      <c r="B477" s="4">
        <v>13029</v>
      </c>
    </row>
    <row r="478" spans="1:2" x14ac:dyDescent="0.2">
      <c r="A478" s="3" t="s">
        <v>973</v>
      </c>
      <c r="B478" s="4">
        <v>13030</v>
      </c>
    </row>
    <row r="479" spans="1:2" x14ac:dyDescent="0.2">
      <c r="A479" s="3" t="s">
        <v>974</v>
      </c>
      <c r="B479" s="4">
        <v>13031</v>
      </c>
    </row>
    <row r="480" spans="1:2" x14ac:dyDescent="0.2">
      <c r="A480" s="3" t="s">
        <v>975</v>
      </c>
      <c r="B480" s="4">
        <v>13032</v>
      </c>
    </row>
    <row r="481" spans="1:2" x14ac:dyDescent="0.2">
      <c r="A481" s="3" t="s">
        <v>976</v>
      </c>
      <c r="B481" s="4">
        <v>13033</v>
      </c>
    </row>
    <row r="482" spans="1:2" x14ac:dyDescent="0.2">
      <c r="A482" s="3" t="s">
        <v>977</v>
      </c>
      <c r="B482" s="4">
        <v>13034</v>
      </c>
    </row>
    <row r="483" spans="1:2" x14ac:dyDescent="0.2">
      <c r="A483" s="3" t="s">
        <v>978</v>
      </c>
      <c r="B483" s="4">
        <v>13035</v>
      </c>
    </row>
    <row r="484" spans="1:2" x14ac:dyDescent="0.2">
      <c r="A484" s="3" t="s">
        <v>979</v>
      </c>
      <c r="B484" s="4">
        <v>13036</v>
      </c>
    </row>
    <row r="485" spans="1:2" x14ac:dyDescent="0.2">
      <c r="A485" s="3" t="s">
        <v>980</v>
      </c>
      <c r="B485" s="4">
        <v>13037</v>
      </c>
    </row>
    <row r="486" spans="1:2" x14ac:dyDescent="0.2">
      <c r="A486" s="3" t="s">
        <v>981</v>
      </c>
      <c r="B486" s="4">
        <v>13038</v>
      </c>
    </row>
    <row r="487" spans="1:2" x14ac:dyDescent="0.2">
      <c r="A487" s="3" t="s">
        <v>982</v>
      </c>
      <c r="B487" s="4">
        <v>13039</v>
      </c>
    </row>
    <row r="488" spans="1:2" x14ac:dyDescent="0.2">
      <c r="A488" s="3" t="s">
        <v>983</v>
      </c>
      <c r="B488" s="4">
        <v>13040</v>
      </c>
    </row>
    <row r="489" spans="1:2" x14ac:dyDescent="0.2">
      <c r="A489" s="3" t="s">
        <v>984</v>
      </c>
      <c r="B489" s="4">
        <v>13041</v>
      </c>
    </row>
    <row r="490" spans="1:2" x14ac:dyDescent="0.2">
      <c r="A490" s="3" t="s">
        <v>985</v>
      </c>
      <c r="B490" s="4">
        <v>13042</v>
      </c>
    </row>
    <row r="491" spans="1:2" x14ac:dyDescent="0.2">
      <c r="A491" s="3" t="s">
        <v>986</v>
      </c>
      <c r="B491" s="4">
        <v>13043</v>
      </c>
    </row>
    <row r="492" spans="1:2" x14ac:dyDescent="0.2">
      <c r="A492" s="3" t="s">
        <v>987</v>
      </c>
      <c r="B492" s="4">
        <v>13044</v>
      </c>
    </row>
    <row r="493" spans="1:2" x14ac:dyDescent="0.2">
      <c r="A493" s="3" t="s">
        <v>988</v>
      </c>
      <c r="B493" s="4">
        <v>13045</v>
      </c>
    </row>
    <row r="494" spans="1:2" x14ac:dyDescent="0.2">
      <c r="A494" s="3" t="s">
        <v>989</v>
      </c>
      <c r="B494" s="4">
        <v>13046</v>
      </c>
    </row>
    <row r="495" spans="1:2" x14ac:dyDescent="0.2">
      <c r="A495" s="3" t="str">
        <f t="shared" ref="A495:A517" si="0">A472&amp;"5星碎片"</f>
        <v>许槿然5星碎片</v>
      </c>
      <c r="B495" s="4">
        <f t="shared" ref="B495:B517" si="1">B472+1000</f>
        <v>14024</v>
      </c>
    </row>
    <row r="496" spans="1:2" x14ac:dyDescent="0.2">
      <c r="A496" s="3" t="str">
        <f t="shared" si="0"/>
        <v>炎琪儿5星碎片</v>
      </c>
      <c r="B496" s="4">
        <f t="shared" si="1"/>
        <v>14025</v>
      </c>
    </row>
    <row r="497" spans="1:2" x14ac:dyDescent="0.2">
      <c r="A497" s="3" t="str">
        <f t="shared" si="0"/>
        <v>楚恒5星碎片</v>
      </c>
      <c r="B497" s="4">
        <f t="shared" si="1"/>
        <v>14026</v>
      </c>
    </row>
    <row r="498" spans="1:2" x14ac:dyDescent="0.2">
      <c r="A498" s="3" t="str">
        <f t="shared" si="0"/>
        <v>柳月5星碎片</v>
      </c>
      <c r="B498" s="4">
        <f t="shared" si="1"/>
        <v>14027</v>
      </c>
    </row>
    <row r="499" spans="1:2" x14ac:dyDescent="0.2">
      <c r="A499" s="3" t="str">
        <f t="shared" si="0"/>
        <v>岑以航5星碎片</v>
      </c>
      <c r="B499" s="4">
        <f t="shared" si="1"/>
        <v>14028</v>
      </c>
    </row>
    <row r="500" spans="1:2" x14ac:dyDescent="0.2">
      <c r="A500" s="3" t="str">
        <f t="shared" si="0"/>
        <v>姜燧5星碎片</v>
      </c>
      <c r="B500" s="4">
        <f t="shared" si="1"/>
        <v>14029</v>
      </c>
    </row>
    <row r="501" spans="1:2" x14ac:dyDescent="0.2">
      <c r="A501" s="3" t="str">
        <f t="shared" si="0"/>
        <v>晏息5星碎片</v>
      </c>
      <c r="B501" s="4">
        <f t="shared" si="1"/>
        <v>14030</v>
      </c>
    </row>
    <row r="502" spans="1:2" x14ac:dyDescent="0.2">
      <c r="A502" s="3" t="str">
        <f t="shared" si="0"/>
        <v>冉宜5星碎片</v>
      </c>
      <c r="B502" s="4">
        <f t="shared" si="1"/>
        <v>14031</v>
      </c>
    </row>
    <row r="503" spans="1:2" x14ac:dyDescent="0.2">
      <c r="A503" s="3" t="str">
        <f t="shared" si="0"/>
        <v>孙晴5星碎片</v>
      </c>
      <c r="B503" s="4">
        <f t="shared" si="1"/>
        <v>14032</v>
      </c>
    </row>
    <row r="504" spans="1:2" x14ac:dyDescent="0.2">
      <c r="A504" s="3" t="str">
        <f t="shared" si="0"/>
        <v>艾欣5星碎片</v>
      </c>
      <c r="B504" s="4">
        <f t="shared" si="1"/>
        <v>14033</v>
      </c>
    </row>
    <row r="505" spans="1:2" x14ac:dyDescent="0.2">
      <c r="A505" s="3" t="str">
        <f t="shared" si="0"/>
        <v>影蓟5星碎片</v>
      </c>
      <c r="B505" s="4">
        <f t="shared" si="1"/>
        <v>14034</v>
      </c>
    </row>
    <row r="506" spans="1:2" x14ac:dyDescent="0.2">
      <c r="A506" s="3" t="str">
        <f t="shared" si="0"/>
        <v>辛夷5星碎片</v>
      </c>
      <c r="B506" s="4">
        <f t="shared" si="1"/>
        <v>14035</v>
      </c>
    </row>
    <row r="507" spans="1:2" x14ac:dyDescent="0.2">
      <c r="A507" s="3" t="str">
        <f t="shared" si="0"/>
        <v>岑以璇5星碎片</v>
      </c>
      <c r="B507" s="4">
        <f t="shared" si="1"/>
        <v>14036</v>
      </c>
    </row>
    <row r="508" spans="1:2" x14ac:dyDescent="0.2">
      <c r="A508" s="3" t="str">
        <f t="shared" si="0"/>
        <v>薛苓5星碎片</v>
      </c>
      <c r="B508" s="4">
        <f t="shared" si="1"/>
        <v>14037</v>
      </c>
    </row>
    <row r="509" spans="1:2" x14ac:dyDescent="0.2">
      <c r="A509" s="3" t="str">
        <f t="shared" si="0"/>
        <v>伏冥5星碎片</v>
      </c>
      <c r="B509" s="4">
        <f t="shared" si="1"/>
        <v>14038</v>
      </c>
    </row>
    <row r="510" spans="1:2" x14ac:dyDescent="0.2">
      <c r="A510" s="3" t="str">
        <f t="shared" si="0"/>
        <v>呼延腾5星碎片</v>
      </c>
      <c r="B510" s="4">
        <f t="shared" si="1"/>
        <v>14039</v>
      </c>
    </row>
    <row r="511" spans="1:2" x14ac:dyDescent="0.2">
      <c r="A511" s="3" t="str">
        <f t="shared" si="0"/>
        <v>贾裴武5星碎片</v>
      </c>
      <c r="B511" s="4">
        <f t="shared" si="1"/>
        <v>14040</v>
      </c>
    </row>
    <row r="512" spans="1:2" x14ac:dyDescent="0.2">
      <c r="A512" s="3" t="str">
        <f t="shared" si="0"/>
        <v>孟灿5星碎片</v>
      </c>
      <c r="B512" s="4">
        <f t="shared" si="1"/>
        <v>14041</v>
      </c>
    </row>
    <row r="513" spans="1:2" x14ac:dyDescent="0.2">
      <c r="A513" s="3" t="str">
        <f t="shared" si="0"/>
        <v>白木5星碎片</v>
      </c>
      <c r="B513" s="4">
        <f t="shared" si="1"/>
        <v>14042</v>
      </c>
    </row>
    <row r="514" spans="1:2" x14ac:dyDescent="0.2">
      <c r="A514" s="3" t="str">
        <f t="shared" si="0"/>
        <v>紫川5星碎片</v>
      </c>
      <c r="B514" s="4">
        <f t="shared" si="1"/>
        <v>14043</v>
      </c>
    </row>
    <row r="515" spans="1:2" x14ac:dyDescent="0.2">
      <c r="A515" s="3" t="str">
        <f t="shared" si="0"/>
        <v>靖之5星碎片</v>
      </c>
      <c r="B515" s="4">
        <f t="shared" si="1"/>
        <v>14044</v>
      </c>
    </row>
    <row r="516" spans="1:2" x14ac:dyDescent="0.2">
      <c r="A516" s="3" t="str">
        <f t="shared" si="0"/>
        <v>殷婉儿5星碎片</v>
      </c>
      <c r="B516" s="4">
        <f t="shared" si="1"/>
        <v>14045</v>
      </c>
    </row>
    <row r="517" spans="1:2" x14ac:dyDescent="0.2">
      <c r="A517" s="3" t="str">
        <f t="shared" si="0"/>
        <v>林越5星碎片</v>
      </c>
      <c r="B517" s="4">
        <f t="shared" si="1"/>
        <v>14046</v>
      </c>
    </row>
    <row r="518" spans="1:2" x14ac:dyDescent="0.2">
      <c r="A518" s="17" t="s">
        <v>1059</v>
      </c>
      <c r="B518" s="18">
        <v>400001</v>
      </c>
    </row>
    <row r="519" spans="1:2" x14ac:dyDescent="0.2">
      <c r="A519" s="11" t="s">
        <v>1060</v>
      </c>
      <c r="B519" s="12">
        <v>64011</v>
      </c>
    </row>
    <row r="520" spans="1:2" x14ac:dyDescent="0.2">
      <c r="A520" s="11" t="s">
        <v>1061</v>
      </c>
      <c r="B520" s="12">
        <v>64013</v>
      </c>
    </row>
    <row r="521" spans="1:2" x14ac:dyDescent="0.2">
      <c r="A521" s="11" t="s">
        <v>1062</v>
      </c>
      <c r="B521" s="12">
        <v>64027</v>
      </c>
    </row>
    <row r="522" spans="1:2" x14ac:dyDescent="0.2">
      <c r="A522" s="11" t="s">
        <v>1063</v>
      </c>
      <c r="B522" s="12">
        <v>64028</v>
      </c>
    </row>
    <row r="523" spans="1:2" x14ac:dyDescent="0.2">
      <c r="A523" s="11" t="s">
        <v>1064</v>
      </c>
      <c r="B523" s="12">
        <v>64041</v>
      </c>
    </row>
    <row r="524" spans="1:2" x14ac:dyDescent="0.2">
      <c r="A524" s="11" t="s">
        <v>1065</v>
      </c>
      <c r="B524" s="12">
        <v>64042</v>
      </c>
    </row>
    <row r="525" spans="1:2" x14ac:dyDescent="0.2">
      <c r="A525" s="11" t="s">
        <v>1066</v>
      </c>
      <c r="B525" s="12">
        <v>64055</v>
      </c>
    </row>
    <row r="526" spans="1:2" x14ac:dyDescent="0.2">
      <c r="A526" s="11" t="s">
        <v>1067</v>
      </c>
      <c r="B526" s="12">
        <v>64056</v>
      </c>
    </row>
    <row r="527" spans="1:2" x14ac:dyDescent="0.2">
      <c r="A527" s="11" t="s">
        <v>1068</v>
      </c>
      <c r="B527" s="12">
        <v>64069</v>
      </c>
    </row>
    <row r="528" spans="1:2" x14ac:dyDescent="0.2">
      <c r="A528" s="11" t="s">
        <v>1069</v>
      </c>
      <c r="B528" s="12">
        <v>64070</v>
      </c>
    </row>
    <row r="529" spans="1:2" x14ac:dyDescent="0.2">
      <c r="A529" s="11" t="s">
        <v>1070</v>
      </c>
      <c r="B529" s="12">
        <v>64073</v>
      </c>
    </row>
    <row r="530" spans="1:2" x14ac:dyDescent="0.2">
      <c r="A530" s="11" t="s">
        <v>1070</v>
      </c>
      <c r="B530" s="12">
        <v>64076</v>
      </c>
    </row>
    <row r="531" spans="1:2" x14ac:dyDescent="0.2">
      <c r="A531" s="11" t="s">
        <v>1071</v>
      </c>
      <c r="B531" s="12">
        <v>64079</v>
      </c>
    </row>
    <row r="532" spans="1:2" x14ac:dyDescent="0.2">
      <c r="A532" s="11" t="s">
        <v>1071</v>
      </c>
      <c r="B532" s="12">
        <v>64082</v>
      </c>
    </row>
    <row r="533" spans="1:2" x14ac:dyDescent="0.2">
      <c r="A533" s="11" t="s">
        <v>1072</v>
      </c>
      <c r="B533" s="12">
        <v>64085</v>
      </c>
    </row>
    <row r="534" spans="1:2" x14ac:dyDescent="0.2">
      <c r="A534" s="11" t="s">
        <v>1073</v>
      </c>
      <c r="B534" s="12">
        <v>64091</v>
      </c>
    </row>
    <row r="535" spans="1:2" x14ac:dyDescent="0.2">
      <c r="A535" s="11" t="s">
        <v>1074</v>
      </c>
      <c r="B535" s="12">
        <v>64097</v>
      </c>
    </row>
    <row r="536" spans="1:2" x14ac:dyDescent="0.2">
      <c r="A536" s="11" t="s">
        <v>1075</v>
      </c>
      <c r="B536" s="12">
        <v>64103</v>
      </c>
    </row>
    <row r="537" spans="1:2" x14ac:dyDescent="0.2">
      <c r="A537" s="11" t="s">
        <v>1076</v>
      </c>
      <c r="B537" s="12">
        <v>64109</v>
      </c>
    </row>
    <row r="538" spans="1:2" x14ac:dyDescent="0.2">
      <c r="A538" s="11" t="s">
        <v>1077</v>
      </c>
      <c r="B538" s="12">
        <v>64112</v>
      </c>
    </row>
    <row r="539" spans="1:2" x14ac:dyDescent="0.2">
      <c r="A539" s="11" t="s">
        <v>1078</v>
      </c>
      <c r="B539" s="12">
        <v>64121</v>
      </c>
    </row>
    <row r="540" spans="1:2" x14ac:dyDescent="0.2">
      <c r="A540" s="11" t="s">
        <v>1079</v>
      </c>
      <c r="B540" s="12">
        <v>64127</v>
      </c>
    </row>
    <row r="541" spans="1:2" x14ac:dyDescent="0.2">
      <c r="A541" s="11" t="s">
        <v>1080</v>
      </c>
      <c r="B541" s="12">
        <v>65018</v>
      </c>
    </row>
    <row r="542" spans="1:2" x14ac:dyDescent="0.2">
      <c r="A542" s="11" t="s">
        <v>1081</v>
      </c>
      <c r="B542" s="12">
        <v>65020</v>
      </c>
    </row>
    <row r="543" spans="1:2" x14ac:dyDescent="0.2">
      <c r="A543" s="11" t="s">
        <v>1082</v>
      </c>
      <c r="B543" s="12">
        <v>65037</v>
      </c>
    </row>
    <row r="544" spans="1:2" x14ac:dyDescent="0.2">
      <c r="A544" s="11" t="s">
        <v>1083</v>
      </c>
      <c r="B544" s="12">
        <v>65038</v>
      </c>
    </row>
    <row r="545" spans="1:2" x14ac:dyDescent="0.2">
      <c r="A545" s="11" t="s">
        <v>1084</v>
      </c>
      <c r="B545" s="12">
        <v>65057</v>
      </c>
    </row>
    <row r="546" spans="1:2" x14ac:dyDescent="0.2">
      <c r="A546" s="11" t="s">
        <v>1085</v>
      </c>
      <c r="B546" s="12">
        <v>65058</v>
      </c>
    </row>
    <row r="547" spans="1:2" x14ac:dyDescent="0.2">
      <c r="A547" s="11" t="s">
        <v>1086</v>
      </c>
      <c r="B547" s="12">
        <v>65077</v>
      </c>
    </row>
    <row r="548" spans="1:2" x14ac:dyDescent="0.2">
      <c r="A548" s="11" t="s">
        <v>1087</v>
      </c>
      <c r="B548" s="12">
        <v>65079</v>
      </c>
    </row>
    <row r="549" spans="1:2" x14ac:dyDescent="0.2">
      <c r="A549" s="11" t="s">
        <v>1088</v>
      </c>
      <c r="B549" s="12">
        <v>65097</v>
      </c>
    </row>
    <row r="550" spans="1:2" x14ac:dyDescent="0.2">
      <c r="A550" s="11" t="s">
        <v>1089</v>
      </c>
      <c r="B550" s="12">
        <v>65100</v>
      </c>
    </row>
    <row r="551" spans="1:2" x14ac:dyDescent="0.2">
      <c r="A551" s="11" t="s">
        <v>1090</v>
      </c>
      <c r="B551" s="12">
        <v>65104</v>
      </c>
    </row>
    <row r="552" spans="1:2" x14ac:dyDescent="0.2">
      <c r="A552" s="11" t="s">
        <v>1090</v>
      </c>
      <c r="B552" s="12">
        <v>65108</v>
      </c>
    </row>
    <row r="553" spans="1:2" x14ac:dyDescent="0.2">
      <c r="A553" s="11" t="s">
        <v>1091</v>
      </c>
      <c r="B553" s="12">
        <v>65112</v>
      </c>
    </row>
    <row r="554" spans="1:2" x14ac:dyDescent="0.2">
      <c r="A554" s="11" t="s">
        <v>1091</v>
      </c>
      <c r="B554" s="12">
        <v>65114</v>
      </c>
    </row>
    <row r="555" spans="1:2" x14ac:dyDescent="0.2">
      <c r="A555" s="11" t="s">
        <v>1092</v>
      </c>
      <c r="B555" s="12">
        <v>65128</v>
      </c>
    </row>
    <row r="556" spans="1:2" x14ac:dyDescent="0.2">
      <c r="A556" s="11" t="s">
        <v>1093</v>
      </c>
      <c r="B556" s="12">
        <v>65129</v>
      </c>
    </row>
    <row r="557" spans="1:2" x14ac:dyDescent="0.2">
      <c r="A557" s="11" t="s">
        <v>1094</v>
      </c>
      <c r="B557" s="12">
        <v>65132</v>
      </c>
    </row>
    <row r="558" spans="1:2" x14ac:dyDescent="0.2">
      <c r="A558" s="11" t="s">
        <v>1095</v>
      </c>
      <c r="B558" s="12">
        <v>65135</v>
      </c>
    </row>
    <row r="559" spans="1:2" x14ac:dyDescent="0.2">
      <c r="A559" s="11" t="s">
        <v>1096</v>
      </c>
      <c r="B559" s="12">
        <v>65138</v>
      </c>
    </row>
    <row r="560" spans="1:2" x14ac:dyDescent="0.2">
      <c r="A560" s="11" t="s">
        <v>1097</v>
      </c>
      <c r="B560" s="12">
        <v>65141</v>
      </c>
    </row>
    <row r="561" spans="1:2" x14ac:dyDescent="0.2">
      <c r="A561" s="11" t="s">
        <v>1098</v>
      </c>
      <c r="B561" s="12">
        <v>65144</v>
      </c>
    </row>
    <row r="562" spans="1:2" x14ac:dyDescent="0.2">
      <c r="A562" s="11" t="s">
        <v>1099</v>
      </c>
      <c r="B562" s="12">
        <v>65147</v>
      </c>
    </row>
    <row r="563" spans="1:2" x14ac:dyDescent="0.2">
      <c r="A563" s="27" t="s">
        <v>1100</v>
      </c>
      <c r="B563" s="28">
        <v>52001</v>
      </c>
    </row>
    <row r="564" spans="1:2" x14ac:dyDescent="0.2">
      <c r="A564" s="27" t="s">
        <v>1101</v>
      </c>
      <c r="B564" s="28">
        <v>52002</v>
      </c>
    </row>
    <row r="565" spans="1:2" x14ac:dyDescent="0.2">
      <c r="A565" s="27" t="s">
        <v>1102</v>
      </c>
      <c r="B565" s="28">
        <v>52003</v>
      </c>
    </row>
    <row r="566" spans="1:2" x14ac:dyDescent="0.2">
      <c r="A566" s="27" t="s">
        <v>1103</v>
      </c>
      <c r="B566" s="28">
        <v>52004</v>
      </c>
    </row>
    <row r="567" spans="1:2" x14ac:dyDescent="0.2">
      <c r="A567" s="27" t="s">
        <v>1104</v>
      </c>
      <c r="B567" s="28">
        <v>52005</v>
      </c>
    </row>
    <row r="568" spans="1:2" x14ac:dyDescent="0.2">
      <c r="A568" s="27" t="s">
        <v>1105</v>
      </c>
      <c r="B568" s="28">
        <v>52006</v>
      </c>
    </row>
    <row r="569" spans="1:2" x14ac:dyDescent="0.2">
      <c r="A569" s="27" t="s">
        <v>1106</v>
      </c>
      <c r="B569" s="28">
        <v>52007</v>
      </c>
    </row>
    <row r="570" spans="1:2" x14ac:dyDescent="0.2">
      <c r="A570" s="27" t="s">
        <v>1107</v>
      </c>
      <c r="B570" s="28">
        <v>52008</v>
      </c>
    </row>
    <row r="571" spans="1:2" x14ac:dyDescent="0.2">
      <c r="A571" s="27" t="s">
        <v>1108</v>
      </c>
      <c r="B571" s="28">
        <v>52009</v>
      </c>
    </row>
    <row r="572" spans="1:2" x14ac:dyDescent="0.2">
      <c r="A572" s="27" t="s">
        <v>1109</v>
      </c>
      <c r="B572" s="28">
        <v>52010</v>
      </c>
    </row>
    <row r="573" spans="1:2" x14ac:dyDescent="0.2">
      <c r="A573" s="27" t="s">
        <v>1110</v>
      </c>
      <c r="B573" s="28">
        <v>52011</v>
      </c>
    </row>
    <row r="574" spans="1:2" x14ac:dyDescent="0.2">
      <c r="A574" s="27" t="s">
        <v>1111</v>
      </c>
      <c r="B574" s="28">
        <v>52012</v>
      </c>
    </row>
    <row r="575" spans="1:2" x14ac:dyDescent="0.2">
      <c r="A575" s="27" t="s">
        <v>1112</v>
      </c>
      <c r="B575" s="28">
        <v>52013</v>
      </c>
    </row>
    <row r="576" spans="1:2" x14ac:dyDescent="0.2">
      <c r="A576" s="27" t="s">
        <v>1113</v>
      </c>
      <c r="B576" s="28">
        <v>52014</v>
      </c>
    </row>
    <row r="577" spans="1:2" x14ac:dyDescent="0.2">
      <c r="A577" s="27" t="s">
        <v>1114</v>
      </c>
      <c r="B577" s="28">
        <v>52015</v>
      </c>
    </row>
    <row r="578" spans="1:2" x14ac:dyDescent="0.2">
      <c r="A578" s="27" t="s">
        <v>1115</v>
      </c>
      <c r="B578" s="28">
        <v>52016</v>
      </c>
    </row>
    <row r="579" spans="1:2" x14ac:dyDescent="0.2">
      <c r="A579" s="27" t="s">
        <v>1116</v>
      </c>
      <c r="B579" s="28">
        <v>52017</v>
      </c>
    </row>
    <row r="580" spans="1:2" x14ac:dyDescent="0.2">
      <c r="A580" s="27" t="s">
        <v>1117</v>
      </c>
      <c r="B580" s="28">
        <v>52018</v>
      </c>
    </row>
    <row r="581" spans="1:2" x14ac:dyDescent="0.2">
      <c r="A581" s="27" t="s">
        <v>1118</v>
      </c>
      <c r="B581" s="28">
        <v>52019</v>
      </c>
    </row>
    <row r="582" spans="1:2" x14ac:dyDescent="0.2">
      <c r="A582" s="27" t="s">
        <v>1119</v>
      </c>
      <c r="B582" s="28">
        <v>52020</v>
      </c>
    </row>
    <row r="583" spans="1:2" x14ac:dyDescent="0.2">
      <c r="A583" s="27" t="s">
        <v>1120</v>
      </c>
      <c r="B583" s="28">
        <v>52021</v>
      </c>
    </row>
    <row r="584" spans="1:2" x14ac:dyDescent="0.2">
      <c r="A584" s="27" t="s">
        <v>1121</v>
      </c>
      <c r="B584" s="28">
        <v>52022</v>
      </c>
    </row>
    <row r="585" spans="1:2" x14ac:dyDescent="0.2">
      <c r="A585" s="27" t="s">
        <v>1122</v>
      </c>
      <c r="B585" s="28">
        <v>52023</v>
      </c>
    </row>
    <row r="586" spans="1:2" x14ac:dyDescent="0.2">
      <c r="A586" s="27" t="s">
        <v>1123</v>
      </c>
      <c r="B586" s="28">
        <v>52024</v>
      </c>
    </row>
    <row r="587" spans="1:2" x14ac:dyDescent="0.2">
      <c r="A587" s="27" t="s">
        <v>1124</v>
      </c>
      <c r="B587" s="28">
        <v>52025</v>
      </c>
    </row>
    <row r="588" spans="1:2" x14ac:dyDescent="0.2">
      <c r="A588" s="27" t="s">
        <v>1125</v>
      </c>
      <c r="B588" s="28">
        <v>52026</v>
      </c>
    </row>
    <row r="589" spans="1:2" x14ac:dyDescent="0.2">
      <c r="A589" s="27" t="s">
        <v>1126</v>
      </c>
      <c r="B589" s="28">
        <v>52027</v>
      </c>
    </row>
    <row r="590" spans="1:2" x14ac:dyDescent="0.2">
      <c r="A590" s="27" t="s">
        <v>1127</v>
      </c>
      <c r="B590" s="28">
        <v>52028</v>
      </c>
    </row>
    <row r="591" spans="1:2" x14ac:dyDescent="0.2">
      <c r="A591" s="27" t="s">
        <v>1128</v>
      </c>
      <c r="B591" s="28">
        <v>52029</v>
      </c>
    </row>
    <row r="592" spans="1:2" x14ac:dyDescent="0.2">
      <c r="A592" s="27" t="s">
        <v>1129</v>
      </c>
      <c r="B592" s="28">
        <v>52030</v>
      </c>
    </row>
    <row r="593" spans="1:2" x14ac:dyDescent="0.2">
      <c r="A593" s="27" t="s">
        <v>1130</v>
      </c>
      <c r="B593" s="28">
        <v>52031</v>
      </c>
    </row>
    <row r="594" spans="1:2" x14ac:dyDescent="0.2">
      <c r="A594" s="27" t="s">
        <v>1131</v>
      </c>
      <c r="B594" s="28">
        <v>52032</v>
      </c>
    </row>
    <row r="595" spans="1:2" x14ac:dyDescent="0.2">
      <c r="A595" s="27" t="s">
        <v>1132</v>
      </c>
      <c r="B595" s="28">
        <v>52033</v>
      </c>
    </row>
    <row r="596" spans="1:2" x14ac:dyDescent="0.2">
      <c r="A596" s="27" t="s">
        <v>1133</v>
      </c>
      <c r="B596" s="28">
        <v>52034</v>
      </c>
    </row>
    <row r="597" spans="1:2" x14ac:dyDescent="0.2">
      <c r="A597" s="27" t="s">
        <v>1134</v>
      </c>
      <c r="B597" s="28">
        <v>52035</v>
      </c>
    </row>
    <row r="598" spans="1:2" x14ac:dyDescent="0.2">
      <c r="A598" s="27" t="s">
        <v>1135</v>
      </c>
      <c r="B598" s="28">
        <v>52036</v>
      </c>
    </row>
    <row r="599" spans="1:2" x14ac:dyDescent="0.2">
      <c r="A599" s="27" t="s">
        <v>1136</v>
      </c>
      <c r="B599" s="28">
        <v>52037</v>
      </c>
    </row>
    <row r="600" spans="1:2" x14ac:dyDescent="0.2">
      <c r="A600" s="27" t="s">
        <v>1137</v>
      </c>
      <c r="B600" s="28">
        <v>52038</v>
      </c>
    </row>
    <row r="601" spans="1:2" x14ac:dyDescent="0.2">
      <c r="A601" s="27" t="s">
        <v>1138</v>
      </c>
      <c r="B601" s="28">
        <v>52039</v>
      </c>
    </row>
    <row r="602" spans="1:2" x14ac:dyDescent="0.2">
      <c r="A602" s="27" t="s">
        <v>1139</v>
      </c>
      <c r="B602" s="28">
        <v>52040</v>
      </c>
    </row>
    <row r="603" spans="1:2" x14ac:dyDescent="0.2">
      <c r="A603" s="27" t="s">
        <v>1140</v>
      </c>
      <c r="B603" s="28">
        <v>52041</v>
      </c>
    </row>
    <row r="604" spans="1:2" x14ac:dyDescent="0.2">
      <c r="A604" s="27" t="s">
        <v>1141</v>
      </c>
      <c r="B604" s="28">
        <v>52042</v>
      </c>
    </row>
    <row r="605" spans="1:2" x14ac:dyDescent="0.2">
      <c r="A605" s="27" t="s">
        <v>1142</v>
      </c>
      <c r="B605" s="28">
        <v>52043</v>
      </c>
    </row>
    <row r="606" spans="1:2" x14ac:dyDescent="0.2">
      <c r="A606" s="27" t="s">
        <v>1143</v>
      </c>
      <c r="B606" s="28">
        <v>52044</v>
      </c>
    </row>
    <row r="607" spans="1:2" x14ac:dyDescent="0.2">
      <c r="A607" s="27" t="s">
        <v>1144</v>
      </c>
      <c r="B607" s="28">
        <v>52045</v>
      </c>
    </row>
    <row r="608" spans="1:2" x14ac:dyDescent="0.2">
      <c r="A608" s="27" t="s">
        <v>1145</v>
      </c>
      <c r="B608" s="28">
        <v>52046</v>
      </c>
    </row>
    <row r="609" spans="1:2" x14ac:dyDescent="0.2">
      <c r="A609" s="27" t="s">
        <v>1146</v>
      </c>
      <c r="B609" s="28">
        <v>52047</v>
      </c>
    </row>
    <row r="610" spans="1:2" x14ac:dyDescent="0.2">
      <c r="A610" s="27" t="s">
        <v>1147</v>
      </c>
      <c r="B610" s="28">
        <v>52048</v>
      </c>
    </row>
    <row r="611" spans="1:2" x14ac:dyDescent="0.2">
      <c r="A611" s="27" t="s">
        <v>1148</v>
      </c>
      <c r="B611" s="28">
        <v>52049</v>
      </c>
    </row>
    <row r="612" spans="1:2" x14ac:dyDescent="0.2">
      <c r="A612" s="27" t="s">
        <v>1149</v>
      </c>
      <c r="B612" s="28">
        <v>52050</v>
      </c>
    </row>
    <row r="613" spans="1:2" x14ac:dyDescent="0.2">
      <c r="A613" s="27" t="s">
        <v>1150</v>
      </c>
      <c r="B613" s="28">
        <v>52051</v>
      </c>
    </row>
    <row r="614" spans="1:2" x14ac:dyDescent="0.2">
      <c r="A614" s="27" t="s">
        <v>1151</v>
      </c>
      <c r="B614" s="28">
        <v>52052</v>
      </c>
    </row>
    <row r="615" spans="1:2" x14ac:dyDescent="0.2">
      <c r="A615" s="27" t="s">
        <v>1152</v>
      </c>
      <c r="B615" s="28">
        <v>52053</v>
      </c>
    </row>
    <row r="616" spans="1:2" x14ac:dyDescent="0.2">
      <c r="A616" s="27" t="s">
        <v>1153</v>
      </c>
      <c r="B616" s="28">
        <v>52054</v>
      </c>
    </row>
    <row r="617" spans="1:2" x14ac:dyDescent="0.2">
      <c r="A617" s="27" t="s">
        <v>1154</v>
      </c>
      <c r="B617" s="28">
        <v>52055</v>
      </c>
    </row>
    <row r="618" spans="1:2" x14ac:dyDescent="0.2">
      <c r="A618" s="27" t="s">
        <v>1155</v>
      </c>
      <c r="B618" s="28">
        <v>52056</v>
      </c>
    </row>
    <row r="619" spans="1:2" x14ac:dyDescent="0.2">
      <c r="A619" s="27" t="s">
        <v>1156</v>
      </c>
      <c r="B619" s="28">
        <v>52057</v>
      </c>
    </row>
    <row r="620" spans="1:2" x14ac:dyDescent="0.2">
      <c r="A620" s="27" t="s">
        <v>1157</v>
      </c>
      <c r="B620" s="28">
        <v>52058</v>
      </c>
    </row>
    <row r="621" spans="1:2" x14ac:dyDescent="0.2">
      <c r="A621" s="27" t="s">
        <v>1158</v>
      </c>
      <c r="B621" s="28">
        <v>52059</v>
      </c>
    </row>
    <row r="622" spans="1:2" x14ac:dyDescent="0.2">
      <c r="A622" s="27" t="s">
        <v>1159</v>
      </c>
      <c r="B622" s="28">
        <v>52060</v>
      </c>
    </row>
    <row r="623" spans="1:2" x14ac:dyDescent="0.2">
      <c r="A623" s="27" t="s">
        <v>1160</v>
      </c>
      <c r="B623" s="28">
        <v>52061</v>
      </c>
    </row>
    <row r="624" spans="1:2" x14ac:dyDescent="0.2">
      <c r="A624" s="27" t="s">
        <v>1161</v>
      </c>
      <c r="B624" s="28">
        <v>52062</v>
      </c>
    </row>
    <row r="625" spans="1:2" x14ac:dyDescent="0.2">
      <c r="A625" s="27" t="s">
        <v>1162</v>
      </c>
      <c r="B625" s="28">
        <v>52063</v>
      </c>
    </row>
    <row r="626" spans="1:2" x14ac:dyDescent="0.2">
      <c r="A626" s="27" t="s">
        <v>1163</v>
      </c>
      <c r="B626" s="28">
        <v>52064</v>
      </c>
    </row>
    <row r="627" spans="1:2" x14ac:dyDescent="0.2">
      <c r="A627" s="27" t="s">
        <v>1164</v>
      </c>
      <c r="B627" s="28">
        <v>52065</v>
      </c>
    </row>
    <row r="628" spans="1:2" x14ac:dyDescent="0.2">
      <c r="A628" s="27" t="s">
        <v>1165</v>
      </c>
      <c r="B628" s="28">
        <v>52066</v>
      </c>
    </row>
    <row r="629" spans="1:2" x14ac:dyDescent="0.2">
      <c r="A629" s="27" t="s">
        <v>1166</v>
      </c>
      <c r="B629" s="28">
        <v>52067</v>
      </c>
    </row>
    <row r="630" spans="1:2" x14ac:dyDescent="0.2">
      <c r="A630" s="27" t="s">
        <v>1167</v>
      </c>
      <c r="B630" s="28">
        <v>52068</v>
      </c>
    </row>
    <row r="631" spans="1:2" x14ac:dyDescent="0.2">
      <c r="A631" s="27" t="s">
        <v>1168</v>
      </c>
      <c r="B631" s="28">
        <v>52069</v>
      </c>
    </row>
    <row r="632" spans="1:2" x14ac:dyDescent="0.2">
      <c r="A632" s="27" t="s">
        <v>1169</v>
      </c>
      <c r="B632" s="28">
        <v>52070</v>
      </c>
    </row>
    <row r="633" spans="1:2" x14ac:dyDescent="0.2">
      <c r="A633" s="27" t="s">
        <v>1170</v>
      </c>
      <c r="B633" s="28">
        <v>52071</v>
      </c>
    </row>
    <row r="634" spans="1:2" x14ac:dyDescent="0.2">
      <c r="A634" s="27" t="s">
        <v>1171</v>
      </c>
      <c r="B634" s="28">
        <v>52072</v>
      </c>
    </row>
    <row r="635" spans="1:2" x14ac:dyDescent="0.2">
      <c r="A635" s="27" t="s">
        <v>1172</v>
      </c>
      <c r="B635" s="28">
        <v>52073</v>
      </c>
    </row>
    <row r="636" spans="1:2" x14ac:dyDescent="0.2">
      <c r="A636" s="27" t="s">
        <v>1173</v>
      </c>
      <c r="B636" s="28">
        <v>52074</v>
      </c>
    </row>
    <row r="637" spans="1:2" x14ac:dyDescent="0.2">
      <c r="A637" s="27" t="s">
        <v>1174</v>
      </c>
      <c r="B637" s="28">
        <v>52075</v>
      </c>
    </row>
    <row r="638" spans="1:2" x14ac:dyDescent="0.2">
      <c r="A638" s="27" t="s">
        <v>1175</v>
      </c>
      <c r="B638" s="28">
        <v>52076</v>
      </c>
    </row>
    <row r="639" spans="1:2" x14ac:dyDescent="0.2">
      <c r="A639" s="27" t="s">
        <v>1176</v>
      </c>
      <c r="B639" s="28">
        <v>52077</v>
      </c>
    </row>
    <row r="640" spans="1:2" x14ac:dyDescent="0.2">
      <c r="A640" s="27" t="s">
        <v>1177</v>
      </c>
      <c r="B640" s="28">
        <v>52078</v>
      </c>
    </row>
    <row r="641" spans="1:2" x14ac:dyDescent="0.2">
      <c r="A641" s="27" t="s">
        <v>1178</v>
      </c>
      <c r="B641" s="28">
        <v>52079</v>
      </c>
    </row>
    <row r="642" spans="1:2" x14ac:dyDescent="0.2">
      <c r="A642" s="27" t="s">
        <v>1179</v>
      </c>
      <c r="B642" s="28">
        <v>52080</v>
      </c>
    </row>
    <row r="643" spans="1:2" x14ac:dyDescent="0.2">
      <c r="A643" s="27" t="s">
        <v>1180</v>
      </c>
      <c r="B643" s="28">
        <v>52081</v>
      </c>
    </row>
    <row r="644" spans="1:2" x14ac:dyDescent="0.2">
      <c r="A644" s="27" t="s">
        <v>1181</v>
      </c>
      <c r="B644" s="28">
        <v>52082</v>
      </c>
    </row>
    <row r="645" spans="1:2" x14ac:dyDescent="0.2">
      <c r="A645" s="27" t="s">
        <v>1182</v>
      </c>
      <c r="B645" s="28">
        <v>52083</v>
      </c>
    </row>
    <row r="646" spans="1:2" x14ac:dyDescent="0.2">
      <c r="A646" s="27" t="s">
        <v>1183</v>
      </c>
      <c r="B646" s="28">
        <v>52084</v>
      </c>
    </row>
    <row r="647" spans="1:2" x14ac:dyDescent="0.2">
      <c r="A647" s="27" t="s">
        <v>1184</v>
      </c>
      <c r="B647" s="28">
        <v>52085</v>
      </c>
    </row>
    <row r="648" spans="1:2" x14ac:dyDescent="0.2">
      <c r="A648" s="27" t="s">
        <v>1185</v>
      </c>
      <c r="B648" s="28">
        <v>52086</v>
      </c>
    </row>
    <row r="649" spans="1:2" x14ac:dyDescent="0.2">
      <c r="A649" s="27" t="s">
        <v>1186</v>
      </c>
      <c r="B649" s="28">
        <v>52087</v>
      </c>
    </row>
    <row r="650" spans="1:2" x14ac:dyDescent="0.2">
      <c r="A650" s="27" t="s">
        <v>1187</v>
      </c>
      <c r="B650" s="28">
        <v>52088</v>
      </c>
    </row>
    <row r="651" spans="1:2" x14ac:dyDescent="0.2">
      <c r="A651" s="27" t="s">
        <v>1188</v>
      </c>
      <c r="B651" s="28">
        <v>52089</v>
      </c>
    </row>
    <row r="652" spans="1:2" x14ac:dyDescent="0.2">
      <c r="A652" s="27" t="s">
        <v>1189</v>
      </c>
      <c r="B652" s="28">
        <v>52090</v>
      </c>
    </row>
    <row r="653" spans="1:2" x14ac:dyDescent="0.2">
      <c r="A653" s="27" t="s">
        <v>1190</v>
      </c>
      <c r="B653" s="28">
        <v>52091</v>
      </c>
    </row>
    <row r="654" spans="1:2" x14ac:dyDescent="0.2">
      <c r="A654" s="27" t="s">
        <v>1191</v>
      </c>
      <c r="B654" s="28">
        <v>52092</v>
      </c>
    </row>
    <row r="655" spans="1:2" x14ac:dyDescent="0.2">
      <c r="A655" s="27" t="s">
        <v>1192</v>
      </c>
      <c r="B655" s="28">
        <v>52093</v>
      </c>
    </row>
    <row r="656" spans="1:2" x14ac:dyDescent="0.2">
      <c r="A656" s="27" t="s">
        <v>1193</v>
      </c>
      <c r="B656" s="28">
        <v>52094</v>
      </c>
    </row>
    <row r="657" spans="1:2" x14ac:dyDescent="0.2">
      <c r="A657" s="27" t="s">
        <v>1194</v>
      </c>
      <c r="B657" s="28">
        <v>52095</v>
      </c>
    </row>
    <row r="658" spans="1:2" x14ac:dyDescent="0.2">
      <c r="A658" s="27" t="s">
        <v>1195</v>
      </c>
      <c r="B658" s="28">
        <v>52096</v>
      </c>
    </row>
    <row r="659" spans="1:2" x14ac:dyDescent="0.2">
      <c r="A659" s="27" t="s">
        <v>1196</v>
      </c>
      <c r="B659" s="28">
        <v>52097</v>
      </c>
    </row>
    <row r="660" spans="1:2" x14ac:dyDescent="0.2">
      <c r="A660" s="27" t="s">
        <v>1197</v>
      </c>
      <c r="B660" s="28">
        <v>52098</v>
      </c>
    </row>
    <row r="661" spans="1:2" x14ac:dyDescent="0.2">
      <c r="A661" s="27" t="s">
        <v>1198</v>
      </c>
      <c r="B661" s="28">
        <v>52099</v>
      </c>
    </row>
    <row r="662" spans="1:2" x14ac:dyDescent="0.2">
      <c r="A662" s="27" t="s">
        <v>1199</v>
      </c>
      <c r="B662" s="28">
        <v>52100</v>
      </c>
    </row>
    <row r="663" spans="1:2" x14ac:dyDescent="0.2">
      <c r="A663" s="27" t="s">
        <v>1200</v>
      </c>
      <c r="B663" s="28">
        <v>52101</v>
      </c>
    </row>
    <row r="664" spans="1:2" x14ac:dyDescent="0.2">
      <c r="A664" s="27" t="s">
        <v>1201</v>
      </c>
      <c r="B664" s="28">
        <v>52102</v>
      </c>
    </row>
    <row r="665" spans="1:2" x14ac:dyDescent="0.2">
      <c r="A665" s="27" t="s">
        <v>1202</v>
      </c>
      <c r="B665" s="28">
        <v>52103</v>
      </c>
    </row>
    <row r="666" spans="1:2" x14ac:dyDescent="0.2">
      <c r="A666" s="27" t="s">
        <v>1203</v>
      </c>
      <c r="B666" s="28">
        <v>52104</v>
      </c>
    </row>
    <row r="667" spans="1:2" x14ac:dyDescent="0.2">
      <c r="A667" s="27" t="s">
        <v>1204</v>
      </c>
      <c r="B667" s="28">
        <v>52105</v>
      </c>
    </row>
    <row r="668" spans="1:2" x14ac:dyDescent="0.2">
      <c r="A668" s="27" t="s">
        <v>1205</v>
      </c>
      <c r="B668" s="28">
        <v>52106</v>
      </c>
    </row>
    <row r="669" spans="1:2" x14ac:dyDescent="0.2">
      <c r="A669" s="27" t="s">
        <v>1206</v>
      </c>
      <c r="B669" s="28">
        <v>52107</v>
      </c>
    </row>
    <row r="670" spans="1:2" x14ac:dyDescent="0.2">
      <c r="A670" s="27" t="s">
        <v>1207</v>
      </c>
      <c r="B670" s="28">
        <v>52108</v>
      </c>
    </row>
    <row r="671" spans="1:2" x14ac:dyDescent="0.2">
      <c r="A671" s="27" t="s">
        <v>1208</v>
      </c>
      <c r="B671" s="28">
        <v>52109</v>
      </c>
    </row>
    <row r="672" spans="1:2" x14ac:dyDescent="0.2">
      <c r="A672" s="27" t="s">
        <v>1209</v>
      </c>
      <c r="B672" s="28">
        <v>52110</v>
      </c>
    </row>
    <row r="673" spans="1:2" x14ac:dyDescent="0.2">
      <c r="A673" s="27" t="s">
        <v>1210</v>
      </c>
      <c r="B673" s="28">
        <v>52111</v>
      </c>
    </row>
    <row r="674" spans="1:2" x14ac:dyDescent="0.2">
      <c r="A674" s="27" t="s">
        <v>1211</v>
      </c>
      <c r="B674" s="28">
        <v>52112</v>
      </c>
    </row>
    <row r="675" spans="1:2" x14ac:dyDescent="0.2">
      <c r="A675" s="27" t="s">
        <v>1212</v>
      </c>
      <c r="B675" s="28">
        <v>52113</v>
      </c>
    </row>
    <row r="676" spans="1:2" x14ac:dyDescent="0.2">
      <c r="A676" s="27" t="s">
        <v>1213</v>
      </c>
      <c r="B676" s="28">
        <v>52114</v>
      </c>
    </row>
    <row r="677" spans="1:2" x14ac:dyDescent="0.2">
      <c r="A677" s="27" t="s">
        <v>1214</v>
      </c>
      <c r="B677" s="28">
        <v>52115</v>
      </c>
    </row>
    <row r="678" spans="1:2" x14ac:dyDescent="0.2">
      <c r="A678" s="27" t="s">
        <v>1215</v>
      </c>
      <c r="B678" s="28">
        <v>52116</v>
      </c>
    </row>
    <row r="679" spans="1:2" x14ac:dyDescent="0.2">
      <c r="A679" s="27" t="s">
        <v>1216</v>
      </c>
      <c r="B679" s="28">
        <v>52117</v>
      </c>
    </row>
    <row r="680" spans="1:2" x14ac:dyDescent="0.2">
      <c r="A680" s="27" t="s">
        <v>1217</v>
      </c>
      <c r="B680" s="28">
        <v>52118</v>
      </c>
    </row>
    <row r="681" spans="1:2" x14ac:dyDescent="0.2">
      <c r="A681" s="27" t="s">
        <v>1218</v>
      </c>
      <c r="B681" s="28">
        <v>52119</v>
      </c>
    </row>
    <row r="682" spans="1:2" x14ac:dyDescent="0.2">
      <c r="A682" s="27" t="s">
        <v>1219</v>
      </c>
      <c r="B682" s="28">
        <v>52120</v>
      </c>
    </row>
    <row r="683" spans="1:2" x14ac:dyDescent="0.2">
      <c r="A683" s="27" t="s">
        <v>1220</v>
      </c>
      <c r="B683" s="28">
        <v>52121</v>
      </c>
    </row>
    <row r="684" spans="1:2" x14ac:dyDescent="0.2">
      <c r="A684" s="27" t="s">
        <v>1221</v>
      </c>
      <c r="B684" s="28">
        <v>52122</v>
      </c>
    </row>
    <row r="685" spans="1:2" x14ac:dyDescent="0.2">
      <c r="A685" s="27" t="s">
        <v>1222</v>
      </c>
      <c r="B685" s="28">
        <v>52123</v>
      </c>
    </row>
    <row r="686" spans="1:2" x14ac:dyDescent="0.2">
      <c r="A686" s="27" t="s">
        <v>1223</v>
      </c>
      <c r="B686" s="28">
        <v>52124</v>
      </c>
    </row>
    <row r="687" spans="1:2" x14ac:dyDescent="0.2">
      <c r="A687" s="27" t="s">
        <v>1224</v>
      </c>
      <c r="B687" s="28">
        <v>52125</v>
      </c>
    </row>
    <row r="688" spans="1:2" x14ac:dyDescent="0.2">
      <c r="A688" s="27" t="s">
        <v>1225</v>
      </c>
      <c r="B688" s="28">
        <v>52126</v>
      </c>
    </row>
    <row r="689" spans="1:2" x14ac:dyDescent="0.2">
      <c r="A689" s="27" t="s">
        <v>1226</v>
      </c>
      <c r="B689" s="28">
        <v>52127</v>
      </c>
    </row>
    <row r="690" spans="1:2" x14ac:dyDescent="0.2">
      <c r="A690" s="27" t="s">
        <v>1227</v>
      </c>
      <c r="B690" s="28">
        <v>52128</v>
      </c>
    </row>
    <row r="691" spans="1:2" x14ac:dyDescent="0.2">
      <c r="A691" s="27" t="s">
        <v>1228</v>
      </c>
      <c r="B691" s="28">
        <v>52129</v>
      </c>
    </row>
    <row r="692" spans="1:2" x14ac:dyDescent="0.2">
      <c r="A692" s="27" t="s">
        <v>1229</v>
      </c>
      <c r="B692" s="28">
        <v>52130</v>
      </c>
    </row>
    <row r="693" spans="1:2" x14ac:dyDescent="0.2">
      <c r="A693" s="27" t="s">
        <v>1230</v>
      </c>
      <c r="B693" s="28">
        <v>52131</v>
      </c>
    </row>
    <row r="694" spans="1:2" x14ac:dyDescent="0.2">
      <c r="A694" s="27" t="s">
        <v>1231</v>
      </c>
      <c r="B694" s="28">
        <v>52132</v>
      </c>
    </row>
    <row r="695" spans="1:2" x14ac:dyDescent="0.2">
      <c r="A695" s="27" t="s">
        <v>1232</v>
      </c>
      <c r="B695" s="28">
        <v>52133</v>
      </c>
    </row>
    <row r="696" spans="1:2" x14ac:dyDescent="0.2">
      <c r="A696" s="27" t="s">
        <v>1233</v>
      </c>
      <c r="B696" s="28">
        <v>52134</v>
      </c>
    </row>
    <row r="697" spans="1:2" x14ac:dyDescent="0.2">
      <c r="A697" s="27" t="s">
        <v>1234</v>
      </c>
      <c r="B697" s="28">
        <v>52135</v>
      </c>
    </row>
    <row r="698" spans="1:2" x14ac:dyDescent="0.2">
      <c r="A698" s="27" t="s">
        <v>1235</v>
      </c>
      <c r="B698" s="28">
        <v>52136</v>
      </c>
    </row>
    <row r="699" spans="1:2" x14ac:dyDescent="0.2">
      <c r="A699" s="27" t="s">
        <v>1236</v>
      </c>
      <c r="B699" s="28">
        <v>52137</v>
      </c>
    </row>
    <row r="700" spans="1:2" x14ac:dyDescent="0.2">
      <c r="A700" s="27" t="s">
        <v>1237</v>
      </c>
      <c r="B700" s="28">
        <v>52138</v>
      </c>
    </row>
    <row r="701" spans="1:2" x14ac:dyDescent="0.2">
      <c r="A701" s="27" t="s">
        <v>1238</v>
      </c>
      <c r="B701" s="28">
        <v>52139</v>
      </c>
    </row>
    <row r="702" spans="1:2" x14ac:dyDescent="0.2">
      <c r="A702" s="27" t="s">
        <v>1239</v>
      </c>
      <c r="B702" s="28">
        <v>52140</v>
      </c>
    </row>
    <row r="703" spans="1:2" x14ac:dyDescent="0.2">
      <c r="A703" s="27" t="s">
        <v>1240</v>
      </c>
      <c r="B703" s="28">
        <v>52141</v>
      </c>
    </row>
    <row r="704" spans="1:2" x14ac:dyDescent="0.2">
      <c r="A704" s="27" t="s">
        <v>1241</v>
      </c>
      <c r="B704" s="28">
        <v>52142</v>
      </c>
    </row>
    <row r="705" spans="1:2" x14ac:dyDescent="0.2">
      <c r="A705" s="27" t="s">
        <v>1242</v>
      </c>
      <c r="B705" s="28">
        <v>52143</v>
      </c>
    </row>
    <row r="706" spans="1:2" x14ac:dyDescent="0.2">
      <c r="A706" s="27" t="s">
        <v>1243</v>
      </c>
      <c r="B706" s="28">
        <v>52144</v>
      </c>
    </row>
    <row r="707" spans="1:2" x14ac:dyDescent="0.2">
      <c r="A707" s="27" t="s">
        <v>1244</v>
      </c>
      <c r="B707" s="28">
        <v>52145</v>
      </c>
    </row>
    <row r="708" spans="1:2" x14ac:dyDescent="0.2">
      <c r="A708" s="27" t="s">
        <v>1245</v>
      </c>
      <c r="B708" s="28">
        <v>52146</v>
      </c>
    </row>
    <row r="709" spans="1:2" x14ac:dyDescent="0.2">
      <c r="A709" s="27" t="s">
        <v>1246</v>
      </c>
      <c r="B709" s="28">
        <v>52147</v>
      </c>
    </row>
    <row r="710" spans="1:2" x14ac:dyDescent="0.2">
      <c r="A710" s="27" t="s">
        <v>1247</v>
      </c>
      <c r="B710" s="28">
        <v>52148</v>
      </c>
    </row>
    <row r="711" spans="1:2" x14ac:dyDescent="0.2">
      <c r="A711" s="27" t="s">
        <v>1248</v>
      </c>
      <c r="B711" s="28">
        <v>52149</v>
      </c>
    </row>
    <row r="712" spans="1:2" x14ac:dyDescent="0.2">
      <c r="A712" s="27" t="s">
        <v>1249</v>
      </c>
      <c r="B712" s="28">
        <v>52150</v>
      </c>
    </row>
    <row r="713" spans="1:2" x14ac:dyDescent="0.2">
      <c r="A713" s="27" t="s">
        <v>1250</v>
      </c>
      <c r="B713" s="28">
        <v>52151</v>
      </c>
    </row>
    <row r="714" spans="1:2" x14ac:dyDescent="0.2">
      <c r="A714" s="27" t="s">
        <v>1251</v>
      </c>
      <c r="B714" s="28">
        <v>52152</v>
      </c>
    </row>
    <row r="715" spans="1:2" x14ac:dyDescent="0.2">
      <c r="A715" s="27" t="s">
        <v>1252</v>
      </c>
      <c r="B715" s="28">
        <v>52153</v>
      </c>
    </row>
    <row r="716" spans="1:2" x14ac:dyDescent="0.2">
      <c r="A716" s="27" t="s">
        <v>1253</v>
      </c>
      <c r="B716" s="28">
        <v>52154</v>
      </c>
    </row>
    <row r="717" spans="1:2" x14ac:dyDescent="0.2">
      <c r="A717" s="27" t="s">
        <v>1254</v>
      </c>
      <c r="B717" s="28">
        <v>52155</v>
      </c>
    </row>
    <row r="718" spans="1:2" x14ac:dyDescent="0.2">
      <c r="A718" s="27" t="s">
        <v>1255</v>
      </c>
      <c r="B718" s="28">
        <v>52156</v>
      </c>
    </row>
    <row r="719" spans="1:2" x14ac:dyDescent="0.2">
      <c r="A719" s="27" t="s">
        <v>1256</v>
      </c>
      <c r="B719" s="28">
        <v>52157</v>
      </c>
    </row>
    <row r="720" spans="1:2" x14ac:dyDescent="0.2">
      <c r="A720" s="27" t="s">
        <v>1257</v>
      </c>
      <c r="B720" s="28">
        <v>52158</v>
      </c>
    </row>
    <row r="721" spans="1:2" x14ac:dyDescent="0.2">
      <c r="A721" s="27" t="s">
        <v>1258</v>
      </c>
      <c r="B721" s="28">
        <v>52159</v>
      </c>
    </row>
    <row r="722" spans="1:2" x14ac:dyDescent="0.2">
      <c r="A722" s="27" t="s">
        <v>1259</v>
      </c>
      <c r="B722" s="28">
        <v>52160</v>
      </c>
    </row>
    <row r="723" spans="1:2" x14ac:dyDescent="0.2">
      <c r="A723" s="27" t="s">
        <v>1260</v>
      </c>
      <c r="B723" s="28">
        <v>52161</v>
      </c>
    </row>
    <row r="724" spans="1:2" x14ac:dyDescent="0.2">
      <c r="A724" s="27" t="s">
        <v>1261</v>
      </c>
      <c r="B724" s="28">
        <v>52162</v>
      </c>
    </row>
    <row r="725" spans="1:2" x14ac:dyDescent="0.2">
      <c r="A725" s="27" t="s">
        <v>1262</v>
      </c>
      <c r="B725" s="28">
        <v>52163</v>
      </c>
    </row>
    <row r="726" spans="1:2" x14ac:dyDescent="0.2">
      <c r="A726" s="27" t="s">
        <v>1263</v>
      </c>
      <c r="B726" s="28">
        <v>52164</v>
      </c>
    </row>
    <row r="727" spans="1:2" x14ac:dyDescent="0.2">
      <c r="A727" s="27" t="s">
        <v>1264</v>
      </c>
      <c r="B727" s="28">
        <v>52165</v>
      </c>
    </row>
    <row r="728" spans="1:2" x14ac:dyDescent="0.2">
      <c r="A728" s="27" t="s">
        <v>1265</v>
      </c>
      <c r="B728" s="28">
        <v>52166</v>
      </c>
    </row>
    <row r="729" spans="1:2" x14ac:dyDescent="0.2">
      <c r="A729" s="27" t="s">
        <v>1266</v>
      </c>
      <c r="B729" s="28">
        <v>52167</v>
      </c>
    </row>
    <row r="730" spans="1:2" x14ac:dyDescent="0.2">
      <c r="A730" s="27" t="s">
        <v>1267</v>
      </c>
      <c r="B730" s="28">
        <v>52168</v>
      </c>
    </row>
    <row r="731" spans="1:2" x14ac:dyDescent="0.2">
      <c r="A731" s="27" t="s">
        <v>1268</v>
      </c>
      <c r="B731" s="28">
        <v>52169</v>
      </c>
    </row>
    <row r="732" spans="1:2" x14ac:dyDescent="0.2">
      <c r="A732" s="27" t="s">
        <v>1269</v>
      </c>
      <c r="B732" s="28">
        <v>52170</v>
      </c>
    </row>
    <row r="733" spans="1:2" x14ac:dyDescent="0.2">
      <c r="A733" s="27" t="s">
        <v>1270</v>
      </c>
      <c r="B733" s="28">
        <v>53001</v>
      </c>
    </row>
    <row r="734" spans="1:2" x14ac:dyDescent="0.2">
      <c r="A734" s="27" t="s">
        <v>1271</v>
      </c>
      <c r="B734" s="28">
        <v>53002</v>
      </c>
    </row>
    <row r="735" spans="1:2" x14ac:dyDescent="0.2">
      <c r="A735" s="27" t="s">
        <v>1272</v>
      </c>
      <c r="B735" s="28">
        <v>53003</v>
      </c>
    </row>
    <row r="736" spans="1:2" x14ac:dyDescent="0.2">
      <c r="A736" s="27" t="s">
        <v>1273</v>
      </c>
      <c r="B736" s="28">
        <v>53004</v>
      </c>
    </row>
    <row r="737" spans="1:2" x14ac:dyDescent="0.2">
      <c r="A737" s="27" t="s">
        <v>1274</v>
      </c>
      <c r="B737" s="28">
        <v>53005</v>
      </c>
    </row>
    <row r="738" spans="1:2" x14ac:dyDescent="0.2">
      <c r="A738" s="27" t="s">
        <v>1275</v>
      </c>
      <c r="B738" s="28">
        <v>53006</v>
      </c>
    </row>
    <row r="739" spans="1:2" x14ac:dyDescent="0.2">
      <c r="A739" s="27" t="s">
        <v>1276</v>
      </c>
      <c r="B739" s="28">
        <v>53007</v>
      </c>
    </row>
    <row r="740" spans="1:2" x14ac:dyDescent="0.2">
      <c r="A740" s="27" t="s">
        <v>1277</v>
      </c>
      <c r="B740" s="28">
        <v>53008</v>
      </c>
    </row>
    <row r="741" spans="1:2" x14ac:dyDescent="0.2">
      <c r="A741" s="27" t="s">
        <v>1278</v>
      </c>
      <c r="B741" s="28">
        <v>53009</v>
      </c>
    </row>
    <row r="742" spans="1:2" x14ac:dyDescent="0.2">
      <c r="A742" s="27" t="s">
        <v>1279</v>
      </c>
      <c r="B742" s="28">
        <v>53010</v>
      </c>
    </row>
    <row r="743" spans="1:2" x14ac:dyDescent="0.2">
      <c r="A743" s="27" t="s">
        <v>1280</v>
      </c>
      <c r="B743" s="28">
        <v>53011</v>
      </c>
    </row>
    <row r="744" spans="1:2" x14ac:dyDescent="0.2">
      <c r="A744" s="27" t="s">
        <v>1281</v>
      </c>
      <c r="B744" s="28">
        <v>53012</v>
      </c>
    </row>
    <row r="745" spans="1:2" x14ac:dyDescent="0.2">
      <c r="A745" s="27" t="s">
        <v>1282</v>
      </c>
      <c r="B745" s="28">
        <v>53013</v>
      </c>
    </row>
    <row r="746" spans="1:2" x14ac:dyDescent="0.2">
      <c r="A746" s="27" t="s">
        <v>1283</v>
      </c>
      <c r="B746" s="28">
        <v>53014</v>
      </c>
    </row>
    <row r="747" spans="1:2" x14ac:dyDescent="0.2">
      <c r="A747" s="27" t="s">
        <v>1284</v>
      </c>
      <c r="B747" s="28">
        <v>53015</v>
      </c>
    </row>
    <row r="748" spans="1:2" x14ac:dyDescent="0.2">
      <c r="A748" s="27" t="s">
        <v>1285</v>
      </c>
      <c r="B748" s="28">
        <v>53016</v>
      </c>
    </row>
    <row r="749" spans="1:2" x14ac:dyDescent="0.2">
      <c r="A749" s="27" t="s">
        <v>1286</v>
      </c>
      <c r="B749" s="28">
        <v>53017</v>
      </c>
    </row>
    <row r="750" spans="1:2" x14ac:dyDescent="0.2">
      <c r="A750" s="27" t="s">
        <v>1287</v>
      </c>
      <c r="B750" s="28">
        <v>53018</v>
      </c>
    </row>
    <row r="751" spans="1:2" x14ac:dyDescent="0.2">
      <c r="A751" s="27" t="s">
        <v>1288</v>
      </c>
      <c r="B751" s="28">
        <v>53019</v>
      </c>
    </row>
    <row r="752" spans="1:2" x14ac:dyDescent="0.2">
      <c r="A752" s="27" t="s">
        <v>1289</v>
      </c>
      <c r="B752" s="28">
        <v>53020</v>
      </c>
    </row>
    <row r="753" spans="1:2" x14ac:dyDescent="0.2">
      <c r="A753" s="27" t="s">
        <v>1290</v>
      </c>
      <c r="B753" s="28">
        <v>53021</v>
      </c>
    </row>
    <row r="754" spans="1:2" x14ac:dyDescent="0.2">
      <c r="A754" s="27" t="s">
        <v>1291</v>
      </c>
      <c r="B754" s="28">
        <v>53022</v>
      </c>
    </row>
    <row r="755" spans="1:2" x14ac:dyDescent="0.2">
      <c r="A755" s="27" t="s">
        <v>1292</v>
      </c>
      <c r="B755" s="28">
        <v>53023</v>
      </c>
    </row>
    <row r="756" spans="1:2" x14ac:dyDescent="0.2">
      <c r="A756" s="27" t="s">
        <v>1293</v>
      </c>
      <c r="B756" s="28">
        <v>53024</v>
      </c>
    </row>
    <row r="757" spans="1:2" x14ac:dyDescent="0.2">
      <c r="A757" s="27" t="s">
        <v>1294</v>
      </c>
      <c r="B757" s="28">
        <v>53025</v>
      </c>
    </row>
    <row r="758" spans="1:2" x14ac:dyDescent="0.2">
      <c r="A758" s="27" t="s">
        <v>1295</v>
      </c>
      <c r="B758" s="28">
        <v>53026</v>
      </c>
    </row>
    <row r="759" spans="1:2" x14ac:dyDescent="0.2">
      <c r="A759" s="27" t="s">
        <v>1296</v>
      </c>
      <c r="B759" s="28">
        <v>53027</v>
      </c>
    </row>
    <row r="760" spans="1:2" x14ac:dyDescent="0.2">
      <c r="A760" s="27" t="s">
        <v>1297</v>
      </c>
      <c r="B760" s="28">
        <v>53028</v>
      </c>
    </row>
    <row r="761" spans="1:2" x14ac:dyDescent="0.2">
      <c r="A761" s="27" t="s">
        <v>1298</v>
      </c>
      <c r="B761" s="28">
        <v>53029</v>
      </c>
    </row>
    <row r="762" spans="1:2" x14ac:dyDescent="0.2">
      <c r="A762" s="27" t="s">
        <v>1299</v>
      </c>
      <c r="B762" s="28">
        <v>53030</v>
      </c>
    </row>
    <row r="763" spans="1:2" x14ac:dyDescent="0.2">
      <c r="A763" s="27" t="s">
        <v>1300</v>
      </c>
      <c r="B763" s="28">
        <v>53031</v>
      </c>
    </row>
    <row r="764" spans="1:2" x14ac:dyDescent="0.2">
      <c r="A764" s="27" t="s">
        <v>1301</v>
      </c>
      <c r="B764" s="28">
        <v>53032</v>
      </c>
    </row>
    <row r="765" spans="1:2" x14ac:dyDescent="0.2">
      <c r="A765" s="27" t="s">
        <v>1302</v>
      </c>
      <c r="B765" s="28">
        <v>53033</v>
      </c>
    </row>
    <row r="766" spans="1:2" x14ac:dyDescent="0.2">
      <c r="A766" s="27" t="s">
        <v>1303</v>
      </c>
      <c r="B766" s="28">
        <v>53034</v>
      </c>
    </row>
    <row r="767" spans="1:2" x14ac:dyDescent="0.2">
      <c r="A767" s="27" t="s">
        <v>1304</v>
      </c>
      <c r="B767" s="28">
        <v>53035</v>
      </c>
    </row>
    <row r="768" spans="1:2" x14ac:dyDescent="0.2">
      <c r="A768" s="27" t="s">
        <v>1305</v>
      </c>
      <c r="B768" s="28">
        <v>53036</v>
      </c>
    </row>
    <row r="769" spans="1:2" x14ac:dyDescent="0.2">
      <c r="A769" s="27" t="s">
        <v>1306</v>
      </c>
      <c r="B769" s="28">
        <v>53037</v>
      </c>
    </row>
    <row r="770" spans="1:2" x14ac:dyDescent="0.2">
      <c r="A770" s="27" t="s">
        <v>1307</v>
      </c>
      <c r="B770" s="28">
        <v>53038</v>
      </c>
    </row>
    <row r="771" spans="1:2" x14ac:dyDescent="0.2">
      <c r="A771" s="27" t="s">
        <v>1308</v>
      </c>
      <c r="B771" s="28">
        <v>53039</v>
      </c>
    </row>
    <row r="772" spans="1:2" x14ac:dyDescent="0.2">
      <c r="A772" s="27" t="s">
        <v>1309</v>
      </c>
      <c r="B772" s="28">
        <v>53040</v>
      </c>
    </row>
    <row r="773" spans="1:2" x14ac:dyDescent="0.2">
      <c r="A773" s="27" t="s">
        <v>1310</v>
      </c>
      <c r="B773" s="28">
        <v>53041</v>
      </c>
    </row>
    <row r="774" spans="1:2" x14ac:dyDescent="0.2">
      <c r="A774" s="27" t="s">
        <v>1311</v>
      </c>
      <c r="B774" s="28">
        <v>53042</v>
      </c>
    </row>
    <row r="775" spans="1:2" x14ac:dyDescent="0.2">
      <c r="A775" s="27" t="s">
        <v>1284</v>
      </c>
      <c r="B775" s="28">
        <v>53043</v>
      </c>
    </row>
    <row r="776" spans="1:2" x14ac:dyDescent="0.2">
      <c r="A776" s="27" t="s">
        <v>1285</v>
      </c>
      <c r="B776" s="28">
        <v>53044</v>
      </c>
    </row>
    <row r="777" spans="1:2" x14ac:dyDescent="0.2">
      <c r="A777" s="27" t="s">
        <v>1286</v>
      </c>
      <c r="B777" s="28">
        <v>53045</v>
      </c>
    </row>
    <row r="778" spans="1:2" x14ac:dyDescent="0.2">
      <c r="A778" s="27" t="s">
        <v>1287</v>
      </c>
      <c r="B778" s="28">
        <v>53046</v>
      </c>
    </row>
    <row r="779" spans="1:2" x14ac:dyDescent="0.2">
      <c r="A779" s="27" t="s">
        <v>1312</v>
      </c>
      <c r="B779" s="28">
        <v>53047</v>
      </c>
    </row>
    <row r="780" spans="1:2" x14ac:dyDescent="0.2">
      <c r="A780" s="27" t="s">
        <v>1313</v>
      </c>
      <c r="B780" s="28">
        <v>53048</v>
      </c>
    </row>
    <row r="781" spans="1:2" x14ac:dyDescent="0.2">
      <c r="A781" s="27" t="s">
        <v>1314</v>
      </c>
      <c r="B781" s="28">
        <v>53049</v>
      </c>
    </row>
    <row r="782" spans="1:2" x14ac:dyDescent="0.2">
      <c r="A782" s="27" t="s">
        <v>1315</v>
      </c>
      <c r="B782" s="28">
        <v>53050</v>
      </c>
    </row>
    <row r="783" spans="1:2" x14ac:dyDescent="0.2">
      <c r="A783" s="27" t="s">
        <v>1316</v>
      </c>
      <c r="B783" s="28">
        <v>53051</v>
      </c>
    </row>
    <row r="784" spans="1:2" x14ac:dyDescent="0.2">
      <c r="A784" s="27" t="s">
        <v>1317</v>
      </c>
      <c r="B784" s="28">
        <v>53052</v>
      </c>
    </row>
    <row r="785" spans="1:2" x14ac:dyDescent="0.2">
      <c r="A785" s="27" t="s">
        <v>1318</v>
      </c>
      <c r="B785" s="28">
        <v>53053</v>
      </c>
    </row>
    <row r="786" spans="1:2" x14ac:dyDescent="0.2">
      <c r="A786" s="27" t="s">
        <v>1319</v>
      </c>
      <c r="B786" s="28">
        <v>53054</v>
      </c>
    </row>
    <row r="787" spans="1:2" x14ac:dyDescent="0.2">
      <c r="A787" s="27" t="s">
        <v>1320</v>
      </c>
      <c r="B787" s="28">
        <v>53055</v>
      </c>
    </row>
    <row r="788" spans="1:2" x14ac:dyDescent="0.2">
      <c r="A788" s="27" t="s">
        <v>1321</v>
      </c>
      <c r="B788" s="28">
        <v>53056</v>
      </c>
    </row>
    <row r="789" spans="1:2" x14ac:dyDescent="0.2">
      <c r="A789" s="27" t="s">
        <v>1322</v>
      </c>
      <c r="B789" s="28">
        <v>53057</v>
      </c>
    </row>
    <row r="790" spans="1:2" x14ac:dyDescent="0.2">
      <c r="A790" s="27" t="s">
        <v>1323</v>
      </c>
      <c r="B790" s="28">
        <v>53058</v>
      </c>
    </row>
    <row r="791" spans="1:2" x14ac:dyDescent="0.2">
      <c r="A791" s="27" t="s">
        <v>1324</v>
      </c>
      <c r="B791" s="28">
        <v>53059</v>
      </c>
    </row>
    <row r="792" spans="1:2" x14ac:dyDescent="0.2">
      <c r="A792" s="27" t="s">
        <v>1325</v>
      </c>
      <c r="B792" s="28">
        <v>53060</v>
      </c>
    </row>
    <row r="793" spans="1:2" x14ac:dyDescent="0.2">
      <c r="A793" s="27" t="s">
        <v>1326</v>
      </c>
      <c r="B793" s="28">
        <v>53061</v>
      </c>
    </row>
    <row r="794" spans="1:2" x14ac:dyDescent="0.2">
      <c r="A794" s="27" t="s">
        <v>1327</v>
      </c>
      <c r="B794" s="28">
        <v>53062</v>
      </c>
    </row>
    <row r="795" spans="1:2" x14ac:dyDescent="0.2">
      <c r="A795" s="27" t="s">
        <v>1328</v>
      </c>
      <c r="B795" s="28">
        <v>53063</v>
      </c>
    </row>
    <row r="796" spans="1:2" x14ac:dyDescent="0.2">
      <c r="A796" s="27" t="s">
        <v>1329</v>
      </c>
      <c r="B796" s="28">
        <v>53064</v>
      </c>
    </row>
    <row r="797" spans="1:2" x14ac:dyDescent="0.2">
      <c r="A797" s="27" t="s">
        <v>1330</v>
      </c>
      <c r="B797" s="28">
        <v>53065</v>
      </c>
    </row>
    <row r="798" spans="1:2" x14ac:dyDescent="0.2">
      <c r="A798" s="27" t="s">
        <v>1331</v>
      </c>
      <c r="B798" s="28">
        <v>53066</v>
      </c>
    </row>
    <row r="799" spans="1:2" x14ac:dyDescent="0.2">
      <c r="A799" s="27" t="s">
        <v>1332</v>
      </c>
      <c r="B799" s="28">
        <v>53067</v>
      </c>
    </row>
    <row r="800" spans="1:2" x14ac:dyDescent="0.2">
      <c r="A800" s="27" t="s">
        <v>1333</v>
      </c>
      <c r="B800" s="28">
        <v>53068</v>
      </c>
    </row>
    <row r="801" spans="1:2" x14ac:dyDescent="0.2">
      <c r="A801" s="27" t="s">
        <v>1334</v>
      </c>
      <c r="B801" s="28">
        <v>53069</v>
      </c>
    </row>
    <row r="802" spans="1:2" x14ac:dyDescent="0.2">
      <c r="A802" s="27" t="s">
        <v>1335</v>
      </c>
      <c r="B802" s="28">
        <v>53070</v>
      </c>
    </row>
    <row r="803" spans="1:2" x14ac:dyDescent="0.2">
      <c r="A803" s="27" t="s">
        <v>1336</v>
      </c>
      <c r="B803" s="28">
        <v>53071</v>
      </c>
    </row>
    <row r="804" spans="1:2" x14ac:dyDescent="0.2">
      <c r="A804" s="27" t="s">
        <v>1337</v>
      </c>
      <c r="B804" s="28">
        <v>53072</v>
      </c>
    </row>
    <row r="805" spans="1:2" x14ac:dyDescent="0.2">
      <c r="A805" s="27" t="s">
        <v>1338</v>
      </c>
      <c r="B805" s="28">
        <v>53073</v>
      </c>
    </row>
    <row r="806" spans="1:2" x14ac:dyDescent="0.2">
      <c r="A806" s="27" t="s">
        <v>1339</v>
      </c>
      <c r="B806" s="28">
        <v>53074</v>
      </c>
    </row>
    <row r="807" spans="1:2" x14ac:dyDescent="0.2">
      <c r="A807" s="27" t="s">
        <v>1340</v>
      </c>
      <c r="B807" s="28">
        <v>53075</v>
      </c>
    </row>
    <row r="808" spans="1:2" x14ac:dyDescent="0.2">
      <c r="A808" s="27" t="s">
        <v>1341</v>
      </c>
      <c r="B808" s="28">
        <v>53076</v>
      </c>
    </row>
    <row r="809" spans="1:2" x14ac:dyDescent="0.2">
      <c r="A809" s="27" t="s">
        <v>1342</v>
      </c>
      <c r="B809" s="28">
        <v>53077</v>
      </c>
    </row>
    <row r="810" spans="1:2" x14ac:dyDescent="0.2">
      <c r="A810" s="27" t="s">
        <v>1343</v>
      </c>
      <c r="B810" s="28">
        <v>53078</v>
      </c>
    </row>
    <row r="811" spans="1:2" x14ac:dyDescent="0.2">
      <c r="A811" s="27" t="s">
        <v>1344</v>
      </c>
      <c r="B811" s="28">
        <v>53079</v>
      </c>
    </row>
    <row r="812" spans="1:2" x14ac:dyDescent="0.2">
      <c r="A812" s="27" t="s">
        <v>1345</v>
      </c>
      <c r="B812" s="28">
        <v>53080</v>
      </c>
    </row>
    <row r="813" spans="1:2" x14ac:dyDescent="0.2">
      <c r="A813" s="27" t="s">
        <v>1346</v>
      </c>
      <c r="B813" s="28">
        <v>53081</v>
      </c>
    </row>
    <row r="814" spans="1:2" x14ac:dyDescent="0.2">
      <c r="A814" s="27" t="s">
        <v>1347</v>
      </c>
      <c r="B814" s="28">
        <v>53082</v>
      </c>
    </row>
    <row r="815" spans="1:2" x14ac:dyDescent="0.2">
      <c r="A815" s="27" t="s">
        <v>1348</v>
      </c>
      <c r="B815" s="28">
        <v>53083</v>
      </c>
    </row>
    <row r="816" spans="1:2" x14ac:dyDescent="0.2">
      <c r="A816" s="27" t="s">
        <v>1349</v>
      </c>
      <c r="B816" s="28">
        <v>53084</v>
      </c>
    </row>
    <row r="817" spans="1:2" x14ac:dyDescent="0.2">
      <c r="A817" s="27" t="s">
        <v>1350</v>
      </c>
      <c r="B817" s="28">
        <v>53085</v>
      </c>
    </row>
    <row r="818" spans="1:2" x14ac:dyDescent="0.2">
      <c r="A818" s="27" t="s">
        <v>1351</v>
      </c>
      <c r="B818" s="28">
        <v>53086</v>
      </c>
    </row>
    <row r="819" spans="1:2" x14ac:dyDescent="0.2">
      <c r="A819" s="27" t="s">
        <v>1352</v>
      </c>
      <c r="B819" s="28">
        <v>53087</v>
      </c>
    </row>
    <row r="820" spans="1:2" x14ac:dyDescent="0.2">
      <c r="A820" s="27" t="s">
        <v>1353</v>
      </c>
      <c r="B820" s="28">
        <v>53088</v>
      </c>
    </row>
    <row r="821" spans="1:2" x14ac:dyDescent="0.2">
      <c r="A821" s="27" t="s">
        <v>1354</v>
      </c>
      <c r="B821" s="28">
        <v>53089</v>
      </c>
    </row>
    <row r="822" spans="1:2" x14ac:dyDescent="0.2">
      <c r="A822" s="27" t="s">
        <v>1355</v>
      </c>
      <c r="B822" s="28">
        <v>53090</v>
      </c>
    </row>
    <row r="823" spans="1:2" x14ac:dyDescent="0.2">
      <c r="A823" s="27" t="s">
        <v>1356</v>
      </c>
      <c r="B823" s="28">
        <v>53091</v>
      </c>
    </row>
    <row r="824" spans="1:2" x14ac:dyDescent="0.2">
      <c r="A824" s="27" t="s">
        <v>1357</v>
      </c>
      <c r="B824" s="28">
        <v>53092</v>
      </c>
    </row>
    <row r="825" spans="1:2" x14ac:dyDescent="0.2">
      <c r="A825" s="27" t="s">
        <v>1358</v>
      </c>
      <c r="B825" s="28">
        <v>53093</v>
      </c>
    </row>
    <row r="826" spans="1:2" x14ac:dyDescent="0.2">
      <c r="A826" s="27" t="s">
        <v>1359</v>
      </c>
      <c r="B826" s="28">
        <v>53094</v>
      </c>
    </row>
    <row r="827" spans="1:2" x14ac:dyDescent="0.2">
      <c r="A827" s="27" t="s">
        <v>1360</v>
      </c>
      <c r="B827" s="28">
        <v>53095</v>
      </c>
    </row>
    <row r="828" spans="1:2" x14ac:dyDescent="0.2">
      <c r="A828" s="27" t="s">
        <v>1361</v>
      </c>
      <c r="B828" s="28">
        <v>53096</v>
      </c>
    </row>
    <row r="829" spans="1:2" x14ac:dyDescent="0.2">
      <c r="A829" s="27" t="s">
        <v>1362</v>
      </c>
      <c r="B829" s="28">
        <v>53097</v>
      </c>
    </row>
    <row r="830" spans="1:2" x14ac:dyDescent="0.2">
      <c r="A830" s="27" t="s">
        <v>1363</v>
      </c>
      <c r="B830" s="28">
        <v>53098</v>
      </c>
    </row>
    <row r="831" spans="1:2" x14ac:dyDescent="0.2">
      <c r="A831" s="27" t="s">
        <v>1364</v>
      </c>
      <c r="B831" s="28">
        <v>53099</v>
      </c>
    </row>
    <row r="832" spans="1:2" x14ac:dyDescent="0.2">
      <c r="A832" s="27" t="s">
        <v>1365</v>
      </c>
      <c r="B832" s="28">
        <v>53100</v>
      </c>
    </row>
    <row r="833" spans="1:2" x14ac:dyDescent="0.2">
      <c r="A833" s="27" t="s">
        <v>1366</v>
      </c>
      <c r="B833" s="28">
        <v>53101</v>
      </c>
    </row>
    <row r="834" spans="1:2" x14ac:dyDescent="0.2">
      <c r="A834" s="27" t="s">
        <v>1367</v>
      </c>
      <c r="B834" s="28">
        <v>53102</v>
      </c>
    </row>
    <row r="835" spans="1:2" x14ac:dyDescent="0.2">
      <c r="A835" s="27" t="s">
        <v>1368</v>
      </c>
      <c r="B835" s="28">
        <v>53103</v>
      </c>
    </row>
    <row r="836" spans="1:2" x14ac:dyDescent="0.2">
      <c r="A836" s="27" t="s">
        <v>1369</v>
      </c>
      <c r="B836" s="28">
        <v>53104</v>
      </c>
    </row>
    <row r="837" spans="1:2" x14ac:dyDescent="0.2">
      <c r="A837" s="27" t="s">
        <v>1370</v>
      </c>
      <c r="B837" s="28">
        <v>53105</v>
      </c>
    </row>
    <row r="838" spans="1:2" x14ac:dyDescent="0.2">
      <c r="A838" s="27" t="s">
        <v>1371</v>
      </c>
      <c r="B838" s="28">
        <v>53106</v>
      </c>
    </row>
    <row r="839" spans="1:2" x14ac:dyDescent="0.2">
      <c r="A839" s="27" t="s">
        <v>1372</v>
      </c>
      <c r="B839" s="28">
        <v>53107</v>
      </c>
    </row>
    <row r="840" spans="1:2" x14ac:dyDescent="0.2">
      <c r="A840" s="27" t="s">
        <v>1373</v>
      </c>
      <c r="B840" s="28">
        <v>53108</v>
      </c>
    </row>
    <row r="841" spans="1:2" x14ac:dyDescent="0.2">
      <c r="A841" s="27" t="s">
        <v>1374</v>
      </c>
      <c r="B841" s="28">
        <v>53109</v>
      </c>
    </row>
    <row r="842" spans="1:2" x14ac:dyDescent="0.2">
      <c r="A842" s="27" t="s">
        <v>1375</v>
      </c>
      <c r="B842" s="28">
        <v>53110</v>
      </c>
    </row>
    <row r="843" spans="1:2" x14ac:dyDescent="0.2">
      <c r="A843" s="27" t="s">
        <v>1376</v>
      </c>
      <c r="B843" s="28">
        <v>53111</v>
      </c>
    </row>
    <row r="844" spans="1:2" x14ac:dyDescent="0.2">
      <c r="A844" s="27" t="s">
        <v>1377</v>
      </c>
      <c r="B844" s="28">
        <v>53112</v>
      </c>
    </row>
    <row r="845" spans="1:2" x14ac:dyDescent="0.2">
      <c r="A845" s="27" t="s">
        <v>1378</v>
      </c>
      <c r="B845" s="28">
        <v>53113</v>
      </c>
    </row>
    <row r="846" spans="1:2" x14ac:dyDescent="0.2">
      <c r="A846" s="27" t="s">
        <v>1379</v>
      </c>
      <c r="B846" s="28">
        <v>53114</v>
      </c>
    </row>
    <row r="847" spans="1:2" x14ac:dyDescent="0.2">
      <c r="A847" s="27" t="s">
        <v>1380</v>
      </c>
      <c r="B847" s="28">
        <v>53115</v>
      </c>
    </row>
    <row r="848" spans="1:2" x14ac:dyDescent="0.2">
      <c r="A848" s="27" t="s">
        <v>1381</v>
      </c>
      <c r="B848" s="28">
        <v>53116</v>
      </c>
    </row>
    <row r="849" spans="1:2" x14ac:dyDescent="0.2">
      <c r="A849" s="27" t="s">
        <v>1382</v>
      </c>
      <c r="B849" s="28">
        <v>53117</v>
      </c>
    </row>
    <row r="850" spans="1:2" x14ac:dyDescent="0.2">
      <c r="A850" s="27" t="s">
        <v>1383</v>
      </c>
      <c r="B850" s="28">
        <v>53118</v>
      </c>
    </row>
    <row r="851" spans="1:2" x14ac:dyDescent="0.2">
      <c r="A851" s="27" t="s">
        <v>1384</v>
      </c>
      <c r="B851" s="28">
        <v>53119</v>
      </c>
    </row>
    <row r="852" spans="1:2" x14ac:dyDescent="0.2">
      <c r="A852" s="27" t="s">
        <v>1385</v>
      </c>
      <c r="B852" s="28">
        <v>53120</v>
      </c>
    </row>
    <row r="853" spans="1:2" x14ac:dyDescent="0.2">
      <c r="A853" s="27" t="s">
        <v>1386</v>
      </c>
      <c r="B853" s="28">
        <v>53121</v>
      </c>
    </row>
    <row r="854" spans="1:2" x14ac:dyDescent="0.2">
      <c r="A854" s="27" t="s">
        <v>1387</v>
      </c>
      <c r="B854" s="28">
        <v>53122</v>
      </c>
    </row>
    <row r="855" spans="1:2" x14ac:dyDescent="0.2">
      <c r="A855" s="27" t="s">
        <v>1388</v>
      </c>
      <c r="B855" s="28">
        <v>53123</v>
      </c>
    </row>
    <row r="856" spans="1:2" x14ac:dyDescent="0.2">
      <c r="A856" s="27" t="s">
        <v>1389</v>
      </c>
      <c r="B856" s="28">
        <v>53124</v>
      </c>
    </row>
    <row r="857" spans="1:2" x14ac:dyDescent="0.2">
      <c r="A857" s="27" t="s">
        <v>1390</v>
      </c>
      <c r="B857" s="28">
        <v>53125</v>
      </c>
    </row>
    <row r="858" spans="1:2" x14ac:dyDescent="0.2">
      <c r="A858" s="27" t="s">
        <v>1391</v>
      </c>
      <c r="B858" s="28">
        <v>54001</v>
      </c>
    </row>
    <row r="859" spans="1:2" x14ac:dyDescent="0.2">
      <c r="A859" s="27" t="s">
        <v>1392</v>
      </c>
      <c r="B859" s="28">
        <v>54002</v>
      </c>
    </row>
    <row r="860" spans="1:2" x14ac:dyDescent="0.2">
      <c r="A860" s="27" t="s">
        <v>1393</v>
      </c>
      <c r="B860" s="28">
        <v>54003</v>
      </c>
    </row>
    <row r="861" spans="1:2" x14ac:dyDescent="0.2">
      <c r="A861" s="27" t="s">
        <v>1394</v>
      </c>
      <c r="B861" s="28">
        <v>54004</v>
      </c>
    </row>
    <row r="862" spans="1:2" x14ac:dyDescent="0.2">
      <c r="A862" s="27" t="s">
        <v>1395</v>
      </c>
      <c r="B862" s="28">
        <v>54005</v>
      </c>
    </row>
    <row r="863" spans="1:2" x14ac:dyDescent="0.2">
      <c r="A863" s="27" t="s">
        <v>1396</v>
      </c>
      <c r="B863" s="28">
        <v>54006</v>
      </c>
    </row>
    <row r="864" spans="1:2" x14ac:dyDescent="0.2">
      <c r="A864" s="27" t="s">
        <v>1397</v>
      </c>
      <c r="B864" s="28">
        <v>54007</v>
      </c>
    </row>
    <row r="865" spans="1:2" x14ac:dyDescent="0.2">
      <c r="A865" s="27" t="s">
        <v>1398</v>
      </c>
      <c r="B865" s="28">
        <v>54008</v>
      </c>
    </row>
    <row r="866" spans="1:2" x14ac:dyDescent="0.2">
      <c r="A866" s="27" t="s">
        <v>1399</v>
      </c>
      <c r="B866" s="28">
        <v>54009</v>
      </c>
    </row>
    <row r="867" spans="1:2" x14ac:dyDescent="0.2">
      <c r="A867" s="27" t="s">
        <v>1400</v>
      </c>
      <c r="B867" s="28">
        <v>54010</v>
      </c>
    </row>
    <row r="868" spans="1:2" x14ac:dyDescent="0.2">
      <c r="A868" s="27" t="s">
        <v>1401</v>
      </c>
      <c r="B868" s="28">
        <v>54012</v>
      </c>
    </row>
    <row r="869" spans="1:2" x14ac:dyDescent="0.2">
      <c r="A869" s="27" t="s">
        <v>1402</v>
      </c>
      <c r="B869" s="28">
        <v>54014</v>
      </c>
    </row>
    <row r="870" spans="1:2" x14ac:dyDescent="0.2">
      <c r="A870" s="27" t="s">
        <v>1403</v>
      </c>
      <c r="B870" s="28">
        <v>54015</v>
      </c>
    </row>
    <row r="871" spans="1:2" x14ac:dyDescent="0.2">
      <c r="A871" s="27" t="s">
        <v>1404</v>
      </c>
      <c r="B871" s="28">
        <v>54016</v>
      </c>
    </row>
    <row r="872" spans="1:2" x14ac:dyDescent="0.2">
      <c r="A872" s="27" t="s">
        <v>1405</v>
      </c>
      <c r="B872" s="28">
        <v>54017</v>
      </c>
    </row>
    <row r="873" spans="1:2" x14ac:dyDescent="0.2">
      <c r="A873" s="27" t="s">
        <v>1406</v>
      </c>
      <c r="B873" s="28">
        <v>54018</v>
      </c>
    </row>
    <row r="874" spans="1:2" x14ac:dyDescent="0.2">
      <c r="A874" s="27" t="s">
        <v>1407</v>
      </c>
      <c r="B874" s="28">
        <v>54019</v>
      </c>
    </row>
    <row r="875" spans="1:2" x14ac:dyDescent="0.2">
      <c r="A875" s="27" t="s">
        <v>1408</v>
      </c>
      <c r="B875" s="28">
        <v>54020</v>
      </c>
    </row>
    <row r="876" spans="1:2" x14ac:dyDescent="0.2">
      <c r="A876" s="27" t="s">
        <v>1409</v>
      </c>
      <c r="B876" s="28">
        <v>54021</v>
      </c>
    </row>
    <row r="877" spans="1:2" x14ac:dyDescent="0.2">
      <c r="A877" s="27" t="s">
        <v>1410</v>
      </c>
      <c r="B877" s="28">
        <v>54022</v>
      </c>
    </row>
    <row r="878" spans="1:2" x14ac:dyDescent="0.2">
      <c r="A878" s="27" t="s">
        <v>1411</v>
      </c>
      <c r="B878" s="28">
        <v>54023</v>
      </c>
    </row>
    <row r="879" spans="1:2" x14ac:dyDescent="0.2">
      <c r="A879" s="27" t="s">
        <v>1412</v>
      </c>
      <c r="B879" s="28">
        <v>54024</v>
      </c>
    </row>
    <row r="880" spans="1:2" x14ac:dyDescent="0.2">
      <c r="A880" s="27" t="s">
        <v>1413</v>
      </c>
      <c r="B880" s="28">
        <v>54025</v>
      </c>
    </row>
    <row r="881" spans="1:2" x14ac:dyDescent="0.2">
      <c r="A881" s="27" t="s">
        <v>1414</v>
      </c>
      <c r="B881" s="28">
        <v>54026</v>
      </c>
    </row>
    <row r="882" spans="1:2" x14ac:dyDescent="0.2">
      <c r="A882" s="27" t="s">
        <v>1415</v>
      </c>
      <c r="B882" s="28">
        <v>54029</v>
      </c>
    </row>
    <row r="883" spans="1:2" x14ac:dyDescent="0.2">
      <c r="A883" s="27" t="s">
        <v>1416</v>
      </c>
      <c r="B883" s="28">
        <v>54030</v>
      </c>
    </row>
    <row r="884" spans="1:2" x14ac:dyDescent="0.2">
      <c r="A884" s="27" t="s">
        <v>1417</v>
      </c>
      <c r="B884" s="28">
        <v>54031</v>
      </c>
    </row>
    <row r="885" spans="1:2" x14ac:dyDescent="0.2">
      <c r="A885" s="27" t="s">
        <v>1418</v>
      </c>
      <c r="B885" s="28">
        <v>54032</v>
      </c>
    </row>
    <row r="886" spans="1:2" x14ac:dyDescent="0.2">
      <c r="A886" s="27" t="s">
        <v>1419</v>
      </c>
      <c r="B886" s="28">
        <v>54033</v>
      </c>
    </row>
    <row r="887" spans="1:2" x14ac:dyDescent="0.2">
      <c r="A887" s="27" t="s">
        <v>1420</v>
      </c>
      <c r="B887" s="28">
        <v>54034</v>
      </c>
    </row>
    <row r="888" spans="1:2" x14ac:dyDescent="0.2">
      <c r="A888" s="27" t="s">
        <v>1421</v>
      </c>
      <c r="B888" s="28">
        <v>54035</v>
      </c>
    </row>
    <row r="889" spans="1:2" x14ac:dyDescent="0.2">
      <c r="A889" s="27" t="s">
        <v>1422</v>
      </c>
      <c r="B889" s="28">
        <v>54036</v>
      </c>
    </row>
    <row r="890" spans="1:2" x14ac:dyDescent="0.2">
      <c r="A890" s="27" t="s">
        <v>1423</v>
      </c>
      <c r="B890" s="28">
        <v>54037</v>
      </c>
    </row>
    <row r="891" spans="1:2" x14ac:dyDescent="0.2">
      <c r="A891" s="27" t="s">
        <v>1424</v>
      </c>
      <c r="B891" s="28">
        <v>54038</v>
      </c>
    </row>
    <row r="892" spans="1:2" x14ac:dyDescent="0.2">
      <c r="A892" s="27" t="s">
        <v>1425</v>
      </c>
      <c r="B892" s="28">
        <v>54039</v>
      </c>
    </row>
    <row r="893" spans="1:2" x14ac:dyDescent="0.2">
      <c r="A893" s="27" t="s">
        <v>1426</v>
      </c>
      <c r="B893" s="28">
        <v>54040</v>
      </c>
    </row>
    <row r="894" spans="1:2" x14ac:dyDescent="0.2">
      <c r="A894" s="27" t="s">
        <v>1427</v>
      </c>
      <c r="B894" s="28">
        <v>54043</v>
      </c>
    </row>
    <row r="895" spans="1:2" x14ac:dyDescent="0.2">
      <c r="A895" s="27" t="s">
        <v>1428</v>
      </c>
      <c r="B895" s="28">
        <v>54044</v>
      </c>
    </row>
    <row r="896" spans="1:2" x14ac:dyDescent="0.2">
      <c r="A896" s="27" t="s">
        <v>1429</v>
      </c>
      <c r="B896" s="28">
        <v>54045</v>
      </c>
    </row>
    <row r="897" spans="1:2" x14ac:dyDescent="0.2">
      <c r="A897" s="27" t="s">
        <v>1430</v>
      </c>
      <c r="B897" s="28">
        <v>54046</v>
      </c>
    </row>
    <row r="898" spans="1:2" x14ac:dyDescent="0.2">
      <c r="A898" s="27" t="s">
        <v>1431</v>
      </c>
      <c r="B898" s="28">
        <v>54047</v>
      </c>
    </row>
    <row r="899" spans="1:2" x14ac:dyDescent="0.2">
      <c r="A899" s="27" t="s">
        <v>1432</v>
      </c>
      <c r="B899" s="28">
        <v>54048</v>
      </c>
    </row>
    <row r="900" spans="1:2" x14ac:dyDescent="0.2">
      <c r="A900" s="27" t="s">
        <v>1433</v>
      </c>
      <c r="B900" s="28">
        <v>54049</v>
      </c>
    </row>
    <row r="901" spans="1:2" x14ac:dyDescent="0.2">
      <c r="A901" s="27" t="s">
        <v>1434</v>
      </c>
      <c r="B901" s="28">
        <v>54050</v>
      </c>
    </row>
    <row r="902" spans="1:2" x14ac:dyDescent="0.2">
      <c r="A902" s="27" t="s">
        <v>1435</v>
      </c>
      <c r="B902" s="28">
        <v>54051</v>
      </c>
    </row>
    <row r="903" spans="1:2" x14ac:dyDescent="0.2">
      <c r="A903" s="27" t="s">
        <v>1436</v>
      </c>
      <c r="B903" s="28">
        <v>54052</v>
      </c>
    </row>
    <row r="904" spans="1:2" x14ac:dyDescent="0.2">
      <c r="A904" s="27" t="s">
        <v>1437</v>
      </c>
      <c r="B904" s="28">
        <v>54053</v>
      </c>
    </row>
    <row r="905" spans="1:2" x14ac:dyDescent="0.2">
      <c r="A905" s="27" t="s">
        <v>1438</v>
      </c>
      <c r="B905" s="28">
        <v>54054</v>
      </c>
    </row>
    <row r="906" spans="1:2" x14ac:dyDescent="0.2">
      <c r="A906" s="27" t="s">
        <v>1439</v>
      </c>
      <c r="B906" s="28">
        <v>54057</v>
      </c>
    </row>
    <row r="907" spans="1:2" x14ac:dyDescent="0.2">
      <c r="A907" s="27" t="s">
        <v>1440</v>
      </c>
      <c r="B907" s="28">
        <v>54058</v>
      </c>
    </row>
    <row r="908" spans="1:2" x14ac:dyDescent="0.2">
      <c r="A908" s="27" t="s">
        <v>1441</v>
      </c>
      <c r="B908" s="28">
        <v>54059</v>
      </c>
    </row>
    <row r="909" spans="1:2" x14ac:dyDescent="0.2">
      <c r="A909" s="27" t="s">
        <v>1442</v>
      </c>
      <c r="B909" s="28">
        <v>54060</v>
      </c>
    </row>
    <row r="910" spans="1:2" x14ac:dyDescent="0.2">
      <c r="A910" s="27" t="s">
        <v>1443</v>
      </c>
      <c r="B910" s="28">
        <v>54061</v>
      </c>
    </row>
    <row r="911" spans="1:2" x14ac:dyDescent="0.2">
      <c r="A911" s="27" t="s">
        <v>1444</v>
      </c>
      <c r="B911" s="28">
        <v>54062</v>
      </c>
    </row>
    <row r="912" spans="1:2" x14ac:dyDescent="0.2">
      <c r="A912" s="27" t="s">
        <v>1445</v>
      </c>
      <c r="B912" s="28">
        <v>54063</v>
      </c>
    </row>
    <row r="913" spans="1:2" x14ac:dyDescent="0.2">
      <c r="A913" s="27" t="s">
        <v>1446</v>
      </c>
      <c r="B913" s="28">
        <v>54064</v>
      </c>
    </row>
    <row r="914" spans="1:2" x14ac:dyDescent="0.2">
      <c r="A914" s="27" t="s">
        <v>1447</v>
      </c>
      <c r="B914" s="28">
        <v>54065</v>
      </c>
    </row>
    <row r="915" spans="1:2" x14ac:dyDescent="0.2">
      <c r="A915" s="27" t="s">
        <v>1448</v>
      </c>
      <c r="B915" s="28">
        <v>54066</v>
      </c>
    </row>
    <row r="916" spans="1:2" x14ac:dyDescent="0.2">
      <c r="A916" s="27" t="s">
        <v>1449</v>
      </c>
      <c r="B916" s="28">
        <v>54067</v>
      </c>
    </row>
    <row r="917" spans="1:2" x14ac:dyDescent="0.2">
      <c r="A917" s="27" t="s">
        <v>1450</v>
      </c>
      <c r="B917" s="28">
        <v>54068</v>
      </c>
    </row>
    <row r="918" spans="1:2" x14ac:dyDescent="0.2">
      <c r="A918" s="27" t="s">
        <v>1451</v>
      </c>
      <c r="B918" s="28">
        <v>54071</v>
      </c>
    </row>
    <row r="919" spans="1:2" x14ac:dyDescent="0.2">
      <c r="A919" s="27" t="s">
        <v>1452</v>
      </c>
      <c r="B919" s="28">
        <v>54072</v>
      </c>
    </row>
    <row r="920" spans="1:2" x14ac:dyDescent="0.2">
      <c r="A920" s="27" t="s">
        <v>1453</v>
      </c>
      <c r="B920" s="28">
        <v>54074</v>
      </c>
    </row>
    <row r="921" spans="1:2" x14ac:dyDescent="0.2">
      <c r="A921" s="27" t="s">
        <v>1454</v>
      </c>
      <c r="B921" s="28">
        <v>54075</v>
      </c>
    </row>
    <row r="922" spans="1:2" x14ac:dyDescent="0.2">
      <c r="A922" s="27" t="s">
        <v>1455</v>
      </c>
      <c r="B922" s="28">
        <v>54076</v>
      </c>
    </row>
    <row r="923" spans="1:2" x14ac:dyDescent="0.2">
      <c r="A923" s="27" t="s">
        <v>1456</v>
      </c>
      <c r="B923" s="28">
        <v>54077</v>
      </c>
    </row>
    <row r="924" spans="1:2" x14ac:dyDescent="0.2">
      <c r="A924" s="27" t="s">
        <v>1457</v>
      </c>
      <c r="B924" s="28">
        <v>54078</v>
      </c>
    </row>
    <row r="925" spans="1:2" x14ac:dyDescent="0.2">
      <c r="A925" s="27" t="s">
        <v>1458</v>
      </c>
      <c r="B925" s="28">
        <v>54080</v>
      </c>
    </row>
    <row r="926" spans="1:2" x14ac:dyDescent="0.2">
      <c r="A926" s="27" t="s">
        <v>1459</v>
      </c>
      <c r="B926" s="28">
        <v>54081</v>
      </c>
    </row>
    <row r="927" spans="1:2" x14ac:dyDescent="0.2">
      <c r="A927" s="27" t="s">
        <v>1460</v>
      </c>
      <c r="B927" s="28">
        <v>54082</v>
      </c>
    </row>
    <row r="928" spans="1:2" x14ac:dyDescent="0.2">
      <c r="A928" s="27" t="s">
        <v>1461</v>
      </c>
      <c r="B928" s="28">
        <v>54083</v>
      </c>
    </row>
    <row r="929" spans="1:2" x14ac:dyDescent="0.2">
      <c r="A929" s="27" t="s">
        <v>1462</v>
      </c>
      <c r="B929" s="28">
        <v>54084</v>
      </c>
    </row>
    <row r="930" spans="1:2" x14ac:dyDescent="0.2">
      <c r="A930" s="27" t="s">
        <v>1463</v>
      </c>
      <c r="B930" s="28">
        <v>54085</v>
      </c>
    </row>
    <row r="931" spans="1:2" x14ac:dyDescent="0.2">
      <c r="A931" s="27" t="s">
        <v>1464</v>
      </c>
      <c r="B931" s="28">
        <v>54086</v>
      </c>
    </row>
    <row r="932" spans="1:2" x14ac:dyDescent="0.2">
      <c r="A932" s="27" t="s">
        <v>1465</v>
      </c>
      <c r="B932" s="28">
        <v>54087</v>
      </c>
    </row>
    <row r="933" spans="1:2" x14ac:dyDescent="0.2">
      <c r="A933" s="27" t="s">
        <v>1466</v>
      </c>
      <c r="B933" s="28">
        <v>54088</v>
      </c>
    </row>
    <row r="934" spans="1:2" x14ac:dyDescent="0.2">
      <c r="A934" s="27" t="s">
        <v>1467</v>
      </c>
      <c r="B934" s="28">
        <v>54089</v>
      </c>
    </row>
    <row r="935" spans="1:2" x14ac:dyDescent="0.2">
      <c r="A935" s="27" t="s">
        <v>1468</v>
      </c>
      <c r="B935" s="28">
        <v>54090</v>
      </c>
    </row>
    <row r="936" spans="1:2" x14ac:dyDescent="0.2">
      <c r="A936" s="27" t="s">
        <v>1469</v>
      </c>
      <c r="B936" s="28">
        <v>54091</v>
      </c>
    </row>
    <row r="937" spans="1:2" x14ac:dyDescent="0.2">
      <c r="A937" s="27" t="s">
        <v>1470</v>
      </c>
      <c r="B937" s="28">
        <v>54092</v>
      </c>
    </row>
    <row r="938" spans="1:2" x14ac:dyDescent="0.2">
      <c r="A938" s="27" t="s">
        <v>1471</v>
      </c>
      <c r="B938" s="28">
        <v>54093</v>
      </c>
    </row>
    <row r="939" spans="1:2" x14ac:dyDescent="0.2">
      <c r="A939" s="27" t="s">
        <v>1472</v>
      </c>
      <c r="B939" s="28">
        <v>54094</v>
      </c>
    </row>
    <row r="940" spans="1:2" x14ac:dyDescent="0.2">
      <c r="A940" s="27" t="s">
        <v>1473</v>
      </c>
      <c r="B940" s="28">
        <v>54095</v>
      </c>
    </row>
    <row r="941" spans="1:2" x14ac:dyDescent="0.2">
      <c r="A941" s="27" t="s">
        <v>1474</v>
      </c>
      <c r="B941" s="28">
        <v>54096</v>
      </c>
    </row>
    <row r="942" spans="1:2" x14ac:dyDescent="0.2">
      <c r="A942" s="27" t="s">
        <v>1475</v>
      </c>
      <c r="B942" s="28">
        <v>54097</v>
      </c>
    </row>
    <row r="943" spans="1:2" x14ac:dyDescent="0.2">
      <c r="A943" s="27" t="s">
        <v>1476</v>
      </c>
      <c r="B943" s="28">
        <v>54098</v>
      </c>
    </row>
    <row r="944" spans="1:2" x14ac:dyDescent="0.2">
      <c r="A944" s="27" t="s">
        <v>1477</v>
      </c>
      <c r="B944" s="28">
        <v>54099</v>
      </c>
    </row>
    <row r="945" spans="1:2" x14ac:dyDescent="0.2">
      <c r="A945" s="27" t="s">
        <v>1478</v>
      </c>
      <c r="B945" s="28">
        <v>54100</v>
      </c>
    </row>
    <row r="946" spans="1:2" x14ac:dyDescent="0.2">
      <c r="A946" s="27" t="s">
        <v>1479</v>
      </c>
      <c r="B946" s="28">
        <v>54101</v>
      </c>
    </row>
    <row r="947" spans="1:2" x14ac:dyDescent="0.2">
      <c r="A947" s="27" t="s">
        <v>1480</v>
      </c>
      <c r="B947" s="28">
        <v>54102</v>
      </c>
    </row>
    <row r="948" spans="1:2" x14ac:dyDescent="0.2">
      <c r="A948" s="27" t="s">
        <v>1481</v>
      </c>
      <c r="B948" s="28">
        <v>54103</v>
      </c>
    </row>
    <row r="949" spans="1:2" x14ac:dyDescent="0.2">
      <c r="A949" s="27" t="s">
        <v>1482</v>
      </c>
      <c r="B949" s="28">
        <v>54104</v>
      </c>
    </row>
    <row r="950" spans="1:2" x14ac:dyDescent="0.2">
      <c r="A950" s="27" t="s">
        <v>1483</v>
      </c>
      <c r="B950" s="28">
        <v>54105</v>
      </c>
    </row>
    <row r="951" spans="1:2" x14ac:dyDescent="0.2">
      <c r="A951" s="27" t="s">
        <v>1484</v>
      </c>
      <c r="B951" s="28">
        <v>54106</v>
      </c>
    </row>
    <row r="952" spans="1:2" x14ac:dyDescent="0.2">
      <c r="A952" s="27" t="s">
        <v>1485</v>
      </c>
      <c r="B952" s="28">
        <v>54107</v>
      </c>
    </row>
    <row r="953" spans="1:2" x14ac:dyDescent="0.2">
      <c r="A953" s="27" t="s">
        <v>1486</v>
      </c>
      <c r="B953" s="28">
        <v>54108</v>
      </c>
    </row>
    <row r="954" spans="1:2" x14ac:dyDescent="0.2">
      <c r="A954" s="27" t="s">
        <v>1487</v>
      </c>
      <c r="B954" s="28">
        <v>54109</v>
      </c>
    </row>
    <row r="955" spans="1:2" x14ac:dyDescent="0.2">
      <c r="A955" s="27" t="s">
        <v>1488</v>
      </c>
      <c r="B955" s="28">
        <v>54110</v>
      </c>
    </row>
    <row r="956" spans="1:2" x14ac:dyDescent="0.2">
      <c r="A956" s="27" t="s">
        <v>1489</v>
      </c>
      <c r="B956" s="28">
        <v>54111</v>
      </c>
    </row>
    <row r="957" spans="1:2" x14ac:dyDescent="0.2">
      <c r="A957" s="27" t="s">
        <v>1490</v>
      </c>
      <c r="B957" s="28">
        <v>54112</v>
      </c>
    </row>
    <row r="958" spans="1:2" x14ac:dyDescent="0.2">
      <c r="A958" s="27" t="s">
        <v>1491</v>
      </c>
      <c r="B958" s="28">
        <v>54113</v>
      </c>
    </row>
    <row r="959" spans="1:2" x14ac:dyDescent="0.2">
      <c r="A959" s="27" t="s">
        <v>1492</v>
      </c>
      <c r="B959" s="28">
        <v>54114</v>
      </c>
    </row>
    <row r="960" spans="1:2" x14ac:dyDescent="0.2">
      <c r="A960" s="27" t="s">
        <v>1493</v>
      </c>
      <c r="B960" s="28">
        <v>54115</v>
      </c>
    </row>
    <row r="961" spans="1:2" x14ac:dyDescent="0.2">
      <c r="A961" s="27" t="s">
        <v>1494</v>
      </c>
      <c r="B961" s="28">
        <v>54116</v>
      </c>
    </row>
    <row r="962" spans="1:2" x14ac:dyDescent="0.2">
      <c r="A962" s="27" t="s">
        <v>1495</v>
      </c>
      <c r="B962" s="28">
        <v>54117</v>
      </c>
    </row>
    <row r="963" spans="1:2" x14ac:dyDescent="0.2">
      <c r="A963" s="27" t="s">
        <v>1496</v>
      </c>
      <c r="B963" s="28">
        <v>54118</v>
      </c>
    </row>
    <row r="964" spans="1:2" x14ac:dyDescent="0.2">
      <c r="A964" s="27" t="s">
        <v>1497</v>
      </c>
      <c r="B964" s="28">
        <v>54119</v>
      </c>
    </row>
    <row r="965" spans="1:2" x14ac:dyDescent="0.2">
      <c r="A965" s="27" t="s">
        <v>1498</v>
      </c>
      <c r="B965" s="28">
        <v>54120</v>
      </c>
    </row>
    <row r="966" spans="1:2" x14ac:dyDescent="0.2">
      <c r="A966" s="27" t="s">
        <v>1499</v>
      </c>
      <c r="B966" s="28">
        <v>54121</v>
      </c>
    </row>
    <row r="967" spans="1:2" x14ac:dyDescent="0.2">
      <c r="A967" s="27" t="s">
        <v>1500</v>
      </c>
      <c r="B967" s="28">
        <v>54122</v>
      </c>
    </row>
    <row r="968" spans="1:2" x14ac:dyDescent="0.2">
      <c r="A968" s="27" t="s">
        <v>1501</v>
      </c>
      <c r="B968" s="28">
        <v>54123</v>
      </c>
    </row>
    <row r="969" spans="1:2" x14ac:dyDescent="0.2">
      <c r="A969" s="27" t="s">
        <v>1502</v>
      </c>
      <c r="B969" s="28">
        <v>54124</v>
      </c>
    </row>
    <row r="970" spans="1:2" x14ac:dyDescent="0.2">
      <c r="A970" s="27" t="s">
        <v>1503</v>
      </c>
      <c r="B970" s="28">
        <v>54125</v>
      </c>
    </row>
    <row r="971" spans="1:2" x14ac:dyDescent="0.2">
      <c r="A971" s="27" t="s">
        <v>1504</v>
      </c>
      <c r="B971" s="28">
        <v>54126</v>
      </c>
    </row>
    <row r="972" spans="1:2" x14ac:dyDescent="0.2">
      <c r="A972" s="27" t="s">
        <v>1505</v>
      </c>
      <c r="B972" s="28">
        <v>54127</v>
      </c>
    </row>
    <row r="973" spans="1:2" x14ac:dyDescent="0.2">
      <c r="A973" s="27" t="s">
        <v>1506</v>
      </c>
      <c r="B973" s="28">
        <v>54128</v>
      </c>
    </row>
    <row r="974" spans="1:2" x14ac:dyDescent="0.2">
      <c r="A974" s="27" t="s">
        <v>1507</v>
      </c>
      <c r="B974" s="28">
        <v>54129</v>
      </c>
    </row>
    <row r="975" spans="1:2" x14ac:dyDescent="0.2">
      <c r="A975" s="27" t="s">
        <v>1508</v>
      </c>
      <c r="B975" s="28">
        <v>54130</v>
      </c>
    </row>
    <row r="976" spans="1:2" x14ac:dyDescent="0.2">
      <c r="A976" s="27" t="s">
        <v>1509</v>
      </c>
      <c r="B976" s="28">
        <v>54131</v>
      </c>
    </row>
    <row r="977" spans="1:2" x14ac:dyDescent="0.2">
      <c r="A977" s="27" t="s">
        <v>1510</v>
      </c>
      <c r="B977" s="28">
        <v>54132</v>
      </c>
    </row>
    <row r="978" spans="1:2" x14ac:dyDescent="0.2">
      <c r="A978" s="27" t="s">
        <v>1511</v>
      </c>
      <c r="B978" s="28">
        <v>54133</v>
      </c>
    </row>
    <row r="979" spans="1:2" x14ac:dyDescent="0.2">
      <c r="A979" s="27" t="s">
        <v>1512</v>
      </c>
      <c r="B979" s="28">
        <v>54134</v>
      </c>
    </row>
    <row r="980" spans="1:2" x14ac:dyDescent="0.2">
      <c r="A980" s="27" t="s">
        <v>1513</v>
      </c>
      <c r="B980" s="28">
        <v>54135</v>
      </c>
    </row>
    <row r="981" spans="1:2" x14ac:dyDescent="0.2">
      <c r="A981" s="27" t="s">
        <v>1514</v>
      </c>
      <c r="B981" s="28">
        <v>54136</v>
      </c>
    </row>
    <row r="982" spans="1:2" x14ac:dyDescent="0.2">
      <c r="A982" s="27" t="s">
        <v>1515</v>
      </c>
      <c r="B982" s="28">
        <v>54137</v>
      </c>
    </row>
    <row r="983" spans="1:2" x14ac:dyDescent="0.2">
      <c r="A983" s="27" t="s">
        <v>1516</v>
      </c>
      <c r="B983" s="28">
        <v>54138</v>
      </c>
    </row>
    <row r="984" spans="1:2" x14ac:dyDescent="0.2">
      <c r="A984" s="27" t="s">
        <v>1517</v>
      </c>
      <c r="B984" s="28">
        <v>54139</v>
      </c>
    </row>
    <row r="985" spans="1:2" x14ac:dyDescent="0.2">
      <c r="A985" s="27" t="s">
        <v>1518</v>
      </c>
      <c r="B985" s="28">
        <v>54140</v>
      </c>
    </row>
    <row r="986" spans="1:2" x14ac:dyDescent="0.2">
      <c r="A986" s="27" t="s">
        <v>1519</v>
      </c>
      <c r="B986" s="28">
        <v>54141</v>
      </c>
    </row>
    <row r="987" spans="1:2" x14ac:dyDescent="0.2">
      <c r="A987" s="27" t="s">
        <v>1520</v>
      </c>
      <c r="B987" s="28">
        <v>54142</v>
      </c>
    </row>
    <row r="988" spans="1:2" x14ac:dyDescent="0.2">
      <c r="A988" s="27" t="s">
        <v>1521</v>
      </c>
      <c r="B988" s="28">
        <v>54143</v>
      </c>
    </row>
    <row r="989" spans="1:2" x14ac:dyDescent="0.2">
      <c r="A989" s="27" t="s">
        <v>1522</v>
      </c>
      <c r="B989" s="28">
        <v>54144</v>
      </c>
    </row>
    <row r="990" spans="1:2" x14ac:dyDescent="0.2">
      <c r="A990" s="27" t="s">
        <v>1523</v>
      </c>
      <c r="B990" s="28">
        <v>54145</v>
      </c>
    </row>
    <row r="991" spans="1:2" x14ac:dyDescent="0.2">
      <c r="A991" s="27" t="s">
        <v>1524</v>
      </c>
      <c r="B991" s="28">
        <v>54146</v>
      </c>
    </row>
    <row r="992" spans="1:2" x14ac:dyDescent="0.2">
      <c r="A992" s="27" t="s">
        <v>1525</v>
      </c>
      <c r="B992" s="28">
        <v>54147</v>
      </c>
    </row>
    <row r="993" spans="1:2" x14ac:dyDescent="0.2">
      <c r="A993" s="27" t="s">
        <v>1526</v>
      </c>
      <c r="B993" s="28">
        <v>54148</v>
      </c>
    </row>
    <row r="994" spans="1:2" x14ac:dyDescent="0.2">
      <c r="A994" s="27" t="s">
        <v>1527</v>
      </c>
      <c r="B994" s="28">
        <v>54149</v>
      </c>
    </row>
    <row r="995" spans="1:2" x14ac:dyDescent="0.2">
      <c r="A995" s="27" t="s">
        <v>1528</v>
      </c>
      <c r="B995" s="28">
        <v>54150</v>
      </c>
    </row>
    <row r="996" spans="1:2" x14ac:dyDescent="0.2">
      <c r="A996" s="27" t="s">
        <v>1529</v>
      </c>
      <c r="B996" s="28">
        <v>54151</v>
      </c>
    </row>
    <row r="997" spans="1:2" x14ac:dyDescent="0.2">
      <c r="A997" s="27" t="s">
        <v>1530</v>
      </c>
      <c r="B997" s="28">
        <v>54152</v>
      </c>
    </row>
    <row r="998" spans="1:2" x14ac:dyDescent="0.2">
      <c r="A998" s="27" t="s">
        <v>1531</v>
      </c>
      <c r="B998" s="28">
        <v>54153</v>
      </c>
    </row>
    <row r="999" spans="1:2" x14ac:dyDescent="0.2">
      <c r="A999" s="27" t="s">
        <v>1532</v>
      </c>
      <c r="B999" s="28">
        <v>54154</v>
      </c>
    </row>
    <row r="1000" spans="1:2" x14ac:dyDescent="0.2">
      <c r="A1000" s="27" t="s">
        <v>1533</v>
      </c>
      <c r="B1000" s="28">
        <v>54155</v>
      </c>
    </row>
    <row r="1001" spans="1:2" x14ac:dyDescent="0.2">
      <c r="A1001" s="27" t="s">
        <v>1534</v>
      </c>
      <c r="B1001" s="28">
        <v>54156</v>
      </c>
    </row>
    <row r="1002" spans="1:2" x14ac:dyDescent="0.2">
      <c r="A1002" s="27" t="s">
        <v>1535</v>
      </c>
      <c r="B1002" s="28">
        <v>54157</v>
      </c>
    </row>
    <row r="1003" spans="1:2" x14ac:dyDescent="0.2">
      <c r="A1003" s="27" t="s">
        <v>1536</v>
      </c>
      <c r="B1003" s="28">
        <v>54158</v>
      </c>
    </row>
    <row r="1004" spans="1:2" x14ac:dyDescent="0.2">
      <c r="A1004" s="27" t="s">
        <v>1537</v>
      </c>
      <c r="B1004" s="28">
        <v>54159</v>
      </c>
    </row>
    <row r="1005" spans="1:2" x14ac:dyDescent="0.2">
      <c r="A1005" s="27" t="s">
        <v>1538</v>
      </c>
      <c r="B1005" s="28">
        <v>54160</v>
      </c>
    </row>
    <row r="1006" spans="1:2" x14ac:dyDescent="0.2">
      <c r="A1006" s="27" t="s">
        <v>1539</v>
      </c>
      <c r="B1006" s="28">
        <v>54161</v>
      </c>
    </row>
    <row r="1007" spans="1:2" x14ac:dyDescent="0.2">
      <c r="A1007" s="27" t="s">
        <v>1540</v>
      </c>
      <c r="B1007" s="28">
        <v>54162</v>
      </c>
    </row>
    <row r="1008" spans="1:2" x14ac:dyDescent="0.2">
      <c r="A1008" s="27" t="s">
        <v>1541</v>
      </c>
      <c r="B1008" s="28">
        <v>54163</v>
      </c>
    </row>
    <row r="1009" spans="1:2" x14ac:dyDescent="0.2">
      <c r="A1009" s="27" t="s">
        <v>1542</v>
      </c>
      <c r="B1009" s="28">
        <v>54164</v>
      </c>
    </row>
    <row r="1010" spans="1:2" x14ac:dyDescent="0.2">
      <c r="A1010" s="27" t="s">
        <v>1543</v>
      </c>
      <c r="B1010" s="28">
        <v>54165</v>
      </c>
    </row>
    <row r="1011" spans="1:2" x14ac:dyDescent="0.2">
      <c r="A1011" s="27" t="s">
        <v>1544</v>
      </c>
      <c r="B1011" s="28">
        <v>54166</v>
      </c>
    </row>
    <row r="1012" spans="1:2" x14ac:dyDescent="0.2">
      <c r="A1012" s="27" t="s">
        <v>1545</v>
      </c>
      <c r="B1012" s="28">
        <v>54167</v>
      </c>
    </row>
    <row r="1013" spans="1:2" x14ac:dyDescent="0.2">
      <c r="A1013" s="27" t="s">
        <v>1546</v>
      </c>
      <c r="B1013" s="28">
        <v>54168</v>
      </c>
    </row>
    <row r="1014" spans="1:2" x14ac:dyDescent="0.2">
      <c r="A1014" s="27" t="s">
        <v>1547</v>
      </c>
      <c r="B1014" s="28">
        <v>54169</v>
      </c>
    </row>
    <row r="1015" spans="1:2" x14ac:dyDescent="0.2">
      <c r="A1015" s="27" t="s">
        <v>1548</v>
      </c>
      <c r="B1015" s="28">
        <v>54170</v>
      </c>
    </row>
    <row r="1016" spans="1:2" x14ac:dyDescent="0.2">
      <c r="A1016" s="27" t="s">
        <v>1549</v>
      </c>
      <c r="B1016" s="28">
        <v>54171</v>
      </c>
    </row>
    <row r="1017" spans="1:2" x14ac:dyDescent="0.2">
      <c r="A1017" s="27" t="s">
        <v>1550</v>
      </c>
      <c r="B1017" s="28">
        <v>54172</v>
      </c>
    </row>
    <row r="1018" spans="1:2" x14ac:dyDescent="0.2">
      <c r="A1018" s="27" t="s">
        <v>1551</v>
      </c>
      <c r="B1018" s="28">
        <v>54173</v>
      </c>
    </row>
    <row r="1019" spans="1:2" x14ac:dyDescent="0.2">
      <c r="A1019" s="27" t="s">
        <v>1552</v>
      </c>
      <c r="B1019" s="28">
        <v>54174</v>
      </c>
    </row>
    <row r="1020" spans="1:2" x14ac:dyDescent="0.2">
      <c r="A1020" s="27" t="s">
        <v>1553</v>
      </c>
      <c r="B1020" s="28">
        <v>54175</v>
      </c>
    </row>
    <row r="1021" spans="1:2" x14ac:dyDescent="0.2">
      <c r="A1021" s="27" t="s">
        <v>1554</v>
      </c>
      <c r="B1021" s="28">
        <v>54176</v>
      </c>
    </row>
    <row r="1022" spans="1:2" x14ac:dyDescent="0.2">
      <c r="A1022" s="27" t="s">
        <v>1555</v>
      </c>
      <c r="B1022" s="28">
        <v>54177</v>
      </c>
    </row>
    <row r="1023" spans="1:2" x14ac:dyDescent="0.2">
      <c r="A1023" s="27" t="s">
        <v>1556</v>
      </c>
      <c r="B1023" s="28">
        <v>54178</v>
      </c>
    </row>
    <row r="1024" spans="1:2" x14ac:dyDescent="0.2">
      <c r="A1024" s="27" t="s">
        <v>1557</v>
      </c>
      <c r="B1024" s="28">
        <v>54179</v>
      </c>
    </row>
    <row r="1025" spans="1:2" x14ac:dyDescent="0.2">
      <c r="A1025" s="27" t="s">
        <v>1558</v>
      </c>
      <c r="B1025" s="28">
        <v>54180</v>
      </c>
    </row>
    <row r="1026" spans="1:2" x14ac:dyDescent="0.2">
      <c r="A1026" s="27" t="s">
        <v>1559</v>
      </c>
      <c r="B1026" s="28">
        <v>54181</v>
      </c>
    </row>
    <row r="1027" spans="1:2" x14ac:dyDescent="0.2">
      <c r="A1027" s="27" t="s">
        <v>1560</v>
      </c>
      <c r="B1027" s="28">
        <v>54182</v>
      </c>
    </row>
    <row r="1028" spans="1:2" x14ac:dyDescent="0.2">
      <c r="A1028" s="27" t="s">
        <v>1561</v>
      </c>
      <c r="B1028" s="28">
        <v>54183</v>
      </c>
    </row>
    <row r="1029" spans="1:2" x14ac:dyDescent="0.2">
      <c r="A1029" s="27" t="s">
        <v>1562</v>
      </c>
      <c r="B1029" s="28">
        <v>54184</v>
      </c>
    </row>
    <row r="1030" spans="1:2" x14ac:dyDescent="0.2">
      <c r="A1030" s="27" t="s">
        <v>1563</v>
      </c>
      <c r="B1030" s="28">
        <v>54185</v>
      </c>
    </row>
    <row r="1031" spans="1:2" x14ac:dyDescent="0.2">
      <c r="A1031" s="27" t="s">
        <v>1564</v>
      </c>
      <c r="B1031" s="28">
        <v>54186</v>
      </c>
    </row>
    <row r="1032" spans="1:2" x14ac:dyDescent="0.2">
      <c r="A1032" s="27" t="s">
        <v>1565</v>
      </c>
      <c r="B1032" s="28">
        <v>54187</v>
      </c>
    </row>
    <row r="1033" spans="1:2" x14ac:dyDescent="0.2">
      <c r="A1033" s="27" t="s">
        <v>1566</v>
      </c>
      <c r="B1033" s="28">
        <v>54188</v>
      </c>
    </row>
    <row r="1034" spans="1:2" x14ac:dyDescent="0.2">
      <c r="A1034" s="27" t="s">
        <v>1451</v>
      </c>
      <c r="B1034" s="28">
        <v>54189</v>
      </c>
    </row>
    <row r="1035" spans="1:2" x14ac:dyDescent="0.2">
      <c r="A1035" s="27" t="s">
        <v>1452</v>
      </c>
      <c r="B1035" s="28">
        <v>54190</v>
      </c>
    </row>
    <row r="1036" spans="1:2" x14ac:dyDescent="0.2">
      <c r="A1036" s="27" t="s">
        <v>1453</v>
      </c>
      <c r="B1036" s="28">
        <v>54191</v>
      </c>
    </row>
    <row r="1037" spans="1:2" x14ac:dyDescent="0.2">
      <c r="A1037" s="27" t="s">
        <v>1454</v>
      </c>
      <c r="B1037" s="28">
        <v>54192</v>
      </c>
    </row>
    <row r="1038" spans="1:2" x14ac:dyDescent="0.2">
      <c r="A1038" s="27" t="s">
        <v>1455</v>
      </c>
      <c r="B1038" s="28">
        <v>54193</v>
      </c>
    </row>
    <row r="1039" spans="1:2" x14ac:dyDescent="0.2">
      <c r="A1039" s="27" t="s">
        <v>1456</v>
      </c>
      <c r="B1039" s="28">
        <v>54194</v>
      </c>
    </row>
    <row r="1040" spans="1:2" x14ac:dyDescent="0.2">
      <c r="A1040" s="27" t="s">
        <v>1457</v>
      </c>
      <c r="B1040" s="28">
        <v>54195</v>
      </c>
    </row>
    <row r="1041" spans="1:2" x14ac:dyDescent="0.2">
      <c r="A1041" s="27" t="s">
        <v>1458</v>
      </c>
      <c r="B1041" s="28">
        <v>54196</v>
      </c>
    </row>
    <row r="1042" spans="1:2" x14ac:dyDescent="0.2">
      <c r="A1042" s="27" t="s">
        <v>1459</v>
      </c>
      <c r="B1042" s="28">
        <v>54197</v>
      </c>
    </row>
    <row r="1043" spans="1:2" x14ac:dyDescent="0.2">
      <c r="A1043" s="27" t="s">
        <v>1554</v>
      </c>
      <c r="B1043" s="28">
        <v>54198</v>
      </c>
    </row>
    <row r="1044" spans="1:2" x14ac:dyDescent="0.2">
      <c r="A1044" s="27" t="s">
        <v>1555</v>
      </c>
      <c r="B1044" s="28">
        <v>54199</v>
      </c>
    </row>
    <row r="1045" spans="1:2" x14ac:dyDescent="0.2">
      <c r="A1045" s="27" t="s">
        <v>1556</v>
      </c>
      <c r="B1045" s="28">
        <v>54200</v>
      </c>
    </row>
    <row r="1046" spans="1:2" x14ac:dyDescent="0.2">
      <c r="A1046" s="27" t="s">
        <v>1557</v>
      </c>
      <c r="B1046" s="28">
        <v>54201</v>
      </c>
    </row>
    <row r="1047" spans="1:2" x14ac:dyDescent="0.2">
      <c r="A1047" s="27" t="s">
        <v>1558</v>
      </c>
      <c r="B1047" s="28">
        <v>54202</v>
      </c>
    </row>
    <row r="1048" spans="1:2" x14ac:dyDescent="0.2">
      <c r="A1048" s="27" t="s">
        <v>1559</v>
      </c>
      <c r="B1048" s="28">
        <v>54203</v>
      </c>
    </row>
    <row r="1049" spans="1:2" x14ac:dyDescent="0.2">
      <c r="A1049" s="27" t="s">
        <v>1560</v>
      </c>
      <c r="B1049" s="28">
        <v>54204</v>
      </c>
    </row>
    <row r="1050" spans="1:2" x14ac:dyDescent="0.2">
      <c r="A1050" s="27" t="s">
        <v>1561</v>
      </c>
      <c r="B1050" s="28">
        <v>54205</v>
      </c>
    </row>
    <row r="1051" spans="1:2" x14ac:dyDescent="0.2">
      <c r="A1051" s="27" t="s">
        <v>1562</v>
      </c>
      <c r="B1051" s="28">
        <v>54206</v>
      </c>
    </row>
    <row r="1052" spans="1:2" x14ac:dyDescent="0.2">
      <c r="A1052" s="27" t="s">
        <v>1563</v>
      </c>
      <c r="B1052" s="28">
        <v>54207</v>
      </c>
    </row>
    <row r="1053" spans="1:2" x14ac:dyDescent="0.2">
      <c r="A1053" s="27" t="s">
        <v>1564</v>
      </c>
      <c r="B1053" s="28">
        <v>54208</v>
      </c>
    </row>
    <row r="1054" spans="1:2" x14ac:dyDescent="0.2">
      <c r="A1054" s="27" t="s">
        <v>1565</v>
      </c>
      <c r="B1054" s="28">
        <v>54209</v>
      </c>
    </row>
    <row r="1055" spans="1:2" x14ac:dyDescent="0.2">
      <c r="A1055" s="27" t="s">
        <v>1566</v>
      </c>
      <c r="B1055" s="28">
        <v>54210</v>
      </c>
    </row>
    <row r="1056" spans="1:2" x14ac:dyDescent="0.2">
      <c r="A1056" s="27" t="s">
        <v>1567</v>
      </c>
      <c r="B1056" s="28">
        <v>54211</v>
      </c>
    </row>
    <row r="1057" spans="1:2" x14ac:dyDescent="0.2">
      <c r="A1057" s="27" t="s">
        <v>1568</v>
      </c>
      <c r="B1057" s="28">
        <v>54212</v>
      </c>
    </row>
    <row r="1058" spans="1:2" x14ac:dyDescent="0.2">
      <c r="A1058" s="27" t="s">
        <v>1569</v>
      </c>
      <c r="B1058" s="28">
        <v>54213</v>
      </c>
    </row>
    <row r="1059" spans="1:2" x14ac:dyDescent="0.2">
      <c r="A1059" s="27" t="s">
        <v>1570</v>
      </c>
      <c r="B1059" s="28">
        <v>54214</v>
      </c>
    </row>
    <row r="1060" spans="1:2" x14ac:dyDescent="0.2">
      <c r="A1060" s="27" t="s">
        <v>1571</v>
      </c>
      <c r="B1060" s="28">
        <v>54215</v>
      </c>
    </row>
    <row r="1061" spans="1:2" x14ac:dyDescent="0.2">
      <c r="A1061" s="27" t="s">
        <v>1572</v>
      </c>
      <c r="B1061" s="28">
        <v>54216</v>
      </c>
    </row>
    <row r="1062" spans="1:2" x14ac:dyDescent="0.2">
      <c r="A1062" s="27" t="s">
        <v>1573</v>
      </c>
      <c r="B1062" s="28">
        <v>54217</v>
      </c>
    </row>
    <row r="1063" spans="1:2" x14ac:dyDescent="0.2">
      <c r="A1063" s="27" t="s">
        <v>1574</v>
      </c>
      <c r="B1063" s="28">
        <v>54218</v>
      </c>
    </row>
    <row r="1064" spans="1:2" x14ac:dyDescent="0.2">
      <c r="A1064" s="27" t="s">
        <v>1575</v>
      </c>
      <c r="B1064" s="28">
        <v>54219</v>
      </c>
    </row>
    <row r="1065" spans="1:2" x14ac:dyDescent="0.2">
      <c r="A1065" s="27" t="s">
        <v>1576</v>
      </c>
      <c r="B1065" s="28">
        <v>54220</v>
      </c>
    </row>
    <row r="1066" spans="1:2" x14ac:dyDescent="0.2">
      <c r="A1066" s="27" t="s">
        <v>1577</v>
      </c>
      <c r="B1066" s="28">
        <v>54221</v>
      </c>
    </row>
    <row r="1067" spans="1:2" x14ac:dyDescent="0.2">
      <c r="A1067" s="27" t="s">
        <v>1578</v>
      </c>
      <c r="B1067" s="28">
        <v>54222</v>
      </c>
    </row>
    <row r="1068" spans="1:2" x14ac:dyDescent="0.2">
      <c r="A1068" s="27" t="s">
        <v>1579</v>
      </c>
      <c r="B1068" s="28">
        <v>54223</v>
      </c>
    </row>
    <row r="1069" spans="1:2" x14ac:dyDescent="0.2">
      <c r="A1069" s="27" t="s">
        <v>1580</v>
      </c>
      <c r="B1069" s="28">
        <v>54224</v>
      </c>
    </row>
    <row r="1070" spans="1:2" x14ac:dyDescent="0.2">
      <c r="A1070" s="27" t="s">
        <v>1581</v>
      </c>
      <c r="B1070" s="28">
        <v>54225</v>
      </c>
    </row>
    <row r="1071" spans="1:2" x14ac:dyDescent="0.2">
      <c r="A1071" s="27" t="s">
        <v>1582</v>
      </c>
      <c r="B1071" s="28">
        <v>54226</v>
      </c>
    </row>
    <row r="1072" spans="1:2" x14ac:dyDescent="0.2">
      <c r="A1072" s="27" t="s">
        <v>1583</v>
      </c>
      <c r="B1072" s="28">
        <v>54227</v>
      </c>
    </row>
    <row r="1073" spans="1:2" x14ac:dyDescent="0.2">
      <c r="A1073" s="27" t="s">
        <v>1584</v>
      </c>
      <c r="B1073" s="28">
        <v>54228</v>
      </c>
    </row>
    <row r="1074" spans="1:2" x14ac:dyDescent="0.2">
      <c r="A1074" s="27" t="s">
        <v>1585</v>
      </c>
      <c r="B1074" s="28">
        <v>54229</v>
      </c>
    </row>
    <row r="1075" spans="1:2" x14ac:dyDescent="0.2">
      <c r="A1075" s="27" t="s">
        <v>1586</v>
      </c>
      <c r="B1075" s="28">
        <v>54230</v>
      </c>
    </row>
    <row r="1076" spans="1:2" x14ac:dyDescent="0.2">
      <c r="A1076" s="27" t="s">
        <v>1587</v>
      </c>
      <c r="B1076" s="28">
        <v>54231</v>
      </c>
    </row>
    <row r="1077" spans="1:2" x14ac:dyDescent="0.2">
      <c r="A1077" s="27" t="s">
        <v>1588</v>
      </c>
      <c r="B1077" s="28">
        <v>54232</v>
      </c>
    </row>
    <row r="1078" spans="1:2" x14ac:dyDescent="0.2">
      <c r="A1078" s="27" t="s">
        <v>1589</v>
      </c>
      <c r="B1078" s="28">
        <v>54233</v>
      </c>
    </row>
    <row r="1079" spans="1:2" x14ac:dyDescent="0.2">
      <c r="A1079" s="27" t="s">
        <v>1590</v>
      </c>
      <c r="B1079" s="28">
        <v>54234</v>
      </c>
    </row>
    <row r="1080" spans="1:2" x14ac:dyDescent="0.2">
      <c r="A1080" s="27" t="s">
        <v>1591</v>
      </c>
      <c r="B1080" s="28">
        <v>54235</v>
      </c>
    </row>
    <row r="1081" spans="1:2" x14ac:dyDescent="0.2">
      <c r="A1081" s="27" t="s">
        <v>1592</v>
      </c>
      <c r="B1081" s="28">
        <v>54236</v>
      </c>
    </row>
    <row r="1082" spans="1:2" x14ac:dyDescent="0.2">
      <c r="A1082" s="27" t="s">
        <v>1593</v>
      </c>
      <c r="B1082" s="28">
        <v>54237</v>
      </c>
    </row>
    <row r="1083" spans="1:2" x14ac:dyDescent="0.2">
      <c r="A1083" s="27" t="s">
        <v>1594</v>
      </c>
      <c r="B1083" s="28">
        <v>54238</v>
      </c>
    </row>
    <row r="1084" spans="1:2" x14ac:dyDescent="0.2">
      <c r="A1084" s="27" t="s">
        <v>1595</v>
      </c>
      <c r="B1084" s="28">
        <v>54239</v>
      </c>
    </row>
    <row r="1085" spans="1:2" x14ac:dyDescent="0.2">
      <c r="A1085" s="27" t="s">
        <v>1596</v>
      </c>
      <c r="B1085" s="28">
        <v>54240</v>
      </c>
    </row>
    <row r="1086" spans="1:2" x14ac:dyDescent="0.2">
      <c r="A1086" s="27" t="s">
        <v>1597</v>
      </c>
      <c r="B1086" s="28">
        <v>54241</v>
      </c>
    </row>
    <row r="1087" spans="1:2" x14ac:dyDescent="0.2">
      <c r="A1087" s="27" t="s">
        <v>1598</v>
      </c>
      <c r="B1087" s="28">
        <v>54242</v>
      </c>
    </row>
    <row r="1088" spans="1:2" x14ac:dyDescent="0.2">
      <c r="A1088" s="27" t="s">
        <v>1599</v>
      </c>
      <c r="B1088" s="28">
        <v>54243</v>
      </c>
    </row>
    <row r="1089" spans="1:2" x14ac:dyDescent="0.2">
      <c r="A1089" s="27" t="s">
        <v>1600</v>
      </c>
      <c r="B1089" s="28">
        <v>54244</v>
      </c>
    </row>
    <row r="1090" spans="1:2" x14ac:dyDescent="0.2">
      <c r="A1090" s="27" t="s">
        <v>1601</v>
      </c>
      <c r="B1090" s="28">
        <v>54245</v>
      </c>
    </row>
    <row r="1091" spans="1:2" x14ac:dyDescent="0.2">
      <c r="A1091" s="27" t="s">
        <v>1602</v>
      </c>
      <c r="B1091" s="28">
        <v>54246</v>
      </c>
    </row>
    <row r="1092" spans="1:2" x14ac:dyDescent="0.2">
      <c r="A1092" s="27" t="s">
        <v>1603</v>
      </c>
      <c r="B1092" s="28">
        <v>54247</v>
      </c>
    </row>
    <row r="1093" spans="1:2" x14ac:dyDescent="0.2">
      <c r="A1093" s="27" t="s">
        <v>1604</v>
      </c>
      <c r="B1093" s="28">
        <v>54248</v>
      </c>
    </row>
    <row r="1094" spans="1:2" x14ac:dyDescent="0.2">
      <c r="A1094" s="27" t="s">
        <v>1605</v>
      </c>
      <c r="B1094" s="28">
        <v>54249</v>
      </c>
    </row>
    <row r="1095" spans="1:2" x14ac:dyDescent="0.2">
      <c r="A1095" s="27" t="s">
        <v>1606</v>
      </c>
      <c r="B1095" s="28">
        <v>54250</v>
      </c>
    </row>
    <row r="1096" spans="1:2" x14ac:dyDescent="0.2">
      <c r="A1096" s="27" t="s">
        <v>1607</v>
      </c>
      <c r="B1096" s="28">
        <v>54251</v>
      </c>
    </row>
    <row r="1097" spans="1:2" x14ac:dyDescent="0.2">
      <c r="A1097" s="27" t="s">
        <v>1608</v>
      </c>
      <c r="B1097" s="28">
        <v>54252</v>
      </c>
    </row>
    <row r="1098" spans="1:2" x14ac:dyDescent="0.2">
      <c r="A1098" s="27" t="s">
        <v>1609</v>
      </c>
      <c r="B1098" s="28">
        <v>54253</v>
      </c>
    </row>
    <row r="1099" spans="1:2" x14ac:dyDescent="0.2">
      <c r="A1099" s="27" t="s">
        <v>1610</v>
      </c>
      <c r="B1099" s="28">
        <v>54254</v>
      </c>
    </row>
    <row r="1100" spans="1:2" x14ac:dyDescent="0.2">
      <c r="A1100" s="27" t="s">
        <v>1611</v>
      </c>
      <c r="B1100" s="28">
        <v>55001</v>
      </c>
    </row>
    <row r="1101" spans="1:2" x14ac:dyDescent="0.2">
      <c r="A1101" s="27" t="s">
        <v>1612</v>
      </c>
      <c r="B1101" s="28">
        <v>55002</v>
      </c>
    </row>
    <row r="1102" spans="1:2" x14ac:dyDescent="0.2">
      <c r="A1102" s="27" t="s">
        <v>1613</v>
      </c>
      <c r="B1102" s="28">
        <v>55003</v>
      </c>
    </row>
    <row r="1103" spans="1:2" x14ac:dyDescent="0.2">
      <c r="A1103" s="27" t="s">
        <v>1614</v>
      </c>
      <c r="B1103" s="28">
        <v>55004</v>
      </c>
    </row>
    <row r="1104" spans="1:2" x14ac:dyDescent="0.2">
      <c r="A1104" s="27" t="s">
        <v>1615</v>
      </c>
      <c r="B1104" s="28">
        <v>55005</v>
      </c>
    </row>
    <row r="1105" spans="1:2" x14ac:dyDescent="0.2">
      <c r="A1105" s="27" t="s">
        <v>1616</v>
      </c>
      <c r="B1105" s="28">
        <v>55006</v>
      </c>
    </row>
    <row r="1106" spans="1:2" x14ac:dyDescent="0.2">
      <c r="A1106" s="27" t="s">
        <v>1617</v>
      </c>
      <c r="B1106" s="28">
        <v>55007</v>
      </c>
    </row>
    <row r="1107" spans="1:2" x14ac:dyDescent="0.2">
      <c r="A1107" s="27" t="s">
        <v>1618</v>
      </c>
      <c r="B1107" s="28">
        <v>55008</v>
      </c>
    </row>
    <row r="1108" spans="1:2" x14ac:dyDescent="0.2">
      <c r="A1108" s="27" t="s">
        <v>1619</v>
      </c>
      <c r="B1108" s="28">
        <v>55009</v>
      </c>
    </row>
    <row r="1109" spans="1:2" x14ac:dyDescent="0.2">
      <c r="A1109" s="27" t="s">
        <v>1620</v>
      </c>
      <c r="B1109" s="28">
        <v>55010</v>
      </c>
    </row>
    <row r="1110" spans="1:2" x14ac:dyDescent="0.2">
      <c r="A1110" s="27" t="s">
        <v>1621</v>
      </c>
      <c r="B1110" s="28">
        <v>55011</v>
      </c>
    </row>
    <row r="1111" spans="1:2" x14ac:dyDescent="0.2">
      <c r="A1111" s="27" t="s">
        <v>1622</v>
      </c>
      <c r="B1111" s="28">
        <v>55012</v>
      </c>
    </row>
    <row r="1112" spans="1:2" x14ac:dyDescent="0.2">
      <c r="A1112" s="27" t="s">
        <v>1623</v>
      </c>
      <c r="B1112" s="28">
        <v>55013</v>
      </c>
    </row>
    <row r="1113" spans="1:2" x14ac:dyDescent="0.2">
      <c r="A1113" s="27" t="s">
        <v>1624</v>
      </c>
      <c r="B1113" s="28">
        <v>55014</v>
      </c>
    </row>
    <row r="1114" spans="1:2" x14ac:dyDescent="0.2">
      <c r="A1114" s="27" t="s">
        <v>1625</v>
      </c>
      <c r="B1114" s="28">
        <v>55015</v>
      </c>
    </row>
    <row r="1115" spans="1:2" x14ac:dyDescent="0.2">
      <c r="A1115" s="27" t="s">
        <v>1626</v>
      </c>
      <c r="B1115" s="28">
        <v>55016</v>
      </c>
    </row>
    <row r="1116" spans="1:2" x14ac:dyDescent="0.2">
      <c r="A1116" s="27" t="s">
        <v>1627</v>
      </c>
      <c r="B1116" s="28">
        <v>55017</v>
      </c>
    </row>
    <row r="1117" spans="1:2" x14ac:dyDescent="0.2">
      <c r="A1117" s="27" t="s">
        <v>1628</v>
      </c>
      <c r="B1117" s="28">
        <v>55019</v>
      </c>
    </row>
    <row r="1118" spans="1:2" x14ac:dyDescent="0.2">
      <c r="A1118" s="27" t="s">
        <v>1629</v>
      </c>
      <c r="B1118" s="28">
        <v>55021</v>
      </c>
    </row>
    <row r="1119" spans="1:2" x14ac:dyDescent="0.2">
      <c r="A1119" s="27" t="s">
        <v>1630</v>
      </c>
      <c r="B1119" s="28">
        <v>55022</v>
      </c>
    </row>
    <row r="1120" spans="1:2" x14ac:dyDescent="0.2">
      <c r="A1120" s="27" t="s">
        <v>1631</v>
      </c>
      <c r="B1120" s="28">
        <v>55023</v>
      </c>
    </row>
    <row r="1121" spans="1:2" x14ac:dyDescent="0.2">
      <c r="A1121" s="27" t="s">
        <v>1632</v>
      </c>
      <c r="B1121" s="28">
        <v>55024</v>
      </c>
    </row>
    <row r="1122" spans="1:2" x14ac:dyDescent="0.2">
      <c r="A1122" s="27" t="s">
        <v>1633</v>
      </c>
      <c r="B1122" s="28">
        <v>55025</v>
      </c>
    </row>
    <row r="1123" spans="1:2" x14ac:dyDescent="0.2">
      <c r="A1123" s="27" t="s">
        <v>1634</v>
      </c>
      <c r="B1123" s="28">
        <v>55026</v>
      </c>
    </row>
    <row r="1124" spans="1:2" x14ac:dyDescent="0.2">
      <c r="A1124" s="27" t="s">
        <v>1635</v>
      </c>
      <c r="B1124" s="28">
        <v>55027</v>
      </c>
    </row>
    <row r="1125" spans="1:2" x14ac:dyDescent="0.2">
      <c r="A1125" s="27" t="s">
        <v>1636</v>
      </c>
      <c r="B1125" s="28">
        <v>55028</v>
      </c>
    </row>
    <row r="1126" spans="1:2" x14ac:dyDescent="0.2">
      <c r="A1126" s="27" t="s">
        <v>1637</v>
      </c>
      <c r="B1126" s="28">
        <v>55029</v>
      </c>
    </row>
    <row r="1127" spans="1:2" x14ac:dyDescent="0.2">
      <c r="A1127" s="27" t="s">
        <v>1638</v>
      </c>
      <c r="B1127" s="28">
        <v>55030</v>
      </c>
    </row>
    <row r="1128" spans="1:2" x14ac:dyDescent="0.2">
      <c r="A1128" s="27" t="s">
        <v>1639</v>
      </c>
      <c r="B1128" s="28">
        <v>55031</v>
      </c>
    </row>
    <row r="1129" spans="1:2" x14ac:dyDescent="0.2">
      <c r="A1129" s="27" t="s">
        <v>1640</v>
      </c>
      <c r="B1129" s="28">
        <v>55032</v>
      </c>
    </row>
    <row r="1130" spans="1:2" x14ac:dyDescent="0.2">
      <c r="A1130" s="27" t="s">
        <v>1641</v>
      </c>
      <c r="B1130" s="28">
        <v>55033</v>
      </c>
    </row>
    <row r="1131" spans="1:2" x14ac:dyDescent="0.2">
      <c r="A1131" s="27" t="s">
        <v>1642</v>
      </c>
      <c r="B1131" s="28">
        <v>55034</v>
      </c>
    </row>
    <row r="1132" spans="1:2" x14ac:dyDescent="0.2">
      <c r="A1132" s="27" t="s">
        <v>1643</v>
      </c>
      <c r="B1132" s="28">
        <v>55035</v>
      </c>
    </row>
    <row r="1133" spans="1:2" x14ac:dyDescent="0.2">
      <c r="A1133" s="27" t="s">
        <v>1644</v>
      </c>
      <c r="B1133" s="28">
        <v>55036</v>
      </c>
    </row>
    <row r="1134" spans="1:2" x14ac:dyDescent="0.2">
      <c r="A1134" s="27" t="s">
        <v>1645</v>
      </c>
      <c r="B1134" s="28">
        <v>55039</v>
      </c>
    </row>
    <row r="1135" spans="1:2" x14ac:dyDescent="0.2">
      <c r="A1135" s="27" t="s">
        <v>1646</v>
      </c>
      <c r="B1135" s="28">
        <v>55040</v>
      </c>
    </row>
    <row r="1136" spans="1:2" x14ac:dyDescent="0.2">
      <c r="A1136" s="27" t="s">
        <v>1647</v>
      </c>
      <c r="B1136" s="28">
        <v>55041</v>
      </c>
    </row>
    <row r="1137" spans="1:2" x14ac:dyDescent="0.2">
      <c r="A1137" s="27" t="s">
        <v>1648</v>
      </c>
      <c r="B1137" s="28">
        <v>55042</v>
      </c>
    </row>
    <row r="1138" spans="1:2" x14ac:dyDescent="0.2">
      <c r="A1138" s="27" t="s">
        <v>1649</v>
      </c>
      <c r="B1138" s="28">
        <v>55043</v>
      </c>
    </row>
    <row r="1139" spans="1:2" x14ac:dyDescent="0.2">
      <c r="A1139" s="27" t="s">
        <v>1650</v>
      </c>
      <c r="B1139" s="28">
        <v>55044</v>
      </c>
    </row>
    <row r="1140" spans="1:2" x14ac:dyDescent="0.2">
      <c r="A1140" s="27" t="s">
        <v>1651</v>
      </c>
      <c r="B1140" s="28">
        <v>55045</v>
      </c>
    </row>
    <row r="1141" spans="1:2" x14ac:dyDescent="0.2">
      <c r="A1141" s="27" t="s">
        <v>1652</v>
      </c>
      <c r="B1141" s="28">
        <v>55046</v>
      </c>
    </row>
    <row r="1142" spans="1:2" x14ac:dyDescent="0.2">
      <c r="A1142" s="27" t="s">
        <v>1653</v>
      </c>
      <c r="B1142" s="28">
        <v>55047</v>
      </c>
    </row>
    <row r="1143" spans="1:2" x14ac:dyDescent="0.2">
      <c r="A1143" s="27" t="s">
        <v>1654</v>
      </c>
      <c r="B1143" s="28">
        <v>55048</v>
      </c>
    </row>
    <row r="1144" spans="1:2" x14ac:dyDescent="0.2">
      <c r="A1144" s="27" t="s">
        <v>1655</v>
      </c>
      <c r="B1144" s="28">
        <v>55049</v>
      </c>
    </row>
    <row r="1145" spans="1:2" x14ac:dyDescent="0.2">
      <c r="A1145" s="27" t="s">
        <v>1656</v>
      </c>
      <c r="B1145" s="28">
        <v>55050</v>
      </c>
    </row>
    <row r="1146" spans="1:2" x14ac:dyDescent="0.2">
      <c r="A1146" s="27" t="s">
        <v>1657</v>
      </c>
      <c r="B1146" s="28">
        <v>55051</v>
      </c>
    </row>
    <row r="1147" spans="1:2" x14ac:dyDescent="0.2">
      <c r="A1147" s="27" t="s">
        <v>1658</v>
      </c>
      <c r="B1147" s="28">
        <v>55052</v>
      </c>
    </row>
    <row r="1148" spans="1:2" x14ac:dyDescent="0.2">
      <c r="A1148" s="27" t="s">
        <v>1659</v>
      </c>
      <c r="B1148" s="28">
        <v>55053</v>
      </c>
    </row>
    <row r="1149" spans="1:2" x14ac:dyDescent="0.2">
      <c r="A1149" s="27" t="s">
        <v>1660</v>
      </c>
      <c r="B1149" s="28">
        <v>55054</v>
      </c>
    </row>
    <row r="1150" spans="1:2" x14ac:dyDescent="0.2">
      <c r="A1150" s="27" t="s">
        <v>1661</v>
      </c>
      <c r="B1150" s="28">
        <v>55055</v>
      </c>
    </row>
    <row r="1151" spans="1:2" x14ac:dyDescent="0.2">
      <c r="A1151" s="27" t="s">
        <v>1662</v>
      </c>
      <c r="B1151" s="28">
        <v>55056</v>
      </c>
    </row>
    <row r="1152" spans="1:2" x14ac:dyDescent="0.2">
      <c r="A1152" s="27" t="s">
        <v>1663</v>
      </c>
      <c r="B1152" s="28">
        <v>55059</v>
      </c>
    </row>
    <row r="1153" spans="1:2" x14ac:dyDescent="0.2">
      <c r="A1153" s="27" t="s">
        <v>1664</v>
      </c>
      <c r="B1153" s="28">
        <v>55060</v>
      </c>
    </row>
    <row r="1154" spans="1:2" x14ac:dyDescent="0.2">
      <c r="A1154" s="27" t="s">
        <v>1665</v>
      </c>
      <c r="B1154" s="28">
        <v>55061</v>
      </c>
    </row>
    <row r="1155" spans="1:2" x14ac:dyDescent="0.2">
      <c r="A1155" s="27" t="s">
        <v>1666</v>
      </c>
      <c r="B1155" s="28">
        <v>55062</v>
      </c>
    </row>
    <row r="1156" spans="1:2" x14ac:dyDescent="0.2">
      <c r="A1156" s="27" t="s">
        <v>1667</v>
      </c>
      <c r="B1156" s="28">
        <v>55063</v>
      </c>
    </row>
    <row r="1157" spans="1:2" x14ac:dyDescent="0.2">
      <c r="A1157" s="27" t="s">
        <v>1668</v>
      </c>
      <c r="B1157" s="28">
        <v>55064</v>
      </c>
    </row>
    <row r="1158" spans="1:2" x14ac:dyDescent="0.2">
      <c r="A1158" s="27" t="s">
        <v>1669</v>
      </c>
      <c r="B1158" s="28">
        <v>55065</v>
      </c>
    </row>
    <row r="1159" spans="1:2" x14ac:dyDescent="0.2">
      <c r="A1159" s="27" t="s">
        <v>1670</v>
      </c>
      <c r="B1159" s="28">
        <v>55066</v>
      </c>
    </row>
    <row r="1160" spans="1:2" x14ac:dyDescent="0.2">
      <c r="A1160" s="27" t="s">
        <v>1671</v>
      </c>
      <c r="B1160" s="28">
        <v>55067</v>
      </c>
    </row>
    <row r="1161" spans="1:2" x14ac:dyDescent="0.2">
      <c r="A1161" s="27" t="s">
        <v>1672</v>
      </c>
      <c r="B1161" s="28">
        <v>55068</v>
      </c>
    </row>
    <row r="1162" spans="1:2" x14ac:dyDescent="0.2">
      <c r="A1162" s="27" t="s">
        <v>1673</v>
      </c>
      <c r="B1162" s="28">
        <v>55069</v>
      </c>
    </row>
    <row r="1163" spans="1:2" x14ac:dyDescent="0.2">
      <c r="A1163" s="27" t="s">
        <v>1674</v>
      </c>
      <c r="B1163" s="28">
        <v>55070</v>
      </c>
    </row>
    <row r="1164" spans="1:2" x14ac:dyDescent="0.2">
      <c r="A1164" s="27" t="s">
        <v>1675</v>
      </c>
      <c r="B1164" s="28">
        <v>55071</v>
      </c>
    </row>
    <row r="1165" spans="1:2" x14ac:dyDescent="0.2">
      <c r="A1165" s="27" t="s">
        <v>1676</v>
      </c>
      <c r="B1165" s="28">
        <v>55072</v>
      </c>
    </row>
    <row r="1166" spans="1:2" x14ac:dyDescent="0.2">
      <c r="A1166" s="27" t="s">
        <v>1677</v>
      </c>
      <c r="B1166" s="28">
        <v>55073</v>
      </c>
    </row>
    <row r="1167" spans="1:2" x14ac:dyDescent="0.2">
      <c r="A1167" s="27" t="s">
        <v>1678</v>
      </c>
      <c r="B1167" s="28">
        <v>55074</v>
      </c>
    </row>
    <row r="1168" spans="1:2" x14ac:dyDescent="0.2">
      <c r="A1168" s="27" t="s">
        <v>1679</v>
      </c>
      <c r="B1168" s="28">
        <v>55075</v>
      </c>
    </row>
    <row r="1169" spans="1:2" x14ac:dyDescent="0.2">
      <c r="A1169" s="27" t="s">
        <v>1680</v>
      </c>
      <c r="B1169" s="28">
        <v>55076</v>
      </c>
    </row>
    <row r="1170" spans="1:2" x14ac:dyDescent="0.2">
      <c r="A1170" s="27" t="s">
        <v>1681</v>
      </c>
      <c r="B1170" s="28">
        <v>55078</v>
      </c>
    </row>
    <row r="1171" spans="1:2" x14ac:dyDescent="0.2">
      <c r="A1171" s="27" t="s">
        <v>1682</v>
      </c>
      <c r="B1171" s="28">
        <v>55080</v>
      </c>
    </row>
    <row r="1172" spans="1:2" x14ac:dyDescent="0.2">
      <c r="A1172" s="27" t="s">
        <v>1683</v>
      </c>
      <c r="B1172" s="28">
        <v>55081</v>
      </c>
    </row>
    <row r="1173" spans="1:2" x14ac:dyDescent="0.2">
      <c r="A1173" s="27" t="s">
        <v>1684</v>
      </c>
      <c r="B1173" s="28">
        <v>55082</v>
      </c>
    </row>
    <row r="1174" spans="1:2" x14ac:dyDescent="0.2">
      <c r="A1174" s="27" t="s">
        <v>1685</v>
      </c>
      <c r="B1174" s="28">
        <v>55083</v>
      </c>
    </row>
    <row r="1175" spans="1:2" x14ac:dyDescent="0.2">
      <c r="A1175" s="27" t="s">
        <v>1686</v>
      </c>
      <c r="B1175" s="28">
        <v>55084</v>
      </c>
    </row>
    <row r="1176" spans="1:2" x14ac:dyDescent="0.2">
      <c r="A1176" s="27" t="s">
        <v>1687</v>
      </c>
      <c r="B1176" s="28">
        <v>55085</v>
      </c>
    </row>
    <row r="1177" spans="1:2" x14ac:dyDescent="0.2">
      <c r="A1177" s="27" t="s">
        <v>1688</v>
      </c>
      <c r="B1177" s="28">
        <v>55086</v>
      </c>
    </row>
    <row r="1178" spans="1:2" x14ac:dyDescent="0.2">
      <c r="A1178" s="27" t="s">
        <v>1689</v>
      </c>
      <c r="B1178" s="28">
        <v>55087</v>
      </c>
    </row>
    <row r="1179" spans="1:2" x14ac:dyDescent="0.2">
      <c r="A1179" s="27" t="s">
        <v>1690</v>
      </c>
      <c r="B1179" s="28">
        <v>55088</v>
      </c>
    </row>
    <row r="1180" spans="1:2" x14ac:dyDescent="0.2">
      <c r="A1180" s="27" t="s">
        <v>1691</v>
      </c>
      <c r="B1180" s="28">
        <v>55089</v>
      </c>
    </row>
    <row r="1181" spans="1:2" x14ac:dyDescent="0.2">
      <c r="A1181" s="27" t="s">
        <v>1692</v>
      </c>
      <c r="B1181" s="28">
        <v>55090</v>
      </c>
    </row>
    <row r="1182" spans="1:2" x14ac:dyDescent="0.2">
      <c r="A1182" s="27" t="s">
        <v>1693</v>
      </c>
      <c r="B1182" s="28">
        <v>55091</v>
      </c>
    </row>
    <row r="1183" spans="1:2" x14ac:dyDescent="0.2">
      <c r="A1183" s="27" t="s">
        <v>1694</v>
      </c>
      <c r="B1183" s="28">
        <v>55092</v>
      </c>
    </row>
    <row r="1184" spans="1:2" x14ac:dyDescent="0.2">
      <c r="A1184" s="27" t="s">
        <v>1695</v>
      </c>
      <c r="B1184" s="28">
        <v>55093</v>
      </c>
    </row>
    <row r="1185" spans="1:2" x14ac:dyDescent="0.2">
      <c r="A1185" s="27" t="s">
        <v>1696</v>
      </c>
      <c r="B1185" s="28">
        <v>55094</v>
      </c>
    </row>
    <row r="1186" spans="1:2" x14ac:dyDescent="0.2">
      <c r="A1186" s="27" t="s">
        <v>1697</v>
      </c>
      <c r="B1186" s="28">
        <v>55095</v>
      </c>
    </row>
    <row r="1187" spans="1:2" x14ac:dyDescent="0.2">
      <c r="A1187" s="27" t="s">
        <v>1698</v>
      </c>
      <c r="B1187" s="28">
        <v>55096</v>
      </c>
    </row>
    <row r="1188" spans="1:2" x14ac:dyDescent="0.2">
      <c r="A1188" s="27" t="s">
        <v>1699</v>
      </c>
      <c r="B1188" s="28">
        <v>55098</v>
      </c>
    </row>
    <row r="1189" spans="1:2" x14ac:dyDescent="0.2">
      <c r="A1189" s="27" t="s">
        <v>1700</v>
      </c>
      <c r="B1189" s="28">
        <v>55099</v>
      </c>
    </row>
    <row r="1190" spans="1:2" x14ac:dyDescent="0.2">
      <c r="A1190" s="27" t="s">
        <v>1701</v>
      </c>
      <c r="B1190" s="28">
        <v>55101</v>
      </c>
    </row>
    <row r="1191" spans="1:2" x14ac:dyDescent="0.2">
      <c r="A1191" s="27" t="s">
        <v>1702</v>
      </c>
      <c r="B1191" s="28">
        <v>55102</v>
      </c>
    </row>
    <row r="1192" spans="1:2" x14ac:dyDescent="0.2">
      <c r="A1192" s="27" t="s">
        <v>1703</v>
      </c>
      <c r="B1192" s="28">
        <v>55103</v>
      </c>
    </row>
    <row r="1193" spans="1:2" x14ac:dyDescent="0.2">
      <c r="A1193" s="27" t="s">
        <v>1704</v>
      </c>
      <c r="B1193" s="28">
        <v>55105</v>
      </c>
    </row>
    <row r="1194" spans="1:2" x14ac:dyDescent="0.2">
      <c r="A1194" s="27" t="s">
        <v>1705</v>
      </c>
      <c r="B1194" s="28">
        <v>55106</v>
      </c>
    </row>
    <row r="1195" spans="1:2" x14ac:dyDescent="0.2">
      <c r="A1195" s="27" t="s">
        <v>1706</v>
      </c>
      <c r="B1195" s="28">
        <v>55107</v>
      </c>
    </row>
    <row r="1196" spans="1:2" x14ac:dyDescent="0.2">
      <c r="A1196" s="27" t="s">
        <v>1707</v>
      </c>
      <c r="B1196" s="28">
        <v>55108</v>
      </c>
    </row>
    <row r="1197" spans="1:2" x14ac:dyDescent="0.2">
      <c r="A1197" s="27" t="s">
        <v>1708</v>
      </c>
      <c r="B1197" s="28">
        <v>55109</v>
      </c>
    </row>
    <row r="1198" spans="1:2" x14ac:dyDescent="0.2">
      <c r="A1198" s="27" t="s">
        <v>1709</v>
      </c>
      <c r="B1198" s="28">
        <v>55110</v>
      </c>
    </row>
    <row r="1199" spans="1:2" x14ac:dyDescent="0.2">
      <c r="A1199" s="27" t="s">
        <v>1710</v>
      </c>
      <c r="B1199" s="28">
        <v>55111</v>
      </c>
    </row>
    <row r="1200" spans="1:2" x14ac:dyDescent="0.2">
      <c r="A1200" s="27" t="s">
        <v>1711</v>
      </c>
      <c r="B1200" s="28">
        <v>55112</v>
      </c>
    </row>
    <row r="1201" spans="1:2" x14ac:dyDescent="0.2">
      <c r="A1201" s="27" t="s">
        <v>1712</v>
      </c>
      <c r="B1201" s="28">
        <v>55113</v>
      </c>
    </row>
    <row r="1202" spans="1:2" x14ac:dyDescent="0.2">
      <c r="A1202" s="27" t="s">
        <v>1713</v>
      </c>
      <c r="B1202" s="28">
        <v>55114</v>
      </c>
    </row>
    <row r="1203" spans="1:2" x14ac:dyDescent="0.2">
      <c r="A1203" s="27" t="s">
        <v>1714</v>
      </c>
      <c r="B1203" s="28">
        <v>55115</v>
      </c>
    </row>
    <row r="1204" spans="1:2" x14ac:dyDescent="0.2">
      <c r="A1204" s="27" t="s">
        <v>1715</v>
      </c>
      <c r="B1204" s="28">
        <v>55116</v>
      </c>
    </row>
    <row r="1205" spans="1:2" x14ac:dyDescent="0.2">
      <c r="A1205" s="27" t="s">
        <v>1716</v>
      </c>
      <c r="B1205" s="28">
        <v>55117</v>
      </c>
    </row>
    <row r="1206" spans="1:2" x14ac:dyDescent="0.2">
      <c r="A1206" s="27" t="s">
        <v>1717</v>
      </c>
      <c r="B1206" s="28">
        <v>55118</v>
      </c>
    </row>
    <row r="1207" spans="1:2" x14ac:dyDescent="0.2">
      <c r="A1207" s="27" t="s">
        <v>1718</v>
      </c>
      <c r="B1207" s="28">
        <v>55119</v>
      </c>
    </row>
    <row r="1208" spans="1:2" x14ac:dyDescent="0.2">
      <c r="A1208" s="27" t="s">
        <v>1719</v>
      </c>
      <c r="B1208" s="28">
        <v>55120</v>
      </c>
    </row>
    <row r="1209" spans="1:2" x14ac:dyDescent="0.2">
      <c r="A1209" s="27" t="s">
        <v>1720</v>
      </c>
      <c r="B1209" s="28">
        <v>55121</v>
      </c>
    </row>
    <row r="1210" spans="1:2" x14ac:dyDescent="0.2">
      <c r="A1210" s="27" t="s">
        <v>1721</v>
      </c>
      <c r="B1210" s="28">
        <v>55122</v>
      </c>
    </row>
    <row r="1211" spans="1:2" x14ac:dyDescent="0.2">
      <c r="A1211" s="27" t="s">
        <v>1722</v>
      </c>
      <c r="B1211" s="28">
        <v>55123</v>
      </c>
    </row>
    <row r="1212" spans="1:2" x14ac:dyDescent="0.2">
      <c r="A1212" s="27" t="s">
        <v>1723</v>
      </c>
      <c r="B1212" s="28">
        <v>55124</v>
      </c>
    </row>
    <row r="1213" spans="1:2" x14ac:dyDescent="0.2">
      <c r="A1213" s="27" t="s">
        <v>1724</v>
      </c>
      <c r="B1213" s="28">
        <v>55125</v>
      </c>
    </row>
    <row r="1214" spans="1:2" x14ac:dyDescent="0.2">
      <c r="A1214" s="27" t="s">
        <v>1725</v>
      </c>
      <c r="B1214" s="28">
        <v>55126</v>
      </c>
    </row>
    <row r="1215" spans="1:2" x14ac:dyDescent="0.2">
      <c r="A1215" s="27" t="s">
        <v>1726</v>
      </c>
      <c r="B1215" s="28">
        <v>55127</v>
      </c>
    </row>
    <row r="1216" spans="1:2" x14ac:dyDescent="0.2">
      <c r="A1216" s="27" t="s">
        <v>1727</v>
      </c>
      <c r="B1216" s="28">
        <v>55130</v>
      </c>
    </row>
    <row r="1217" spans="1:2" x14ac:dyDescent="0.2">
      <c r="A1217" s="27" t="s">
        <v>1728</v>
      </c>
      <c r="B1217" s="28">
        <v>55131</v>
      </c>
    </row>
    <row r="1218" spans="1:2" x14ac:dyDescent="0.2">
      <c r="A1218" s="27" t="s">
        <v>1729</v>
      </c>
      <c r="B1218" s="28">
        <v>55132</v>
      </c>
    </row>
    <row r="1219" spans="1:2" x14ac:dyDescent="0.2">
      <c r="A1219" s="27" t="s">
        <v>1730</v>
      </c>
      <c r="B1219" s="28">
        <v>55133</v>
      </c>
    </row>
    <row r="1220" spans="1:2" x14ac:dyDescent="0.2">
      <c r="A1220" s="27" t="s">
        <v>1731</v>
      </c>
      <c r="B1220" s="28">
        <v>55134</v>
      </c>
    </row>
    <row r="1221" spans="1:2" x14ac:dyDescent="0.2">
      <c r="A1221" s="27" t="s">
        <v>1732</v>
      </c>
      <c r="B1221" s="28">
        <v>55135</v>
      </c>
    </row>
    <row r="1222" spans="1:2" x14ac:dyDescent="0.2">
      <c r="A1222" s="27" t="s">
        <v>1733</v>
      </c>
      <c r="B1222" s="28">
        <v>55136</v>
      </c>
    </row>
    <row r="1223" spans="1:2" x14ac:dyDescent="0.2">
      <c r="A1223" s="27" t="s">
        <v>1734</v>
      </c>
      <c r="B1223" s="28">
        <v>55137</v>
      </c>
    </row>
    <row r="1224" spans="1:2" x14ac:dyDescent="0.2">
      <c r="A1224" s="27" t="s">
        <v>1735</v>
      </c>
      <c r="B1224" s="28">
        <v>55138</v>
      </c>
    </row>
    <row r="1225" spans="1:2" x14ac:dyDescent="0.2">
      <c r="A1225" s="27" t="s">
        <v>1736</v>
      </c>
      <c r="B1225" s="28">
        <v>55139</v>
      </c>
    </row>
    <row r="1226" spans="1:2" x14ac:dyDescent="0.2">
      <c r="A1226" s="27" t="s">
        <v>1737</v>
      </c>
      <c r="B1226" s="28">
        <v>55140</v>
      </c>
    </row>
    <row r="1227" spans="1:2" x14ac:dyDescent="0.2">
      <c r="A1227" s="27" t="s">
        <v>1738</v>
      </c>
      <c r="B1227" s="28">
        <v>55141</v>
      </c>
    </row>
    <row r="1228" spans="1:2" x14ac:dyDescent="0.2">
      <c r="A1228" s="27" t="s">
        <v>1739</v>
      </c>
      <c r="B1228" s="28">
        <v>55142</v>
      </c>
    </row>
    <row r="1229" spans="1:2" x14ac:dyDescent="0.2">
      <c r="A1229" s="27" t="s">
        <v>1740</v>
      </c>
      <c r="B1229" s="28">
        <v>55143</v>
      </c>
    </row>
    <row r="1230" spans="1:2" x14ac:dyDescent="0.2">
      <c r="A1230" s="27" t="s">
        <v>1741</v>
      </c>
      <c r="B1230" s="28">
        <v>55144</v>
      </c>
    </row>
    <row r="1231" spans="1:2" x14ac:dyDescent="0.2">
      <c r="A1231" s="27" t="s">
        <v>1742</v>
      </c>
      <c r="B1231" s="28">
        <v>55145</v>
      </c>
    </row>
    <row r="1232" spans="1:2" x14ac:dyDescent="0.2">
      <c r="A1232" s="27" t="s">
        <v>1743</v>
      </c>
      <c r="B1232" s="28">
        <v>55146</v>
      </c>
    </row>
    <row r="1233" spans="1:2" x14ac:dyDescent="0.2">
      <c r="A1233" s="27" t="s">
        <v>1744</v>
      </c>
      <c r="B1233" s="28">
        <v>55147</v>
      </c>
    </row>
    <row r="1234" spans="1:2" x14ac:dyDescent="0.2">
      <c r="A1234" s="27" t="s">
        <v>1745</v>
      </c>
      <c r="B1234" s="28">
        <v>55148</v>
      </c>
    </row>
    <row r="1235" spans="1:2" x14ac:dyDescent="0.2">
      <c r="A1235" s="27" t="s">
        <v>1746</v>
      </c>
      <c r="B1235" s="28">
        <v>55149</v>
      </c>
    </row>
    <row r="1236" spans="1:2" x14ac:dyDescent="0.2">
      <c r="A1236" s="27" t="s">
        <v>1747</v>
      </c>
      <c r="B1236" s="28">
        <v>55150</v>
      </c>
    </row>
    <row r="1237" spans="1:2" x14ac:dyDescent="0.2">
      <c r="A1237" s="27" t="s">
        <v>1748</v>
      </c>
      <c r="B1237" s="28">
        <v>55151</v>
      </c>
    </row>
    <row r="1238" spans="1:2" x14ac:dyDescent="0.2">
      <c r="A1238" s="27" t="s">
        <v>1749</v>
      </c>
      <c r="B1238" s="28">
        <v>55152</v>
      </c>
    </row>
    <row r="1239" spans="1:2" x14ac:dyDescent="0.2">
      <c r="A1239" s="27" t="s">
        <v>1750</v>
      </c>
      <c r="B1239" s="28">
        <v>55153</v>
      </c>
    </row>
    <row r="1240" spans="1:2" x14ac:dyDescent="0.2">
      <c r="A1240" s="27" t="s">
        <v>1751</v>
      </c>
      <c r="B1240" s="28">
        <v>55154</v>
      </c>
    </row>
    <row r="1241" spans="1:2" x14ac:dyDescent="0.2">
      <c r="A1241" s="27" t="s">
        <v>1752</v>
      </c>
      <c r="B1241" s="28">
        <v>55155</v>
      </c>
    </row>
    <row r="1242" spans="1:2" x14ac:dyDescent="0.2">
      <c r="A1242" s="27" t="s">
        <v>1753</v>
      </c>
      <c r="B1242" s="28">
        <v>55156</v>
      </c>
    </row>
    <row r="1243" spans="1:2" x14ac:dyDescent="0.2">
      <c r="A1243" s="27" t="s">
        <v>1754</v>
      </c>
      <c r="B1243" s="28">
        <v>55157</v>
      </c>
    </row>
    <row r="1244" spans="1:2" x14ac:dyDescent="0.2">
      <c r="A1244" s="27" t="s">
        <v>1755</v>
      </c>
      <c r="B1244" s="28">
        <v>55158</v>
      </c>
    </row>
    <row r="1245" spans="1:2" x14ac:dyDescent="0.2">
      <c r="A1245" s="27" t="s">
        <v>1756</v>
      </c>
      <c r="B1245" s="28">
        <v>55159</v>
      </c>
    </row>
    <row r="1246" spans="1:2" x14ac:dyDescent="0.2">
      <c r="A1246" s="27" t="s">
        <v>1757</v>
      </c>
      <c r="B1246" s="28">
        <v>55160</v>
      </c>
    </row>
    <row r="1247" spans="1:2" x14ac:dyDescent="0.2">
      <c r="A1247" s="27" t="s">
        <v>1758</v>
      </c>
      <c r="B1247" s="28">
        <v>55161</v>
      </c>
    </row>
    <row r="1248" spans="1:2" x14ac:dyDescent="0.2">
      <c r="A1248" s="27" t="s">
        <v>1759</v>
      </c>
      <c r="B1248" s="28">
        <v>55162</v>
      </c>
    </row>
    <row r="1249" spans="1:2" x14ac:dyDescent="0.2">
      <c r="A1249" s="27" t="s">
        <v>1760</v>
      </c>
      <c r="B1249" s="28">
        <v>55163</v>
      </c>
    </row>
    <row r="1250" spans="1:2" x14ac:dyDescent="0.2">
      <c r="A1250" s="27" t="s">
        <v>1761</v>
      </c>
      <c r="B1250" s="28">
        <v>55164</v>
      </c>
    </row>
    <row r="1251" spans="1:2" x14ac:dyDescent="0.2">
      <c r="A1251" s="27" t="s">
        <v>1762</v>
      </c>
      <c r="B1251" s="28">
        <v>55165</v>
      </c>
    </row>
    <row r="1252" spans="1:2" x14ac:dyDescent="0.2">
      <c r="A1252" s="27" t="s">
        <v>1763</v>
      </c>
      <c r="B1252" s="28">
        <v>55166</v>
      </c>
    </row>
    <row r="1253" spans="1:2" x14ac:dyDescent="0.2">
      <c r="A1253" s="27" t="s">
        <v>1764</v>
      </c>
      <c r="B1253" s="28">
        <v>55167</v>
      </c>
    </row>
    <row r="1254" spans="1:2" x14ac:dyDescent="0.2">
      <c r="A1254" s="27" t="s">
        <v>1765</v>
      </c>
      <c r="B1254" s="28">
        <v>55168</v>
      </c>
    </row>
    <row r="1255" spans="1:2" x14ac:dyDescent="0.2">
      <c r="A1255" s="27" t="s">
        <v>1766</v>
      </c>
      <c r="B1255" s="28">
        <v>55169</v>
      </c>
    </row>
    <row r="1256" spans="1:2" x14ac:dyDescent="0.2">
      <c r="A1256" s="27" t="s">
        <v>1767</v>
      </c>
      <c r="B1256" s="28">
        <v>55170</v>
      </c>
    </row>
    <row r="1257" spans="1:2" x14ac:dyDescent="0.2">
      <c r="A1257" s="27" t="s">
        <v>1768</v>
      </c>
      <c r="B1257" s="28">
        <v>55171</v>
      </c>
    </row>
    <row r="1258" spans="1:2" x14ac:dyDescent="0.2">
      <c r="A1258" s="27" t="s">
        <v>1769</v>
      </c>
      <c r="B1258" s="28">
        <v>55172</v>
      </c>
    </row>
    <row r="1259" spans="1:2" x14ac:dyDescent="0.2">
      <c r="A1259" s="27" t="s">
        <v>1770</v>
      </c>
      <c r="B1259" s="28">
        <v>55173</v>
      </c>
    </row>
    <row r="1260" spans="1:2" x14ac:dyDescent="0.2">
      <c r="A1260" s="27" t="s">
        <v>1771</v>
      </c>
      <c r="B1260" s="28">
        <v>55174</v>
      </c>
    </row>
    <row r="1261" spans="1:2" x14ac:dyDescent="0.2">
      <c r="A1261" s="27" t="s">
        <v>1772</v>
      </c>
      <c r="B1261" s="28">
        <v>55175</v>
      </c>
    </row>
    <row r="1262" spans="1:2" x14ac:dyDescent="0.2">
      <c r="A1262" s="27" t="s">
        <v>1773</v>
      </c>
      <c r="B1262" s="28">
        <v>55176</v>
      </c>
    </row>
    <row r="1263" spans="1:2" x14ac:dyDescent="0.2">
      <c r="A1263" s="27" t="s">
        <v>1774</v>
      </c>
      <c r="B1263" s="28">
        <v>55177</v>
      </c>
    </row>
    <row r="1264" spans="1:2" x14ac:dyDescent="0.2">
      <c r="A1264" s="27" t="s">
        <v>1775</v>
      </c>
      <c r="B1264" s="28">
        <v>55178</v>
      </c>
    </row>
    <row r="1265" spans="1:2" x14ac:dyDescent="0.2">
      <c r="A1265" s="27" t="s">
        <v>1776</v>
      </c>
      <c r="B1265" s="28">
        <v>55179</v>
      </c>
    </row>
    <row r="1266" spans="1:2" x14ac:dyDescent="0.2">
      <c r="A1266" s="27" t="s">
        <v>1777</v>
      </c>
      <c r="B1266" s="28">
        <v>55180</v>
      </c>
    </row>
    <row r="1267" spans="1:2" x14ac:dyDescent="0.2">
      <c r="A1267" s="27" t="s">
        <v>1778</v>
      </c>
      <c r="B1267" s="28">
        <v>55181</v>
      </c>
    </row>
    <row r="1268" spans="1:2" x14ac:dyDescent="0.2">
      <c r="A1268" s="27" t="s">
        <v>1779</v>
      </c>
      <c r="B1268" s="28">
        <v>55182</v>
      </c>
    </row>
    <row r="1269" spans="1:2" x14ac:dyDescent="0.2">
      <c r="A1269" s="27" t="s">
        <v>1780</v>
      </c>
      <c r="B1269" s="28">
        <v>55183</v>
      </c>
    </row>
    <row r="1270" spans="1:2" x14ac:dyDescent="0.2">
      <c r="A1270" s="27" t="s">
        <v>1781</v>
      </c>
      <c r="B1270" s="28">
        <v>55184</v>
      </c>
    </row>
    <row r="1271" spans="1:2" x14ac:dyDescent="0.2">
      <c r="A1271" s="27" t="s">
        <v>1782</v>
      </c>
      <c r="B1271" s="28">
        <v>55185</v>
      </c>
    </row>
    <row r="1272" spans="1:2" x14ac:dyDescent="0.2">
      <c r="A1272" s="27" t="s">
        <v>1783</v>
      </c>
      <c r="B1272" s="28">
        <v>55186</v>
      </c>
    </row>
    <row r="1273" spans="1:2" x14ac:dyDescent="0.2">
      <c r="A1273" s="27" t="s">
        <v>1784</v>
      </c>
      <c r="B1273" s="28">
        <v>55187</v>
      </c>
    </row>
    <row r="1274" spans="1:2" x14ac:dyDescent="0.2">
      <c r="A1274" s="27" t="s">
        <v>1785</v>
      </c>
      <c r="B1274" s="28">
        <v>55188</v>
      </c>
    </row>
    <row r="1275" spans="1:2" x14ac:dyDescent="0.2">
      <c r="A1275" s="27" t="s">
        <v>1786</v>
      </c>
      <c r="B1275" s="28">
        <v>55189</v>
      </c>
    </row>
    <row r="1276" spans="1:2" x14ac:dyDescent="0.2">
      <c r="A1276" s="27" t="s">
        <v>1787</v>
      </c>
      <c r="B1276" s="28">
        <v>55190</v>
      </c>
    </row>
    <row r="1277" spans="1:2" x14ac:dyDescent="0.2">
      <c r="A1277" s="27" t="s">
        <v>1788</v>
      </c>
      <c r="B1277" s="28">
        <v>55191</v>
      </c>
    </row>
    <row r="1278" spans="1:2" x14ac:dyDescent="0.2">
      <c r="A1278" s="27" t="s">
        <v>1789</v>
      </c>
      <c r="B1278" s="28">
        <v>55192</v>
      </c>
    </row>
    <row r="1279" spans="1:2" x14ac:dyDescent="0.2">
      <c r="A1279" s="27" t="s">
        <v>1790</v>
      </c>
      <c r="B1279" s="28">
        <v>55193</v>
      </c>
    </row>
    <row r="1280" spans="1:2" x14ac:dyDescent="0.2">
      <c r="A1280" s="27" t="s">
        <v>1791</v>
      </c>
      <c r="B1280" s="28">
        <v>55194</v>
      </c>
    </row>
    <row r="1281" spans="1:2" x14ac:dyDescent="0.2">
      <c r="A1281" s="27" t="s">
        <v>1792</v>
      </c>
      <c r="B1281" s="28">
        <v>55195</v>
      </c>
    </row>
    <row r="1282" spans="1:2" x14ac:dyDescent="0.2">
      <c r="A1282" s="27" t="s">
        <v>1793</v>
      </c>
      <c r="B1282" s="28">
        <v>55196</v>
      </c>
    </row>
    <row r="1283" spans="1:2" x14ac:dyDescent="0.2">
      <c r="A1283" s="27" t="s">
        <v>1794</v>
      </c>
      <c r="B1283" s="28">
        <v>55197</v>
      </c>
    </row>
    <row r="1284" spans="1:2" x14ac:dyDescent="0.2">
      <c r="A1284" s="27" t="s">
        <v>1795</v>
      </c>
      <c r="B1284" s="28">
        <v>55198</v>
      </c>
    </row>
    <row r="1285" spans="1:2" x14ac:dyDescent="0.2">
      <c r="A1285" s="27" t="s">
        <v>1796</v>
      </c>
      <c r="B1285" s="28">
        <v>55199</v>
      </c>
    </row>
    <row r="1286" spans="1:2" x14ac:dyDescent="0.2">
      <c r="A1286" s="27" t="s">
        <v>1797</v>
      </c>
      <c r="B1286" s="28">
        <v>55200</v>
      </c>
    </row>
    <row r="1287" spans="1:2" x14ac:dyDescent="0.2">
      <c r="A1287" s="27" t="s">
        <v>1798</v>
      </c>
      <c r="B1287" s="28">
        <v>55201</v>
      </c>
    </row>
    <row r="1288" spans="1:2" x14ac:dyDescent="0.2">
      <c r="A1288" s="27" t="s">
        <v>1799</v>
      </c>
      <c r="B1288" s="28">
        <v>55202</v>
      </c>
    </row>
    <row r="1289" spans="1:2" x14ac:dyDescent="0.2">
      <c r="A1289" s="27" t="s">
        <v>1800</v>
      </c>
      <c r="B1289" s="28">
        <v>55203</v>
      </c>
    </row>
    <row r="1290" spans="1:2" x14ac:dyDescent="0.2">
      <c r="A1290" s="27" t="s">
        <v>1801</v>
      </c>
      <c r="B1290" s="28">
        <v>55204</v>
      </c>
    </row>
    <row r="1291" spans="1:2" x14ac:dyDescent="0.2">
      <c r="A1291" s="27" t="s">
        <v>1802</v>
      </c>
      <c r="B1291" s="28">
        <v>55205</v>
      </c>
    </row>
    <row r="1292" spans="1:2" x14ac:dyDescent="0.2">
      <c r="A1292" s="27" t="s">
        <v>1803</v>
      </c>
      <c r="B1292" s="28">
        <v>55206</v>
      </c>
    </row>
    <row r="1293" spans="1:2" x14ac:dyDescent="0.2">
      <c r="A1293" s="27" t="s">
        <v>1804</v>
      </c>
      <c r="B1293" s="28">
        <v>55207</v>
      </c>
    </row>
    <row r="1294" spans="1:2" x14ac:dyDescent="0.2">
      <c r="A1294" s="27" t="s">
        <v>1805</v>
      </c>
      <c r="B1294" s="28">
        <v>55208</v>
      </c>
    </row>
    <row r="1295" spans="1:2" x14ac:dyDescent="0.2">
      <c r="A1295" s="27" t="s">
        <v>1806</v>
      </c>
      <c r="B1295" s="28">
        <v>55209</v>
      </c>
    </row>
    <row r="1296" spans="1:2" x14ac:dyDescent="0.2">
      <c r="A1296" s="27" t="s">
        <v>1807</v>
      </c>
      <c r="B1296" s="28">
        <v>55210</v>
      </c>
    </row>
    <row r="1297" spans="1:2" x14ac:dyDescent="0.2">
      <c r="A1297" s="27" t="s">
        <v>1808</v>
      </c>
      <c r="B1297" s="28">
        <v>55211</v>
      </c>
    </row>
    <row r="1298" spans="1:2" x14ac:dyDescent="0.2">
      <c r="A1298" s="27" t="s">
        <v>1809</v>
      </c>
      <c r="B1298" s="28">
        <v>55212</v>
      </c>
    </row>
    <row r="1299" spans="1:2" x14ac:dyDescent="0.2">
      <c r="A1299" s="27" t="s">
        <v>1810</v>
      </c>
      <c r="B1299" s="28">
        <v>55213</v>
      </c>
    </row>
    <row r="1300" spans="1:2" x14ac:dyDescent="0.2">
      <c r="A1300" s="27" t="s">
        <v>1811</v>
      </c>
      <c r="B1300" s="28">
        <v>55214</v>
      </c>
    </row>
    <row r="1301" spans="1:2" x14ac:dyDescent="0.2">
      <c r="A1301" s="27" t="s">
        <v>1812</v>
      </c>
      <c r="B1301" s="28">
        <v>55215</v>
      </c>
    </row>
    <row r="1302" spans="1:2" x14ac:dyDescent="0.2">
      <c r="A1302" s="27" t="s">
        <v>1813</v>
      </c>
      <c r="B1302" s="28">
        <v>55216</v>
      </c>
    </row>
    <row r="1303" spans="1:2" x14ac:dyDescent="0.2">
      <c r="A1303" s="27" t="s">
        <v>1814</v>
      </c>
      <c r="B1303" s="28">
        <v>55217</v>
      </c>
    </row>
    <row r="1304" spans="1:2" x14ac:dyDescent="0.2">
      <c r="A1304" s="27" t="s">
        <v>1815</v>
      </c>
      <c r="B1304" s="28">
        <v>55218</v>
      </c>
    </row>
    <row r="1305" spans="1:2" x14ac:dyDescent="0.2">
      <c r="A1305" s="27" t="s">
        <v>1816</v>
      </c>
      <c r="B1305" s="28">
        <v>55219</v>
      </c>
    </row>
    <row r="1306" spans="1:2" x14ac:dyDescent="0.2">
      <c r="A1306" s="27" t="s">
        <v>1817</v>
      </c>
      <c r="B1306" s="28">
        <v>55220</v>
      </c>
    </row>
    <row r="1307" spans="1:2" x14ac:dyDescent="0.2">
      <c r="A1307" s="27" t="s">
        <v>1818</v>
      </c>
      <c r="B1307" s="28">
        <v>55221</v>
      </c>
    </row>
    <row r="1308" spans="1:2" x14ac:dyDescent="0.2">
      <c r="A1308" s="27" t="s">
        <v>1819</v>
      </c>
      <c r="B1308" s="28">
        <v>55222</v>
      </c>
    </row>
    <row r="1309" spans="1:2" x14ac:dyDescent="0.2">
      <c r="A1309" s="27" t="s">
        <v>1820</v>
      </c>
      <c r="B1309" s="28">
        <v>55223</v>
      </c>
    </row>
    <row r="1310" spans="1:2" x14ac:dyDescent="0.2">
      <c r="A1310" s="27" t="s">
        <v>1821</v>
      </c>
      <c r="B1310" s="28">
        <v>55224</v>
      </c>
    </row>
    <row r="1311" spans="1:2" x14ac:dyDescent="0.2">
      <c r="A1311" s="27" t="s">
        <v>1822</v>
      </c>
      <c r="B1311" s="28">
        <v>55225</v>
      </c>
    </row>
    <row r="1312" spans="1:2" x14ac:dyDescent="0.2">
      <c r="A1312" s="27" t="s">
        <v>1823</v>
      </c>
      <c r="B1312" s="28">
        <v>55226</v>
      </c>
    </row>
    <row r="1313" spans="1:2" x14ac:dyDescent="0.2">
      <c r="A1313" s="27" t="s">
        <v>1824</v>
      </c>
      <c r="B1313" s="28">
        <v>55227</v>
      </c>
    </row>
    <row r="1314" spans="1:2" x14ac:dyDescent="0.2">
      <c r="A1314" s="27" t="s">
        <v>1825</v>
      </c>
      <c r="B1314" s="28">
        <v>55228</v>
      </c>
    </row>
    <row r="1315" spans="1:2" x14ac:dyDescent="0.2">
      <c r="A1315" s="27" t="s">
        <v>1826</v>
      </c>
      <c r="B1315" s="28">
        <v>55229</v>
      </c>
    </row>
    <row r="1316" spans="1:2" x14ac:dyDescent="0.2">
      <c r="A1316" s="27" t="s">
        <v>1827</v>
      </c>
      <c r="B1316" s="28">
        <v>55230</v>
      </c>
    </row>
    <row r="1317" spans="1:2" x14ac:dyDescent="0.2">
      <c r="A1317" s="27" t="s">
        <v>1828</v>
      </c>
      <c r="B1317" s="28">
        <v>55231</v>
      </c>
    </row>
    <row r="1318" spans="1:2" x14ac:dyDescent="0.2">
      <c r="A1318" s="27" t="s">
        <v>1829</v>
      </c>
      <c r="B1318" s="28">
        <v>55232</v>
      </c>
    </row>
    <row r="1319" spans="1:2" x14ac:dyDescent="0.2">
      <c r="A1319" s="27" t="s">
        <v>1830</v>
      </c>
      <c r="B1319" s="28">
        <v>55233</v>
      </c>
    </row>
    <row r="1320" spans="1:2" x14ac:dyDescent="0.2">
      <c r="A1320" s="27" t="s">
        <v>1831</v>
      </c>
      <c r="B1320" s="28">
        <v>55234</v>
      </c>
    </row>
    <row r="1321" spans="1:2" x14ac:dyDescent="0.2">
      <c r="A1321" s="27" t="s">
        <v>1832</v>
      </c>
      <c r="B1321" s="28">
        <v>55235</v>
      </c>
    </row>
    <row r="1322" spans="1:2" x14ac:dyDescent="0.2">
      <c r="A1322" s="27" t="s">
        <v>1833</v>
      </c>
      <c r="B1322" s="28">
        <v>55236</v>
      </c>
    </row>
    <row r="1323" spans="1:2" x14ac:dyDescent="0.2">
      <c r="A1323" s="27" t="s">
        <v>1834</v>
      </c>
      <c r="B1323" s="28">
        <v>55237</v>
      </c>
    </row>
    <row r="1324" spans="1:2" x14ac:dyDescent="0.2">
      <c r="A1324" s="27" t="s">
        <v>1835</v>
      </c>
      <c r="B1324" s="28">
        <v>55238</v>
      </c>
    </row>
    <row r="1325" spans="1:2" x14ac:dyDescent="0.2">
      <c r="A1325" s="27" t="s">
        <v>1836</v>
      </c>
      <c r="B1325" s="28">
        <v>55239</v>
      </c>
    </row>
    <row r="1326" spans="1:2" x14ac:dyDescent="0.2">
      <c r="A1326" s="27" t="s">
        <v>1837</v>
      </c>
      <c r="B1326" s="28">
        <v>55240</v>
      </c>
    </row>
    <row r="1327" spans="1:2" x14ac:dyDescent="0.2">
      <c r="A1327" s="27" t="s">
        <v>1838</v>
      </c>
      <c r="B1327" s="28">
        <v>55241</v>
      </c>
    </row>
    <row r="1328" spans="1:2" x14ac:dyDescent="0.2">
      <c r="A1328" s="27" t="s">
        <v>1839</v>
      </c>
      <c r="B1328" s="28">
        <v>55242</v>
      </c>
    </row>
    <row r="1329" spans="1:2" x14ac:dyDescent="0.2">
      <c r="A1329" s="27" t="s">
        <v>1840</v>
      </c>
      <c r="B1329" s="28">
        <v>55243</v>
      </c>
    </row>
    <row r="1330" spans="1:2" x14ac:dyDescent="0.2">
      <c r="A1330" s="27" t="s">
        <v>1841</v>
      </c>
      <c r="B1330" s="28">
        <v>55244</v>
      </c>
    </row>
    <row r="1331" spans="1:2" x14ac:dyDescent="0.2">
      <c r="A1331" s="27" t="s">
        <v>1842</v>
      </c>
      <c r="B1331" s="28">
        <v>55245</v>
      </c>
    </row>
    <row r="1332" spans="1:2" x14ac:dyDescent="0.2">
      <c r="A1332" s="27" t="s">
        <v>1843</v>
      </c>
      <c r="B1332" s="28">
        <v>55246</v>
      </c>
    </row>
    <row r="1333" spans="1:2" x14ac:dyDescent="0.2">
      <c r="A1333" s="27" t="s">
        <v>1844</v>
      </c>
      <c r="B1333" s="28">
        <v>55247</v>
      </c>
    </row>
    <row r="1334" spans="1:2" x14ac:dyDescent="0.2">
      <c r="A1334" s="27" t="s">
        <v>1845</v>
      </c>
      <c r="B1334" s="28">
        <v>55248</v>
      </c>
    </row>
    <row r="1335" spans="1:2" x14ac:dyDescent="0.2">
      <c r="A1335" s="27" t="s">
        <v>1846</v>
      </c>
      <c r="B1335" s="28">
        <v>55249</v>
      </c>
    </row>
    <row r="1336" spans="1:2" x14ac:dyDescent="0.2">
      <c r="A1336" s="27" t="s">
        <v>1847</v>
      </c>
      <c r="B1336" s="28">
        <v>55250</v>
      </c>
    </row>
    <row r="1337" spans="1:2" x14ac:dyDescent="0.2">
      <c r="A1337" s="27" t="s">
        <v>1848</v>
      </c>
      <c r="B1337" s="28">
        <v>55251</v>
      </c>
    </row>
    <row r="1338" spans="1:2" x14ac:dyDescent="0.2">
      <c r="A1338" s="27" t="s">
        <v>1849</v>
      </c>
      <c r="B1338" s="28">
        <v>55252</v>
      </c>
    </row>
    <row r="1339" spans="1:2" x14ac:dyDescent="0.2">
      <c r="A1339" s="27" t="s">
        <v>1850</v>
      </c>
      <c r="B1339" s="28">
        <v>55253</v>
      </c>
    </row>
    <row r="1340" spans="1:2" x14ac:dyDescent="0.2">
      <c r="A1340" s="27" t="s">
        <v>1851</v>
      </c>
      <c r="B1340" s="28">
        <v>55254</v>
      </c>
    </row>
    <row r="1341" spans="1:2" x14ac:dyDescent="0.2">
      <c r="A1341" s="27" t="s">
        <v>1852</v>
      </c>
      <c r="B1341" s="28">
        <v>55255</v>
      </c>
    </row>
    <row r="1342" spans="1:2" x14ac:dyDescent="0.2">
      <c r="A1342" s="27" t="s">
        <v>1853</v>
      </c>
      <c r="B1342" s="28">
        <v>55256</v>
      </c>
    </row>
    <row r="1343" spans="1:2" x14ac:dyDescent="0.2">
      <c r="A1343" s="27" t="s">
        <v>1854</v>
      </c>
      <c r="B1343" s="28">
        <v>55257</v>
      </c>
    </row>
    <row r="1344" spans="1:2" x14ac:dyDescent="0.2">
      <c r="A1344" s="27" t="s">
        <v>1855</v>
      </c>
      <c r="B1344" s="28">
        <v>55258</v>
      </c>
    </row>
    <row r="1345" spans="1:2" x14ac:dyDescent="0.2">
      <c r="A1345" s="27" t="s">
        <v>1856</v>
      </c>
      <c r="B1345" s="28">
        <v>55259</v>
      </c>
    </row>
    <row r="1346" spans="1:2" x14ac:dyDescent="0.2">
      <c r="A1346" s="27" t="s">
        <v>1857</v>
      </c>
      <c r="B1346" s="28">
        <v>55260</v>
      </c>
    </row>
    <row r="1347" spans="1:2" x14ac:dyDescent="0.2">
      <c r="A1347" s="27" t="s">
        <v>1858</v>
      </c>
      <c r="B1347" s="28">
        <v>55261</v>
      </c>
    </row>
    <row r="1348" spans="1:2" x14ac:dyDescent="0.2">
      <c r="A1348" s="27" t="s">
        <v>1859</v>
      </c>
      <c r="B1348" s="28">
        <v>55262</v>
      </c>
    </row>
    <row r="1349" spans="1:2" x14ac:dyDescent="0.2">
      <c r="A1349" s="27" t="s">
        <v>1860</v>
      </c>
      <c r="B1349" s="28">
        <v>55263</v>
      </c>
    </row>
    <row r="1350" spans="1:2" x14ac:dyDescent="0.2">
      <c r="A1350" s="27" t="s">
        <v>1861</v>
      </c>
      <c r="B1350" s="28">
        <v>55264</v>
      </c>
    </row>
    <row r="1351" spans="1:2" x14ac:dyDescent="0.2">
      <c r="A1351" s="27" t="s">
        <v>1862</v>
      </c>
      <c r="B1351" s="28">
        <v>55265</v>
      </c>
    </row>
    <row r="1352" spans="1:2" x14ac:dyDescent="0.2">
      <c r="A1352" s="27" t="s">
        <v>1863</v>
      </c>
      <c r="B1352" s="28">
        <v>55266</v>
      </c>
    </row>
    <row r="1353" spans="1:2" x14ac:dyDescent="0.2">
      <c r="A1353" s="27" t="s">
        <v>1864</v>
      </c>
      <c r="B1353" s="28">
        <v>55267</v>
      </c>
    </row>
    <row r="1354" spans="1:2" x14ac:dyDescent="0.2">
      <c r="A1354" s="27" t="s">
        <v>1865</v>
      </c>
      <c r="B1354" s="28">
        <v>55268</v>
      </c>
    </row>
    <row r="1355" spans="1:2" x14ac:dyDescent="0.2">
      <c r="A1355" s="27" t="s">
        <v>1866</v>
      </c>
      <c r="B1355" s="28">
        <v>55269</v>
      </c>
    </row>
    <row r="1356" spans="1:2" x14ac:dyDescent="0.2">
      <c r="A1356" s="27" t="s">
        <v>1867</v>
      </c>
      <c r="B1356" s="28">
        <v>55270</v>
      </c>
    </row>
    <row r="1357" spans="1:2" x14ac:dyDescent="0.2">
      <c r="A1357" s="27" t="s">
        <v>1868</v>
      </c>
      <c r="B1357" s="28">
        <v>55271</v>
      </c>
    </row>
    <row r="1358" spans="1:2" x14ac:dyDescent="0.2">
      <c r="A1358" s="27" t="s">
        <v>1869</v>
      </c>
      <c r="B1358" s="28">
        <v>55272</v>
      </c>
    </row>
    <row r="1359" spans="1:2" x14ac:dyDescent="0.2">
      <c r="A1359" s="27" t="s">
        <v>1870</v>
      </c>
      <c r="B1359" s="28">
        <v>55273</v>
      </c>
    </row>
    <row r="1360" spans="1:2" x14ac:dyDescent="0.2">
      <c r="A1360" s="27" t="s">
        <v>1871</v>
      </c>
      <c r="B1360" s="28">
        <v>55274</v>
      </c>
    </row>
    <row r="1361" spans="1:2" x14ac:dyDescent="0.2">
      <c r="A1361" s="27" t="s">
        <v>1872</v>
      </c>
      <c r="B1361" s="28">
        <v>55275</v>
      </c>
    </row>
    <row r="1362" spans="1:2" x14ac:dyDescent="0.2">
      <c r="A1362" s="27" t="s">
        <v>1873</v>
      </c>
      <c r="B1362" s="28">
        <v>55276</v>
      </c>
    </row>
    <row r="1363" spans="1:2" x14ac:dyDescent="0.2">
      <c r="A1363" s="27" t="s">
        <v>1874</v>
      </c>
      <c r="B1363" s="28">
        <v>55277</v>
      </c>
    </row>
    <row r="1364" spans="1:2" x14ac:dyDescent="0.2">
      <c r="A1364" s="27" t="s">
        <v>1875</v>
      </c>
      <c r="B1364" s="28">
        <v>55278</v>
      </c>
    </row>
    <row r="1365" spans="1:2" x14ac:dyDescent="0.2">
      <c r="A1365" s="27" t="s">
        <v>1876</v>
      </c>
      <c r="B1365" s="28">
        <v>55279</v>
      </c>
    </row>
    <row r="1366" spans="1:2" x14ac:dyDescent="0.2">
      <c r="A1366" s="27" t="s">
        <v>1877</v>
      </c>
      <c r="B1366" s="28">
        <v>55280</v>
      </c>
    </row>
    <row r="1367" spans="1:2" x14ac:dyDescent="0.2">
      <c r="A1367" s="27" t="s">
        <v>1878</v>
      </c>
      <c r="B1367" s="28">
        <v>55281</v>
      </c>
    </row>
    <row r="1368" spans="1:2" x14ac:dyDescent="0.2">
      <c r="A1368" s="27" t="s">
        <v>1879</v>
      </c>
      <c r="B1368" s="28">
        <v>55282</v>
      </c>
    </row>
    <row r="1369" spans="1:2" x14ac:dyDescent="0.2">
      <c r="A1369" s="27" t="s">
        <v>1880</v>
      </c>
      <c r="B1369" s="28">
        <v>55283</v>
      </c>
    </row>
    <row r="1370" spans="1:2" x14ac:dyDescent="0.2">
      <c r="A1370" s="27" t="s">
        <v>1881</v>
      </c>
      <c r="B1370" s="28">
        <v>55284</v>
      </c>
    </row>
    <row r="1371" spans="1:2" x14ac:dyDescent="0.2">
      <c r="A1371" s="27" t="s">
        <v>1882</v>
      </c>
      <c r="B1371" s="28">
        <v>55285</v>
      </c>
    </row>
    <row r="1372" spans="1:2" x14ac:dyDescent="0.2">
      <c r="A1372" s="27" t="s">
        <v>1883</v>
      </c>
      <c r="B1372" s="28">
        <v>55286</v>
      </c>
    </row>
    <row r="1373" spans="1:2" x14ac:dyDescent="0.2">
      <c r="A1373" s="27" t="s">
        <v>1884</v>
      </c>
      <c r="B1373" s="28">
        <v>55287</v>
      </c>
    </row>
    <row r="1374" spans="1:2" x14ac:dyDescent="0.2">
      <c r="A1374" s="27" t="s">
        <v>1701</v>
      </c>
      <c r="B1374" s="28">
        <v>55288</v>
      </c>
    </row>
    <row r="1375" spans="1:2" x14ac:dyDescent="0.2">
      <c r="A1375" s="27" t="s">
        <v>1702</v>
      </c>
      <c r="B1375" s="28">
        <v>55289</v>
      </c>
    </row>
    <row r="1376" spans="1:2" x14ac:dyDescent="0.2">
      <c r="A1376" s="27" t="s">
        <v>1703</v>
      </c>
      <c r="B1376" s="28">
        <v>55290</v>
      </c>
    </row>
    <row r="1377" spans="1:2" x14ac:dyDescent="0.2">
      <c r="A1377" s="27" t="s">
        <v>1704</v>
      </c>
      <c r="B1377" s="28">
        <v>55291</v>
      </c>
    </row>
    <row r="1378" spans="1:2" x14ac:dyDescent="0.2">
      <c r="A1378" s="27" t="s">
        <v>1705</v>
      </c>
      <c r="B1378" s="28">
        <v>55292</v>
      </c>
    </row>
    <row r="1379" spans="1:2" x14ac:dyDescent="0.2">
      <c r="A1379" s="27" t="s">
        <v>1706</v>
      </c>
      <c r="B1379" s="28">
        <v>55293</v>
      </c>
    </row>
    <row r="1380" spans="1:2" x14ac:dyDescent="0.2">
      <c r="A1380" s="27" t="s">
        <v>1707</v>
      </c>
      <c r="B1380" s="28">
        <v>55294</v>
      </c>
    </row>
    <row r="1381" spans="1:2" x14ac:dyDescent="0.2">
      <c r="A1381" s="27" t="s">
        <v>1708</v>
      </c>
      <c r="B1381" s="28">
        <v>55295</v>
      </c>
    </row>
    <row r="1382" spans="1:2" x14ac:dyDescent="0.2">
      <c r="A1382" s="27" t="s">
        <v>1709</v>
      </c>
      <c r="B1382" s="28">
        <v>55296</v>
      </c>
    </row>
    <row r="1383" spans="1:2" x14ac:dyDescent="0.2">
      <c r="A1383" s="27" t="s">
        <v>1710</v>
      </c>
      <c r="B1383" s="28">
        <v>55297</v>
      </c>
    </row>
    <row r="1384" spans="1:2" x14ac:dyDescent="0.2">
      <c r="A1384" s="27" t="s">
        <v>1711</v>
      </c>
      <c r="B1384" s="28">
        <v>55298</v>
      </c>
    </row>
    <row r="1385" spans="1:2" x14ac:dyDescent="0.2">
      <c r="A1385" s="27" t="s">
        <v>1712</v>
      </c>
      <c r="B1385" s="28">
        <v>55299</v>
      </c>
    </row>
    <row r="1386" spans="1:2" x14ac:dyDescent="0.2">
      <c r="A1386" s="27" t="s">
        <v>1713</v>
      </c>
      <c r="B1386" s="28">
        <v>55300</v>
      </c>
    </row>
    <row r="1387" spans="1:2" x14ac:dyDescent="0.2">
      <c r="A1387" s="27" t="s">
        <v>1714</v>
      </c>
      <c r="B1387" s="28">
        <v>55301</v>
      </c>
    </row>
    <row r="1388" spans="1:2" x14ac:dyDescent="0.2">
      <c r="A1388" s="27" t="s">
        <v>1863</v>
      </c>
      <c r="B1388" s="28">
        <v>55302</v>
      </c>
    </row>
    <row r="1389" spans="1:2" x14ac:dyDescent="0.2">
      <c r="A1389" s="27" t="s">
        <v>1864</v>
      </c>
      <c r="B1389" s="28">
        <v>55303</v>
      </c>
    </row>
    <row r="1390" spans="1:2" x14ac:dyDescent="0.2">
      <c r="A1390" s="27" t="s">
        <v>1865</v>
      </c>
      <c r="B1390" s="28">
        <v>55304</v>
      </c>
    </row>
    <row r="1391" spans="1:2" x14ac:dyDescent="0.2">
      <c r="A1391" s="27" t="s">
        <v>1866</v>
      </c>
      <c r="B1391" s="28">
        <v>55305</v>
      </c>
    </row>
    <row r="1392" spans="1:2" x14ac:dyDescent="0.2">
      <c r="A1392" s="27" t="s">
        <v>1867</v>
      </c>
      <c r="B1392" s="28">
        <v>55306</v>
      </c>
    </row>
    <row r="1393" spans="1:2" x14ac:dyDescent="0.2">
      <c r="A1393" s="27" t="s">
        <v>1868</v>
      </c>
      <c r="B1393" s="28">
        <v>55307</v>
      </c>
    </row>
    <row r="1394" spans="1:2" x14ac:dyDescent="0.2">
      <c r="A1394" s="27" t="s">
        <v>1869</v>
      </c>
      <c r="B1394" s="28">
        <v>55308</v>
      </c>
    </row>
    <row r="1395" spans="1:2" x14ac:dyDescent="0.2">
      <c r="A1395" s="27" t="s">
        <v>1870</v>
      </c>
      <c r="B1395" s="28">
        <v>55309</v>
      </c>
    </row>
    <row r="1396" spans="1:2" x14ac:dyDescent="0.2">
      <c r="A1396" s="27" t="s">
        <v>1871</v>
      </c>
      <c r="B1396" s="28">
        <v>55310</v>
      </c>
    </row>
    <row r="1397" spans="1:2" x14ac:dyDescent="0.2">
      <c r="A1397" s="27" t="s">
        <v>1872</v>
      </c>
      <c r="B1397" s="28">
        <v>55311</v>
      </c>
    </row>
    <row r="1398" spans="1:2" x14ac:dyDescent="0.2">
      <c r="A1398" s="27" t="s">
        <v>1873</v>
      </c>
      <c r="B1398" s="28">
        <v>55312</v>
      </c>
    </row>
    <row r="1399" spans="1:2" x14ac:dyDescent="0.2">
      <c r="A1399" s="27" t="s">
        <v>1874</v>
      </c>
      <c r="B1399" s="28">
        <v>55313</v>
      </c>
    </row>
    <row r="1400" spans="1:2" x14ac:dyDescent="0.2">
      <c r="A1400" s="27" t="s">
        <v>1875</v>
      </c>
      <c r="B1400" s="28">
        <v>55314</v>
      </c>
    </row>
    <row r="1401" spans="1:2" x14ac:dyDescent="0.2">
      <c r="A1401" s="27" t="s">
        <v>1876</v>
      </c>
      <c r="B1401" s="28">
        <v>55315</v>
      </c>
    </row>
    <row r="1402" spans="1:2" x14ac:dyDescent="0.2">
      <c r="A1402" s="27" t="s">
        <v>1877</v>
      </c>
      <c r="B1402" s="28">
        <v>55316</v>
      </c>
    </row>
    <row r="1403" spans="1:2" x14ac:dyDescent="0.2">
      <c r="A1403" s="27" t="s">
        <v>1878</v>
      </c>
      <c r="B1403" s="28">
        <v>55317</v>
      </c>
    </row>
    <row r="1404" spans="1:2" x14ac:dyDescent="0.2">
      <c r="A1404" s="27" t="s">
        <v>1879</v>
      </c>
      <c r="B1404" s="28">
        <v>55318</v>
      </c>
    </row>
    <row r="1405" spans="1:2" x14ac:dyDescent="0.2">
      <c r="A1405" s="27" t="s">
        <v>1880</v>
      </c>
      <c r="B1405" s="28">
        <v>55319</v>
      </c>
    </row>
    <row r="1406" spans="1:2" x14ac:dyDescent="0.2">
      <c r="A1406" s="27" t="s">
        <v>1881</v>
      </c>
      <c r="B1406" s="28">
        <v>55320</v>
      </c>
    </row>
    <row r="1407" spans="1:2" x14ac:dyDescent="0.2">
      <c r="A1407" s="27" t="s">
        <v>1882</v>
      </c>
      <c r="B1407" s="28">
        <v>55321</v>
      </c>
    </row>
    <row r="1408" spans="1:2" x14ac:dyDescent="0.2">
      <c r="A1408" s="27" t="s">
        <v>1883</v>
      </c>
      <c r="B1408" s="28">
        <v>55322</v>
      </c>
    </row>
    <row r="1409" spans="1:2" x14ac:dyDescent="0.2">
      <c r="A1409" s="27" t="s">
        <v>1884</v>
      </c>
      <c r="B1409" s="28">
        <v>55323</v>
      </c>
    </row>
    <row r="1410" spans="1:2" x14ac:dyDescent="0.2">
      <c r="A1410" s="27" t="s">
        <v>1885</v>
      </c>
      <c r="B1410" s="28">
        <v>55324</v>
      </c>
    </row>
    <row r="1411" spans="1:2" x14ac:dyDescent="0.2">
      <c r="A1411" s="27" t="s">
        <v>1886</v>
      </c>
      <c r="B1411" s="28">
        <v>55325</v>
      </c>
    </row>
    <row r="1412" spans="1:2" x14ac:dyDescent="0.2">
      <c r="A1412" s="27" t="s">
        <v>1887</v>
      </c>
      <c r="B1412" s="28">
        <v>55326</v>
      </c>
    </row>
    <row r="1413" spans="1:2" x14ac:dyDescent="0.2">
      <c r="A1413" s="27" t="s">
        <v>1888</v>
      </c>
      <c r="B1413" s="28">
        <v>55327</v>
      </c>
    </row>
    <row r="1414" spans="1:2" x14ac:dyDescent="0.2">
      <c r="A1414" s="27" t="s">
        <v>1889</v>
      </c>
      <c r="B1414" s="28">
        <v>55328</v>
      </c>
    </row>
    <row r="1415" spans="1:2" x14ac:dyDescent="0.2">
      <c r="A1415" s="27" t="s">
        <v>1890</v>
      </c>
      <c r="B1415" s="28">
        <v>55329</v>
      </c>
    </row>
    <row r="1416" spans="1:2" x14ac:dyDescent="0.2">
      <c r="A1416" s="27" t="s">
        <v>1891</v>
      </c>
      <c r="B1416" s="28">
        <v>55330</v>
      </c>
    </row>
    <row r="1417" spans="1:2" x14ac:dyDescent="0.2">
      <c r="A1417" s="27" t="s">
        <v>1892</v>
      </c>
      <c r="B1417" s="28">
        <v>55331</v>
      </c>
    </row>
    <row r="1418" spans="1:2" x14ac:dyDescent="0.2">
      <c r="A1418" s="27" t="s">
        <v>1893</v>
      </c>
      <c r="B1418" s="28">
        <v>55332</v>
      </c>
    </row>
    <row r="1419" spans="1:2" x14ac:dyDescent="0.2">
      <c r="A1419" s="27" t="s">
        <v>1894</v>
      </c>
      <c r="B1419" s="28">
        <v>55333</v>
      </c>
    </row>
    <row r="1420" spans="1:2" x14ac:dyDescent="0.2">
      <c r="A1420" s="27" t="s">
        <v>1895</v>
      </c>
      <c r="B1420" s="28">
        <v>55334</v>
      </c>
    </row>
    <row r="1421" spans="1:2" x14ac:dyDescent="0.2">
      <c r="A1421" s="27" t="s">
        <v>1896</v>
      </c>
      <c r="B1421" s="28">
        <v>55335</v>
      </c>
    </row>
    <row r="1422" spans="1:2" x14ac:dyDescent="0.2">
      <c r="A1422" s="27" t="s">
        <v>1897</v>
      </c>
      <c r="B1422" s="28">
        <v>55336</v>
      </c>
    </row>
    <row r="1423" spans="1:2" x14ac:dyDescent="0.2">
      <c r="A1423" s="27" t="s">
        <v>1898</v>
      </c>
      <c r="B1423" s="28">
        <v>55337</v>
      </c>
    </row>
    <row r="1424" spans="1:2" x14ac:dyDescent="0.2">
      <c r="A1424" s="27" t="s">
        <v>1899</v>
      </c>
      <c r="B1424" s="28">
        <v>55338</v>
      </c>
    </row>
    <row r="1425" spans="1:2" x14ac:dyDescent="0.2">
      <c r="A1425" s="27" t="s">
        <v>1900</v>
      </c>
      <c r="B1425" s="28">
        <v>55339</v>
      </c>
    </row>
    <row r="1426" spans="1:2" x14ac:dyDescent="0.2">
      <c r="A1426" s="27" t="s">
        <v>1901</v>
      </c>
      <c r="B1426" s="28">
        <v>55340</v>
      </c>
    </row>
    <row r="1427" spans="1:2" x14ac:dyDescent="0.2">
      <c r="A1427" s="27" t="s">
        <v>1902</v>
      </c>
      <c r="B1427" s="28">
        <v>55341</v>
      </c>
    </row>
    <row r="1428" spans="1:2" x14ac:dyDescent="0.2">
      <c r="A1428" s="27" t="s">
        <v>1903</v>
      </c>
      <c r="B1428" s="28">
        <v>55342</v>
      </c>
    </row>
    <row r="1429" spans="1:2" x14ac:dyDescent="0.2">
      <c r="A1429" s="27" t="s">
        <v>1904</v>
      </c>
      <c r="B1429" s="28">
        <v>55343</v>
      </c>
    </row>
    <row r="1430" spans="1:2" x14ac:dyDescent="0.2">
      <c r="A1430" s="27" t="s">
        <v>1905</v>
      </c>
      <c r="B1430" s="28">
        <v>55344</v>
      </c>
    </row>
    <row r="1431" spans="1:2" x14ac:dyDescent="0.2">
      <c r="A1431" s="27" t="s">
        <v>1906</v>
      </c>
      <c r="B1431" s="28">
        <v>55345</v>
      </c>
    </row>
    <row r="1432" spans="1:2" x14ac:dyDescent="0.2">
      <c r="A1432" s="27" t="s">
        <v>1907</v>
      </c>
      <c r="B1432" s="28">
        <v>55346</v>
      </c>
    </row>
    <row r="1433" spans="1:2" x14ac:dyDescent="0.2">
      <c r="A1433" s="27" t="s">
        <v>1908</v>
      </c>
      <c r="B1433" s="28">
        <v>55347</v>
      </c>
    </row>
    <row r="1434" spans="1:2" x14ac:dyDescent="0.2">
      <c r="A1434" s="27" t="s">
        <v>1909</v>
      </c>
      <c r="B1434" s="28">
        <v>55348</v>
      </c>
    </row>
    <row r="1435" spans="1:2" x14ac:dyDescent="0.2">
      <c r="A1435" s="27" t="s">
        <v>1910</v>
      </c>
      <c r="B1435" s="28">
        <v>55349</v>
      </c>
    </row>
    <row r="1436" spans="1:2" x14ac:dyDescent="0.2">
      <c r="A1436" s="27" t="s">
        <v>1911</v>
      </c>
      <c r="B1436" s="28">
        <v>55350</v>
      </c>
    </row>
    <row r="1437" spans="1:2" x14ac:dyDescent="0.2">
      <c r="A1437" s="27" t="s">
        <v>1912</v>
      </c>
      <c r="B1437" s="28">
        <v>55351</v>
      </c>
    </row>
    <row r="1438" spans="1:2" x14ac:dyDescent="0.2">
      <c r="A1438" s="27" t="s">
        <v>1913</v>
      </c>
      <c r="B1438" s="28">
        <v>55352</v>
      </c>
    </row>
    <row r="1439" spans="1:2" x14ac:dyDescent="0.2">
      <c r="A1439" s="27" t="s">
        <v>1914</v>
      </c>
      <c r="B1439" s="28">
        <v>55353</v>
      </c>
    </row>
    <row r="1440" spans="1:2" x14ac:dyDescent="0.2">
      <c r="A1440" s="27" t="s">
        <v>1915</v>
      </c>
      <c r="B1440" s="28">
        <v>55354</v>
      </c>
    </row>
    <row r="1441" spans="1:2" x14ac:dyDescent="0.2">
      <c r="A1441" s="27" t="s">
        <v>1916</v>
      </c>
      <c r="B1441" s="28">
        <v>55355</v>
      </c>
    </row>
    <row r="1442" spans="1:2" x14ac:dyDescent="0.2">
      <c r="A1442" s="27" t="s">
        <v>1917</v>
      </c>
      <c r="B1442" s="28">
        <v>55356</v>
      </c>
    </row>
    <row r="1443" spans="1:2" x14ac:dyDescent="0.2">
      <c r="A1443" s="27" t="s">
        <v>1918</v>
      </c>
      <c r="B1443" s="28">
        <v>55357</v>
      </c>
    </row>
    <row r="1444" spans="1:2" x14ac:dyDescent="0.2">
      <c r="A1444" s="27" t="s">
        <v>1919</v>
      </c>
      <c r="B1444" s="28">
        <v>55358</v>
      </c>
    </row>
    <row r="1445" spans="1:2" x14ac:dyDescent="0.2">
      <c r="A1445" s="27" t="s">
        <v>1920</v>
      </c>
      <c r="B1445" s="28">
        <v>55359</v>
      </c>
    </row>
    <row r="1446" spans="1:2" x14ac:dyDescent="0.2">
      <c r="A1446" s="27" t="s">
        <v>1921</v>
      </c>
      <c r="B1446" s="28">
        <v>55360</v>
      </c>
    </row>
    <row r="1447" spans="1:2" x14ac:dyDescent="0.2">
      <c r="A1447" s="27" t="s">
        <v>1922</v>
      </c>
      <c r="B1447" s="28">
        <v>55361</v>
      </c>
    </row>
    <row r="1448" spans="1:2" x14ac:dyDescent="0.2">
      <c r="A1448" s="27" t="s">
        <v>1923</v>
      </c>
      <c r="B1448" s="28">
        <v>55362</v>
      </c>
    </row>
    <row r="1449" spans="1:2" x14ac:dyDescent="0.2">
      <c r="A1449" s="27" t="s">
        <v>1924</v>
      </c>
      <c r="B1449" s="28">
        <v>55363</v>
      </c>
    </row>
    <row r="1450" spans="1:2" x14ac:dyDescent="0.2">
      <c r="A1450" s="27" t="s">
        <v>1925</v>
      </c>
      <c r="B1450" s="28">
        <v>55364</v>
      </c>
    </row>
    <row r="1451" spans="1:2" x14ac:dyDescent="0.2">
      <c r="A1451" s="27" t="s">
        <v>1926</v>
      </c>
      <c r="B1451" s="28">
        <v>55365</v>
      </c>
    </row>
    <row r="1452" spans="1:2" x14ac:dyDescent="0.2">
      <c r="A1452" s="27" t="s">
        <v>1927</v>
      </c>
      <c r="B1452" s="28">
        <v>55366</v>
      </c>
    </row>
    <row r="1453" spans="1:2" x14ac:dyDescent="0.2">
      <c r="A1453" s="27" t="s">
        <v>1928</v>
      </c>
      <c r="B1453" s="28">
        <v>55367</v>
      </c>
    </row>
    <row r="1454" spans="1:2" x14ac:dyDescent="0.2">
      <c r="A1454" s="27" t="s">
        <v>1929</v>
      </c>
      <c r="B1454" s="28">
        <v>55368</v>
      </c>
    </row>
    <row r="1455" spans="1:2" x14ac:dyDescent="0.2">
      <c r="A1455" s="27" t="s">
        <v>1930</v>
      </c>
      <c r="B1455" s="28">
        <v>55369</v>
      </c>
    </row>
    <row r="1456" spans="1:2" x14ac:dyDescent="0.2">
      <c r="A1456" s="27" t="s">
        <v>1931</v>
      </c>
      <c r="B1456" s="28">
        <v>55370</v>
      </c>
    </row>
    <row r="1457" spans="1:2" x14ac:dyDescent="0.2">
      <c r="A1457" s="27" t="s">
        <v>1932</v>
      </c>
      <c r="B1457" s="28">
        <v>55371</v>
      </c>
    </row>
    <row r="1458" spans="1:2" x14ac:dyDescent="0.2">
      <c r="A1458" s="27" t="s">
        <v>1933</v>
      </c>
      <c r="B1458" s="28">
        <v>55372</v>
      </c>
    </row>
    <row r="1459" spans="1:2" x14ac:dyDescent="0.2">
      <c r="A1459" s="27" t="s">
        <v>1934</v>
      </c>
      <c r="B1459" s="28">
        <v>55373</v>
      </c>
    </row>
    <row r="1460" spans="1:2" x14ac:dyDescent="0.2">
      <c r="A1460" s="27" t="s">
        <v>1935</v>
      </c>
      <c r="B1460" s="28">
        <v>55374</v>
      </c>
    </row>
    <row r="1461" spans="1:2" x14ac:dyDescent="0.2">
      <c r="A1461" s="27" t="s">
        <v>1936</v>
      </c>
      <c r="B1461" s="28">
        <v>55375</v>
      </c>
    </row>
    <row r="1462" spans="1:2" x14ac:dyDescent="0.2">
      <c r="A1462" s="27" t="s">
        <v>1937</v>
      </c>
      <c r="B1462" s="28">
        <v>55376</v>
      </c>
    </row>
    <row r="1463" spans="1:2" x14ac:dyDescent="0.2">
      <c r="A1463" s="27" t="s">
        <v>1938</v>
      </c>
      <c r="B1463" s="28">
        <v>55377</v>
      </c>
    </row>
    <row r="1464" spans="1:2" x14ac:dyDescent="0.2">
      <c r="A1464" s="27" t="s">
        <v>1939</v>
      </c>
      <c r="B1464" s="28">
        <v>55378</v>
      </c>
    </row>
    <row r="1465" spans="1:2" x14ac:dyDescent="0.2">
      <c r="A1465" s="27" t="s">
        <v>1940</v>
      </c>
      <c r="B1465" s="28">
        <v>55379</v>
      </c>
    </row>
    <row r="1466" spans="1:2" x14ac:dyDescent="0.2">
      <c r="A1466" s="27" t="s">
        <v>1941</v>
      </c>
      <c r="B1466" s="28">
        <v>55380</v>
      </c>
    </row>
    <row r="1467" spans="1:2" x14ac:dyDescent="0.2">
      <c r="A1467" s="27" t="s">
        <v>1942</v>
      </c>
      <c r="B1467" s="28">
        <v>55381</v>
      </c>
    </row>
    <row r="1468" spans="1:2" x14ac:dyDescent="0.2">
      <c r="A1468" s="27" t="s">
        <v>1943</v>
      </c>
      <c r="B1468" s="28">
        <v>55382</v>
      </c>
    </row>
    <row r="1469" spans="1:2" x14ac:dyDescent="0.2">
      <c r="A1469" s="27" t="s">
        <v>1944</v>
      </c>
      <c r="B1469" s="28">
        <v>55383</v>
      </c>
    </row>
    <row r="1470" spans="1:2" x14ac:dyDescent="0.2">
      <c r="A1470" s="27" t="s">
        <v>1945</v>
      </c>
      <c r="B1470" s="28">
        <v>55384</v>
      </c>
    </row>
    <row r="1471" spans="1:2" x14ac:dyDescent="0.2">
      <c r="A1471" s="27" t="s">
        <v>1946</v>
      </c>
      <c r="B1471" s="28">
        <v>55385</v>
      </c>
    </row>
    <row r="1472" spans="1:2" x14ac:dyDescent="0.2">
      <c r="A1472" s="27" t="s">
        <v>1947</v>
      </c>
      <c r="B1472" s="28">
        <v>55386</v>
      </c>
    </row>
    <row r="1473" spans="1:2" x14ac:dyDescent="0.2">
      <c r="A1473" s="27" t="s">
        <v>1948</v>
      </c>
      <c r="B1473" s="28">
        <v>55387</v>
      </c>
    </row>
    <row r="1474" spans="1:2" x14ac:dyDescent="0.2">
      <c r="A1474" s="27" t="s">
        <v>1949</v>
      </c>
      <c r="B1474" s="28">
        <v>55388</v>
      </c>
    </row>
    <row r="1475" spans="1:2" x14ac:dyDescent="0.2">
      <c r="A1475" s="27" t="s">
        <v>1950</v>
      </c>
      <c r="B1475" s="28">
        <v>55389</v>
      </c>
    </row>
    <row r="1476" spans="1:2" x14ac:dyDescent="0.2">
      <c r="A1476" s="27" t="s">
        <v>1951</v>
      </c>
      <c r="B1476" s="28">
        <v>55390</v>
      </c>
    </row>
    <row r="1477" spans="1:2" x14ac:dyDescent="0.2">
      <c r="A1477" s="27" t="s">
        <v>1952</v>
      </c>
      <c r="B1477" s="28">
        <v>55391</v>
      </c>
    </row>
    <row r="1478" spans="1:2" x14ac:dyDescent="0.2">
      <c r="A1478" s="27" t="s">
        <v>1953</v>
      </c>
      <c r="B1478" s="28">
        <v>55392</v>
      </c>
    </row>
    <row r="1479" spans="1:2" x14ac:dyDescent="0.2">
      <c r="A1479" s="27" t="s">
        <v>1954</v>
      </c>
      <c r="B1479" s="28">
        <v>55393</v>
      </c>
    </row>
    <row r="1480" spans="1:2" x14ac:dyDescent="0.2">
      <c r="A1480" s="27" t="s">
        <v>1955</v>
      </c>
      <c r="B1480" s="28">
        <v>55394</v>
      </c>
    </row>
    <row r="1481" spans="1:2" x14ac:dyDescent="0.2">
      <c r="A1481" s="27" t="s">
        <v>1956</v>
      </c>
      <c r="B1481" s="28">
        <v>55395</v>
      </c>
    </row>
    <row r="1482" spans="1:2" x14ac:dyDescent="0.2">
      <c r="A1482" s="27" t="s">
        <v>1957</v>
      </c>
      <c r="B1482" s="28">
        <v>55396</v>
      </c>
    </row>
    <row r="1483" spans="1:2" x14ac:dyDescent="0.2">
      <c r="A1483" s="27" t="s">
        <v>1958</v>
      </c>
      <c r="B1483" s="28">
        <v>55397</v>
      </c>
    </row>
    <row r="1484" spans="1:2" x14ac:dyDescent="0.2">
      <c r="A1484" s="27" t="s">
        <v>1959</v>
      </c>
      <c r="B1484" s="28">
        <v>55398</v>
      </c>
    </row>
    <row r="1485" spans="1:2" x14ac:dyDescent="0.2">
      <c r="A1485" s="27" t="s">
        <v>1960</v>
      </c>
      <c r="B1485" s="28">
        <v>55399</v>
      </c>
    </row>
    <row r="1486" spans="1:2" x14ac:dyDescent="0.2">
      <c r="A1486" s="27" t="s">
        <v>1961</v>
      </c>
      <c r="B1486" s="28">
        <v>55400</v>
      </c>
    </row>
    <row r="1487" spans="1:2" x14ac:dyDescent="0.2">
      <c r="A1487" s="27" t="s">
        <v>1962</v>
      </c>
      <c r="B1487" s="28">
        <v>55401</v>
      </c>
    </row>
    <row r="1488" spans="1:2" x14ac:dyDescent="0.2">
      <c r="A1488" s="27" t="s">
        <v>1963</v>
      </c>
      <c r="B1488" s="28">
        <v>55402</v>
      </c>
    </row>
    <row r="1489" spans="1:2" x14ac:dyDescent="0.2">
      <c r="A1489" s="27" t="s">
        <v>1964</v>
      </c>
      <c r="B1489" s="28">
        <v>55403</v>
      </c>
    </row>
    <row r="1490" spans="1:2" x14ac:dyDescent="0.2">
      <c r="A1490" s="27" t="s">
        <v>1965</v>
      </c>
      <c r="B1490" s="28">
        <v>55404</v>
      </c>
    </row>
    <row r="1491" spans="1:2" x14ac:dyDescent="0.2">
      <c r="A1491" s="27" t="s">
        <v>1966</v>
      </c>
      <c r="B1491" s="28">
        <v>55405</v>
      </c>
    </row>
    <row r="1492" spans="1:2" x14ac:dyDescent="0.2">
      <c r="A1492" s="27" t="s">
        <v>1967</v>
      </c>
      <c r="B1492" s="28">
        <v>55406</v>
      </c>
    </row>
    <row r="1493" spans="1:2" x14ac:dyDescent="0.2">
      <c r="A1493" s="27" t="s">
        <v>1968</v>
      </c>
      <c r="B1493" s="28">
        <v>55407</v>
      </c>
    </row>
    <row r="1494" spans="1:2" x14ac:dyDescent="0.2">
      <c r="A1494" s="27" t="s">
        <v>1969</v>
      </c>
      <c r="B1494" s="28">
        <v>55408</v>
      </c>
    </row>
    <row r="1495" spans="1:2" x14ac:dyDescent="0.2">
      <c r="A1495" s="27" t="s">
        <v>1970</v>
      </c>
      <c r="B1495" s="28">
        <v>55409</v>
      </c>
    </row>
    <row r="1496" spans="1:2" x14ac:dyDescent="0.2">
      <c r="A1496" s="27" t="s">
        <v>1270</v>
      </c>
      <c r="B1496" s="28">
        <v>63001</v>
      </c>
    </row>
    <row r="1497" spans="1:2" x14ac:dyDescent="0.2">
      <c r="A1497" s="27" t="s">
        <v>1284</v>
      </c>
      <c r="B1497" s="28">
        <v>63015</v>
      </c>
    </row>
    <row r="1498" spans="1:2" x14ac:dyDescent="0.2">
      <c r="A1498" s="27" t="s">
        <v>1298</v>
      </c>
      <c r="B1498" s="28">
        <v>63029</v>
      </c>
    </row>
    <row r="1499" spans="1:2" x14ac:dyDescent="0.2">
      <c r="A1499" s="27" t="s">
        <v>1284</v>
      </c>
      <c r="B1499" s="28">
        <v>63043</v>
      </c>
    </row>
    <row r="1500" spans="1:2" x14ac:dyDescent="0.2">
      <c r="A1500" s="27" t="s">
        <v>1270</v>
      </c>
      <c r="B1500" s="28">
        <v>63057</v>
      </c>
    </row>
    <row r="1501" spans="1:2" x14ac:dyDescent="0.2">
      <c r="A1501" s="27" t="s">
        <v>1336</v>
      </c>
      <c r="B1501" s="28">
        <v>63071</v>
      </c>
    </row>
    <row r="1502" spans="1:2" x14ac:dyDescent="0.2">
      <c r="A1502" s="27" t="s">
        <v>1341</v>
      </c>
      <c r="B1502" s="28">
        <v>63076</v>
      </c>
    </row>
    <row r="1503" spans="1:2" x14ac:dyDescent="0.2">
      <c r="A1503" s="27" t="s">
        <v>1347</v>
      </c>
      <c r="B1503" s="28">
        <v>63082</v>
      </c>
    </row>
    <row r="1504" spans="1:2" x14ac:dyDescent="0.2">
      <c r="A1504" s="27" t="s">
        <v>1358</v>
      </c>
      <c r="B1504" s="28">
        <v>63093</v>
      </c>
    </row>
    <row r="1505" spans="1:2" x14ac:dyDescent="0.2">
      <c r="A1505" s="27" t="s">
        <v>1369</v>
      </c>
      <c r="B1505" s="28">
        <v>63104</v>
      </c>
    </row>
    <row r="1506" spans="1:2" x14ac:dyDescent="0.2">
      <c r="A1506" s="27" t="s">
        <v>1380</v>
      </c>
      <c r="B1506" s="28">
        <v>63115</v>
      </c>
    </row>
    <row r="1507" spans="1:2" x14ac:dyDescent="0.2">
      <c r="A1507" s="27" t="s">
        <v>1391</v>
      </c>
      <c r="B1507" s="28">
        <v>64001</v>
      </c>
    </row>
    <row r="1508" spans="1:2" x14ac:dyDescent="0.2">
      <c r="A1508" s="27" t="s">
        <v>1403</v>
      </c>
      <c r="B1508" s="28">
        <v>64015</v>
      </c>
    </row>
    <row r="1509" spans="1:2" x14ac:dyDescent="0.2">
      <c r="A1509" s="27" t="s">
        <v>1415</v>
      </c>
      <c r="B1509" s="28">
        <v>64029</v>
      </c>
    </row>
    <row r="1510" spans="1:2" x14ac:dyDescent="0.2">
      <c r="A1510" s="27" t="s">
        <v>1427</v>
      </c>
      <c r="B1510" s="28">
        <v>64043</v>
      </c>
    </row>
    <row r="1511" spans="1:2" x14ac:dyDescent="0.2">
      <c r="A1511" s="27" t="s">
        <v>1971</v>
      </c>
      <c r="B1511" s="28">
        <v>64057</v>
      </c>
    </row>
    <row r="1512" spans="1:2" x14ac:dyDescent="0.2">
      <c r="A1512" s="27" t="s">
        <v>1451</v>
      </c>
      <c r="B1512" s="28">
        <v>64071</v>
      </c>
    </row>
    <row r="1513" spans="1:2" x14ac:dyDescent="0.2">
      <c r="A1513" s="27" t="s">
        <v>1455</v>
      </c>
      <c r="B1513" s="28">
        <v>64075</v>
      </c>
    </row>
    <row r="1514" spans="1:2" x14ac:dyDescent="0.2">
      <c r="A1514" s="27" t="s">
        <v>1460</v>
      </c>
      <c r="B1514" s="28">
        <v>64080</v>
      </c>
    </row>
    <row r="1515" spans="1:2" x14ac:dyDescent="0.2">
      <c r="A1515" s="27" t="s">
        <v>1471</v>
      </c>
      <c r="B1515" s="28">
        <v>64093</v>
      </c>
    </row>
    <row r="1516" spans="1:2" x14ac:dyDescent="0.2">
      <c r="A1516" s="27" t="s">
        <v>1482</v>
      </c>
      <c r="B1516" s="28">
        <v>64104</v>
      </c>
    </row>
    <row r="1517" spans="1:2" x14ac:dyDescent="0.2">
      <c r="A1517" s="27" t="s">
        <v>1493</v>
      </c>
      <c r="B1517" s="28">
        <v>64115</v>
      </c>
    </row>
    <row r="1518" spans="1:2" x14ac:dyDescent="0.2">
      <c r="A1518" s="27" t="s">
        <v>1611</v>
      </c>
      <c r="B1518" s="28">
        <v>65001</v>
      </c>
    </row>
    <row r="1519" spans="1:2" x14ac:dyDescent="0.2">
      <c r="A1519" s="27" t="s">
        <v>1629</v>
      </c>
      <c r="B1519" s="28">
        <v>65021</v>
      </c>
    </row>
    <row r="1520" spans="1:2" x14ac:dyDescent="0.2">
      <c r="A1520" s="27" t="s">
        <v>1647</v>
      </c>
      <c r="B1520" s="28">
        <v>65041</v>
      </c>
    </row>
    <row r="1521" spans="1:2" x14ac:dyDescent="0.2">
      <c r="A1521" s="27" t="s">
        <v>1665</v>
      </c>
      <c r="B1521" s="28">
        <v>65061</v>
      </c>
    </row>
    <row r="1522" spans="1:2" x14ac:dyDescent="0.2">
      <c r="A1522" s="27" t="s">
        <v>1683</v>
      </c>
      <c r="B1522" s="28">
        <v>65081</v>
      </c>
    </row>
    <row r="1523" spans="1:2" x14ac:dyDescent="0.2">
      <c r="A1523" s="27" t="s">
        <v>1701</v>
      </c>
      <c r="B1523" s="28">
        <v>65101</v>
      </c>
    </row>
    <row r="1524" spans="1:2" x14ac:dyDescent="0.2">
      <c r="A1524" s="29" t="s">
        <v>1705</v>
      </c>
      <c r="B1524" s="28">
        <v>65106</v>
      </c>
    </row>
    <row r="1525" spans="1:2" x14ac:dyDescent="0.2">
      <c r="A1525" s="27" t="s">
        <v>1972</v>
      </c>
      <c r="B1525" s="28">
        <v>65116</v>
      </c>
    </row>
    <row r="1526" spans="1:2" x14ac:dyDescent="0.2">
      <c r="A1526" s="27" t="s">
        <v>1973</v>
      </c>
      <c r="B1526" s="28">
        <v>65131</v>
      </c>
    </row>
    <row r="1527" spans="1:2" x14ac:dyDescent="0.2">
      <c r="A1527" s="27" t="s">
        <v>1974</v>
      </c>
      <c r="B1527" s="28">
        <v>65146</v>
      </c>
    </row>
    <row r="1528" spans="1:2" x14ac:dyDescent="0.2">
      <c r="A1528" s="27" t="s">
        <v>1975</v>
      </c>
      <c r="B1528" s="28">
        <v>65161</v>
      </c>
    </row>
    <row r="1529" spans="1:2" x14ac:dyDescent="0.2">
      <c r="A1529" s="27" t="s">
        <v>1819</v>
      </c>
      <c r="B1529" s="28">
        <v>60001</v>
      </c>
    </row>
    <row r="1530" spans="1:2" x14ac:dyDescent="0.2">
      <c r="A1530" s="27" t="s">
        <v>1517</v>
      </c>
      <c r="B1530" s="28">
        <v>60002</v>
      </c>
    </row>
    <row r="1531" spans="1:2" x14ac:dyDescent="0.2">
      <c r="A1531" s="27" t="s">
        <v>1507</v>
      </c>
      <c r="B1531" s="28">
        <v>60003</v>
      </c>
    </row>
    <row r="1532" spans="1:2" x14ac:dyDescent="0.2">
      <c r="A1532" s="27" t="s">
        <v>1537</v>
      </c>
      <c r="B1532" s="28">
        <v>60004</v>
      </c>
    </row>
    <row r="1533" spans="1:2" x14ac:dyDescent="0.2">
      <c r="A1533" s="27" t="s">
        <v>1547</v>
      </c>
      <c r="B1533" s="28">
        <v>60005</v>
      </c>
    </row>
    <row r="1534" spans="1:2" x14ac:dyDescent="0.2">
      <c r="A1534" s="27" t="s">
        <v>1820</v>
      </c>
      <c r="B1534" s="28">
        <v>60006</v>
      </c>
    </row>
    <row r="1535" spans="1:2" x14ac:dyDescent="0.2">
      <c r="A1535" s="27" t="s">
        <v>1518</v>
      </c>
      <c r="B1535" s="28">
        <v>60007</v>
      </c>
    </row>
    <row r="1536" spans="1:2" x14ac:dyDescent="0.2">
      <c r="A1536" s="27" t="s">
        <v>1508</v>
      </c>
      <c r="B1536" s="28">
        <v>60008</v>
      </c>
    </row>
    <row r="1537" spans="1:2" x14ac:dyDescent="0.2">
      <c r="A1537" s="27" t="s">
        <v>1538</v>
      </c>
      <c r="B1537" s="28">
        <v>60009</v>
      </c>
    </row>
    <row r="1538" spans="1:2" x14ac:dyDescent="0.2">
      <c r="A1538" s="27" t="s">
        <v>1548</v>
      </c>
      <c r="B1538" s="28">
        <v>60010</v>
      </c>
    </row>
    <row r="1539" spans="1:2" x14ac:dyDescent="0.2">
      <c r="A1539" s="27" t="s">
        <v>1821</v>
      </c>
      <c r="B1539" s="28">
        <v>60011</v>
      </c>
    </row>
    <row r="1540" spans="1:2" x14ac:dyDescent="0.2">
      <c r="A1540" s="27" t="s">
        <v>1519</v>
      </c>
      <c r="B1540" s="28">
        <v>60012</v>
      </c>
    </row>
    <row r="1541" spans="1:2" x14ac:dyDescent="0.2">
      <c r="A1541" s="27" t="s">
        <v>1509</v>
      </c>
      <c r="B1541" s="28">
        <v>60013</v>
      </c>
    </row>
    <row r="1542" spans="1:2" x14ac:dyDescent="0.2">
      <c r="A1542" s="27" t="s">
        <v>1539</v>
      </c>
      <c r="B1542" s="28">
        <v>60014</v>
      </c>
    </row>
    <row r="1543" spans="1:2" x14ac:dyDescent="0.2">
      <c r="A1543" s="27" t="s">
        <v>1549</v>
      </c>
      <c r="B1543" s="28">
        <v>60015</v>
      </c>
    </row>
    <row r="1544" spans="1:2" x14ac:dyDescent="0.2">
      <c r="A1544" s="27" t="s">
        <v>1877</v>
      </c>
      <c r="B1544" s="28">
        <v>60016</v>
      </c>
    </row>
    <row r="1545" spans="1:2" x14ac:dyDescent="0.2">
      <c r="A1545" s="27" t="s">
        <v>1878</v>
      </c>
      <c r="B1545" s="28">
        <v>60017</v>
      </c>
    </row>
    <row r="1546" spans="1:2" x14ac:dyDescent="0.2">
      <c r="A1546" s="27" t="s">
        <v>1879</v>
      </c>
      <c r="B1546" s="28">
        <v>60018</v>
      </c>
    </row>
    <row r="1547" spans="1:2" x14ac:dyDescent="0.2">
      <c r="A1547" s="27" t="s">
        <v>1877</v>
      </c>
      <c r="B1547" s="28">
        <v>60019</v>
      </c>
    </row>
    <row r="1548" spans="1:2" x14ac:dyDescent="0.2">
      <c r="A1548" s="27" t="s">
        <v>1878</v>
      </c>
      <c r="B1548" s="28">
        <v>60020</v>
      </c>
    </row>
    <row r="1549" spans="1:2" x14ac:dyDescent="0.2">
      <c r="A1549" s="27" t="s">
        <v>1879</v>
      </c>
      <c r="B1549" s="28">
        <v>60021</v>
      </c>
    </row>
    <row r="1550" spans="1:2" x14ac:dyDescent="0.2">
      <c r="A1550" s="27" t="s">
        <v>1571</v>
      </c>
      <c r="B1550" s="28">
        <v>60022</v>
      </c>
    </row>
    <row r="1551" spans="1:2" x14ac:dyDescent="0.2">
      <c r="A1551" s="27" t="s">
        <v>1572</v>
      </c>
      <c r="B1551" s="28">
        <v>60023</v>
      </c>
    </row>
    <row r="1552" spans="1:2" x14ac:dyDescent="0.2">
      <c r="A1552" s="27" t="s">
        <v>1573</v>
      </c>
      <c r="B1552" s="28">
        <v>60024</v>
      </c>
    </row>
    <row r="1553" spans="1:2" x14ac:dyDescent="0.2">
      <c r="A1553" s="27" t="s">
        <v>1582</v>
      </c>
      <c r="B1553" s="28">
        <v>60025</v>
      </c>
    </row>
    <row r="1554" spans="1:2" x14ac:dyDescent="0.2">
      <c r="A1554" s="27" t="s">
        <v>1583</v>
      </c>
      <c r="B1554" s="28">
        <v>60026</v>
      </c>
    </row>
    <row r="1555" spans="1:2" x14ac:dyDescent="0.2">
      <c r="A1555" s="27" t="s">
        <v>1584</v>
      </c>
      <c r="B1555" s="28">
        <v>60027</v>
      </c>
    </row>
    <row r="1556" spans="1:2" x14ac:dyDescent="0.2">
      <c r="A1556" s="27" t="s">
        <v>1593</v>
      </c>
      <c r="B1556" s="28">
        <v>60028</v>
      </c>
    </row>
    <row r="1557" spans="1:2" x14ac:dyDescent="0.2">
      <c r="A1557" s="27" t="s">
        <v>1594</v>
      </c>
      <c r="B1557" s="28">
        <v>60029</v>
      </c>
    </row>
    <row r="1558" spans="1:2" x14ac:dyDescent="0.2">
      <c r="A1558" s="27" t="s">
        <v>1595</v>
      </c>
      <c r="B1558" s="28">
        <v>60030</v>
      </c>
    </row>
    <row r="1559" spans="1:2" x14ac:dyDescent="0.2">
      <c r="A1559" s="27" t="s">
        <v>1604</v>
      </c>
      <c r="B1559" s="28">
        <v>60031</v>
      </c>
    </row>
    <row r="1560" spans="1:2" x14ac:dyDescent="0.2">
      <c r="A1560" s="27" t="s">
        <v>1605</v>
      </c>
      <c r="B1560" s="28">
        <v>60032</v>
      </c>
    </row>
    <row r="1561" spans="1:2" x14ac:dyDescent="0.2">
      <c r="A1561" s="27" t="s">
        <v>1606</v>
      </c>
      <c r="B1561" s="28">
        <v>60033</v>
      </c>
    </row>
    <row r="1562" spans="1:2" x14ac:dyDescent="0.2">
      <c r="A1562" s="27" t="s">
        <v>1527</v>
      </c>
      <c r="B1562" s="28">
        <v>70001</v>
      </c>
    </row>
    <row r="1563" spans="1:2" x14ac:dyDescent="0.2">
      <c r="A1563" s="27" t="s">
        <v>1801</v>
      </c>
      <c r="B1563" s="28">
        <v>70002</v>
      </c>
    </row>
    <row r="1564" spans="1:2" x14ac:dyDescent="0.2">
      <c r="A1564" s="27" t="s">
        <v>1783</v>
      </c>
      <c r="B1564" s="28">
        <v>70003</v>
      </c>
    </row>
    <row r="1565" spans="1:2" x14ac:dyDescent="0.2">
      <c r="A1565" s="27" t="s">
        <v>1837</v>
      </c>
      <c r="B1565" s="28">
        <v>70004</v>
      </c>
    </row>
    <row r="1566" spans="1:2" x14ac:dyDescent="0.2">
      <c r="A1566" s="27" t="s">
        <v>1855</v>
      </c>
      <c r="B1566" s="28">
        <v>70005</v>
      </c>
    </row>
    <row r="1567" spans="1:2" x14ac:dyDescent="0.2">
      <c r="A1567" s="27" t="s">
        <v>1528</v>
      </c>
      <c r="B1567" s="28">
        <v>70006</v>
      </c>
    </row>
    <row r="1568" spans="1:2" x14ac:dyDescent="0.2">
      <c r="A1568" s="27" t="s">
        <v>1802</v>
      </c>
      <c r="B1568" s="28">
        <v>70007</v>
      </c>
    </row>
    <row r="1569" spans="1:2" x14ac:dyDescent="0.2">
      <c r="A1569" s="27" t="s">
        <v>1784</v>
      </c>
      <c r="B1569" s="28">
        <v>70008</v>
      </c>
    </row>
    <row r="1570" spans="1:2" x14ac:dyDescent="0.2">
      <c r="A1570" s="27" t="s">
        <v>1838</v>
      </c>
      <c r="B1570" s="28">
        <v>70009</v>
      </c>
    </row>
    <row r="1571" spans="1:2" x14ac:dyDescent="0.2">
      <c r="A1571" s="27" t="s">
        <v>1856</v>
      </c>
      <c r="B1571" s="28">
        <v>70010</v>
      </c>
    </row>
    <row r="1572" spans="1:2" x14ac:dyDescent="0.2">
      <c r="A1572" s="27" t="s">
        <v>1529</v>
      </c>
      <c r="B1572" s="28">
        <v>70011</v>
      </c>
    </row>
    <row r="1573" spans="1:2" x14ac:dyDescent="0.2">
      <c r="A1573" s="27" t="s">
        <v>1803</v>
      </c>
      <c r="B1573" s="28">
        <v>70012</v>
      </c>
    </row>
    <row r="1574" spans="1:2" x14ac:dyDescent="0.2">
      <c r="A1574" s="27" t="s">
        <v>1785</v>
      </c>
      <c r="B1574" s="28">
        <v>70013</v>
      </c>
    </row>
    <row r="1575" spans="1:2" x14ac:dyDescent="0.2">
      <c r="A1575" s="27" t="s">
        <v>1839</v>
      </c>
      <c r="B1575" s="28">
        <v>70014</v>
      </c>
    </row>
    <row r="1576" spans="1:2" x14ac:dyDescent="0.2">
      <c r="A1576" s="27" t="s">
        <v>1857</v>
      </c>
      <c r="B1576" s="28">
        <v>70015</v>
      </c>
    </row>
    <row r="1577" spans="1:2" x14ac:dyDescent="0.2">
      <c r="A1577" s="27" t="s">
        <v>1877</v>
      </c>
      <c r="B1577" s="28">
        <v>70016</v>
      </c>
    </row>
    <row r="1578" spans="1:2" x14ac:dyDescent="0.2">
      <c r="A1578" s="27" t="s">
        <v>1878</v>
      </c>
      <c r="B1578" s="28">
        <v>70017</v>
      </c>
    </row>
    <row r="1579" spans="1:2" x14ac:dyDescent="0.2">
      <c r="A1579" s="27" t="s">
        <v>1879</v>
      </c>
      <c r="B1579" s="28">
        <v>70018</v>
      </c>
    </row>
    <row r="1580" spans="1:2" x14ac:dyDescent="0.2">
      <c r="A1580" s="27" t="s">
        <v>1877</v>
      </c>
      <c r="B1580" s="28">
        <v>70019</v>
      </c>
    </row>
    <row r="1581" spans="1:2" x14ac:dyDescent="0.2">
      <c r="A1581" s="27" t="s">
        <v>1878</v>
      </c>
      <c r="B1581" s="28">
        <v>70020</v>
      </c>
    </row>
    <row r="1582" spans="1:2" x14ac:dyDescent="0.2">
      <c r="A1582" s="27" t="s">
        <v>1879</v>
      </c>
      <c r="B1582" s="28">
        <v>70021</v>
      </c>
    </row>
    <row r="1583" spans="1:2" x14ac:dyDescent="0.2">
      <c r="A1583" s="27" t="s">
        <v>1900</v>
      </c>
      <c r="B1583" s="28">
        <v>70022</v>
      </c>
    </row>
    <row r="1584" spans="1:2" x14ac:dyDescent="0.2">
      <c r="A1584" s="27" t="s">
        <v>1901</v>
      </c>
      <c r="B1584" s="28">
        <v>70023</v>
      </c>
    </row>
    <row r="1585" spans="1:2" x14ac:dyDescent="0.2">
      <c r="A1585" s="27" t="s">
        <v>1902</v>
      </c>
      <c r="B1585" s="28">
        <v>70024</v>
      </c>
    </row>
    <row r="1586" spans="1:2" x14ac:dyDescent="0.2">
      <c r="A1586" s="27" t="s">
        <v>1921</v>
      </c>
      <c r="B1586" s="28">
        <v>70025</v>
      </c>
    </row>
    <row r="1587" spans="1:2" x14ac:dyDescent="0.2">
      <c r="A1587" s="27" t="s">
        <v>1922</v>
      </c>
      <c r="B1587" s="28">
        <v>70026</v>
      </c>
    </row>
    <row r="1588" spans="1:2" x14ac:dyDescent="0.2">
      <c r="A1588" s="27" t="s">
        <v>1923</v>
      </c>
      <c r="B1588" s="28">
        <v>70027</v>
      </c>
    </row>
    <row r="1589" spans="1:2" x14ac:dyDescent="0.2">
      <c r="A1589" s="27" t="s">
        <v>1942</v>
      </c>
      <c r="B1589" s="28">
        <v>70028</v>
      </c>
    </row>
    <row r="1590" spans="1:2" x14ac:dyDescent="0.2">
      <c r="A1590" s="27" t="s">
        <v>1943</v>
      </c>
      <c r="B1590" s="28">
        <v>70029</v>
      </c>
    </row>
    <row r="1591" spans="1:2" x14ac:dyDescent="0.2">
      <c r="A1591" s="27" t="s">
        <v>1944</v>
      </c>
      <c r="B1591" s="28">
        <v>70030</v>
      </c>
    </row>
    <row r="1592" spans="1:2" x14ac:dyDescent="0.2">
      <c r="A1592" s="27" t="s">
        <v>1963</v>
      </c>
      <c r="B1592" s="28">
        <v>70031</v>
      </c>
    </row>
    <row r="1593" spans="1:2" x14ac:dyDescent="0.2">
      <c r="A1593" s="27" t="s">
        <v>1964</v>
      </c>
      <c r="B1593" s="28">
        <v>70032</v>
      </c>
    </row>
    <row r="1594" spans="1:2" x14ac:dyDescent="0.2">
      <c r="A1594" s="27" t="s">
        <v>1965</v>
      </c>
      <c r="B1594" s="28">
        <v>70033</v>
      </c>
    </row>
    <row r="1595" spans="1:2" x14ac:dyDescent="0.2">
      <c r="A1595" s="30" t="s">
        <v>1976</v>
      </c>
      <c r="B1595" s="31">
        <v>70034</v>
      </c>
    </row>
    <row r="1596" spans="1:2" x14ac:dyDescent="0.2">
      <c r="A1596" s="1" t="s">
        <v>1977</v>
      </c>
      <c r="B1596" s="2">
        <v>70101</v>
      </c>
    </row>
    <row r="1597" spans="1:2" x14ac:dyDescent="0.2">
      <c r="A1597" s="1" t="s">
        <v>1978</v>
      </c>
      <c r="B1597" s="2">
        <v>70201</v>
      </c>
    </row>
    <row r="1598" spans="1:2" x14ac:dyDescent="0.2">
      <c r="A1598" s="1" t="s">
        <v>1979</v>
      </c>
      <c r="B1598" s="2">
        <v>70301</v>
      </c>
    </row>
    <row r="1599" spans="1:2" x14ac:dyDescent="0.2">
      <c r="A1599" s="1" t="s">
        <v>1980</v>
      </c>
      <c r="B1599" s="2">
        <v>70401</v>
      </c>
    </row>
    <row r="1600" spans="1:2" x14ac:dyDescent="0.2">
      <c r="A1600" s="1" t="s">
        <v>1981</v>
      </c>
      <c r="B1600" s="2">
        <v>70501</v>
      </c>
    </row>
    <row r="1601" spans="1:2" x14ac:dyDescent="0.2">
      <c r="A1601" s="1" t="s">
        <v>1982</v>
      </c>
      <c r="B1601" s="2">
        <v>70102</v>
      </c>
    </row>
    <row r="1602" spans="1:2" x14ac:dyDescent="0.2">
      <c r="A1602" s="1" t="s">
        <v>1983</v>
      </c>
      <c r="B1602" s="2">
        <v>70202</v>
      </c>
    </row>
    <row r="1603" spans="1:2" x14ac:dyDescent="0.2">
      <c r="A1603" s="1" t="s">
        <v>1984</v>
      </c>
      <c r="B1603" s="2">
        <v>70302</v>
      </c>
    </row>
    <row r="1604" spans="1:2" x14ac:dyDescent="0.2">
      <c r="A1604" s="1" t="s">
        <v>1985</v>
      </c>
      <c r="B1604" s="2">
        <v>70402</v>
      </c>
    </row>
    <row r="1605" spans="1:2" x14ac:dyDescent="0.2">
      <c r="A1605" s="1" t="s">
        <v>1986</v>
      </c>
      <c r="B1605" s="2">
        <v>70502</v>
      </c>
    </row>
    <row r="1606" spans="1:2" x14ac:dyDescent="0.2">
      <c r="A1606" s="1" t="s">
        <v>1982</v>
      </c>
      <c r="B1606" s="2">
        <v>70103</v>
      </c>
    </row>
    <row r="1607" spans="1:2" x14ac:dyDescent="0.2">
      <c r="A1607" s="1" t="s">
        <v>1983</v>
      </c>
      <c r="B1607" s="2">
        <v>70203</v>
      </c>
    </row>
    <row r="1608" spans="1:2" x14ac:dyDescent="0.2">
      <c r="A1608" s="1" t="s">
        <v>1984</v>
      </c>
      <c r="B1608" s="2">
        <v>70303</v>
      </c>
    </row>
    <row r="1609" spans="1:2" x14ac:dyDescent="0.2">
      <c r="A1609" s="1" t="s">
        <v>1985</v>
      </c>
      <c r="B1609" s="2">
        <v>70403</v>
      </c>
    </row>
    <row r="1610" spans="1:2" x14ac:dyDescent="0.2">
      <c r="A1610" s="1" t="s">
        <v>1986</v>
      </c>
      <c r="B1610" s="2">
        <v>70503</v>
      </c>
    </row>
    <row r="1611" spans="1:2" x14ac:dyDescent="0.2">
      <c r="A1611" s="1" t="s">
        <v>1982</v>
      </c>
      <c r="B1611" s="2">
        <v>70104</v>
      </c>
    </row>
    <row r="1612" spans="1:2" x14ac:dyDescent="0.2">
      <c r="A1612" s="1" t="s">
        <v>1983</v>
      </c>
      <c r="B1612" s="2">
        <v>70204</v>
      </c>
    </row>
    <row r="1613" spans="1:2" x14ac:dyDescent="0.2">
      <c r="A1613" s="1" t="s">
        <v>1984</v>
      </c>
      <c r="B1613" s="2">
        <v>70304</v>
      </c>
    </row>
    <row r="1614" spans="1:2" x14ac:dyDescent="0.2">
      <c r="A1614" s="1" t="s">
        <v>1985</v>
      </c>
      <c r="B1614" s="2">
        <v>70404</v>
      </c>
    </row>
    <row r="1615" spans="1:2" x14ac:dyDescent="0.2">
      <c r="A1615" s="1" t="s">
        <v>1986</v>
      </c>
      <c r="B1615" s="2">
        <v>70504</v>
      </c>
    </row>
    <row r="1616" spans="1:2" x14ac:dyDescent="0.2">
      <c r="A1616" s="1" t="s">
        <v>1982</v>
      </c>
      <c r="B1616" s="2">
        <v>70105</v>
      </c>
    </row>
    <row r="1617" spans="1:2" x14ac:dyDescent="0.2">
      <c r="A1617" s="1" t="s">
        <v>1983</v>
      </c>
      <c r="B1617" s="2">
        <v>70205</v>
      </c>
    </row>
    <row r="1618" spans="1:2" x14ac:dyDescent="0.2">
      <c r="A1618" s="1" t="s">
        <v>1984</v>
      </c>
      <c r="B1618" s="2">
        <v>70305</v>
      </c>
    </row>
    <row r="1619" spans="1:2" x14ac:dyDescent="0.2">
      <c r="A1619" s="1" t="s">
        <v>1985</v>
      </c>
      <c r="B1619" s="2">
        <v>70405</v>
      </c>
    </row>
    <row r="1620" spans="1:2" x14ac:dyDescent="0.2">
      <c r="A1620" s="1" t="s">
        <v>1986</v>
      </c>
      <c r="B1620" s="2">
        <v>70505</v>
      </c>
    </row>
    <row r="1621" spans="1:2" x14ac:dyDescent="0.2">
      <c r="A1621" s="1" t="s">
        <v>1987</v>
      </c>
      <c r="B1621" s="2">
        <v>70106</v>
      </c>
    </row>
    <row r="1622" spans="1:2" x14ac:dyDescent="0.2">
      <c r="A1622" s="1" t="s">
        <v>1988</v>
      </c>
      <c r="B1622" s="2">
        <v>70206</v>
      </c>
    </row>
    <row r="1623" spans="1:2" x14ac:dyDescent="0.2">
      <c r="A1623" s="1" t="s">
        <v>1989</v>
      </c>
      <c r="B1623" s="2">
        <v>70306</v>
      </c>
    </row>
    <row r="1624" spans="1:2" x14ac:dyDescent="0.2">
      <c r="A1624" s="1" t="s">
        <v>1990</v>
      </c>
      <c r="B1624" s="2">
        <v>70406</v>
      </c>
    </row>
    <row r="1625" spans="1:2" x14ac:dyDescent="0.2">
      <c r="A1625" s="1" t="s">
        <v>1991</v>
      </c>
      <c r="B1625" s="2">
        <v>70506</v>
      </c>
    </row>
    <row r="1626" spans="1:2" x14ac:dyDescent="0.2">
      <c r="A1626" s="1" t="s">
        <v>1987</v>
      </c>
      <c r="B1626" s="2">
        <v>70107</v>
      </c>
    </row>
    <row r="1627" spans="1:2" x14ac:dyDescent="0.2">
      <c r="A1627" s="1" t="s">
        <v>1988</v>
      </c>
      <c r="B1627" s="2">
        <v>70207</v>
      </c>
    </row>
    <row r="1628" spans="1:2" x14ac:dyDescent="0.2">
      <c r="A1628" s="1" t="s">
        <v>1989</v>
      </c>
      <c r="B1628" s="2">
        <v>70307</v>
      </c>
    </row>
    <row r="1629" spans="1:2" x14ac:dyDescent="0.2">
      <c r="A1629" s="1" t="s">
        <v>1990</v>
      </c>
      <c r="B1629" s="2">
        <v>70407</v>
      </c>
    </row>
    <row r="1630" spans="1:2" x14ac:dyDescent="0.2">
      <c r="A1630" s="1" t="s">
        <v>1991</v>
      </c>
      <c r="B1630" s="2">
        <v>70507</v>
      </c>
    </row>
    <row r="1631" spans="1:2" x14ac:dyDescent="0.2">
      <c r="A1631" s="1" t="s">
        <v>1987</v>
      </c>
      <c r="B1631" s="2">
        <v>70108</v>
      </c>
    </row>
    <row r="1632" spans="1:2" x14ac:dyDescent="0.2">
      <c r="A1632" s="1" t="s">
        <v>1988</v>
      </c>
      <c r="B1632" s="2">
        <v>70208</v>
      </c>
    </row>
    <row r="1633" spans="1:2" x14ac:dyDescent="0.2">
      <c r="A1633" s="1" t="s">
        <v>1989</v>
      </c>
      <c r="B1633" s="2">
        <v>70308</v>
      </c>
    </row>
    <row r="1634" spans="1:2" x14ac:dyDescent="0.2">
      <c r="A1634" s="1" t="s">
        <v>1990</v>
      </c>
      <c r="B1634" s="2">
        <v>70408</v>
      </c>
    </row>
    <row r="1635" spans="1:2" x14ac:dyDescent="0.2">
      <c r="A1635" s="1" t="s">
        <v>1991</v>
      </c>
      <c r="B1635" s="2">
        <v>70508</v>
      </c>
    </row>
    <row r="1636" spans="1:2" x14ac:dyDescent="0.2">
      <c r="A1636" s="1" t="s">
        <v>1987</v>
      </c>
      <c r="B1636" s="2">
        <v>70109</v>
      </c>
    </row>
    <row r="1637" spans="1:2" x14ac:dyDescent="0.2">
      <c r="A1637" s="1" t="s">
        <v>1988</v>
      </c>
      <c r="B1637" s="2">
        <v>70209</v>
      </c>
    </row>
    <row r="1638" spans="1:2" x14ac:dyDescent="0.2">
      <c r="A1638" s="1" t="s">
        <v>1989</v>
      </c>
      <c r="B1638" s="2">
        <v>70309</v>
      </c>
    </row>
    <row r="1639" spans="1:2" x14ac:dyDescent="0.2">
      <c r="A1639" s="1" t="s">
        <v>1990</v>
      </c>
      <c r="B1639" s="2">
        <v>70409</v>
      </c>
    </row>
    <row r="1640" spans="1:2" x14ac:dyDescent="0.2">
      <c r="A1640" s="1" t="s">
        <v>1991</v>
      </c>
      <c r="B1640" s="2">
        <v>70509</v>
      </c>
    </row>
    <row r="1641" spans="1:2" x14ac:dyDescent="0.2">
      <c r="A1641" s="1" t="s">
        <v>1987</v>
      </c>
      <c r="B1641" s="2">
        <v>70110</v>
      </c>
    </row>
    <row r="1642" spans="1:2" x14ac:dyDescent="0.2">
      <c r="A1642" s="1" t="s">
        <v>1988</v>
      </c>
      <c r="B1642" s="2">
        <v>70210</v>
      </c>
    </row>
    <row r="1643" spans="1:2" x14ac:dyDescent="0.2">
      <c r="A1643" s="1" t="s">
        <v>1989</v>
      </c>
      <c r="B1643" s="2">
        <v>70310</v>
      </c>
    </row>
    <row r="1644" spans="1:2" x14ac:dyDescent="0.2">
      <c r="A1644" s="1" t="s">
        <v>1990</v>
      </c>
      <c r="B1644" s="2">
        <v>70410</v>
      </c>
    </row>
    <row r="1645" spans="1:2" x14ac:dyDescent="0.2">
      <c r="A1645" s="1" t="s">
        <v>1991</v>
      </c>
      <c r="B1645" s="2">
        <v>70510</v>
      </c>
    </row>
    <row r="1646" spans="1:2" x14ac:dyDescent="0.2">
      <c r="A1646" s="1" t="s">
        <v>1992</v>
      </c>
      <c r="B1646" s="4">
        <v>70111</v>
      </c>
    </row>
    <row r="1647" spans="1:2" x14ac:dyDescent="0.2">
      <c r="A1647" s="1" t="s">
        <v>1993</v>
      </c>
      <c r="B1647" s="2">
        <v>70211</v>
      </c>
    </row>
    <row r="1648" spans="1:2" x14ac:dyDescent="0.2">
      <c r="A1648" s="1" t="s">
        <v>1994</v>
      </c>
      <c r="B1648" s="2">
        <v>70311</v>
      </c>
    </row>
    <row r="1649" spans="1:2" x14ac:dyDescent="0.2">
      <c r="A1649" s="1" t="s">
        <v>1995</v>
      </c>
      <c r="B1649" s="2">
        <v>70411</v>
      </c>
    </row>
    <row r="1650" spans="1:2" x14ac:dyDescent="0.2">
      <c r="A1650" s="1" t="s">
        <v>1996</v>
      </c>
      <c r="B1650" s="2">
        <v>70511</v>
      </c>
    </row>
    <row r="1651" spans="1:2" x14ac:dyDescent="0.2">
      <c r="A1651" s="1" t="s">
        <v>1992</v>
      </c>
      <c r="B1651" s="2">
        <v>70112</v>
      </c>
    </row>
    <row r="1652" spans="1:2" x14ac:dyDescent="0.2">
      <c r="A1652" s="1" t="s">
        <v>1993</v>
      </c>
      <c r="B1652" s="2">
        <v>70212</v>
      </c>
    </row>
    <row r="1653" spans="1:2" x14ac:dyDescent="0.2">
      <c r="A1653" s="1" t="s">
        <v>1994</v>
      </c>
      <c r="B1653" s="2">
        <v>70312</v>
      </c>
    </row>
    <row r="1654" spans="1:2" x14ac:dyDescent="0.2">
      <c r="A1654" s="1" t="s">
        <v>1995</v>
      </c>
      <c r="B1654" s="2">
        <v>70412</v>
      </c>
    </row>
    <row r="1655" spans="1:2" x14ac:dyDescent="0.2">
      <c r="A1655" s="1" t="s">
        <v>1996</v>
      </c>
      <c r="B1655" s="2">
        <v>70512</v>
      </c>
    </row>
    <row r="1656" spans="1:2" x14ac:dyDescent="0.2">
      <c r="A1656" s="1" t="s">
        <v>1992</v>
      </c>
      <c r="B1656" s="2">
        <v>70113</v>
      </c>
    </row>
    <row r="1657" spans="1:2" x14ac:dyDescent="0.2">
      <c r="A1657" s="1" t="s">
        <v>1993</v>
      </c>
      <c r="B1657" s="2">
        <v>70213</v>
      </c>
    </row>
    <row r="1658" spans="1:2" x14ac:dyDescent="0.2">
      <c r="A1658" s="1" t="s">
        <v>1994</v>
      </c>
      <c r="B1658" s="2">
        <v>70313</v>
      </c>
    </row>
    <row r="1659" spans="1:2" x14ac:dyDescent="0.2">
      <c r="A1659" s="1" t="s">
        <v>1995</v>
      </c>
      <c r="B1659" s="2">
        <v>70413</v>
      </c>
    </row>
    <row r="1660" spans="1:2" x14ac:dyDescent="0.2">
      <c r="A1660" s="1" t="s">
        <v>1996</v>
      </c>
      <c r="B1660" s="2">
        <v>70513</v>
      </c>
    </row>
    <row r="1661" spans="1:2" x14ac:dyDescent="0.2">
      <c r="A1661" s="1" t="s">
        <v>1992</v>
      </c>
      <c r="B1661" s="2">
        <v>70114</v>
      </c>
    </row>
    <row r="1662" spans="1:2" x14ac:dyDescent="0.2">
      <c r="A1662" s="1" t="s">
        <v>1993</v>
      </c>
      <c r="B1662" s="2">
        <v>70214</v>
      </c>
    </row>
    <row r="1663" spans="1:2" x14ac:dyDescent="0.2">
      <c r="A1663" s="1" t="s">
        <v>1994</v>
      </c>
      <c r="B1663" s="2">
        <v>70314</v>
      </c>
    </row>
    <row r="1664" spans="1:2" x14ac:dyDescent="0.2">
      <c r="A1664" s="1" t="s">
        <v>1995</v>
      </c>
      <c r="B1664" s="2">
        <v>70414</v>
      </c>
    </row>
    <row r="1665" spans="1:2" x14ac:dyDescent="0.2">
      <c r="A1665" s="1" t="s">
        <v>1996</v>
      </c>
      <c r="B1665" s="2">
        <v>70514</v>
      </c>
    </row>
    <row r="1666" spans="1:2" x14ac:dyDescent="0.2">
      <c r="A1666" s="1" t="s">
        <v>1992</v>
      </c>
      <c r="B1666" s="2">
        <v>70115</v>
      </c>
    </row>
    <row r="1667" spans="1:2" x14ac:dyDescent="0.2">
      <c r="A1667" s="1" t="s">
        <v>1993</v>
      </c>
      <c r="B1667" s="2">
        <v>70215</v>
      </c>
    </row>
    <row r="1668" spans="1:2" x14ac:dyDescent="0.2">
      <c r="A1668" s="1" t="s">
        <v>1994</v>
      </c>
      <c r="B1668" s="2">
        <v>70315</v>
      </c>
    </row>
    <row r="1669" spans="1:2" x14ac:dyDescent="0.2">
      <c r="A1669" s="1" t="s">
        <v>1995</v>
      </c>
      <c r="B1669" s="2">
        <v>70415</v>
      </c>
    </row>
    <row r="1670" spans="1:2" x14ac:dyDescent="0.2">
      <c r="A1670" s="1" t="s">
        <v>1996</v>
      </c>
      <c r="B1670" s="2">
        <v>70515</v>
      </c>
    </row>
    <row r="1671" spans="1:2" x14ac:dyDescent="0.2">
      <c r="A1671" s="1" t="s">
        <v>1992</v>
      </c>
      <c r="B1671" s="2">
        <v>70116</v>
      </c>
    </row>
    <row r="1672" spans="1:2" x14ac:dyDescent="0.2">
      <c r="A1672" s="1" t="s">
        <v>1993</v>
      </c>
      <c r="B1672" s="2">
        <v>70216</v>
      </c>
    </row>
    <row r="1673" spans="1:2" x14ac:dyDescent="0.2">
      <c r="A1673" s="1" t="s">
        <v>1994</v>
      </c>
      <c r="B1673" s="2">
        <v>70316</v>
      </c>
    </row>
    <row r="1674" spans="1:2" x14ac:dyDescent="0.2">
      <c r="A1674" s="1" t="s">
        <v>1995</v>
      </c>
      <c r="B1674" s="2">
        <v>70416</v>
      </c>
    </row>
    <row r="1675" spans="1:2" x14ac:dyDescent="0.2">
      <c r="A1675" s="1" t="s">
        <v>1996</v>
      </c>
      <c r="B1675" s="2">
        <v>70516</v>
      </c>
    </row>
    <row r="1676" spans="1:2" x14ac:dyDescent="0.2">
      <c r="A1676" s="1" t="s">
        <v>1992</v>
      </c>
      <c r="B1676" s="2">
        <v>70117</v>
      </c>
    </row>
    <row r="1677" spans="1:2" x14ac:dyDescent="0.2">
      <c r="A1677" s="1" t="s">
        <v>1993</v>
      </c>
      <c r="B1677" s="2">
        <v>70217</v>
      </c>
    </row>
    <row r="1678" spans="1:2" x14ac:dyDescent="0.2">
      <c r="A1678" s="1" t="s">
        <v>1994</v>
      </c>
      <c r="B1678" s="2">
        <v>70317</v>
      </c>
    </row>
    <row r="1679" spans="1:2" x14ac:dyDescent="0.2">
      <c r="A1679" s="1" t="s">
        <v>1995</v>
      </c>
      <c r="B1679" s="2">
        <v>70417</v>
      </c>
    </row>
    <row r="1680" spans="1:2" x14ac:dyDescent="0.2">
      <c r="A1680" s="1" t="s">
        <v>1996</v>
      </c>
      <c r="B1680" s="2">
        <v>70517</v>
      </c>
    </row>
    <row r="1681" spans="1:2" x14ac:dyDescent="0.2">
      <c r="A1681" s="1" t="s">
        <v>1997</v>
      </c>
      <c r="B1681" s="2">
        <v>70118</v>
      </c>
    </row>
    <row r="1682" spans="1:2" x14ac:dyDescent="0.2">
      <c r="A1682" s="1" t="s">
        <v>1998</v>
      </c>
      <c r="B1682" s="2">
        <v>70218</v>
      </c>
    </row>
    <row r="1683" spans="1:2" x14ac:dyDescent="0.2">
      <c r="A1683" s="1" t="s">
        <v>1999</v>
      </c>
      <c r="B1683" s="2">
        <v>70318</v>
      </c>
    </row>
    <row r="1684" spans="1:2" x14ac:dyDescent="0.2">
      <c r="A1684" s="1" t="s">
        <v>2000</v>
      </c>
      <c r="B1684" s="2">
        <v>70418</v>
      </c>
    </row>
    <row r="1685" spans="1:2" x14ac:dyDescent="0.2">
      <c r="A1685" s="1" t="s">
        <v>2001</v>
      </c>
      <c r="B1685" s="2">
        <v>70518</v>
      </c>
    </row>
    <row r="1686" spans="1:2" x14ac:dyDescent="0.2">
      <c r="A1686" s="1" t="s">
        <v>1997</v>
      </c>
      <c r="B1686" s="2">
        <v>70119</v>
      </c>
    </row>
    <row r="1687" spans="1:2" x14ac:dyDescent="0.2">
      <c r="A1687" s="1" t="s">
        <v>1998</v>
      </c>
      <c r="B1687" s="2">
        <v>70219</v>
      </c>
    </row>
    <row r="1688" spans="1:2" x14ac:dyDescent="0.2">
      <c r="A1688" s="1" t="s">
        <v>1999</v>
      </c>
      <c r="B1688" s="2">
        <v>70319</v>
      </c>
    </row>
    <row r="1689" spans="1:2" x14ac:dyDescent="0.2">
      <c r="A1689" s="1" t="s">
        <v>2000</v>
      </c>
      <c r="B1689" s="2">
        <v>70419</v>
      </c>
    </row>
    <row r="1690" spans="1:2" x14ac:dyDescent="0.2">
      <c r="A1690" s="1" t="s">
        <v>2001</v>
      </c>
      <c r="B1690" s="2">
        <v>70519</v>
      </c>
    </row>
    <row r="1691" spans="1:2" x14ac:dyDescent="0.2">
      <c r="A1691" s="1" t="s">
        <v>1997</v>
      </c>
      <c r="B1691" s="2">
        <v>70120</v>
      </c>
    </row>
    <row r="1692" spans="1:2" x14ac:dyDescent="0.2">
      <c r="A1692" s="1" t="s">
        <v>1998</v>
      </c>
      <c r="B1692" s="2">
        <v>70220</v>
      </c>
    </row>
    <row r="1693" spans="1:2" x14ac:dyDescent="0.2">
      <c r="A1693" s="1" t="s">
        <v>1999</v>
      </c>
      <c r="B1693" s="2">
        <v>70320</v>
      </c>
    </row>
    <row r="1694" spans="1:2" x14ac:dyDescent="0.2">
      <c r="A1694" s="1" t="s">
        <v>2000</v>
      </c>
      <c r="B1694" s="2">
        <v>70420</v>
      </c>
    </row>
    <row r="1695" spans="1:2" x14ac:dyDescent="0.2">
      <c r="A1695" s="1" t="s">
        <v>2001</v>
      </c>
      <c r="B1695" s="2">
        <v>70520</v>
      </c>
    </row>
    <row r="1696" spans="1:2" x14ac:dyDescent="0.2">
      <c r="A1696" s="1" t="s">
        <v>1997</v>
      </c>
      <c r="B1696" s="2">
        <v>70121</v>
      </c>
    </row>
    <row r="1697" spans="1:2" x14ac:dyDescent="0.2">
      <c r="A1697" s="1" t="s">
        <v>1998</v>
      </c>
      <c r="B1697" s="2">
        <v>70221</v>
      </c>
    </row>
    <row r="1698" spans="1:2" x14ac:dyDescent="0.2">
      <c r="A1698" s="1" t="s">
        <v>1999</v>
      </c>
      <c r="B1698" s="2">
        <v>70321</v>
      </c>
    </row>
    <row r="1699" spans="1:2" x14ac:dyDescent="0.2">
      <c r="A1699" s="1" t="s">
        <v>2000</v>
      </c>
      <c r="B1699" s="2">
        <v>70421</v>
      </c>
    </row>
    <row r="1700" spans="1:2" x14ac:dyDescent="0.2">
      <c r="A1700" s="1" t="s">
        <v>2001</v>
      </c>
      <c r="B1700" s="2">
        <v>70521</v>
      </c>
    </row>
    <row r="1701" spans="1:2" x14ac:dyDescent="0.2">
      <c r="A1701" s="1" t="s">
        <v>1997</v>
      </c>
      <c r="B1701" s="2">
        <v>70122</v>
      </c>
    </row>
    <row r="1702" spans="1:2" x14ac:dyDescent="0.2">
      <c r="A1702" s="1" t="s">
        <v>1998</v>
      </c>
      <c r="B1702" s="2">
        <v>70222</v>
      </c>
    </row>
    <row r="1703" spans="1:2" x14ac:dyDescent="0.2">
      <c r="A1703" s="1" t="s">
        <v>1999</v>
      </c>
      <c r="B1703" s="2">
        <v>70322</v>
      </c>
    </row>
    <row r="1704" spans="1:2" x14ac:dyDescent="0.2">
      <c r="A1704" s="1" t="s">
        <v>2000</v>
      </c>
      <c r="B1704" s="2">
        <v>70422</v>
      </c>
    </row>
    <row r="1705" spans="1:2" x14ac:dyDescent="0.2">
      <c r="A1705" s="1" t="s">
        <v>2001</v>
      </c>
      <c r="B1705" s="2">
        <v>70522</v>
      </c>
    </row>
    <row r="1706" spans="1:2" x14ac:dyDescent="0.2">
      <c r="A1706" s="1" t="s">
        <v>1997</v>
      </c>
      <c r="B1706" s="2">
        <v>70123</v>
      </c>
    </row>
    <row r="1707" spans="1:2" x14ac:dyDescent="0.2">
      <c r="A1707" s="1" t="s">
        <v>1998</v>
      </c>
      <c r="B1707" s="2">
        <v>70223</v>
      </c>
    </row>
    <row r="1708" spans="1:2" x14ac:dyDescent="0.2">
      <c r="A1708" s="1" t="s">
        <v>1999</v>
      </c>
      <c r="B1708" s="2">
        <v>70323</v>
      </c>
    </row>
    <row r="1709" spans="1:2" x14ac:dyDescent="0.2">
      <c r="A1709" s="1" t="s">
        <v>2000</v>
      </c>
      <c r="B1709" s="2">
        <v>70423</v>
      </c>
    </row>
    <row r="1710" spans="1:2" x14ac:dyDescent="0.2">
      <c r="A1710" s="1" t="s">
        <v>2001</v>
      </c>
      <c r="B1710" s="2">
        <v>70523</v>
      </c>
    </row>
    <row r="1711" spans="1:2" x14ac:dyDescent="0.2">
      <c r="A1711" s="1" t="s">
        <v>1997</v>
      </c>
      <c r="B1711" s="2">
        <v>70124</v>
      </c>
    </row>
    <row r="1712" spans="1:2" x14ac:dyDescent="0.2">
      <c r="A1712" s="1" t="s">
        <v>1998</v>
      </c>
      <c r="B1712" s="2">
        <v>70224</v>
      </c>
    </row>
    <row r="1713" spans="1:2" x14ac:dyDescent="0.2">
      <c r="A1713" s="1" t="s">
        <v>1999</v>
      </c>
      <c r="B1713" s="2">
        <v>70324</v>
      </c>
    </row>
    <row r="1714" spans="1:2" x14ac:dyDescent="0.2">
      <c r="A1714" s="1" t="s">
        <v>2000</v>
      </c>
      <c r="B1714" s="2">
        <v>70424</v>
      </c>
    </row>
    <row r="1715" spans="1:2" x14ac:dyDescent="0.2">
      <c r="A1715" s="1" t="s">
        <v>2001</v>
      </c>
      <c r="B1715" s="2">
        <v>70524</v>
      </c>
    </row>
    <row r="1716" spans="1:2" x14ac:dyDescent="0.2">
      <c r="A1716" s="1" t="s">
        <v>1997</v>
      </c>
      <c r="B1716" s="2">
        <v>70125</v>
      </c>
    </row>
    <row r="1717" spans="1:2" x14ac:dyDescent="0.2">
      <c r="A1717" s="1" t="s">
        <v>1998</v>
      </c>
      <c r="B1717" s="2">
        <v>70225</v>
      </c>
    </row>
    <row r="1718" spans="1:2" x14ac:dyDescent="0.2">
      <c r="A1718" s="1" t="s">
        <v>1999</v>
      </c>
      <c r="B1718" s="2">
        <v>70325</v>
      </c>
    </row>
    <row r="1719" spans="1:2" x14ac:dyDescent="0.2">
      <c r="A1719" s="1" t="s">
        <v>2000</v>
      </c>
      <c r="B1719" s="2">
        <v>70425</v>
      </c>
    </row>
    <row r="1720" spans="1:2" x14ac:dyDescent="0.2">
      <c r="A1720" s="1" t="s">
        <v>2001</v>
      </c>
      <c r="B1720" s="2">
        <v>70525</v>
      </c>
    </row>
    <row r="1721" spans="1:2" x14ac:dyDescent="0.2">
      <c r="A1721" s="1" t="s">
        <v>1997</v>
      </c>
      <c r="B1721" s="2">
        <v>70126</v>
      </c>
    </row>
    <row r="1722" spans="1:2" x14ac:dyDescent="0.2">
      <c r="A1722" s="1" t="s">
        <v>1998</v>
      </c>
      <c r="B1722" s="2">
        <v>70226</v>
      </c>
    </row>
    <row r="1723" spans="1:2" x14ac:dyDescent="0.2">
      <c r="A1723" s="1" t="s">
        <v>1999</v>
      </c>
      <c r="B1723" s="2">
        <v>70326</v>
      </c>
    </row>
    <row r="1724" spans="1:2" x14ac:dyDescent="0.2">
      <c r="A1724" s="1" t="s">
        <v>2000</v>
      </c>
      <c r="B1724" s="2">
        <v>70426</v>
      </c>
    </row>
    <row r="1725" spans="1:2" x14ac:dyDescent="0.2">
      <c r="A1725" s="1" t="s">
        <v>2001</v>
      </c>
      <c r="B1725" s="2">
        <v>70526</v>
      </c>
    </row>
    <row r="1726" spans="1:2" x14ac:dyDescent="0.2">
      <c r="A1726" s="1" t="s">
        <v>2002</v>
      </c>
      <c r="B1726" s="2">
        <v>80000</v>
      </c>
    </row>
    <row r="1727" spans="1:2" x14ac:dyDescent="0.2">
      <c r="A1727" s="1" t="s">
        <v>2003</v>
      </c>
      <c r="B1727" s="2">
        <v>80001</v>
      </c>
    </row>
    <row r="1728" spans="1:2" x14ac:dyDescent="0.2">
      <c r="A1728" s="1" t="s">
        <v>2004</v>
      </c>
      <c r="B1728" s="2">
        <v>80002</v>
      </c>
    </row>
    <row r="1729" spans="1:2" x14ac:dyDescent="0.2">
      <c r="A1729" s="1" t="s">
        <v>2005</v>
      </c>
      <c r="B1729" s="2">
        <v>80003</v>
      </c>
    </row>
    <row r="1730" spans="1:2" x14ac:dyDescent="0.2">
      <c r="A1730" s="1" t="s">
        <v>2006</v>
      </c>
      <c r="B1730" s="2">
        <v>80004</v>
      </c>
    </row>
    <row r="1731" spans="1:2" x14ac:dyDescent="0.2">
      <c r="A1731" s="1" t="s">
        <v>2007</v>
      </c>
      <c r="B1731" s="2">
        <v>80005</v>
      </c>
    </row>
    <row r="1732" spans="1:2" x14ac:dyDescent="0.2">
      <c r="A1732" s="1" t="s">
        <v>2008</v>
      </c>
      <c r="B1732" s="2">
        <v>80006</v>
      </c>
    </row>
    <row r="1733" spans="1:2" x14ac:dyDescent="0.2">
      <c r="A1733" s="1" t="s">
        <v>750</v>
      </c>
      <c r="B1733" s="2">
        <v>81001</v>
      </c>
    </row>
    <row r="1734" spans="1:2" x14ac:dyDescent="0.2">
      <c r="A1734" s="1" t="s">
        <v>751</v>
      </c>
      <c r="B1734" s="2">
        <v>81002</v>
      </c>
    </row>
  </sheetData>
  <phoneticPr fontId="21" type="noConversion"/>
  <conditionalFormatting sqref="B1">
    <cfRule type="duplicateValues" dxfId="75" priority="62"/>
  </conditionalFormatting>
  <conditionalFormatting sqref="B113">
    <cfRule type="duplicateValues" dxfId="74" priority="34"/>
    <cfRule type="duplicateValues" dxfId="73" priority="35"/>
    <cfRule type="duplicateValues" dxfId="72" priority="36"/>
    <cfRule type="duplicateValues" dxfId="71" priority="37"/>
  </conditionalFormatting>
  <conditionalFormatting sqref="B1524">
    <cfRule type="duplicateValues" dxfId="70" priority="11"/>
    <cfRule type="duplicateValues" dxfId="69" priority="12"/>
    <cfRule type="duplicateValues" dxfId="68" priority="13"/>
    <cfRule type="duplicateValues" dxfId="67" priority="14"/>
  </conditionalFormatting>
  <conditionalFormatting sqref="A274:A277">
    <cfRule type="duplicateValues" dxfId="66" priority="75"/>
    <cfRule type="duplicateValues" dxfId="65" priority="76"/>
  </conditionalFormatting>
  <conditionalFormatting sqref="B27:B52">
    <cfRule type="duplicateValues" dxfId="64" priority="64"/>
    <cfRule type="duplicateValues" dxfId="63" priority="65"/>
    <cfRule type="duplicateValues" dxfId="62" priority="66"/>
    <cfRule type="duplicateValues" dxfId="61" priority="67"/>
  </conditionalFormatting>
  <conditionalFormatting sqref="B74:B80">
    <cfRule type="duplicateValues" dxfId="60" priority="58"/>
    <cfRule type="duplicateValues" dxfId="59" priority="59"/>
    <cfRule type="duplicateValues" dxfId="58" priority="60"/>
    <cfRule type="duplicateValues" dxfId="57" priority="61"/>
  </conditionalFormatting>
  <conditionalFormatting sqref="B92:B94">
    <cfRule type="duplicateValues" dxfId="56" priority="54"/>
    <cfRule type="duplicateValues" dxfId="55" priority="55"/>
    <cfRule type="duplicateValues" dxfId="54" priority="56"/>
    <cfRule type="duplicateValues" dxfId="53" priority="57"/>
  </conditionalFormatting>
  <conditionalFormatting sqref="B95:B96">
    <cfRule type="duplicateValues" dxfId="52" priority="50"/>
    <cfRule type="duplicateValues" dxfId="51" priority="51"/>
    <cfRule type="duplicateValues" dxfId="50" priority="52"/>
    <cfRule type="duplicateValues" dxfId="49" priority="53"/>
  </conditionalFormatting>
  <conditionalFormatting sqref="B97:B98">
    <cfRule type="duplicateValues" dxfId="48" priority="46"/>
    <cfRule type="duplicateValues" dxfId="47" priority="47"/>
    <cfRule type="duplicateValues" dxfId="46" priority="48"/>
    <cfRule type="duplicateValues" dxfId="45" priority="49"/>
  </conditionalFormatting>
  <conditionalFormatting sqref="B100:B101">
    <cfRule type="duplicateValues" dxfId="44" priority="42"/>
    <cfRule type="duplicateValues" dxfId="43" priority="43"/>
    <cfRule type="duplicateValues" dxfId="42" priority="44"/>
    <cfRule type="duplicateValues" dxfId="41" priority="45"/>
  </conditionalFormatting>
  <conditionalFormatting sqref="B107:B112">
    <cfRule type="duplicateValues" dxfId="40" priority="38"/>
    <cfRule type="duplicateValues" dxfId="39" priority="39"/>
    <cfRule type="duplicateValues" dxfId="38" priority="40"/>
    <cfRule type="duplicateValues" dxfId="37" priority="41"/>
  </conditionalFormatting>
  <conditionalFormatting sqref="B114:B115">
    <cfRule type="duplicateValues" dxfId="36" priority="30"/>
    <cfRule type="duplicateValues" dxfId="35" priority="31"/>
    <cfRule type="duplicateValues" dxfId="34" priority="32"/>
    <cfRule type="duplicateValues" dxfId="33" priority="33"/>
  </conditionalFormatting>
  <conditionalFormatting sqref="B116:B121"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</conditionalFormatting>
  <conditionalFormatting sqref="B122:B165">
    <cfRule type="duplicateValues" dxfId="27" priority="26"/>
    <cfRule type="duplicateValues" dxfId="26" priority="27"/>
    <cfRule type="duplicateValues" dxfId="25" priority="28"/>
    <cfRule type="duplicateValues" dxfId="24" priority="29"/>
  </conditionalFormatting>
  <conditionalFormatting sqref="B166:B189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</conditionalFormatting>
  <conditionalFormatting sqref="B519:B529">
    <cfRule type="duplicateValues" dxfId="18" priority="23"/>
    <cfRule type="duplicateValues" dxfId="17" priority="24"/>
    <cfRule type="duplicateValues" dxfId="16" priority="25"/>
  </conditionalFormatting>
  <conditionalFormatting sqref="B530:B562">
    <cfRule type="duplicateValues" dxfId="15" priority="20"/>
    <cfRule type="duplicateValues" dxfId="14" priority="21"/>
    <cfRule type="duplicateValues" dxfId="13" priority="22"/>
  </conditionalFormatting>
  <conditionalFormatting sqref="B1528:B1595">
    <cfRule type="duplicateValues" dxfId="12" priority="15"/>
    <cfRule type="duplicateValues" dxfId="11" priority="16"/>
    <cfRule type="duplicateValues" dxfId="10" priority="17"/>
    <cfRule type="duplicateValues" dxfId="9" priority="18"/>
  </conditionalFormatting>
  <conditionalFormatting sqref="B4:B26 B1:B2 B53:B73 B563:B1523 B190:B277 B287:B518 B1525:B1527 B81:B91">
    <cfRule type="duplicateValues" dxfId="8" priority="72"/>
    <cfRule type="duplicateValues" dxfId="7" priority="73"/>
    <cfRule type="duplicateValues" dxfId="6" priority="74"/>
  </conditionalFormatting>
  <conditionalFormatting sqref="B1:B115 B190:B1523 B122:B165 B1525:B1527 B1596:B1048576">
    <cfRule type="duplicateValues" dxfId="5" priority="19"/>
  </conditionalFormatting>
  <conditionalFormatting sqref="B8:B26 B81:B91 B190:B277 B287:B518 B53:B73">
    <cfRule type="duplicateValues" dxfId="4" priority="63"/>
  </conditionalFormatting>
  <conditionalFormatting sqref="B99 B102:B106">
    <cfRule type="duplicateValues" dxfId="3" priority="68"/>
    <cfRule type="duplicateValues" dxfId="2" priority="69"/>
    <cfRule type="duplicateValues" dxfId="1" priority="70"/>
    <cfRule type="duplicateValues" dxfId="0" priority="71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ActivityRewardConfig</vt:lpstr>
      <vt:lpstr>Sheet1</vt:lpstr>
      <vt:lpstr>连续充值奖励</vt:lpstr>
      <vt:lpstr>累计签到奖励</vt:lpstr>
      <vt:lpstr>达人系列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lj035</dc:creator>
  <cp:lastModifiedBy>shihongyi</cp:lastModifiedBy>
  <dcterms:created xsi:type="dcterms:W3CDTF">2015-06-05T18:19:00Z</dcterms:created>
  <dcterms:modified xsi:type="dcterms:W3CDTF">2020-08-19T08:33:30Z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