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WeekcardConfig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<sst xmlns="http://schemas.openxmlformats.org/spreadsheetml/2006/main" count="146" uniqueCount="90">
  <si>
    <t>Id</t>
  </si>
  <si>
    <t>Type</t>
  </si>
  <si>
    <t>Name</t>
  </si>
  <si>
    <t>Desc</t>
  </si>
  <si>
    <t>BgImage</t>
  </si>
  <si>
    <t>TypeImage</t>
  </si>
  <si>
    <t>BaseRewardID</t>
  </si>
  <si>
    <t>RechargeId</t>
  </si>
  <si>
    <t>Desc1</t>
  </si>
  <si>
    <t>WeekcardType</t>
  </si>
  <si>
    <t>Priority</t>
  </si>
  <si>
    <t>QualityType</t>
  </si>
  <si>
    <t>int</t>
  </si>
  <si>
    <t>string</t>
  </si>
  <si>
    <t>mut,int#int,2</t>
  </si>
  <si>
    <t>商品id
充值表中的ID
RechargeCommodityConfig</t>
  </si>
  <si>
    <t>相同页签类型</t>
  </si>
  <si>
    <t>名称</t>
  </si>
  <si>
    <t>描述</t>
  </si>
  <si>
    <t>备注 无用列</t>
  </si>
  <si>
    <t>激活后每日获取道具数量
天数#物品#数量
同一期奖励ID不能重复
天数按照顺序配，不能跳</t>
  </si>
  <si>
    <t>备注：
卡类型</t>
  </si>
  <si>
    <t>备注：
适用范围</t>
  </si>
  <si>
    <r>
      <rPr>
        <sz val="9"/>
        <color rgb="FFFF0000"/>
        <rFont val="微软雅黑"/>
        <charset val="134"/>
      </rPr>
      <t>周卡类型</t>
    </r>
    <r>
      <rPr>
        <sz val="9"/>
        <color theme="1"/>
        <rFont val="微软雅黑"/>
        <charset val="134"/>
      </rPr>
      <t xml:space="preserve">
两个礼包是同一类型
例如1-30级金币周卡和
31-50级金币周卡是一个类型</t>
    </r>
  </si>
  <si>
    <t>优先级
如果两个礼包是同一相同周卡类型那么需要优先级</t>
  </si>
  <si>
    <t>1普通卡2至尊卡</t>
  </si>
  <si>
    <t>默认值</t>
  </si>
  <si>
    <t>正确性校对</t>
  </si>
  <si>
    <t>校对值</t>
  </si>
  <si>
    <t>寻仙玉</t>
  </si>
  <si>
    <t>1#1001|2#1002|3#1003|4#1004|5#1005|6#1006|7#1007</t>
  </si>
  <si>
    <t>周卡</t>
  </si>
  <si>
    <t>1#11001|2#11002|3#11003|4#11004|5#11005|6#11006|7#11007</t>
  </si>
  <si>
    <t>点将神符</t>
  </si>
  <si>
    <t>1#2001|2#2002|3#2003|4#2004|5#2005|6#2006|7#2007</t>
  </si>
  <si>
    <t>1#12001|2#12002|3#12003|4#12004|5#12005|6#12006|7#12007</t>
  </si>
  <si>
    <t>寻宝神符</t>
  </si>
  <si>
    <t>1#3001|2#3002|3#3003|4#3004|5#3005|6#3006|7#3007</t>
  </si>
  <si>
    <t>1#13001|2#13002|3#13003|4#13004|5#13005|6#13006|7#13007</t>
  </si>
  <si>
    <t>妖晶</t>
  </si>
  <si>
    <t>1#4001|2#4002|3#4003|4#4004|5#4005|6#4006|7#4007</t>
  </si>
  <si>
    <t>1#14001|2#14002|3#14003|4#14004|5#14005|6#14006|7#14007</t>
  </si>
  <si>
    <r>
      <rPr>
        <sz val="9"/>
        <color theme="1"/>
        <rFont val="微软雅黑"/>
        <charset val="134"/>
      </rPr>
      <t>N</t>
    </r>
    <r>
      <rPr>
        <sz val="9"/>
        <color theme="1"/>
        <rFont val="微软雅黑"/>
        <charset val="134"/>
      </rPr>
      <t>ame</t>
    </r>
  </si>
  <si>
    <r>
      <rPr>
        <sz val="9"/>
        <color theme="1"/>
        <rFont val="微软雅黑"/>
        <charset val="134"/>
      </rPr>
      <t>P</t>
    </r>
    <r>
      <rPr>
        <sz val="9"/>
        <color theme="1"/>
        <rFont val="微软雅黑"/>
        <charset val="134"/>
      </rPr>
      <t>rice</t>
    </r>
  </si>
  <si>
    <t>BaseReward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</si>
  <si>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</si>
  <si>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r>
      <rPr>
        <sz val="9"/>
        <color theme="1"/>
        <rFont val="微软雅黑"/>
        <charset val="134"/>
      </rPr>
      <t>s</t>
    </r>
    <r>
      <rPr>
        <sz val="9"/>
        <color theme="1"/>
        <rFont val="微软雅黑"/>
        <charset val="134"/>
      </rPr>
      <t>tring</t>
    </r>
  </si>
  <si>
    <r>
      <rPr>
        <sz val="9"/>
        <color theme="1"/>
        <rFont val="微软雅黑"/>
        <charset val="134"/>
      </rPr>
      <t>m</t>
    </r>
    <r>
      <rPr>
        <sz val="9"/>
        <color theme="1"/>
        <rFont val="微软雅黑"/>
        <charset val="134"/>
      </rPr>
      <t>ut,int#int,2</t>
    </r>
  </si>
  <si>
    <t>ID</t>
  </si>
  <si>
    <t>背景图片名称</t>
  </si>
  <si>
    <t>类型图片名称</t>
  </si>
  <si>
    <t>商品激活需充值的额度</t>
  </si>
  <si>
    <t>激活后每日获取道具数量</t>
  </si>
  <si>
    <t>商品id
充值表中的ID</t>
  </si>
  <si>
    <t>模板</t>
  </si>
  <si>
    <t>九转金丹周卡</t>
  </si>
  <si>
    <t>z_zhouka_jiuzhuanjindanditu</t>
  </si>
  <si>
    <t>z_zhouka_jiuzhuanjindanzi</t>
  </si>
  <si>
    <t>4#400</t>
  </si>
  <si>
    <t>丹卡</t>
  </si>
  <si>
    <t>无限</t>
  </si>
  <si>
    <t>陨铁周卡</t>
  </si>
  <si>
    <t>z_zhouka_yuntieditu</t>
  </si>
  <si>
    <t>z_zhouka_yuntiezi</t>
  </si>
  <si>
    <t>1001#5000</t>
  </si>
  <si>
    <t>铁卡</t>
  </si>
  <si>
    <t>金币周卡</t>
  </si>
  <si>
    <t>z_zhouka_jinbiditu</t>
  </si>
  <si>
    <t>z_zhouka_jinbizi</t>
  </si>
  <si>
    <t>14#500000</t>
  </si>
  <si>
    <t>金卡</t>
  </si>
  <si>
    <t>成长护符周卡</t>
  </si>
  <si>
    <t>z_zhouka_chengzhanghufuditu</t>
  </si>
  <si>
    <t>z_zhouka_chengzhanghufuzi</t>
  </si>
  <si>
    <t>3#200000</t>
  </si>
  <si>
    <t>符卡</t>
  </si>
  <si>
    <t>1~30</t>
  </si>
  <si>
    <t>14#750000</t>
  </si>
  <si>
    <t>31~60</t>
  </si>
  <si>
    <t>14#1000000</t>
  </si>
  <si>
    <t>61~90</t>
  </si>
  <si>
    <t>14#1200000</t>
  </si>
  <si>
    <t>91~200</t>
  </si>
  <si>
    <t>1#</t>
  </si>
  <si>
    <t>|2#</t>
  </si>
  <si>
    <t>|3#</t>
  </si>
  <si>
    <t>|4#</t>
  </si>
  <si>
    <t>|5#</t>
  </si>
  <si>
    <t>|6#</t>
  </si>
  <si>
    <t>|7#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</si>
</sst>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2" fillId="9" borderId="8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0" fillId="5" borderId="0" xfId="0" applyFill="1"/>
    <xf numFmtId="0" fontId="0" fillId="6" borderId="0" xfId="0" applyFill="1"/>
    <xf numFmtId="0" fontId="2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0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115" zoomScaleNormal="115" workbookViewId="0">
      <selection activeCell="L15" sqref="L15"/>
    </sheetView>
  </sheetViews>
  <sheetFormatPr defaultColWidth="9" defaultRowHeight="14.4"/>
  <cols>
    <col min="2" max="2" width="13.25" customWidth="1"/>
    <col min="3" max="3" width="13" customWidth="1"/>
    <col min="4" max="4" width="17.25" customWidth="1"/>
    <col min="5" max="5" width="5.62962962962963" customWidth="1"/>
    <col min="6" max="6" width="5.75" customWidth="1"/>
    <col min="7" max="7" width="4.5" customWidth="1"/>
    <col min="8" max="8" width="59.1296296296296" customWidth="1"/>
    <col min="10" max="10" width="13" customWidth="1"/>
    <col min="11" max="11" width="9" style="14"/>
    <col min="12" max="12" width="21.75" customWidth="1"/>
    <col min="13" max="13" width="18.8796296296296" customWidth="1"/>
  </cols>
  <sheetData>
    <row r="1" spans="1:14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3</v>
      </c>
      <c r="K1" s="16" t="s">
        <v>8</v>
      </c>
      <c r="L1" s="2" t="s">
        <v>9</v>
      </c>
      <c r="M1" s="2" t="s">
        <v>10</v>
      </c>
      <c r="N1" s="2" t="s">
        <v>11</v>
      </c>
    </row>
    <row r="2" spans="1:14">
      <c r="A2" s="2"/>
      <c r="B2" s="2" t="s">
        <v>12</v>
      </c>
      <c r="C2" s="2" t="s">
        <v>12</v>
      </c>
      <c r="D2" s="2" t="s">
        <v>13</v>
      </c>
      <c r="E2" s="2" t="s">
        <v>13</v>
      </c>
      <c r="F2" s="2" t="s">
        <v>13</v>
      </c>
      <c r="G2" s="2" t="s">
        <v>13</v>
      </c>
      <c r="H2" s="2" t="s">
        <v>14</v>
      </c>
      <c r="I2" s="2" t="s">
        <v>12</v>
      </c>
      <c r="J2" s="2" t="s">
        <v>13</v>
      </c>
      <c r="K2" s="16" t="s">
        <v>13</v>
      </c>
      <c r="L2" s="2" t="s">
        <v>12</v>
      </c>
      <c r="M2" s="2" t="s">
        <v>12</v>
      </c>
      <c r="N2" s="2" t="s">
        <v>12</v>
      </c>
    </row>
    <row r="3" spans="1:14">
      <c r="A3" s="2"/>
      <c r="B3" s="2">
        <v>2</v>
      </c>
      <c r="C3" s="2">
        <v>2</v>
      </c>
      <c r="D3" s="2">
        <v>2</v>
      </c>
      <c r="E3" s="2">
        <v>3</v>
      </c>
      <c r="F3" s="2">
        <v>0</v>
      </c>
      <c r="G3" s="2">
        <v>0</v>
      </c>
      <c r="H3" s="2">
        <v>2</v>
      </c>
      <c r="I3" s="2">
        <v>2</v>
      </c>
      <c r="J3" s="2">
        <v>3</v>
      </c>
      <c r="K3" s="16">
        <v>0</v>
      </c>
      <c r="L3" s="2">
        <v>2</v>
      </c>
      <c r="M3" s="2">
        <v>2</v>
      </c>
      <c r="N3" s="2">
        <v>2</v>
      </c>
    </row>
    <row r="4" ht="79.2" spans="1:14">
      <c r="A4" s="2"/>
      <c r="B4" s="15" t="s">
        <v>15</v>
      </c>
      <c r="C4" s="3" t="s">
        <v>16</v>
      </c>
      <c r="D4" s="2" t="s">
        <v>17</v>
      </c>
      <c r="E4" s="2" t="s">
        <v>18</v>
      </c>
      <c r="F4" s="2" t="s">
        <v>19</v>
      </c>
      <c r="G4" s="2" t="s">
        <v>19</v>
      </c>
      <c r="H4" s="3" t="s">
        <v>20</v>
      </c>
      <c r="I4" s="15" t="s">
        <v>15</v>
      </c>
      <c r="J4" s="3" t="s">
        <v>21</v>
      </c>
      <c r="K4" s="17" t="s">
        <v>22</v>
      </c>
      <c r="L4" s="3" t="s">
        <v>23</v>
      </c>
      <c r="M4" s="3" t="s">
        <v>24</v>
      </c>
      <c r="N4" s="3" t="s">
        <v>25</v>
      </c>
    </row>
    <row r="5" spans="1:9">
      <c r="A5" s="2" t="s">
        <v>26</v>
      </c>
      <c r="C5" s="2"/>
      <c r="D5" s="2"/>
      <c r="F5">
        <v>0</v>
      </c>
      <c r="G5" s="2">
        <v>0</v>
      </c>
      <c r="H5" s="2"/>
      <c r="I5" s="2"/>
    </row>
    <row r="6" spans="1:9">
      <c r="A6" s="2" t="s">
        <v>27</v>
      </c>
      <c r="C6" s="2"/>
      <c r="D6" s="2"/>
      <c r="G6" s="2"/>
      <c r="H6" s="2"/>
      <c r="I6" s="2"/>
    </row>
    <row r="7" spans="1:9">
      <c r="A7" s="2" t="s">
        <v>28</v>
      </c>
      <c r="C7" s="2"/>
      <c r="D7" s="2"/>
      <c r="G7" s="2"/>
      <c r="H7" s="2"/>
      <c r="I7" s="2"/>
    </row>
    <row r="8" spans="2:14">
      <c r="B8">
        <f>I8</f>
        <v>20001</v>
      </c>
      <c r="C8">
        <v>1</v>
      </c>
      <c r="D8" t="s">
        <v>29</v>
      </c>
      <c r="H8" t="s">
        <v>30</v>
      </c>
      <c r="I8">
        <v>20001</v>
      </c>
      <c r="J8" s="18" t="s">
        <v>31</v>
      </c>
      <c r="K8" s="2"/>
      <c r="L8">
        <v>1</v>
      </c>
      <c r="M8">
        <v>1</v>
      </c>
      <c r="N8">
        <v>1</v>
      </c>
    </row>
    <row r="9" spans="2:14">
      <c r="B9">
        <f t="shared" ref="B9:B15" si="0">I9</f>
        <v>21001</v>
      </c>
      <c r="C9">
        <v>1</v>
      </c>
      <c r="D9" t="s">
        <v>29</v>
      </c>
      <c r="H9" t="s">
        <v>32</v>
      </c>
      <c r="I9">
        <v>21001</v>
      </c>
      <c r="J9" s="18" t="s">
        <v>31</v>
      </c>
      <c r="K9" s="2"/>
      <c r="L9">
        <v>2</v>
      </c>
      <c r="M9">
        <v>1</v>
      </c>
      <c r="N9">
        <v>2</v>
      </c>
    </row>
    <row r="10" spans="2:14">
      <c r="B10">
        <f t="shared" si="0"/>
        <v>20002</v>
      </c>
      <c r="C10">
        <v>2</v>
      </c>
      <c r="D10" t="s">
        <v>33</v>
      </c>
      <c r="H10" t="s">
        <v>34</v>
      </c>
      <c r="I10">
        <v>20002</v>
      </c>
      <c r="J10" s="18" t="s">
        <v>31</v>
      </c>
      <c r="K10" s="2"/>
      <c r="L10">
        <v>3</v>
      </c>
      <c r="M10">
        <v>1</v>
      </c>
      <c r="N10">
        <v>1</v>
      </c>
    </row>
    <row r="11" spans="2:14">
      <c r="B11">
        <f t="shared" si="0"/>
        <v>21002</v>
      </c>
      <c r="C11">
        <v>2</v>
      </c>
      <c r="D11" t="s">
        <v>33</v>
      </c>
      <c r="H11" t="s">
        <v>35</v>
      </c>
      <c r="I11">
        <v>21002</v>
      </c>
      <c r="J11" s="18" t="s">
        <v>31</v>
      </c>
      <c r="K11" s="2"/>
      <c r="L11">
        <v>4</v>
      </c>
      <c r="M11">
        <v>1</v>
      </c>
      <c r="N11">
        <v>2</v>
      </c>
    </row>
    <row r="12" spans="2:14">
      <c r="B12">
        <f t="shared" si="0"/>
        <v>20003</v>
      </c>
      <c r="C12">
        <v>3</v>
      </c>
      <c r="D12" t="s">
        <v>36</v>
      </c>
      <c r="H12" t="s">
        <v>37</v>
      </c>
      <c r="I12">
        <v>20003</v>
      </c>
      <c r="J12" s="18" t="s">
        <v>31</v>
      </c>
      <c r="L12">
        <v>5</v>
      </c>
      <c r="M12">
        <v>1</v>
      </c>
      <c r="N12">
        <v>1</v>
      </c>
    </row>
    <row r="13" spans="2:14">
      <c r="B13">
        <f t="shared" si="0"/>
        <v>21003</v>
      </c>
      <c r="C13">
        <v>3</v>
      </c>
      <c r="D13" t="s">
        <v>36</v>
      </c>
      <c r="H13" t="s">
        <v>38</v>
      </c>
      <c r="I13">
        <v>21003</v>
      </c>
      <c r="J13" s="18" t="s">
        <v>31</v>
      </c>
      <c r="L13">
        <v>6</v>
      </c>
      <c r="M13">
        <v>1</v>
      </c>
      <c r="N13">
        <v>2</v>
      </c>
    </row>
    <row r="14" spans="2:14">
      <c r="B14">
        <f>I14</f>
        <v>20004</v>
      </c>
      <c r="C14">
        <v>4</v>
      </c>
      <c r="D14" t="s">
        <v>39</v>
      </c>
      <c r="H14" t="s">
        <v>40</v>
      </c>
      <c r="I14">
        <v>20004</v>
      </c>
      <c r="J14" s="18" t="s">
        <v>31</v>
      </c>
      <c r="L14">
        <v>7</v>
      </c>
      <c r="M14">
        <v>1</v>
      </c>
      <c r="N14">
        <v>1</v>
      </c>
    </row>
    <row r="15" spans="2:14">
      <c r="B15">
        <f t="shared" si="0"/>
        <v>21004</v>
      </c>
      <c r="C15">
        <v>4</v>
      </c>
      <c r="D15" t="s">
        <v>39</v>
      </c>
      <c r="H15" t="s">
        <v>41</v>
      </c>
      <c r="I15">
        <v>21004</v>
      </c>
      <c r="J15" s="18" t="s">
        <v>31</v>
      </c>
      <c r="L15">
        <v>8</v>
      </c>
      <c r="M15">
        <v>1</v>
      </c>
      <c r="N15">
        <v>2</v>
      </c>
    </row>
  </sheetData>
  <conditionalFormatting sqref="B4">
    <cfRule type="duplicateValues" dxfId="0" priority="3"/>
  </conditionalFormatting>
  <conditionalFormatting sqref="I4:I7 B1:B3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G20" sqref="G20"/>
    </sheetView>
  </sheetViews>
  <sheetFormatPr defaultColWidth="9" defaultRowHeight="14.4"/>
  <cols>
    <col min="2" max="2" width="17.6296296296296" customWidth="1"/>
    <col min="5" max="5" width="30.5" customWidth="1"/>
    <col min="6" max="6" width="28.25" customWidth="1"/>
    <col min="8" max="8" width="18.8796296296296" customWidth="1"/>
  </cols>
  <sheetData>
    <row r="1" spans="1:11">
      <c r="A1" s="1"/>
      <c r="B1" s="2" t="s">
        <v>0</v>
      </c>
      <c r="C1" s="2" t="s">
        <v>42</v>
      </c>
      <c r="D1" s="2" t="s">
        <v>3</v>
      </c>
      <c r="E1" s="2" t="s">
        <v>4</v>
      </c>
      <c r="F1" s="2" t="s">
        <v>5</v>
      </c>
      <c r="G1" s="2" t="s">
        <v>43</v>
      </c>
      <c r="H1" s="2" t="s">
        <v>44</v>
      </c>
      <c r="I1" s="2" t="s">
        <v>7</v>
      </c>
      <c r="J1" s="2" t="s">
        <v>3</v>
      </c>
      <c r="K1" s="2" t="s">
        <v>8</v>
      </c>
    </row>
    <row r="2" spans="1:11">
      <c r="A2" s="1"/>
      <c r="B2" s="2" t="s">
        <v>45</v>
      </c>
      <c r="C2" s="2" t="s">
        <v>46</v>
      </c>
      <c r="D2" s="2" t="s">
        <v>13</v>
      </c>
      <c r="E2" s="2" t="s">
        <v>13</v>
      </c>
      <c r="F2" s="2" t="s">
        <v>13</v>
      </c>
      <c r="G2" s="2" t="s">
        <v>45</v>
      </c>
      <c r="H2" s="2" t="s">
        <v>47</v>
      </c>
      <c r="I2" s="2" t="s">
        <v>12</v>
      </c>
      <c r="J2" s="2" t="s">
        <v>13</v>
      </c>
      <c r="K2" s="2" t="s">
        <v>13</v>
      </c>
    </row>
    <row r="3" spans="1:11">
      <c r="A3" s="1"/>
      <c r="B3" s="2">
        <v>2</v>
      </c>
      <c r="C3" s="2">
        <v>2</v>
      </c>
      <c r="D3" s="2">
        <v>3</v>
      </c>
      <c r="E3" s="2">
        <v>3</v>
      </c>
      <c r="F3" s="2">
        <v>3</v>
      </c>
      <c r="G3" s="2">
        <v>2</v>
      </c>
      <c r="H3" s="2">
        <v>2</v>
      </c>
      <c r="I3" s="2">
        <v>2</v>
      </c>
      <c r="J3" s="2">
        <v>0</v>
      </c>
      <c r="K3" s="2">
        <v>0</v>
      </c>
    </row>
    <row r="4" ht="39.6" spans="1:11">
      <c r="A4" s="1"/>
      <c r="B4" t="s">
        <v>48</v>
      </c>
      <c r="C4" s="2" t="s">
        <v>17</v>
      </c>
      <c r="D4" s="2" t="s">
        <v>18</v>
      </c>
      <c r="E4" s="2" t="s">
        <v>49</v>
      </c>
      <c r="F4" s="2" t="s">
        <v>50</v>
      </c>
      <c r="G4" s="3" t="s">
        <v>51</v>
      </c>
      <c r="H4" s="2" t="s">
        <v>52</v>
      </c>
      <c r="I4" s="3" t="s">
        <v>53</v>
      </c>
      <c r="J4" s="3" t="s">
        <v>21</v>
      </c>
      <c r="K4" s="3" t="s">
        <v>22</v>
      </c>
    </row>
    <row r="5" spans="1:9">
      <c r="A5" s="4" t="s">
        <v>26</v>
      </c>
      <c r="C5" s="5"/>
      <c r="D5" s="5"/>
      <c r="G5" s="5">
        <v>0</v>
      </c>
      <c r="H5" s="5"/>
      <c r="I5" s="5"/>
    </row>
    <row r="6" spans="1:9">
      <c r="A6" s="1" t="s">
        <v>27</v>
      </c>
      <c r="C6" s="2"/>
      <c r="D6" s="2"/>
      <c r="G6" s="2"/>
      <c r="H6" s="2"/>
      <c r="I6" s="2"/>
    </row>
    <row r="7" spans="1:9">
      <c r="A7" s="1" t="s">
        <v>28</v>
      </c>
      <c r="C7" s="2"/>
      <c r="D7" s="2"/>
      <c r="G7" s="2"/>
      <c r="H7" s="2"/>
      <c r="I7" s="2"/>
    </row>
    <row r="8" spans="1:11">
      <c r="A8" s="6" t="s">
        <v>54</v>
      </c>
      <c r="B8" s="7">
        <v>1</v>
      </c>
      <c r="C8" s="7" t="s">
        <v>55</v>
      </c>
      <c r="D8" s="7"/>
      <c r="E8" s="7" t="s">
        <v>56</v>
      </c>
      <c r="F8" s="7" t="s">
        <v>57</v>
      </c>
      <c r="G8" s="7"/>
      <c r="H8" s="7" t="s">
        <v>58</v>
      </c>
      <c r="I8" s="7">
        <v>20001</v>
      </c>
      <c r="J8" s="7" t="s">
        <v>59</v>
      </c>
      <c r="K8" s="7" t="s">
        <v>60</v>
      </c>
    </row>
    <row r="9" spans="1:11">
      <c r="A9" s="8" t="s">
        <v>54</v>
      </c>
      <c r="B9" s="9">
        <v>2</v>
      </c>
      <c r="C9" s="9" t="s">
        <v>61</v>
      </c>
      <c r="D9" s="9"/>
      <c r="E9" s="9" t="s">
        <v>62</v>
      </c>
      <c r="F9" s="9" t="s">
        <v>63</v>
      </c>
      <c r="G9" s="9"/>
      <c r="H9" s="9" t="s">
        <v>64</v>
      </c>
      <c r="I9" s="9">
        <v>20002</v>
      </c>
      <c r="J9" s="9" t="s">
        <v>65</v>
      </c>
      <c r="K9" s="9" t="s">
        <v>60</v>
      </c>
    </row>
    <row r="10" spans="1:11">
      <c r="A10" s="10" t="s">
        <v>54</v>
      </c>
      <c r="B10" s="11">
        <v>3</v>
      </c>
      <c r="C10" s="11" t="s">
        <v>66</v>
      </c>
      <c r="D10" s="11"/>
      <c r="E10" s="11" t="s">
        <v>67</v>
      </c>
      <c r="F10" s="11" t="s">
        <v>68</v>
      </c>
      <c r="G10" s="11"/>
      <c r="H10" s="11" t="s">
        <v>69</v>
      </c>
      <c r="I10" s="11">
        <v>20003</v>
      </c>
      <c r="J10" s="11" t="s">
        <v>70</v>
      </c>
      <c r="K10" s="11" t="s">
        <v>60</v>
      </c>
    </row>
    <row r="11" spans="1:11">
      <c r="A11" s="12" t="s">
        <v>54</v>
      </c>
      <c r="B11" s="13">
        <v>4</v>
      </c>
      <c r="C11" s="13" t="s">
        <v>71</v>
      </c>
      <c r="D11" s="13"/>
      <c r="E11" s="13" t="s">
        <v>72</v>
      </c>
      <c r="F11" s="13" t="s">
        <v>73</v>
      </c>
      <c r="G11" s="13"/>
      <c r="H11" s="13" t="s">
        <v>74</v>
      </c>
      <c r="I11" s="13">
        <v>20004</v>
      </c>
      <c r="J11" s="13" t="s">
        <v>75</v>
      </c>
      <c r="K11" s="13" t="s">
        <v>60</v>
      </c>
    </row>
    <row r="12" spans="1:11">
      <c r="A12" s="11"/>
      <c r="B12" s="11">
        <f>INDEX($B$8:$B$11,MATCH(J12,$J$8:$J$11,0))*1000+COUNTIF($J$12:J12,J12)</f>
        <v>3001</v>
      </c>
      <c r="C12" s="11" t="str">
        <f>INDEX($C$8:$C$11,MATCH(J12,$J$8:$J$11,0))</f>
        <v>金币周卡</v>
      </c>
      <c r="D12" s="11"/>
      <c r="E12" s="11" t="str">
        <f>INDEX($E$8:$E$11,MATCH(J12,$J$8:$J$11,0))</f>
        <v>z_zhouka_jinbiditu</v>
      </c>
      <c r="F12" s="11" t="str">
        <f>INDEX($F$8:$F$11,MATCH(J12,$J$8:$J$11,0))</f>
        <v>z_zhouka_jinbizi</v>
      </c>
      <c r="G12" s="11"/>
      <c r="H12" s="11" t="s">
        <v>69</v>
      </c>
      <c r="I12" s="11">
        <f>INDEX($I$8:$I$11,MATCH(J12,$J$8:$J$11,0))</f>
        <v>20003</v>
      </c>
      <c r="J12" s="11" t="s">
        <v>70</v>
      </c>
      <c r="K12" s="11" t="s">
        <v>76</v>
      </c>
    </row>
    <row r="13" spans="1:11">
      <c r="A13" s="11"/>
      <c r="B13" s="11">
        <f>INDEX($B$8:$B$11,MATCH(J13,$J$8:$J$11,0))*1000+COUNTIF($J$12:J13,J13)</f>
        <v>3002</v>
      </c>
      <c r="C13" s="11" t="str">
        <f t="shared" ref="C13:C15" si="0">INDEX($C$8:$C$11,MATCH(J13,$J$8:$J$11,0))</f>
        <v>金币周卡</v>
      </c>
      <c r="D13" s="11"/>
      <c r="E13" s="11" t="str">
        <f t="shared" ref="E13:E15" si="1">INDEX($E$8:$E$11,MATCH(J13,$J$8:$J$11,0))</f>
        <v>z_zhouka_jinbiditu</v>
      </c>
      <c r="F13" s="11" t="str">
        <f t="shared" ref="F13:F15" si="2">INDEX($F$8:$F$11,MATCH(J13,$J$8:$J$11,0))</f>
        <v>z_zhouka_jinbizi</v>
      </c>
      <c r="G13" s="11"/>
      <c r="H13" s="11" t="s">
        <v>77</v>
      </c>
      <c r="I13" s="11">
        <f t="shared" ref="I13:I15" si="3">INDEX($I$8:$I$11,MATCH(J13,$J$8:$J$11,0))</f>
        <v>20003</v>
      </c>
      <c r="J13" s="11" t="s">
        <v>70</v>
      </c>
      <c r="K13" s="11" t="s">
        <v>78</v>
      </c>
    </row>
    <row r="14" spans="1:11">
      <c r="A14" s="11"/>
      <c r="B14" s="11">
        <f>INDEX($B$8:$B$11,MATCH(J14,$J$8:$J$11,0))*1000+COUNTIF($J$12:J14,J14)</f>
        <v>3003</v>
      </c>
      <c r="C14" s="11" t="str">
        <f t="shared" si="0"/>
        <v>金币周卡</v>
      </c>
      <c r="D14" s="11"/>
      <c r="E14" s="11" t="str">
        <f t="shared" si="1"/>
        <v>z_zhouka_jinbiditu</v>
      </c>
      <c r="F14" s="11" t="str">
        <f t="shared" si="2"/>
        <v>z_zhouka_jinbizi</v>
      </c>
      <c r="G14" s="11"/>
      <c r="H14" s="11" t="s">
        <v>79</v>
      </c>
      <c r="I14" s="11">
        <f t="shared" si="3"/>
        <v>20003</v>
      </c>
      <c r="J14" s="11" t="s">
        <v>70</v>
      </c>
      <c r="K14" s="11" t="s">
        <v>80</v>
      </c>
    </row>
    <row r="15" spans="1:11">
      <c r="A15" s="11"/>
      <c r="B15" s="11">
        <f>INDEX($B$8:$B$11,MATCH(J15,$J$8:$J$11,0))*1000+COUNTIF($J$12:J15,J15)</f>
        <v>3004</v>
      </c>
      <c r="C15" s="11" t="str">
        <f t="shared" si="0"/>
        <v>金币周卡</v>
      </c>
      <c r="D15" s="11"/>
      <c r="E15" s="11" t="str">
        <f t="shared" si="1"/>
        <v>z_zhouka_jinbiditu</v>
      </c>
      <c r="F15" s="11" t="str">
        <f t="shared" si="2"/>
        <v>z_zhouka_jinbizi</v>
      </c>
      <c r="G15" s="11"/>
      <c r="H15" s="11" t="s">
        <v>81</v>
      </c>
      <c r="I15" s="11">
        <f t="shared" si="3"/>
        <v>20003</v>
      </c>
      <c r="J15" s="11" t="s">
        <v>70</v>
      </c>
      <c r="K15" s="11" t="s">
        <v>82</v>
      </c>
    </row>
  </sheetData>
  <conditionalFormatting sqref="I4:I7 B1:B3"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J15"/>
  <sheetViews>
    <sheetView workbookViewId="0">
      <selection activeCell="I23" sqref="I23"/>
    </sheetView>
  </sheetViews>
  <sheetFormatPr defaultColWidth="9" defaultRowHeight="14.4"/>
  <sheetData>
    <row r="1" spans="4:10"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</row>
    <row r="2" spans="4:10">
      <c r="D2">
        <v>5001</v>
      </c>
      <c r="E2">
        <v>5002</v>
      </c>
      <c r="F2">
        <v>5003</v>
      </c>
      <c r="G2">
        <v>5004</v>
      </c>
      <c r="H2">
        <v>5005</v>
      </c>
      <c r="I2">
        <v>5006</v>
      </c>
      <c r="J2">
        <v>5007</v>
      </c>
    </row>
    <row r="3" spans="4:10">
      <c r="D3">
        <v>15001</v>
      </c>
      <c r="E3">
        <v>15002</v>
      </c>
      <c r="F3">
        <v>15003</v>
      </c>
      <c r="G3">
        <v>15004</v>
      </c>
      <c r="H3">
        <v>15005</v>
      </c>
      <c r="I3">
        <v>15006</v>
      </c>
      <c r="J3">
        <v>15007</v>
      </c>
    </row>
    <row r="4" spans="4:10">
      <c r="D4">
        <v>6001</v>
      </c>
      <c r="E4">
        <v>6002</v>
      </c>
      <c r="F4">
        <v>6003</v>
      </c>
      <c r="G4">
        <v>6004</v>
      </c>
      <c r="H4">
        <v>6005</v>
      </c>
      <c r="I4">
        <v>6006</v>
      </c>
      <c r="J4">
        <v>6007</v>
      </c>
    </row>
    <row r="5" spans="4:10">
      <c r="D5">
        <v>16001</v>
      </c>
      <c r="E5">
        <v>16002</v>
      </c>
      <c r="F5">
        <v>16003</v>
      </c>
      <c r="G5">
        <v>16004</v>
      </c>
      <c r="H5">
        <v>16005</v>
      </c>
      <c r="I5">
        <v>16006</v>
      </c>
      <c r="J5">
        <v>16007</v>
      </c>
    </row>
    <row r="7" spans="4:10">
      <c r="D7" t="str">
        <f>D$1&amp;D2</f>
        <v>1#5001</v>
      </c>
      <c r="E7" t="str">
        <f t="shared" ref="E7:J7" si="0">E$1&amp;E2</f>
        <v>|2#5002</v>
      </c>
      <c r="F7" t="str">
        <f t="shared" si="0"/>
        <v>|3#5003</v>
      </c>
      <c r="G7" t="str">
        <f t="shared" si="0"/>
        <v>|4#5004</v>
      </c>
      <c r="H7" t="str">
        <f t="shared" si="0"/>
        <v>|5#5005</v>
      </c>
      <c r="I7" t="str">
        <f t="shared" si="0"/>
        <v>|6#5006</v>
      </c>
      <c r="J7" t="str">
        <f t="shared" si="0"/>
        <v>|7#5007</v>
      </c>
    </row>
    <row r="8" spans="4:10">
      <c r="D8" t="str">
        <f t="shared" ref="D8:J10" si="1">D$1&amp;D3</f>
        <v>1#15001</v>
      </c>
      <c r="E8" t="str">
        <f t="shared" si="1"/>
        <v>|2#15002</v>
      </c>
      <c r="F8" t="str">
        <f t="shared" si="1"/>
        <v>|3#15003</v>
      </c>
      <c r="G8" t="str">
        <f t="shared" si="1"/>
        <v>|4#15004</v>
      </c>
      <c r="H8" t="str">
        <f t="shared" si="1"/>
        <v>|5#15005</v>
      </c>
      <c r="I8" t="str">
        <f t="shared" si="1"/>
        <v>|6#15006</v>
      </c>
      <c r="J8" t="str">
        <f t="shared" si="1"/>
        <v>|7#15007</v>
      </c>
    </row>
    <row r="9" spans="4:10">
      <c r="D9" t="str">
        <f t="shared" si="1"/>
        <v>1#6001</v>
      </c>
      <c r="E9" t="str">
        <f t="shared" si="1"/>
        <v>|2#6002</v>
      </c>
      <c r="F9" t="str">
        <f t="shared" si="1"/>
        <v>|3#6003</v>
      </c>
      <c r="G9" t="str">
        <f t="shared" si="1"/>
        <v>|4#6004</v>
      </c>
      <c r="H9" t="str">
        <f t="shared" si="1"/>
        <v>|5#6005</v>
      </c>
      <c r="I9" t="str">
        <f t="shared" si="1"/>
        <v>|6#6006</v>
      </c>
      <c r="J9" t="str">
        <f t="shared" si="1"/>
        <v>|7#6007</v>
      </c>
    </row>
    <row r="10" spans="4:10">
      <c r="D10" t="str">
        <f t="shared" si="1"/>
        <v>1#16001</v>
      </c>
      <c r="E10" t="str">
        <f t="shared" si="1"/>
        <v>|2#16002</v>
      </c>
      <c r="F10" t="str">
        <f t="shared" si="1"/>
        <v>|3#16003</v>
      </c>
      <c r="G10" t="str">
        <f t="shared" si="1"/>
        <v>|4#16004</v>
      </c>
      <c r="H10" t="str">
        <f t="shared" si="1"/>
        <v>|5#16005</v>
      </c>
      <c r="I10" t="str">
        <f t="shared" si="1"/>
        <v>|6#16006</v>
      </c>
      <c r="J10" t="str">
        <f t="shared" si="1"/>
        <v>|7#16007</v>
      </c>
    </row>
    <row r="12" spans="4:4">
      <c r="D12" t="str">
        <f>D7&amp;E7&amp;F7&amp;G7&amp;H7&amp;I7&amp;J7</f>
        <v>1#5001|2#5002|3#5003|4#5004|5#5005|6#5006|7#5007</v>
      </c>
    </row>
    <row r="13" spans="4:4">
      <c r="D13" t="str">
        <f t="shared" ref="D13:D15" si="2">D8&amp;E8&amp;F8&amp;G8&amp;H8&amp;I8&amp;J8</f>
        <v>1#15001|2#15002|3#15003|4#15004|5#15005|6#15006|7#15007</v>
      </c>
    </row>
    <row r="14" spans="4:4">
      <c r="D14" t="str">
        <f t="shared" si="2"/>
        <v>1#6001|2#6002|3#6003|4#6004|5#6005|6#6006|7#6007</v>
      </c>
    </row>
    <row r="15" spans="4:4">
      <c r="D15" t="str">
        <f t="shared" si="2"/>
        <v>1#16001|2#16002|3#16003|4#16004|5#16005|6#16006|7#16007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WeekcardConfig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哼哼</cp:lastModifiedBy>
  <dcterms:created xsi:type="dcterms:W3CDTF">2006-09-16T00:00:00Z</dcterms:created>
  <dcterms:modified xsi:type="dcterms:W3CDTF">2024-04-26T07:43:02Z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8FEC7F1B1CD64F2F924DEAA103071245_12</vt:lpwstr>
  </property>
  <property fmtid="{D5CDD505-2E9C-101B-9397-08002B2CF9AE}" pid="3" name="KSOProductBuildVer">
    <vt:lpwstr>2052-12.1.0.16417</vt:lpwstr>
  </property>
</Properties>
</file>