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codeName="ThisWorkbook"/>
  <xr:revisionPtr revIDLastSave="0" documentId="13_ncr:1_{8AF20979-AB6C-4DB6-BFC4-D10A9510B2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ldBossRewardConfig" sheetId="1" r:id="rId1"/>
    <sheet name="Sheet1" sheetId="2" r:id="rId2"/>
  </sheets>
  <externalReferences>
    <externalReference r:id="rId3"/>
  </externalReferences>
  <definedNames>
    <definedName name="_xlnm._FilterDatabase" localSheetId="0" hidden="1">WorldBossRewardConfig!$A$1:$G$167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Q8" i="1"/>
  <c r="L9" i="1"/>
  <c r="Q9" i="1"/>
  <c r="L10" i="1"/>
  <c r="Q10" i="1"/>
  <c r="L11" i="1"/>
  <c r="Q11" i="1"/>
  <c r="L12" i="1"/>
  <c r="Q12" i="1"/>
  <c r="L13" i="1"/>
  <c r="Q13" i="1"/>
  <c r="L14" i="1"/>
  <c r="Q14" i="1"/>
  <c r="L15" i="1"/>
  <c r="Q15" i="1"/>
  <c r="L16" i="1"/>
  <c r="Q16" i="1"/>
  <c r="L17" i="1"/>
  <c r="Q17" i="1"/>
  <c r="L18" i="1"/>
  <c r="L19" i="1"/>
  <c r="L20" i="1"/>
  <c r="L21" i="1"/>
  <c r="S21" i="1"/>
  <c r="L22" i="1"/>
  <c r="L23" i="1"/>
  <c r="L24" i="1"/>
  <c r="L25" i="1"/>
  <c r="N36" i="1"/>
  <c r="N37" i="1"/>
  <c r="N28" i="1"/>
  <c r="L28" i="1" s="1"/>
  <c r="N29" i="1"/>
  <c r="L29" i="1" s="1"/>
  <c r="N30" i="1"/>
  <c r="L30" i="1" s="1"/>
  <c r="N31" i="1"/>
  <c r="L31" i="1" s="1"/>
  <c r="N32" i="1"/>
  <c r="L32" i="1" s="1"/>
  <c r="L27" i="1" l="1"/>
  <c r="N42" i="1"/>
  <c r="L42" i="1" s="1"/>
  <c r="L37" i="1"/>
  <c r="N47" i="1"/>
  <c r="N41" i="1"/>
  <c r="N40" i="1"/>
  <c r="N39" i="1"/>
  <c r="N38" i="1"/>
  <c r="N35" i="1"/>
  <c r="N34" i="1"/>
  <c r="N33" i="1"/>
  <c r="N52" i="1"/>
  <c r="N46" i="1"/>
  <c r="L36" i="1"/>
  <c r="L26" i="1"/>
  <c r="L52" i="1" l="1"/>
  <c r="N62" i="1"/>
  <c r="L33" i="1"/>
  <c r="N43" i="1"/>
  <c r="L34" i="1"/>
  <c r="N44" i="1"/>
  <c r="L35" i="1"/>
  <c r="N45" i="1"/>
  <c r="L38" i="1"/>
  <c r="N48" i="1"/>
  <c r="L39" i="1"/>
  <c r="N49" i="1"/>
  <c r="L40" i="1"/>
  <c r="N50" i="1"/>
  <c r="L41" i="1"/>
  <c r="N51" i="1"/>
  <c r="L47" i="1"/>
  <c r="N57" i="1"/>
  <c r="N56" i="1"/>
  <c r="L46" i="1"/>
  <c r="L57" i="1" l="1"/>
  <c r="N67" i="1"/>
  <c r="L51" i="1"/>
  <c r="N61" i="1"/>
  <c r="L49" i="1"/>
  <c r="N59" i="1"/>
  <c r="L44" i="1"/>
  <c r="N54" i="1"/>
  <c r="L50" i="1"/>
  <c r="N60" i="1"/>
  <c r="L45" i="1"/>
  <c r="N55" i="1"/>
  <c r="L43" i="1"/>
  <c r="N53" i="1"/>
  <c r="L62" i="1"/>
  <c r="N72" i="1"/>
  <c r="L48" i="1"/>
  <c r="N58" i="1"/>
  <c r="N66" i="1"/>
  <c r="L56" i="1"/>
  <c r="L58" i="1" l="1"/>
  <c r="N68" i="1"/>
  <c r="L72" i="1"/>
  <c r="N82" i="1"/>
  <c r="L53" i="1"/>
  <c r="N63" i="1"/>
  <c r="L55" i="1"/>
  <c r="N65" i="1"/>
  <c r="L60" i="1"/>
  <c r="N70" i="1"/>
  <c r="L54" i="1"/>
  <c r="N64" i="1"/>
  <c r="L59" i="1"/>
  <c r="N69" i="1"/>
  <c r="L61" i="1"/>
  <c r="N71" i="1"/>
  <c r="L67" i="1"/>
  <c r="N77" i="1"/>
  <c r="N76" i="1"/>
  <c r="L66" i="1"/>
  <c r="L77" i="1" l="1"/>
  <c r="N87" i="1"/>
  <c r="L63" i="1"/>
  <c r="N73" i="1"/>
  <c r="L71" i="1"/>
  <c r="N81" i="1"/>
  <c r="L82" i="1"/>
  <c r="N92" i="1"/>
  <c r="L69" i="1"/>
  <c r="N79" i="1"/>
  <c r="L64" i="1"/>
  <c r="N74" i="1"/>
  <c r="L70" i="1"/>
  <c r="N80" i="1"/>
  <c r="L65" i="1"/>
  <c r="N75" i="1"/>
  <c r="L68" i="1"/>
  <c r="N78" i="1"/>
  <c r="N86" i="1"/>
  <c r="L76" i="1"/>
  <c r="L92" i="1" l="1"/>
  <c r="N102" i="1"/>
  <c r="L78" i="1"/>
  <c r="N88" i="1"/>
  <c r="L81" i="1"/>
  <c r="N91" i="1"/>
  <c r="N84" i="1"/>
  <c r="L74" i="1"/>
  <c r="L75" i="1"/>
  <c r="N85" i="1"/>
  <c r="L73" i="1"/>
  <c r="N83" i="1"/>
  <c r="L80" i="1"/>
  <c r="N90" i="1"/>
  <c r="L79" i="1"/>
  <c r="N89" i="1"/>
  <c r="N97" i="1"/>
  <c r="L87" i="1"/>
  <c r="N96" i="1"/>
  <c r="L86" i="1"/>
  <c r="L91" i="1" l="1"/>
  <c r="N101" i="1"/>
  <c r="L88" i="1"/>
  <c r="N98" i="1"/>
  <c r="L97" i="1"/>
  <c r="N107" i="1"/>
  <c r="L89" i="1"/>
  <c r="N99" i="1"/>
  <c r="L90" i="1"/>
  <c r="N100" i="1"/>
  <c r="L84" i="1"/>
  <c r="N94" i="1"/>
  <c r="L102" i="1"/>
  <c r="N112" i="1"/>
  <c r="L83" i="1"/>
  <c r="N93" i="1"/>
  <c r="L85" i="1"/>
  <c r="N95" i="1"/>
  <c r="L96" i="1"/>
  <c r="N106" i="1"/>
  <c r="L99" i="1" l="1"/>
  <c r="N109" i="1"/>
  <c r="L107" i="1"/>
  <c r="N117" i="1"/>
  <c r="L98" i="1"/>
  <c r="N108" i="1"/>
  <c r="L101" i="1"/>
  <c r="N111" i="1"/>
  <c r="N105" i="1"/>
  <c r="L95" i="1"/>
  <c r="L93" i="1"/>
  <c r="N103" i="1"/>
  <c r="L112" i="1"/>
  <c r="N122" i="1"/>
  <c r="N104" i="1"/>
  <c r="L94" i="1"/>
  <c r="L100" i="1"/>
  <c r="N110" i="1"/>
  <c r="L106" i="1"/>
  <c r="N116" i="1"/>
  <c r="L110" i="1" l="1"/>
  <c r="N120" i="1"/>
  <c r="N114" i="1"/>
  <c r="L104" i="1"/>
  <c r="L122" i="1"/>
  <c r="N132" i="1"/>
  <c r="L103" i="1"/>
  <c r="N113" i="1"/>
  <c r="N115" i="1"/>
  <c r="L105" i="1"/>
  <c r="L111" i="1"/>
  <c r="N121" i="1"/>
  <c r="L108" i="1"/>
  <c r="N118" i="1"/>
  <c r="N127" i="1"/>
  <c r="L117" i="1"/>
  <c r="L109" i="1"/>
  <c r="N119" i="1"/>
  <c r="L116" i="1"/>
  <c r="N126" i="1"/>
  <c r="L118" i="1" l="1"/>
  <c r="N128" i="1"/>
  <c r="L121" i="1"/>
  <c r="N131" i="1"/>
  <c r="L115" i="1"/>
  <c r="N125" i="1"/>
  <c r="L113" i="1"/>
  <c r="N123" i="1"/>
  <c r="L132" i="1"/>
  <c r="N142" i="1"/>
  <c r="L119" i="1"/>
  <c r="N129" i="1"/>
  <c r="N124" i="1"/>
  <c r="L114" i="1"/>
  <c r="L120" i="1"/>
  <c r="N130" i="1"/>
  <c r="L127" i="1"/>
  <c r="N137" i="1"/>
  <c r="L126" i="1"/>
  <c r="N136" i="1"/>
  <c r="L142" i="1" l="1"/>
  <c r="N152" i="1"/>
  <c r="N147" i="1"/>
  <c r="L137" i="1"/>
  <c r="L130" i="1"/>
  <c r="N140" i="1"/>
  <c r="L124" i="1"/>
  <c r="N134" i="1"/>
  <c r="N139" i="1"/>
  <c r="L129" i="1"/>
  <c r="L123" i="1"/>
  <c r="N133" i="1"/>
  <c r="N135" i="1"/>
  <c r="L125" i="1"/>
  <c r="N141" i="1"/>
  <c r="L131" i="1"/>
  <c r="L128" i="1"/>
  <c r="N138" i="1"/>
  <c r="N146" i="1"/>
  <c r="L136" i="1"/>
  <c r="L138" i="1" l="1"/>
  <c r="N148" i="1"/>
  <c r="L141" i="1"/>
  <c r="N151" i="1"/>
  <c r="L135" i="1"/>
  <c r="N145" i="1"/>
  <c r="N149" i="1"/>
  <c r="L139" i="1"/>
  <c r="N144" i="1"/>
  <c r="L134" i="1"/>
  <c r="L140" i="1"/>
  <c r="N150" i="1"/>
  <c r="L147" i="1"/>
  <c r="N157" i="1"/>
  <c r="L152" i="1"/>
  <c r="N162" i="1"/>
  <c r="L162" i="1" s="1"/>
  <c r="L133" i="1"/>
  <c r="N143" i="1"/>
  <c r="N156" i="1"/>
  <c r="L146" i="1"/>
  <c r="L143" i="1" l="1"/>
  <c r="N153" i="1"/>
  <c r="L150" i="1"/>
  <c r="N160" i="1"/>
  <c r="L160" i="1" s="1"/>
  <c r="N154" i="1"/>
  <c r="L144" i="1"/>
  <c r="N155" i="1"/>
  <c r="L145" i="1"/>
  <c r="L151" i="1"/>
  <c r="N161" i="1"/>
  <c r="L161" i="1" s="1"/>
  <c r="L148" i="1"/>
  <c r="N158" i="1"/>
  <c r="L158" i="1" s="1"/>
  <c r="L157" i="1"/>
  <c r="N167" i="1"/>
  <c r="L167" i="1" s="1"/>
  <c r="L149" i="1"/>
  <c r="N159" i="1"/>
  <c r="L159" i="1" s="1"/>
  <c r="L156" i="1"/>
  <c r="N166" i="1"/>
  <c r="L166" i="1" s="1"/>
  <c r="L155" i="1" l="1"/>
  <c r="N165" i="1"/>
  <c r="L165" i="1" s="1"/>
  <c r="N164" i="1"/>
  <c r="L164" i="1" s="1"/>
  <c r="L154" i="1"/>
  <c r="N163" i="1"/>
  <c r="L163" i="1" s="1"/>
  <c r="L153" i="1"/>
  <c r="V120" i="2" l="1"/>
  <c r="V119" i="2"/>
  <c r="V118" i="2"/>
  <c r="V117" i="2"/>
  <c r="V116" i="2"/>
  <c r="V115" i="2"/>
  <c r="V114" i="2"/>
  <c r="V113" i="2"/>
  <c r="V112" i="2"/>
  <c r="V111" i="2"/>
  <c r="V110" i="2"/>
  <c r="V109" i="2"/>
  <c r="V108" i="2"/>
  <c r="V107" i="2"/>
  <c r="V106" i="2"/>
  <c r="V105" i="2"/>
  <c r="V104" i="2"/>
  <c r="V103" i="2"/>
  <c r="V102" i="2"/>
  <c r="V101" i="2"/>
  <c r="V100" i="2"/>
  <c r="V99" i="2"/>
  <c r="V98" i="2"/>
  <c r="V97" i="2"/>
  <c r="V96" i="2"/>
  <c r="V95" i="2"/>
  <c r="V94" i="2"/>
  <c r="V93" i="2"/>
  <c r="V92" i="2"/>
  <c r="V91" i="2"/>
  <c r="V90" i="2"/>
  <c r="V89" i="2"/>
  <c r="V88" i="2"/>
  <c r="V87" i="2"/>
  <c r="V86" i="2"/>
  <c r="V85" i="2"/>
  <c r="V84" i="2"/>
  <c r="V83" i="2"/>
  <c r="V82" i="2"/>
  <c r="V81" i="2"/>
  <c r="V80" i="2"/>
  <c r="V79" i="2"/>
  <c r="V78" i="2"/>
  <c r="V77" i="2"/>
  <c r="V76" i="2"/>
  <c r="V75" i="2"/>
  <c r="V74" i="2"/>
  <c r="V73" i="2"/>
  <c r="V72" i="2"/>
  <c r="V71" i="2"/>
  <c r="V70" i="2"/>
  <c r="V69" i="2"/>
  <c r="V68" i="2"/>
  <c r="V67" i="2"/>
  <c r="V66" i="2"/>
  <c r="V65" i="2"/>
  <c r="V64" i="2"/>
  <c r="V63" i="2"/>
  <c r="V62" i="2"/>
  <c r="V61" i="2"/>
  <c r="V60" i="2"/>
  <c r="V59" i="2"/>
  <c r="V58" i="2"/>
  <c r="V57" i="2"/>
  <c r="V56" i="2"/>
  <c r="V55" i="2"/>
  <c r="V54" i="2"/>
  <c r="V53" i="2"/>
  <c r="V52" i="2"/>
  <c r="V51" i="2"/>
  <c r="V50" i="2"/>
  <c r="V49" i="2"/>
  <c r="V48" i="2"/>
  <c r="V47" i="2"/>
  <c r="V46" i="2"/>
  <c r="V45" i="2"/>
  <c r="V44" i="2"/>
  <c r="V43" i="2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8" i="2"/>
  <c r="V9" i="2"/>
  <c r="V10" i="2"/>
  <c r="V11" i="2"/>
  <c r="V12" i="2"/>
  <c r="V13" i="2"/>
  <c r="V14" i="2"/>
  <c r="V15" i="2"/>
  <c r="V7" i="2"/>
  <c r="V3" i="2"/>
  <c r="V4" i="2"/>
  <c r="V5" i="2"/>
  <c r="V6" i="2"/>
  <c r="V2" i="2"/>
  <c r="V1" i="2"/>
  <c r="AE15" i="2" l="1"/>
  <c r="AE13" i="2"/>
  <c r="AB16" i="2"/>
  <c r="AC16" i="2" s="1"/>
  <c r="Q120" i="2" l="1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Q2" i="2"/>
  <c r="Q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  <c r="N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K1" i="2"/>
  <c r="H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" i="2"/>
</calcChain>
</file>

<file path=xl/sharedStrings.xml><?xml version="1.0" encoding="utf-8"?>
<sst xmlns="http://schemas.openxmlformats.org/spreadsheetml/2006/main" count="1101" uniqueCount="150">
  <si>
    <t>int</t>
  </si>
  <si>
    <t>默认值</t>
  </si>
  <si>
    <t>正确性校对</t>
  </si>
  <si>
    <t>校对值</t>
  </si>
  <si>
    <t>Reward</t>
    <phoneticPr fontId="4" type="noConversion"/>
  </si>
  <si>
    <t>mut,int#int,2</t>
    <phoneticPr fontId="4" type="noConversion"/>
  </si>
  <si>
    <t>排名奖励</t>
    <phoneticPr fontId="4" type="noConversion"/>
  </si>
  <si>
    <t>序号</t>
    <phoneticPr fontId="4" type="noConversion"/>
  </si>
  <si>
    <t>Section</t>
    <phoneticPr fontId="4" type="noConversion"/>
  </si>
  <si>
    <t>Id</t>
    <phoneticPr fontId="4" type="noConversion"/>
  </si>
  <si>
    <t>名次区间</t>
    <phoneticPr fontId="4" type="noConversion"/>
  </si>
  <si>
    <t>Type</t>
    <phoneticPr fontId="4" type="noConversion"/>
  </si>
  <si>
    <t>int</t>
    <phoneticPr fontId="4" type="noConversion"/>
  </si>
  <si>
    <t>奖励类型
1公会
2个人</t>
    <phoneticPr fontId="4" type="noConversion"/>
  </si>
  <si>
    <t>mut,int#int,1</t>
    <phoneticPr fontId="4" type="noConversion"/>
  </si>
  <si>
    <t>1#1</t>
    <phoneticPr fontId="4" type="noConversion"/>
  </si>
  <si>
    <t>2#2</t>
    <phoneticPr fontId="4" type="noConversion"/>
  </si>
  <si>
    <t>3#3</t>
    <phoneticPr fontId="4" type="noConversion"/>
  </si>
  <si>
    <t>4#5</t>
    <phoneticPr fontId="4" type="noConversion"/>
  </si>
  <si>
    <t>6#10</t>
    <phoneticPr fontId="4" type="noConversion"/>
  </si>
  <si>
    <t>51#100</t>
    <phoneticPr fontId="4" type="noConversion"/>
  </si>
  <si>
    <t>14#200000|65#2000</t>
    <phoneticPr fontId="4" type="noConversion"/>
  </si>
  <si>
    <t>14#160000|65#1600</t>
    <phoneticPr fontId="4" type="noConversion"/>
  </si>
  <si>
    <t>14#120000|65#1200</t>
    <phoneticPr fontId="4" type="noConversion"/>
  </si>
  <si>
    <t>4#10</t>
    <phoneticPr fontId="4" type="noConversion"/>
  </si>
  <si>
    <t>11#20</t>
    <phoneticPr fontId="4" type="noConversion"/>
  </si>
  <si>
    <t>21#50</t>
    <phoneticPr fontId="4" type="noConversion"/>
  </si>
  <si>
    <t>101#200</t>
    <phoneticPr fontId="4" type="noConversion"/>
  </si>
  <si>
    <t>201#-1</t>
    <phoneticPr fontId="4" type="noConversion"/>
  </si>
  <si>
    <t>14#100000|65#1000</t>
    <phoneticPr fontId="4" type="noConversion"/>
  </si>
  <si>
    <t>14#80000|65#800</t>
    <phoneticPr fontId="4" type="noConversion"/>
  </si>
  <si>
    <t>14#60000|65#600</t>
    <phoneticPr fontId="4" type="noConversion"/>
  </si>
  <si>
    <t>14#50000|65#500</t>
    <phoneticPr fontId="4" type="noConversion"/>
  </si>
  <si>
    <t>14#40000|65#400</t>
    <phoneticPr fontId="4" type="noConversion"/>
  </si>
  <si>
    <t>14#30000|65#300</t>
    <phoneticPr fontId="4" type="noConversion"/>
  </si>
  <si>
    <t>11#-1</t>
    <phoneticPr fontId="4" type="noConversion"/>
  </si>
  <si>
    <t>12013#5|1001#3500|16#150</t>
    <phoneticPr fontId="4" type="noConversion"/>
  </si>
  <si>
    <t>12013#4|1001#3000|16#120</t>
    <phoneticPr fontId="4" type="noConversion"/>
  </si>
  <si>
    <t>12013#3|1001#2500|16#100</t>
    <phoneticPr fontId="4" type="noConversion"/>
  </si>
  <si>
    <t>BossId</t>
    <phoneticPr fontId="4" type="noConversion"/>
  </si>
  <si>
    <t>int</t>
    <phoneticPr fontId="4" type="noConversion"/>
  </si>
  <si>
    <t>对应bossid，索引worldbossconfigID</t>
    <phoneticPr fontId="4" type="noConversion"/>
  </si>
  <si>
    <t>1#1</t>
  </si>
  <si>
    <t>2#2</t>
  </si>
  <si>
    <t>3#3</t>
  </si>
  <si>
    <t>4#5</t>
  </si>
  <si>
    <t>6#10</t>
  </si>
  <si>
    <t>11#-1</t>
  </si>
  <si>
    <t>4#10</t>
  </si>
  <si>
    <t>11#20</t>
  </si>
  <si>
    <t>21#50</t>
  </si>
  <si>
    <t>51#100</t>
  </si>
  <si>
    <t>101#200</t>
  </si>
  <si>
    <t>201#-1</t>
  </si>
  <si>
    <t>81137#1|81155#1|1001#5000|16#300</t>
    <phoneticPr fontId="4" type="noConversion"/>
  </si>
  <si>
    <t>81156#1|1001#4500|16#250</t>
    <phoneticPr fontId="4" type="noConversion"/>
  </si>
  <si>
    <t>81157#1|1001#4000|16#200</t>
    <phoneticPr fontId="4" type="noConversion"/>
  </si>
  <si>
    <t>81158#1</t>
  </si>
  <si>
    <t>1001#5000</t>
  </si>
  <si>
    <t>16#300</t>
  </si>
  <si>
    <t>1001#4500</t>
  </si>
  <si>
    <t>16#250</t>
  </si>
  <si>
    <t>1001#4000</t>
  </si>
  <si>
    <t>16#200</t>
  </si>
  <si>
    <t>1001#3500</t>
  </si>
  <si>
    <t>16#150</t>
  </si>
  <si>
    <t>1001#3000</t>
  </si>
  <si>
    <t>16#120</t>
  </si>
  <si>
    <t>1001#2500</t>
  </si>
  <si>
    <t>16#100</t>
  </si>
  <si>
    <t>14#200000</t>
  </si>
  <si>
    <t>65#2000</t>
  </si>
  <si>
    <t>14#160000</t>
  </si>
  <si>
    <t>65#1600</t>
  </si>
  <si>
    <t>14#120000</t>
  </si>
  <si>
    <t>65#1200</t>
  </si>
  <si>
    <t>14#100000</t>
  </si>
  <si>
    <t>65#1000</t>
  </si>
  <si>
    <t>14#80000</t>
  </si>
  <si>
    <t>65#800</t>
  </si>
  <si>
    <t>14#60000</t>
  </si>
  <si>
    <t>65#600</t>
  </si>
  <si>
    <t>14#50000</t>
  </si>
  <si>
    <t>65#500</t>
  </si>
  <si>
    <t>14#40000</t>
  </si>
  <si>
    <t>65#400</t>
  </si>
  <si>
    <t>14#30000</t>
  </si>
  <si>
    <t>65#300</t>
  </si>
  <si>
    <t>81161#1</t>
  </si>
  <si>
    <t>81164#1</t>
  </si>
  <si>
    <t>81167#1</t>
  </si>
  <si>
    <t>81170#1</t>
  </si>
  <si>
    <t>81173#1</t>
  </si>
  <si>
    <t>81176#1</t>
  </si>
  <si>
    <t>精良魂印箱</t>
  </si>
  <si>
    <t>史诗魂印箱</t>
  </si>
  <si>
    <t>传说魂印箱</t>
  </si>
  <si>
    <t>打开可获得一件精良级紫色魂印。</t>
    <phoneticPr fontId="4" type="noConversion"/>
  </si>
  <si>
    <t>打开可获得一件史诗级金色魂印。</t>
    <phoneticPr fontId="4" type="noConversion"/>
  </si>
  <si>
    <t>打开可获得一件传说级红色魂印。</t>
    <phoneticPr fontId="4" type="noConversion"/>
  </si>
  <si>
    <t>66#1000</t>
  </si>
  <si>
    <t>66#800</t>
  </si>
  <si>
    <t>66#600</t>
  </si>
  <si>
    <t>66#400</t>
  </si>
  <si>
    <t>66#200</t>
  </si>
  <si>
    <t>66#100</t>
  </si>
  <si>
    <t>|</t>
    <phoneticPr fontId="4" type="noConversion"/>
  </si>
  <si>
    <t>积分下限</t>
    <phoneticPr fontId="4" type="noConversion"/>
  </si>
  <si>
    <t>long</t>
    <phoneticPr fontId="4" type="noConversion"/>
  </si>
  <si>
    <t>4#5</t>
    <phoneticPr fontId="4" type="noConversion"/>
  </si>
  <si>
    <t>Score</t>
    <phoneticPr fontId="4" type="noConversion"/>
  </si>
  <si>
    <t>11#20</t>
    <phoneticPr fontId="4" type="noConversion"/>
  </si>
  <si>
    <t>6#10</t>
    <phoneticPr fontId="4" type="noConversion"/>
  </si>
  <si>
    <t>16#260</t>
  </si>
  <si>
    <t>16#240</t>
  </si>
  <si>
    <t>16#220</t>
  </si>
  <si>
    <t>16#180</t>
  </si>
  <si>
    <t>16#160</t>
  </si>
  <si>
    <t>16#140</t>
  </si>
  <si>
    <t>14#2000000</t>
  </si>
  <si>
    <t>14#1800000</t>
  </si>
  <si>
    <t>14#1700000</t>
  </si>
  <si>
    <t>14#1600000</t>
  </si>
  <si>
    <t>14#1500000</t>
  </si>
  <si>
    <t>14#1400000</t>
  </si>
  <si>
    <t>14#1300000</t>
  </si>
  <si>
    <t>14#1200000</t>
  </si>
  <si>
    <t>14#1100000</t>
  </si>
  <si>
    <t>14#1000000</t>
  </si>
  <si>
    <r>
      <t>81284</t>
    </r>
    <r>
      <rPr>
        <sz val="9"/>
        <color theme="1"/>
        <rFont val="微软雅黑"/>
        <family val="2"/>
        <charset val="134"/>
      </rPr>
      <t>#</t>
    </r>
    <phoneticPr fontId="4" type="noConversion"/>
  </si>
  <si>
    <t>81284#20|16#300</t>
  </si>
  <si>
    <t>81284#18|16#260</t>
  </si>
  <si>
    <t>81284#16|16#240</t>
  </si>
  <si>
    <t>81284#14|16#220</t>
  </si>
  <si>
    <t>81284#12|16#200</t>
  </si>
  <si>
    <t>81284#10|16#180</t>
  </si>
  <si>
    <t>81284#9|16#160</t>
  </si>
  <si>
    <t>81284#8|16#140</t>
  </si>
  <si>
    <t>81284#7|16#120</t>
  </si>
  <si>
    <t>81284#6|16#100</t>
  </si>
  <si>
    <t>81284#20|14#2000000</t>
  </si>
  <si>
    <t>81284#18|14#1800000</t>
  </si>
  <si>
    <t>81284#16|14#1700000</t>
  </si>
  <si>
    <t>81284#14|14#1600000</t>
  </si>
  <si>
    <t>81284#12|14#1500000</t>
  </si>
  <si>
    <t>81284#10|14#1400000</t>
  </si>
  <si>
    <t>81284#9|14#1300000</t>
  </si>
  <si>
    <t>81284#8|14#1200000</t>
  </si>
  <si>
    <t>81284#7|14#1100000</t>
  </si>
  <si>
    <t>81284#6|14#1000000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</si>
</sst>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9"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  <dxf>
      <fill>
        <patternFill patternType="darkVertical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master_zh_c/base_data/ItemConf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emConfig"/>
      <sheetName val="Sheet3"/>
      <sheetName val="Sheet1"/>
      <sheetName val="Sheet2"/>
    </sheetNames>
    <sheetDataSet>
      <sheetData sheetId="0">
        <row r="1">
          <cell r="B1" t="str">
            <v>Id</v>
          </cell>
          <cell r="C1" t="str">
            <v>Name</v>
          </cell>
        </row>
        <row r="2">
          <cell r="B2" t="str">
            <v>int</v>
          </cell>
          <cell r="C2" t="str">
            <v>string</v>
          </cell>
        </row>
        <row r="3">
          <cell r="B3">
            <v>2</v>
          </cell>
          <cell r="C3">
            <v>2</v>
          </cell>
        </row>
        <row r="4">
          <cell r="B4" t="str">
            <v>道具id</v>
          </cell>
          <cell r="C4" t="str">
            <v>道具名</v>
          </cell>
        </row>
        <row r="5">
          <cell r="B5">
            <v>0</v>
          </cell>
          <cell r="C5" t="str">
            <v/>
          </cell>
        </row>
        <row r="8">
          <cell r="B8">
            <v>1</v>
          </cell>
          <cell r="C8" t="str">
            <v>行动力</v>
          </cell>
        </row>
        <row r="9">
          <cell r="B9">
            <v>3</v>
          </cell>
          <cell r="C9" t="str">
            <v>成长护符</v>
          </cell>
        </row>
        <row r="10">
          <cell r="B10">
            <v>4</v>
          </cell>
          <cell r="C10" t="str">
            <v>九转金丹</v>
          </cell>
        </row>
        <row r="11">
          <cell r="B11">
            <v>5</v>
          </cell>
          <cell r="C11" t="str">
            <v>灵丹</v>
          </cell>
        </row>
        <row r="12">
          <cell r="B12">
            <v>6</v>
          </cell>
          <cell r="C12" t="str">
            <v>归元髓液</v>
          </cell>
        </row>
        <row r="13">
          <cell r="B13">
            <v>14</v>
          </cell>
          <cell r="C13" t="str">
            <v>金币</v>
          </cell>
        </row>
        <row r="14">
          <cell r="B14">
            <v>15</v>
          </cell>
          <cell r="C14" t="str">
            <v>魂晶</v>
          </cell>
        </row>
        <row r="15">
          <cell r="B15">
            <v>16</v>
          </cell>
          <cell r="C15" t="str">
            <v>妖晶</v>
          </cell>
        </row>
        <row r="16">
          <cell r="B16">
            <v>17</v>
          </cell>
          <cell r="C16" t="str">
            <v>经验</v>
          </cell>
        </row>
        <row r="17">
          <cell r="B17">
            <v>18</v>
          </cell>
          <cell r="C17" t="str">
            <v>特权经验</v>
          </cell>
        </row>
        <row r="18">
          <cell r="B18">
            <v>19</v>
          </cell>
          <cell r="C18" t="str">
            <v>点将神符</v>
          </cell>
        </row>
        <row r="19">
          <cell r="B19">
            <v>20</v>
          </cell>
          <cell r="C19" t="str">
            <v>唤元神符</v>
          </cell>
        </row>
        <row r="20">
          <cell r="B20">
            <v>21</v>
          </cell>
          <cell r="C20" t="str">
            <v>御兽灵符</v>
          </cell>
        </row>
        <row r="21">
          <cell r="B21">
            <v>22</v>
          </cell>
          <cell r="C21" t="str">
            <v>妖灵玉</v>
          </cell>
        </row>
        <row r="22">
          <cell r="B22">
            <v>23</v>
          </cell>
          <cell r="C22" t="str">
            <v>挑战券</v>
          </cell>
        </row>
        <row r="23">
          <cell r="B23">
            <v>24</v>
          </cell>
          <cell r="C23" t="str">
            <v>逐胜徽章</v>
          </cell>
        </row>
        <row r="24">
          <cell r="B24">
            <v>26</v>
          </cell>
          <cell r="C24" t="str">
            <v>仙缘余尘</v>
          </cell>
        </row>
        <row r="25">
          <cell r="B25">
            <v>27</v>
          </cell>
          <cell r="C25" t="str">
            <v>普通入场券</v>
          </cell>
        </row>
        <row r="26">
          <cell r="B26">
            <v>28</v>
          </cell>
          <cell r="C26" t="str">
            <v>精英入场券</v>
          </cell>
        </row>
        <row r="27">
          <cell r="B27">
            <v>29</v>
          </cell>
          <cell r="C27" t="str">
            <v>火魂玉</v>
          </cell>
        </row>
        <row r="28">
          <cell r="B28">
            <v>30</v>
          </cell>
          <cell r="C28" t="str">
            <v>活跃度</v>
          </cell>
        </row>
        <row r="29">
          <cell r="B29">
            <v>31</v>
          </cell>
          <cell r="C29" t="str">
            <v>回春散</v>
          </cell>
        </row>
        <row r="30">
          <cell r="B30">
            <v>32</v>
          </cell>
          <cell r="C30" t="str">
            <v>琉璃晶</v>
          </cell>
        </row>
        <row r="31">
          <cell r="B31">
            <v>43</v>
          </cell>
          <cell r="C31" t="str">
            <v>次元炸弹</v>
          </cell>
        </row>
        <row r="32">
          <cell r="B32">
            <v>44</v>
          </cell>
          <cell r="C32" t="str">
            <v>外敌挑战券</v>
          </cell>
        </row>
        <row r="33">
          <cell r="B33">
            <v>45</v>
          </cell>
          <cell r="C33" t="str">
            <v>试炼币</v>
          </cell>
        </row>
        <row r="34">
          <cell r="B34">
            <v>46</v>
          </cell>
          <cell r="C34" t="str">
            <v>云梦华羽</v>
          </cell>
        </row>
        <row r="35">
          <cell r="B35">
            <v>47</v>
          </cell>
          <cell r="C35" t="str">
            <v>时光沙漏</v>
          </cell>
        </row>
        <row r="36">
          <cell r="B36">
            <v>48</v>
          </cell>
          <cell r="C36" t="str">
            <v>判官笔</v>
          </cell>
        </row>
        <row r="37">
          <cell r="B37">
            <v>53</v>
          </cell>
          <cell r="C37" t="str">
            <v>试炼令</v>
          </cell>
        </row>
        <row r="38">
          <cell r="B38">
            <v>54</v>
          </cell>
          <cell r="C38" t="str">
            <v>秘境外敌召唤道具</v>
          </cell>
        </row>
        <row r="39">
          <cell r="B39">
            <v>55</v>
          </cell>
          <cell r="C39" t="str">
            <v>圣物</v>
          </cell>
        </row>
        <row r="40">
          <cell r="B40">
            <v>56</v>
          </cell>
          <cell r="C40" t="str">
            <v>天宫秘宝积分</v>
          </cell>
        </row>
        <row r="41">
          <cell r="B41">
            <v>60</v>
          </cell>
          <cell r="C41" t="str">
            <v>幸运探宝券</v>
          </cell>
        </row>
        <row r="42">
          <cell r="B42">
            <v>61</v>
          </cell>
          <cell r="C42" t="str">
            <v>高级探宝券</v>
          </cell>
        </row>
        <row r="43">
          <cell r="B43">
            <v>62</v>
          </cell>
          <cell r="C43" t="str">
            <v>幸运探宝刷新次数</v>
          </cell>
        </row>
        <row r="44">
          <cell r="B44">
            <v>63</v>
          </cell>
          <cell r="C44" t="str">
            <v>高级探宝刷新次数</v>
          </cell>
        </row>
        <row r="45">
          <cell r="B45">
            <v>64</v>
          </cell>
          <cell r="C45" t="str">
            <v>改名卡</v>
          </cell>
        </row>
        <row r="46">
          <cell r="B46">
            <v>65</v>
          </cell>
          <cell r="C46" t="str">
            <v>公会御令</v>
          </cell>
        </row>
        <row r="47">
          <cell r="B47">
            <v>66</v>
          </cell>
          <cell r="C47" t="str">
            <v>星魂</v>
          </cell>
        </row>
        <row r="48">
          <cell r="B48">
            <v>67</v>
          </cell>
          <cell r="C48" t="str">
            <v>神州令</v>
          </cell>
        </row>
        <row r="49">
          <cell r="B49">
            <v>68</v>
          </cell>
          <cell r="C49" t="str">
            <v>仙谕积分</v>
          </cell>
        </row>
        <row r="50">
          <cell r="B50">
            <v>69</v>
          </cell>
          <cell r="C50" t="str">
            <v>友情点</v>
          </cell>
        </row>
        <row r="51">
          <cell r="B51">
            <v>70</v>
          </cell>
          <cell r="C51" t="str">
            <v>返元露</v>
          </cell>
        </row>
        <row r="52">
          <cell r="B52">
            <v>71</v>
          </cell>
          <cell r="C52" t="str">
            <v>轩辕宝境次数</v>
          </cell>
        </row>
        <row r="53">
          <cell r="B53">
            <v>72</v>
          </cell>
          <cell r="C53" t="str">
            <v>公会副本挑战次数</v>
          </cell>
        </row>
        <row r="54">
          <cell r="B54">
            <v>73</v>
          </cell>
          <cell r="C54" t="str">
            <v>剧情星级额外奖励</v>
          </cell>
        </row>
        <row r="55">
          <cell r="B55">
            <v>74</v>
          </cell>
          <cell r="C55" t="str">
            <v>元神玉</v>
          </cell>
        </row>
        <row r="56">
          <cell r="B56">
            <v>77</v>
          </cell>
          <cell r="C56" t="str">
            <v>竞猜币</v>
          </cell>
        </row>
        <row r="57">
          <cell r="B57">
            <v>78</v>
          </cell>
          <cell r="C57" t="str">
            <v>东海寻仙免费抽奖次数</v>
          </cell>
        </row>
        <row r="58">
          <cell r="B58">
            <v>79</v>
          </cell>
          <cell r="C58" t="str">
            <v>寻龙珏</v>
          </cell>
        </row>
        <row r="59">
          <cell r="B59">
            <v>80</v>
          </cell>
          <cell r="C59" t="str">
            <v>藏宝图</v>
          </cell>
        </row>
        <row r="60">
          <cell r="B60">
            <v>81</v>
          </cell>
          <cell r="C60" t="str">
            <v>高级寻宝</v>
          </cell>
        </row>
        <row r="61">
          <cell r="B61">
            <v>82</v>
          </cell>
          <cell r="C61" t="str">
            <v>豪华寻宝</v>
          </cell>
        </row>
        <row r="62">
          <cell r="B62">
            <v>83</v>
          </cell>
          <cell r="C62" t="str">
            <v>天宫寻宝免费刷新次数</v>
          </cell>
        </row>
        <row r="63">
          <cell r="B63">
            <v>86</v>
          </cell>
          <cell r="C63" t="str">
            <v>巅峰之证</v>
          </cell>
        </row>
        <row r="64">
          <cell r="B64">
            <v>87</v>
          </cell>
          <cell r="C64" t="str">
            <v>寻仙玉</v>
          </cell>
        </row>
        <row r="65">
          <cell r="B65">
            <v>88</v>
          </cell>
          <cell r="C65" t="str">
            <v>极速探索</v>
          </cell>
        </row>
        <row r="66">
          <cell r="B66">
            <v>89</v>
          </cell>
          <cell r="C66" t="str">
            <v>挂机收益</v>
          </cell>
        </row>
        <row r="67">
          <cell r="B67">
            <v>90</v>
          </cell>
          <cell r="C67" t="str">
            <v>日常副本次数</v>
          </cell>
        </row>
        <row r="68">
          <cell r="B68">
            <v>91</v>
          </cell>
          <cell r="C68" t="str">
            <v>召唤神符</v>
          </cell>
        </row>
        <row r="69">
          <cell r="B69">
            <v>92</v>
          </cell>
          <cell r="C69" t="str">
            <v>置换玉</v>
          </cell>
        </row>
        <row r="70">
          <cell r="B70">
            <v>93</v>
          </cell>
          <cell r="C70" t="str">
            <v>战功</v>
          </cell>
        </row>
        <row r="71">
          <cell r="B71">
            <v>94</v>
          </cell>
          <cell r="C71" t="str">
            <v>仙缘积分</v>
          </cell>
        </row>
        <row r="72">
          <cell r="B72">
            <v>95</v>
          </cell>
          <cell r="C72" t="str">
            <v>赤晶石</v>
          </cell>
        </row>
        <row r="73">
          <cell r="B73">
            <v>96</v>
          </cell>
          <cell r="C73" t="str">
            <v>公会经验</v>
          </cell>
        </row>
        <row r="74">
          <cell r="B74">
            <v>97</v>
          </cell>
          <cell r="C74" t="str">
            <v>云游值</v>
          </cell>
        </row>
        <row r="75">
          <cell r="B75">
            <v>98</v>
          </cell>
          <cell r="C75" t="str">
            <v>云游宝玉</v>
          </cell>
        </row>
        <row r="76">
          <cell r="B76">
            <v>99</v>
          </cell>
          <cell r="C76" t="str">
            <v>御兽特权</v>
          </cell>
        </row>
        <row r="77">
          <cell r="B77">
            <v>100</v>
          </cell>
          <cell r="C77" t="str">
            <v>玄黄之气</v>
          </cell>
        </row>
        <row r="78">
          <cell r="B78">
            <v>101</v>
          </cell>
          <cell r="C78" t="str">
            <v>士气值</v>
          </cell>
        </row>
        <row r="79">
          <cell r="B79">
            <v>106</v>
          </cell>
          <cell r="C79" t="str">
            <v>邀请函</v>
          </cell>
        </row>
        <row r="80">
          <cell r="B80">
            <v>107</v>
          </cell>
          <cell r="C80" t="str">
            <v>论道币</v>
          </cell>
        </row>
        <row r="81">
          <cell r="B81">
            <v>1001</v>
          </cell>
          <cell r="C81" t="str">
            <v>陨铁</v>
          </cell>
        </row>
        <row r="82">
          <cell r="B82">
            <v>1002</v>
          </cell>
          <cell r="C82" t="str">
            <v>乾坤宝匙</v>
          </cell>
        </row>
        <row r="83">
          <cell r="B83">
            <v>1003</v>
          </cell>
          <cell r="C83" t="str">
            <v>乾坤令</v>
          </cell>
        </row>
        <row r="84">
          <cell r="B84">
            <v>1004</v>
          </cell>
          <cell r="C84" t="str">
            <v>定卦神锄</v>
          </cell>
        </row>
        <row r="85">
          <cell r="B85">
            <v>1005</v>
          </cell>
          <cell r="C85" t="str">
            <v>碧海卷</v>
          </cell>
        </row>
        <row r="86">
          <cell r="B86">
            <v>1006</v>
          </cell>
          <cell r="C86" t="str">
            <v>福星高照</v>
          </cell>
        </row>
        <row r="87">
          <cell r="B87">
            <v>1007</v>
          </cell>
          <cell r="C87" t="str">
            <v>碎辰繁星</v>
          </cell>
        </row>
        <row r="88">
          <cell r="B88">
            <v>1008</v>
          </cell>
          <cell r="C88" t="str">
            <v>玉珏碎片</v>
          </cell>
        </row>
        <row r="89">
          <cell r="B89">
            <v>1009</v>
          </cell>
          <cell r="C89" t="str">
            <v>宝图碎片</v>
          </cell>
        </row>
        <row r="90">
          <cell r="B90">
            <v>1010</v>
          </cell>
          <cell r="C90" t="str">
            <v>御剑令</v>
          </cell>
        </row>
        <row r="91">
          <cell r="B91">
            <v>1201</v>
          </cell>
          <cell r="C91" t="str">
            <v>上古钱币</v>
          </cell>
        </row>
        <row r="92">
          <cell r="B92">
            <v>1508</v>
          </cell>
          <cell r="C92" t="str">
            <v>绿色装备</v>
          </cell>
        </row>
        <row r="93">
          <cell r="B93">
            <v>1509</v>
          </cell>
          <cell r="C93" t="str">
            <v>蓝色装备</v>
          </cell>
        </row>
        <row r="94">
          <cell r="B94">
            <v>1510</v>
          </cell>
          <cell r="C94" t="str">
            <v>紫色装备</v>
          </cell>
        </row>
        <row r="95">
          <cell r="B95">
            <v>1511</v>
          </cell>
          <cell r="C95" t="str">
            <v>金色装备</v>
          </cell>
        </row>
        <row r="96">
          <cell r="B96">
            <v>1512</v>
          </cell>
          <cell r="C96" t="str">
            <v>红色装备</v>
          </cell>
        </row>
        <row r="97">
          <cell r="B97">
            <v>1518</v>
          </cell>
          <cell r="C97" t="str">
            <v>解锁进阶奖励</v>
          </cell>
        </row>
        <row r="98">
          <cell r="B98">
            <v>1519</v>
          </cell>
          <cell r="C98" t="str">
            <v>解锁每日积分包</v>
          </cell>
        </row>
        <row r="99">
          <cell r="B99">
            <v>1520</v>
          </cell>
          <cell r="C99" t="str">
            <v>迷魂之心</v>
          </cell>
        </row>
        <row r="100">
          <cell r="B100">
            <v>1521</v>
          </cell>
          <cell r="C100" t="str">
            <v>阵石</v>
          </cell>
        </row>
        <row r="101">
          <cell r="B101">
            <v>1522</v>
          </cell>
          <cell r="C101" t="str">
            <v>妖兽精血</v>
          </cell>
        </row>
        <row r="102">
          <cell r="B102">
            <v>1523</v>
          </cell>
          <cell r="C102" t="str">
            <v>刻笔</v>
          </cell>
        </row>
        <row r="103">
          <cell r="B103">
            <v>1524</v>
          </cell>
          <cell r="C103" t="str">
            <v>阵石</v>
          </cell>
        </row>
        <row r="104">
          <cell r="B104">
            <v>1525</v>
          </cell>
          <cell r="C104" t="str">
            <v>破损的兵器</v>
          </cell>
        </row>
        <row r="105">
          <cell r="B105">
            <v>1526</v>
          </cell>
          <cell r="C105" t="str">
            <v>记忆碎片</v>
          </cell>
        </row>
        <row r="106">
          <cell r="B106">
            <v>1527</v>
          </cell>
          <cell r="C106" t="str">
            <v>木材</v>
          </cell>
        </row>
        <row r="107">
          <cell r="B107">
            <v>1528</v>
          </cell>
          <cell r="C107" t="str">
            <v>藏宝图</v>
          </cell>
        </row>
        <row r="108">
          <cell r="B108">
            <v>1529</v>
          </cell>
          <cell r="C108" t="str">
            <v>半卷藏宝图</v>
          </cell>
        </row>
        <row r="109">
          <cell r="B109">
            <v>1530</v>
          </cell>
          <cell r="C109" t="str">
            <v>淡水</v>
          </cell>
        </row>
        <row r="110">
          <cell r="B110">
            <v>1531</v>
          </cell>
          <cell r="C110" t="str">
            <v>兽肉</v>
          </cell>
        </row>
        <row r="111">
          <cell r="B111">
            <v>1532</v>
          </cell>
          <cell r="C111" t="str">
            <v>幻魂草</v>
          </cell>
        </row>
        <row r="112">
          <cell r="B112">
            <v>1533</v>
          </cell>
          <cell r="C112" t="str">
            <v>平民的财物</v>
          </cell>
        </row>
        <row r="113">
          <cell r="B113">
            <v>1534</v>
          </cell>
          <cell r="C113" t="str">
            <v>法阵灵石</v>
          </cell>
        </row>
        <row r="114">
          <cell r="B114">
            <v>1535</v>
          </cell>
          <cell r="C114" t="str">
            <v>长青叶</v>
          </cell>
        </row>
        <row r="115">
          <cell r="B115">
            <v>1536</v>
          </cell>
          <cell r="C115" t="str">
            <v>止血散</v>
          </cell>
        </row>
        <row r="116">
          <cell r="B116">
            <v>1537</v>
          </cell>
          <cell r="C116" t="str">
            <v>精纯精血</v>
          </cell>
        </row>
        <row r="117">
          <cell r="B117">
            <v>1538</v>
          </cell>
          <cell r="C117" t="str">
            <v>忠义之心</v>
          </cell>
        </row>
        <row r="118">
          <cell r="B118">
            <v>1539</v>
          </cell>
          <cell r="C118" t="str">
            <v>仁慈之心</v>
          </cell>
        </row>
        <row r="119">
          <cell r="B119">
            <v>1540</v>
          </cell>
          <cell r="C119" t="str">
            <v>坚毅之心</v>
          </cell>
        </row>
        <row r="120">
          <cell r="B120">
            <v>1541</v>
          </cell>
          <cell r="C120" t="str">
            <v>羁绊之心</v>
          </cell>
        </row>
        <row r="121">
          <cell r="B121">
            <v>1542</v>
          </cell>
          <cell r="C121" t="str">
            <v>耳目之石</v>
          </cell>
        </row>
        <row r="122">
          <cell r="B122">
            <v>1543</v>
          </cell>
          <cell r="C122" t="str">
            <v>饕餮之津</v>
          </cell>
        </row>
        <row r="123">
          <cell r="B123">
            <v>1544</v>
          </cell>
          <cell r="C123" t="str">
            <v>生死之悟</v>
          </cell>
        </row>
        <row r="124">
          <cell r="B124">
            <v>1545</v>
          </cell>
          <cell r="C124" t="str">
            <v>七叶草</v>
          </cell>
        </row>
        <row r="125">
          <cell r="B125">
            <v>1546</v>
          </cell>
          <cell r="C125" t="str">
            <v>兽骨</v>
          </cell>
        </row>
        <row r="126">
          <cell r="B126">
            <v>1547</v>
          </cell>
          <cell r="C126" t="str">
            <v>天山雪莲</v>
          </cell>
        </row>
        <row r="127">
          <cell r="B127">
            <v>1548</v>
          </cell>
          <cell r="C127" t="str">
            <v>妖兽毛皮</v>
          </cell>
        </row>
        <row r="128">
          <cell r="B128">
            <v>1549</v>
          </cell>
          <cell r="C128" t="str">
            <v>墓穴宝石</v>
          </cell>
        </row>
        <row r="129">
          <cell r="B129">
            <v>1550</v>
          </cell>
          <cell r="C129" t="str">
            <v>请帖</v>
          </cell>
        </row>
        <row r="130">
          <cell r="B130">
            <v>1551</v>
          </cell>
          <cell r="C130" t="str">
            <v>气息结晶</v>
          </cell>
        </row>
        <row r="131">
          <cell r="B131">
            <v>1552</v>
          </cell>
          <cell r="C131" t="str">
            <v>大块气息结晶</v>
          </cell>
        </row>
        <row r="132">
          <cell r="B132">
            <v>1553</v>
          </cell>
          <cell r="C132" t="str">
            <v>透镜</v>
          </cell>
        </row>
        <row r="133">
          <cell r="B133">
            <v>1554</v>
          </cell>
          <cell r="C133" t="str">
            <v>母亲的信物</v>
          </cell>
        </row>
        <row r="134">
          <cell r="B134">
            <v>1557</v>
          </cell>
          <cell r="C134" t="str">
            <v>石匙·一</v>
          </cell>
        </row>
        <row r="135">
          <cell r="B135">
            <v>1558</v>
          </cell>
          <cell r="C135" t="str">
            <v>石匙·二</v>
          </cell>
        </row>
        <row r="136">
          <cell r="B136">
            <v>1559</v>
          </cell>
          <cell r="C136" t="str">
            <v>石匙·三</v>
          </cell>
        </row>
        <row r="137">
          <cell r="B137">
            <v>1560</v>
          </cell>
          <cell r="C137" t="str">
            <v>石匙·四</v>
          </cell>
        </row>
        <row r="138">
          <cell r="B138">
            <v>1561</v>
          </cell>
          <cell r="C138" t="str">
            <v>商人的货物</v>
          </cell>
        </row>
        <row r="139">
          <cell r="B139">
            <v>1562</v>
          </cell>
          <cell r="C139" t="str">
            <v>深渊之骨</v>
          </cell>
        </row>
        <row r="140">
          <cell r="B140">
            <v>1563</v>
          </cell>
          <cell r="C140" t="str">
            <v>勇气与荣耀之剑</v>
          </cell>
        </row>
        <row r="141">
          <cell r="B141">
            <v>1564</v>
          </cell>
          <cell r="C141" t="str">
            <v>药药</v>
          </cell>
        </row>
        <row r="142">
          <cell r="B142">
            <v>1565</v>
          </cell>
          <cell r="C142" t="str">
            <v>神台钥匙</v>
          </cell>
        </row>
        <row r="143">
          <cell r="B143">
            <v>1566</v>
          </cell>
          <cell r="C143" t="str">
            <v>巢穴密令</v>
          </cell>
        </row>
        <row r="144">
          <cell r="B144">
            <v>1567</v>
          </cell>
          <cell r="C144" t="str">
            <v>巢穴残骸</v>
          </cell>
        </row>
        <row r="145">
          <cell r="B145">
            <v>1568</v>
          </cell>
          <cell r="C145" t="str">
            <v>龙宫秘钥</v>
          </cell>
        </row>
        <row r="146">
          <cell r="B146">
            <v>10001</v>
          </cell>
          <cell r="C146" t="str">
            <v>蚩尤</v>
          </cell>
        </row>
        <row r="147">
          <cell r="B147">
            <v>10002</v>
          </cell>
          <cell r="C147" t="str">
            <v>白素贞</v>
          </cell>
        </row>
        <row r="148">
          <cell r="B148">
            <v>10003</v>
          </cell>
          <cell r="C148" t="str">
            <v>猪八戒</v>
          </cell>
        </row>
        <row r="149">
          <cell r="B149">
            <v>10004</v>
          </cell>
          <cell r="C149" t="str">
            <v>慈航道人</v>
          </cell>
        </row>
        <row r="150">
          <cell r="B150">
            <v>10005</v>
          </cell>
          <cell r="C150" t="str">
            <v>妲己</v>
          </cell>
        </row>
        <row r="151">
          <cell r="B151">
            <v>10006</v>
          </cell>
          <cell r="C151" t="str">
            <v>牛魔王</v>
          </cell>
        </row>
        <row r="152">
          <cell r="B152">
            <v>10007</v>
          </cell>
          <cell r="C152" t="str">
            <v>唐僧</v>
          </cell>
        </row>
        <row r="153">
          <cell r="B153">
            <v>10008</v>
          </cell>
          <cell r="C153" t="str">
            <v>精卫</v>
          </cell>
        </row>
        <row r="154">
          <cell r="B154">
            <v>10009</v>
          </cell>
          <cell r="C154" t="str">
            <v>女儿国王</v>
          </cell>
        </row>
        <row r="155">
          <cell r="B155">
            <v>10010</v>
          </cell>
          <cell r="C155" t="str">
            <v>孔雀明王</v>
          </cell>
        </row>
        <row r="156">
          <cell r="B156">
            <v>10011</v>
          </cell>
          <cell r="C156" t="str">
            <v>雷震子</v>
          </cell>
        </row>
        <row r="157">
          <cell r="B157">
            <v>10012</v>
          </cell>
          <cell r="C157" t="str">
            <v>降龙罗汉</v>
          </cell>
        </row>
        <row r="158">
          <cell r="B158">
            <v>10013</v>
          </cell>
          <cell r="C158" t="str">
            <v>韩湘子</v>
          </cell>
        </row>
        <row r="159">
          <cell r="B159">
            <v>10014</v>
          </cell>
          <cell r="C159" t="str">
            <v>哪吒</v>
          </cell>
        </row>
        <row r="160">
          <cell r="B160">
            <v>10015</v>
          </cell>
          <cell r="C160" t="str">
            <v>伏虎罗汉</v>
          </cell>
        </row>
        <row r="161">
          <cell r="B161">
            <v>10016</v>
          </cell>
          <cell r="C161" t="str">
            <v>吴刚</v>
          </cell>
        </row>
        <row r="162">
          <cell r="B162">
            <v>10017</v>
          </cell>
          <cell r="C162" t="str">
            <v>嫦娥</v>
          </cell>
        </row>
        <row r="163">
          <cell r="B163">
            <v>10018</v>
          </cell>
          <cell r="C163" t="str">
            <v>九命猫</v>
          </cell>
        </row>
        <row r="164">
          <cell r="B164">
            <v>10019</v>
          </cell>
          <cell r="C164" t="str">
            <v>钟馗</v>
          </cell>
        </row>
        <row r="165">
          <cell r="B165">
            <v>10020</v>
          </cell>
          <cell r="C165" t="str">
            <v>姑获鸟</v>
          </cell>
        </row>
        <row r="166">
          <cell r="B166">
            <v>10021</v>
          </cell>
          <cell r="C166" t="str">
            <v>东陵圣母</v>
          </cell>
        </row>
        <row r="167">
          <cell r="B167">
            <v>10022</v>
          </cell>
          <cell r="C167" t="str">
            <v>达摩</v>
          </cell>
        </row>
        <row r="168">
          <cell r="B168">
            <v>10023</v>
          </cell>
          <cell r="C168" t="str">
            <v>孙悟空</v>
          </cell>
        </row>
        <row r="169">
          <cell r="B169">
            <v>10024</v>
          </cell>
          <cell r="C169" t="str">
            <v>姜子牙</v>
          </cell>
        </row>
        <row r="170">
          <cell r="B170">
            <v>10025</v>
          </cell>
          <cell r="C170" t="str">
            <v>道德天尊</v>
          </cell>
        </row>
        <row r="171">
          <cell r="B171">
            <v>10026</v>
          </cell>
          <cell r="C171" t="str">
            <v>玉皇大帝</v>
          </cell>
        </row>
        <row r="172">
          <cell r="B172">
            <v>10027</v>
          </cell>
          <cell r="C172" t="str">
            <v>孟婆</v>
          </cell>
        </row>
        <row r="173">
          <cell r="B173">
            <v>10028</v>
          </cell>
          <cell r="C173" t="str">
            <v>石矶娘娘</v>
          </cell>
        </row>
        <row r="174">
          <cell r="B174">
            <v>10029</v>
          </cell>
          <cell r="C174" t="str">
            <v>月光菩萨</v>
          </cell>
        </row>
        <row r="175">
          <cell r="B175">
            <v>10030</v>
          </cell>
          <cell r="C175" t="str">
            <v>梵天</v>
          </cell>
        </row>
        <row r="176">
          <cell r="B176">
            <v>10031</v>
          </cell>
          <cell r="C176" t="str">
            <v>彼岸花</v>
          </cell>
        </row>
        <row r="177">
          <cell r="B177">
            <v>10032</v>
          </cell>
          <cell r="C177" t="str">
            <v>崇黑虎</v>
          </cell>
        </row>
        <row r="178">
          <cell r="B178">
            <v>10033</v>
          </cell>
          <cell r="C178" t="str">
            <v>菩提树神</v>
          </cell>
        </row>
        <row r="179">
          <cell r="B179">
            <v>10034</v>
          </cell>
          <cell r="C179" t="str">
            <v>帝释天</v>
          </cell>
        </row>
        <row r="180">
          <cell r="B180">
            <v>10035</v>
          </cell>
          <cell r="C180" t="str">
            <v>妈祖</v>
          </cell>
        </row>
        <row r="181">
          <cell r="B181">
            <v>10036</v>
          </cell>
          <cell r="C181" t="str">
            <v>赵公明</v>
          </cell>
        </row>
        <row r="182">
          <cell r="B182">
            <v>10037</v>
          </cell>
          <cell r="C182" t="str">
            <v>罗刹</v>
          </cell>
        </row>
        <row r="183">
          <cell r="B183">
            <v>10038</v>
          </cell>
          <cell r="C183" t="str">
            <v>夜叉</v>
          </cell>
        </row>
        <row r="184">
          <cell r="B184">
            <v>10039</v>
          </cell>
          <cell r="C184" t="str">
            <v>普贤菩萨</v>
          </cell>
        </row>
        <row r="185">
          <cell r="B185">
            <v>10040</v>
          </cell>
          <cell r="C185" t="str">
            <v>杨戬</v>
          </cell>
        </row>
        <row r="186">
          <cell r="B186">
            <v>10041</v>
          </cell>
          <cell r="C186" t="str">
            <v>通天教主</v>
          </cell>
        </row>
        <row r="187">
          <cell r="B187">
            <v>10042</v>
          </cell>
          <cell r="C187" t="str">
            <v>将臣</v>
          </cell>
        </row>
        <row r="188">
          <cell r="B188">
            <v>10043</v>
          </cell>
          <cell r="C188" t="str">
            <v>太阴星君</v>
          </cell>
        </row>
        <row r="189">
          <cell r="B189">
            <v>10044</v>
          </cell>
          <cell r="C189" t="str">
            <v>混世魔王</v>
          </cell>
        </row>
        <row r="190">
          <cell r="B190">
            <v>10045</v>
          </cell>
          <cell r="C190" t="str">
            <v>百花仙子</v>
          </cell>
        </row>
        <row r="191">
          <cell r="B191">
            <v>10046</v>
          </cell>
          <cell r="C191" t="str">
            <v>花木兰</v>
          </cell>
        </row>
        <row r="192">
          <cell r="B192">
            <v>10047</v>
          </cell>
          <cell r="C192" t="str">
            <v>赤尾妖</v>
          </cell>
        </row>
        <row r="193">
          <cell r="B193">
            <v>10048</v>
          </cell>
          <cell r="C193" t="str">
            <v>雪女</v>
          </cell>
        </row>
        <row r="194">
          <cell r="B194">
            <v>10049</v>
          </cell>
          <cell r="C194" t="str">
            <v>娜迦</v>
          </cell>
        </row>
        <row r="195">
          <cell r="B195">
            <v>10050</v>
          </cell>
          <cell r="C195" t="str">
            <v>菩提遗枝</v>
          </cell>
        </row>
        <row r="196">
          <cell r="B196">
            <v>10051</v>
          </cell>
          <cell r="C196" t="str">
            <v>灵使</v>
          </cell>
        </row>
        <row r="197">
          <cell r="B197">
            <v>10052</v>
          </cell>
          <cell r="C197" t="str">
            <v>方士</v>
          </cell>
        </row>
        <row r="198">
          <cell r="B198">
            <v>10053</v>
          </cell>
          <cell r="C198" t="str">
            <v>鬼差</v>
          </cell>
        </row>
        <row r="199">
          <cell r="B199">
            <v>10054</v>
          </cell>
          <cell r="C199" t="str">
            <v>仙灵</v>
          </cell>
        </row>
        <row r="200">
          <cell r="B200">
            <v>10057</v>
          </cell>
          <cell r="C200" t="str">
            <v>聂小倩</v>
          </cell>
        </row>
        <row r="201">
          <cell r="B201">
            <v>10058</v>
          </cell>
          <cell r="C201" t="str">
            <v>九婴</v>
          </cell>
        </row>
        <row r="202">
          <cell r="B202">
            <v>10059</v>
          </cell>
          <cell r="C202" t="str">
            <v>灵猫</v>
          </cell>
        </row>
        <row r="203">
          <cell r="B203">
            <v>10060</v>
          </cell>
          <cell r="C203" t="str">
            <v>幽魂姬</v>
          </cell>
        </row>
        <row r="204">
          <cell r="B204">
            <v>10061</v>
          </cell>
          <cell r="C204" t="str">
            <v xml:space="preserve"> 地藏</v>
          </cell>
        </row>
        <row r="205">
          <cell r="B205">
            <v>10062</v>
          </cell>
          <cell r="C205" t="str">
            <v>迦楼罗</v>
          </cell>
        </row>
        <row r="206">
          <cell r="B206">
            <v>10063</v>
          </cell>
          <cell r="C206" t="str">
            <v>伽罗尊者</v>
          </cell>
        </row>
        <row r="207">
          <cell r="B207">
            <v>10064</v>
          </cell>
          <cell r="C207" t="str">
            <v>怒目金刚</v>
          </cell>
        </row>
        <row r="208">
          <cell r="B208">
            <v>10065</v>
          </cell>
          <cell r="C208" t="str">
            <v>木吒</v>
          </cell>
        </row>
        <row r="209">
          <cell r="B209">
            <v>10066</v>
          </cell>
          <cell r="C209" t="str">
            <v>孟姜女</v>
          </cell>
        </row>
        <row r="210">
          <cell r="B210">
            <v>10067</v>
          </cell>
          <cell r="C210" t="str">
            <v>梦蝶</v>
          </cell>
        </row>
        <row r="211">
          <cell r="B211">
            <v>10068</v>
          </cell>
          <cell r="C211" t="str">
            <v>金吒</v>
          </cell>
        </row>
        <row r="212">
          <cell r="B212">
            <v>10069</v>
          </cell>
          <cell r="C212" t="str">
            <v>燕赤霞</v>
          </cell>
        </row>
        <row r="213">
          <cell r="B213">
            <v>10070</v>
          </cell>
          <cell r="C213" t="str">
            <v>逍遥客</v>
          </cell>
        </row>
        <row r="214">
          <cell r="B214">
            <v>10071</v>
          </cell>
          <cell r="C214" t="str">
            <v>九河神女</v>
          </cell>
        </row>
        <row r="215">
          <cell r="B215">
            <v>10072</v>
          </cell>
          <cell r="C215" t="str">
            <v>灵扇仙</v>
          </cell>
        </row>
        <row r="216">
          <cell r="B216">
            <v>10073</v>
          </cell>
          <cell r="C216" t="str">
            <v>少年游</v>
          </cell>
        </row>
        <row r="217">
          <cell r="B217">
            <v>10074</v>
          </cell>
          <cell r="C217" t="str">
            <v>乾达婆</v>
          </cell>
        </row>
        <row r="218">
          <cell r="B218">
            <v>10075</v>
          </cell>
          <cell r="C218" t="str">
            <v>玉兔精</v>
          </cell>
        </row>
        <row r="219">
          <cell r="B219">
            <v>10076</v>
          </cell>
          <cell r="C219" t="str">
            <v>炼丹师</v>
          </cell>
        </row>
        <row r="220">
          <cell r="B220">
            <v>10079</v>
          </cell>
          <cell r="C220" t="str">
            <v>小书童</v>
          </cell>
        </row>
        <row r="221">
          <cell r="B221">
            <v>10080</v>
          </cell>
          <cell r="C221" t="str">
            <v>小和尚</v>
          </cell>
        </row>
        <row r="222">
          <cell r="B222">
            <v>10081</v>
          </cell>
          <cell r="C222" t="str">
            <v>白鼠精</v>
          </cell>
        </row>
        <row r="223">
          <cell r="B223">
            <v>10082</v>
          </cell>
          <cell r="C223" t="str">
            <v>小道童</v>
          </cell>
        </row>
        <row r="224">
          <cell r="B224">
            <v>10085</v>
          </cell>
          <cell r="C224" t="str">
            <v>敖丙</v>
          </cell>
        </row>
        <row r="225">
          <cell r="B225">
            <v>10086</v>
          </cell>
          <cell r="C225" t="str">
            <v>不动明王</v>
          </cell>
        </row>
        <row r="226">
          <cell r="B226">
            <v>10087</v>
          </cell>
          <cell r="C226" t="str">
            <v>伏羲</v>
          </cell>
        </row>
        <row r="227">
          <cell r="B227">
            <v>10088</v>
          </cell>
          <cell r="C227" t="str">
            <v>申公豹</v>
          </cell>
        </row>
        <row r="228">
          <cell r="B228">
            <v>10089</v>
          </cell>
          <cell r="C228" t="str">
            <v>燃灯</v>
          </cell>
        </row>
        <row r="229">
          <cell r="B229">
            <v>10090</v>
          </cell>
          <cell r="C229" t="str">
            <v>织女</v>
          </cell>
        </row>
        <row r="230">
          <cell r="B230">
            <v>10091</v>
          </cell>
          <cell r="C230" t="str">
            <v>白骨精</v>
          </cell>
        </row>
        <row r="231">
          <cell r="B231">
            <v>10092</v>
          </cell>
          <cell r="C231" t="str">
            <v>观音菩萨</v>
          </cell>
        </row>
        <row r="232">
          <cell r="B232">
            <v>11051</v>
          </cell>
          <cell r="C232" t="str">
            <v>灵使碎片</v>
          </cell>
        </row>
        <row r="233">
          <cell r="B233">
            <v>11052</v>
          </cell>
          <cell r="C233" t="str">
            <v>方士碎片</v>
          </cell>
        </row>
        <row r="234">
          <cell r="B234">
            <v>11049</v>
          </cell>
          <cell r="C234" t="str">
            <v>娜迦碎片</v>
          </cell>
        </row>
        <row r="235">
          <cell r="B235">
            <v>11050</v>
          </cell>
          <cell r="C235" t="str">
            <v>菩提遗枝碎片</v>
          </cell>
        </row>
        <row r="236">
          <cell r="B236">
            <v>11047</v>
          </cell>
          <cell r="C236" t="str">
            <v>赤尾妖碎片</v>
          </cell>
        </row>
        <row r="237">
          <cell r="B237">
            <v>11048</v>
          </cell>
          <cell r="C237" t="str">
            <v>雪女碎片</v>
          </cell>
        </row>
        <row r="238">
          <cell r="B238">
            <v>11055</v>
          </cell>
          <cell r="C238" t="str">
            <v>大淼淼碎片</v>
          </cell>
        </row>
        <row r="239">
          <cell r="B239">
            <v>11053</v>
          </cell>
          <cell r="C239" t="str">
            <v>鬼差碎片</v>
          </cell>
        </row>
        <row r="240">
          <cell r="B240">
            <v>11054</v>
          </cell>
          <cell r="C240" t="str">
            <v>仙灵碎片</v>
          </cell>
        </row>
        <row r="241">
          <cell r="B241">
            <v>11056</v>
          </cell>
          <cell r="C241" t="str">
            <v>大圭圭碎片</v>
          </cell>
        </row>
        <row r="242">
          <cell r="B242">
            <v>11065</v>
          </cell>
          <cell r="C242" t="str">
            <v>木吒碎片</v>
          </cell>
        </row>
        <row r="243">
          <cell r="B243">
            <v>11066</v>
          </cell>
          <cell r="C243" t="str">
            <v>孟姜女碎片</v>
          </cell>
        </row>
        <row r="244">
          <cell r="B244">
            <v>11067</v>
          </cell>
          <cell r="C244" t="str">
            <v>梦蝶碎片</v>
          </cell>
        </row>
        <row r="245">
          <cell r="B245">
            <v>11068</v>
          </cell>
          <cell r="C245" t="str">
            <v>金吒碎片</v>
          </cell>
        </row>
        <row r="246">
          <cell r="B246">
            <v>11061</v>
          </cell>
          <cell r="C246" t="str">
            <v>地藏碎片</v>
          </cell>
        </row>
        <row r="247">
          <cell r="B247">
            <v>11062</v>
          </cell>
          <cell r="C247" t="str">
            <v>迦楼罗碎片</v>
          </cell>
        </row>
        <row r="248">
          <cell r="B248">
            <v>11063</v>
          </cell>
          <cell r="C248" t="str">
            <v>伽罗尊者碎片</v>
          </cell>
        </row>
        <row r="249">
          <cell r="B249">
            <v>11064</v>
          </cell>
          <cell r="C249" t="str">
            <v>怒目金刚碎片</v>
          </cell>
        </row>
        <row r="250">
          <cell r="B250">
            <v>11057</v>
          </cell>
          <cell r="C250" t="str">
            <v>聂小倩碎片</v>
          </cell>
        </row>
        <row r="251">
          <cell r="B251">
            <v>11058</v>
          </cell>
          <cell r="C251" t="str">
            <v>九婴碎片</v>
          </cell>
        </row>
        <row r="252">
          <cell r="B252">
            <v>11059</v>
          </cell>
          <cell r="C252" t="str">
            <v>灵猫碎片</v>
          </cell>
        </row>
        <row r="253">
          <cell r="B253">
            <v>11060</v>
          </cell>
          <cell r="C253" t="str">
            <v>幽魂姬碎片</v>
          </cell>
        </row>
        <row r="254">
          <cell r="B254">
            <v>11069</v>
          </cell>
          <cell r="C254" t="str">
            <v>燕赤霞碎片</v>
          </cell>
        </row>
        <row r="255">
          <cell r="B255">
            <v>11070</v>
          </cell>
          <cell r="C255" t="str">
            <v>逍遥客碎片</v>
          </cell>
        </row>
        <row r="256">
          <cell r="B256">
            <v>11071</v>
          </cell>
          <cell r="C256" t="str">
            <v>九河神女碎片</v>
          </cell>
        </row>
        <row r="257">
          <cell r="B257">
            <v>11072</v>
          </cell>
          <cell r="C257" t="str">
            <v>灵扇仙碎片</v>
          </cell>
        </row>
        <row r="258">
          <cell r="B258">
            <v>11001</v>
          </cell>
          <cell r="C258" t="str">
            <v>蚩尤碎片</v>
          </cell>
        </row>
        <row r="259">
          <cell r="B259">
            <v>11009</v>
          </cell>
          <cell r="C259" t="str">
            <v>女儿国王碎片</v>
          </cell>
        </row>
        <row r="260">
          <cell r="B260">
            <v>11014</v>
          </cell>
          <cell r="C260" t="str">
            <v>哪吒碎片</v>
          </cell>
        </row>
        <row r="261">
          <cell r="B261">
            <v>11040</v>
          </cell>
          <cell r="C261" t="str">
            <v>杨戬碎片</v>
          </cell>
        </row>
        <row r="262">
          <cell r="B262">
            <v>11004</v>
          </cell>
          <cell r="C262" t="str">
            <v>慈航道人碎片</v>
          </cell>
        </row>
        <row r="263">
          <cell r="B263">
            <v>11016</v>
          </cell>
          <cell r="C263" t="str">
            <v>吴刚碎片</v>
          </cell>
        </row>
        <row r="264">
          <cell r="B264">
            <v>11017</v>
          </cell>
          <cell r="C264" t="str">
            <v>嫦娥碎片</v>
          </cell>
        </row>
        <row r="265">
          <cell r="B265">
            <v>11021</v>
          </cell>
          <cell r="C265" t="str">
            <v>东陵圣母碎片</v>
          </cell>
        </row>
        <row r="266">
          <cell r="B266">
            <v>11075</v>
          </cell>
          <cell r="C266" t="str">
            <v>伏羲碎片</v>
          </cell>
        </row>
        <row r="267">
          <cell r="B267">
            <v>11032</v>
          </cell>
          <cell r="C267" t="str">
            <v>崇黑虎碎片</v>
          </cell>
        </row>
        <row r="268">
          <cell r="B268">
            <v>11035</v>
          </cell>
          <cell r="C268" t="str">
            <v>妈祖碎片</v>
          </cell>
        </row>
        <row r="269">
          <cell r="B269">
            <v>11036</v>
          </cell>
          <cell r="C269" t="str">
            <v>赵公明碎片</v>
          </cell>
        </row>
        <row r="270">
          <cell r="B270">
            <v>11046</v>
          </cell>
          <cell r="C270" t="str">
            <v>花木兰碎片</v>
          </cell>
        </row>
        <row r="271">
          <cell r="B271">
            <v>11022</v>
          </cell>
          <cell r="C271" t="str">
            <v>达摩碎片</v>
          </cell>
        </row>
        <row r="272">
          <cell r="B272">
            <v>11023</v>
          </cell>
          <cell r="C272" t="str">
            <v>孙悟空碎片</v>
          </cell>
        </row>
        <row r="273">
          <cell r="B273">
            <v>11074</v>
          </cell>
          <cell r="C273" t="str">
            <v>不动明王碎片</v>
          </cell>
        </row>
        <row r="274">
          <cell r="B274">
            <v>11077</v>
          </cell>
          <cell r="C274" t="str">
            <v>燃灯碎片</v>
          </cell>
        </row>
        <row r="275">
          <cell r="B275">
            <v>11007</v>
          </cell>
          <cell r="C275" t="str">
            <v>唐僧碎片</v>
          </cell>
        </row>
        <row r="276">
          <cell r="B276">
            <v>11010</v>
          </cell>
          <cell r="C276" t="str">
            <v>孔雀明王碎片</v>
          </cell>
        </row>
        <row r="277">
          <cell r="B277">
            <v>11012</v>
          </cell>
          <cell r="C277" t="str">
            <v>降龙罗汉碎片</v>
          </cell>
        </row>
        <row r="278">
          <cell r="B278">
            <v>11015</v>
          </cell>
          <cell r="C278" t="str">
            <v>伏虎罗汉碎片</v>
          </cell>
        </row>
        <row r="279">
          <cell r="B279">
            <v>11033</v>
          </cell>
          <cell r="C279" t="str">
            <v>菩提树神碎片</v>
          </cell>
        </row>
        <row r="280">
          <cell r="B280">
            <v>11039</v>
          </cell>
          <cell r="C280" t="str">
            <v>普贤菩萨碎片</v>
          </cell>
        </row>
        <row r="281">
          <cell r="B281">
            <v>11029</v>
          </cell>
          <cell r="C281" t="str">
            <v>月光菩萨碎片</v>
          </cell>
        </row>
        <row r="282">
          <cell r="B282">
            <v>11030</v>
          </cell>
          <cell r="C282" t="str">
            <v>梵天碎片</v>
          </cell>
        </row>
        <row r="283">
          <cell r="B283">
            <v>11034</v>
          </cell>
          <cell r="C283" t="str">
            <v>帝释天碎片</v>
          </cell>
        </row>
        <row r="284">
          <cell r="B284">
            <v>11091</v>
          </cell>
          <cell r="C284" t="str">
            <v>白骨精碎片</v>
          </cell>
        </row>
        <row r="285">
          <cell r="B285">
            <v>11092</v>
          </cell>
          <cell r="C285" t="str">
            <v>观音菩萨碎片</v>
          </cell>
        </row>
        <row r="286">
          <cell r="B286">
            <v>11073</v>
          </cell>
          <cell r="C286" t="str">
            <v>敖丙碎片</v>
          </cell>
        </row>
        <row r="287">
          <cell r="B287">
            <v>11006</v>
          </cell>
          <cell r="C287" t="str">
            <v>牛魔王碎片</v>
          </cell>
        </row>
        <row r="288">
          <cell r="B288">
            <v>11008</v>
          </cell>
          <cell r="C288" t="str">
            <v>精卫碎片</v>
          </cell>
        </row>
        <row r="289">
          <cell r="B289">
            <v>11011</v>
          </cell>
          <cell r="C289" t="str">
            <v>雷震子碎片</v>
          </cell>
        </row>
        <row r="290">
          <cell r="B290">
            <v>11018</v>
          </cell>
          <cell r="C290" t="str">
            <v>九命猫碎片</v>
          </cell>
        </row>
        <row r="291">
          <cell r="B291">
            <v>11002</v>
          </cell>
          <cell r="C291" t="str">
            <v>白素贞碎片</v>
          </cell>
        </row>
        <row r="292">
          <cell r="B292">
            <v>11003</v>
          </cell>
          <cell r="C292" t="str">
            <v>猪八戒碎片</v>
          </cell>
        </row>
        <row r="293">
          <cell r="B293">
            <v>11005</v>
          </cell>
          <cell r="C293" t="str">
            <v>妲己碎片</v>
          </cell>
        </row>
        <row r="294">
          <cell r="B294">
            <v>11020</v>
          </cell>
          <cell r="C294" t="str">
            <v>姑获鸟碎片</v>
          </cell>
        </row>
        <row r="295">
          <cell r="B295">
            <v>11028</v>
          </cell>
          <cell r="C295" t="str">
            <v>石矶娘娘碎片</v>
          </cell>
        </row>
        <row r="296">
          <cell r="B296">
            <v>11031</v>
          </cell>
          <cell r="C296" t="str">
            <v>彼岸花碎片</v>
          </cell>
        </row>
        <row r="297">
          <cell r="B297">
            <v>11044</v>
          </cell>
          <cell r="C297" t="str">
            <v>混世魔王碎片</v>
          </cell>
        </row>
        <row r="298">
          <cell r="B298">
            <v>11045</v>
          </cell>
          <cell r="C298" t="str">
            <v>百花仙子碎片</v>
          </cell>
        </row>
        <row r="299">
          <cell r="B299">
            <v>11076</v>
          </cell>
          <cell r="C299" t="str">
            <v>申公豹碎片</v>
          </cell>
        </row>
        <row r="300">
          <cell r="B300">
            <v>11078</v>
          </cell>
          <cell r="C300" t="str">
            <v>织女碎片</v>
          </cell>
        </row>
        <row r="301">
          <cell r="B301">
            <v>11041</v>
          </cell>
          <cell r="C301" t="str">
            <v>通天教主碎片</v>
          </cell>
        </row>
        <row r="302">
          <cell r="B302">
            <v>11026</v>
          </cell>
          <cell r="C302" t="str">
            <v>玉皇大帝碎片</v>
          </cell>
        </row>
        <row r="303">
          <cell r="B303">
            <v>11024</v>
          </cell>
          <cell r="C303" t="str">
            <v>姜子牙碎片</v>
          </cell>
        </row>
        <row r="304">
          <cell r="B304">
            <v>11019</v>
          </cell>
          <cell r="C304" t="str">
            <v>钟馗碎片</v>
          </cell>
        </row>
        <row r="305">
          <cell r="B305">
            <v>11042</v>
          </cell>
          <cell r="C305" t="str">
            <v>将臣碎片</v>
          </cell>
        </row>
        <row r="306">
          <cell r="B306">
            <v>11043</v>
          </cell>
          <cell r="C306" t="str">
            <v>太阴星君碎片</v>
          </cell>
        </row>
        <row r="307">
          <cell r="B307">
            <v>11013</v>
          </cell>
          <cell r="C307" t="str">
            <v>韩湘子碎片</v>
          </cell>
        </row>
        <row r="308">
          <cell r="B308">
            <v>11025</v>
          </cell>
          <cell r="C308" t="str">
            <v>道德天尊碎片</v>
          </cell>
        </row>
        <row r="309">
          <cell r="B309">
            <v>11027</v>
          </cell>
          <cell r="C309" t="str">
            <v>孟婆碎片</v>
          </cell>
        </row>
        <row r="310">
          <cell r="B310">
            <v>11037</v>
          </cell>
          <cell r="C310" t="str">
            <v>罗刹碎片</v>
          </cell>
        </row>
        <row r="311">
          <cell r="B311">
            <v>11038</v>
          </cell>
          <cell r="C311" t="str">
            <v>夜叉碎片</v>
          </cell>
        </row>
        <row r="312">
          <cell r="B312">
            <v>12001</v>
          </cell>
          <cell r="C312" t="str">
            <v>3星随机碎片</v>
          </cell>
        </row>
        <row r="313">
          <cell r="B313">
            <v>12003</v>
          </cell>
          <cell r="C313" t="str">
            <v>人系4星碎片</v>
          </cell>
        </row>
        <row r="314">
          <cell r="B314">
            <v>12005</v>
          </cell>
          <cell r="C314" t="str">
            <v>佛系4星碎片</v>
          </cell>
        </row>
        <row r="315">
          <cell r="B315">
            <v>12002</v>
          </cell>
          <cell r="C315" t="str">
            <v>妖系4星碎片</v>
          </cell>
        </row>
        <row r="316">
          <cell r="B316">
            <v>12004</v>
          </cell>
          <cell r="C316" t="str">
            <v>道系4星碎片</v>
          </cell>
        </row>
        <row r="317">
          <cell r="B317">
            <v>12012</v>
          </cell>
          <cell r="C317" t="str">
            <v>4星随机碎片</v>
          </cell>
        </row>
        <row r="318">
          <cell r="B318">
            <v>12014</v>
          </cell>
          <cell r="C318" t="str">
            <v>5星精英碎片</v>
          </cell>
        </row>
        <row r="319">
          <cell r="B319">
            <v>12015</v>
          </cell>
          <cell r="C319" t="str">
            <v>5星随机碎片2</v>
          </cell>
        </row>
        <row r="320">
          <cell r="B320">
            <v>12016</v>
          </cell>
          <cell r="C320" t="str">
            <v>5星随机碎片3</v>
          </cell>
        </row>
        <row r="321">
          <cell r="B321">
            <v>12017</v>
          </cell>
          <cell r="C321" t="str">
            <v>5星随机碎片4</v>
          </cell>
        </row>
        <row r="322">
          <cell r="B322">
            <v>12018</v>
          </cell>
          <cell r="C322" t="str">
            <v>5星随机碎片5</v>
          </cell>
        </row>
        <row r="323">
          <cell r="B323">
            <v>12025</v>
          </cell>
          <cell r="C323" t="str">
            <v>5星随机碎片6</v>
          </cell>
        </row>
        <row r="324">
          <cell r="B324">
            <v>12009</v>
          </cell>
          <cell r="C324" t="str">
            <v>人系5星碎片</v>
          </cell>
        </row>
        <row r="325">
          <cell r="B325">
            <v>12011</v>
          </cell>
          <cell r="C325" t="str">
            <v>佛系5星碎片</v>
          </cell>
        </row>
        <row r="326">
          <cell r="B326">
            <v>12008</v>
          </cell>
          <cell r="C326" t="str">
            <v>妖系5星碎片</v>
          </cell>
        </row>
        <row r="327">
          <cell r="B327">
            <v>12010</v>
          </cell>
          <cell r="C327" t="str">
            <v>道系5星碎片</v>
          </cell>
        </row>
        <row r="328">
          <cell r="B328">
            <v>12013</v>
          </cell>
          <cell r="C328" t="str">
            <v>5星随机碎片</v>
          </cell>
        </row>
        <row r="329">
          <cell r="B329">
            <v>80000</v>
          </cell>
          <cell r="C329" t="str">
            <v>默认</v>
          </cell>
        </row>
        <row r="330">
          <cell r="B330">
            <v>80001</v>
          </cell>
          <cell r="C330" t="str">
            <v>月卡</v>
          </cell>
        </row>
        <row r="331">
          <cell r="B331">
            <v>80002</v>
          </cell>
          <cell r="C331" t="str">
            <v>豪华月卡</v>
          </cell>
        </row>
        <row r="332">
          <cell r="B332">
            <v>80003</v>
          </cell>
          <cell r="C332" t="str">
            <v>巅峰赛冠军</v>
          </cell>
        </row>
        <row r="333">
          <cell r="B333">
            <v>80004</v>
          </cell>
          <cell r="C333" t="str">
            <v>天下无双</v>
          </cell>
        </row>
        <row r="334">
          <cell r="B334">
            <v>80005</v>
          </cell>
          <cell r="C334" t="str">
            <v>傲视群雄</v>
          </cell>
        </row>
        <row r="335">
          <cell r="B335">
            <v>80006</v>
          </cell>
          <cell r="C335" t="str">
            <v>所向披靡</v>
          </cell>
        </row>
        <row r="336">
          <cell r="B336">
            <v>80007</v>
          </cell>
          <cell r="C336" t="str">
            <v>活动4</v>
          </cell>
        </row>
        <row r="337">
          <cell r="B337">
            <v>81001</v>
          </cell>
          <cell r="C337" t="str">
            <v>史诗装备宝箱</v>
          </cell>
        </row>
        <row r="338">
          <cell r="B338">
            <v>81002</v>
          </cell>
          <cell r="C338" t="str">
            <v>传说装备宝箱</v>
          </cell>
        </row>
        <row r="339">
          <cell r="B339">
            <v>81003</v>
          </cell>
          <cell r="C339" t="str">
            <v>传说装备宝箱</v>
          </cell>
        </row>
        <row r="340">
          <cell r="B340">
            <v>81004</v>
          </cell>
          <cell r="C340" t="str">
            <v>远古装备宝箱</v>
          </cell>
        </row>
        <row r="341">
          <cell r="B341">
            <v>81104</v>
          </cell>
          <cell r="C341" t="str">
            <v>精良魂印箱</v>
          </cell>
        </row>
        <row r="342">
          <cell r="B342">
            <v>81105</v>
          </cell>
          <cell r="C342" t="str">
            <v>史诗魂印箱</v>
          </cell>
        </row>
        <row r="343">
          <cell r="B343">
            <v>81106</v>
          </cell>
          <cell r="C343" t="str">
            <v>传说魂印箱</v>
          </cell>
        </row>
        <row r="344">
          <cell r="B344">
            <v>81107</v>
          </cell>
          <cell r="C344" t="str">
            <v>幸运探宝礼包</v>
          </cell>
        </row>
        <row r="345">
          <cell r="B345">
            <v>81108</v>
          </cell>
          <cell r="C345" t="str">
            <v>高级探宝礼包</v>
          </cell>
        </row>
        <row r="346">
          <cell r="B346">
            <v>81109</v>
          </cell>
          <cell r="C346" t="str">
            <v>史诗装备宝箱</v>
          </cell>
        </row>
        <row r="347">
          <cell r="B347">
            <v>81110</v>
          </cell>
          <cell r="C347" t="str">
            <v>史诗装备宝箱</v>
          </cell>
        </row>
        <row r="348">
          <cell r="B348">
            <v>81111</v>
          </cell>
          <cell r="C348" t="str">
            <v>史诗装备宝箱</v>
          </cell>
        </row>
        <row r="349">
          <cell r="B349">
            <v>81112</v>
          </cell>
          <cell r="C349" t="str">
            <v>点将神符礼盒</v>
          </cell>
        </row>
        <row r="350">
          <cell r="B350">
            <v>81113</v>
          </cell>
          <cell r="C350" t="str">
            <v>属性英才礼盒</v>
          </cell>
        </row>
        <row r="351">
          <cell r="B351">
            <v>81114</v>
          </cell>
          <cell r="C351" t="str">
            <v>四星金装礼包</v>
          </cell>
        </row>
        <row r="352">
          <cell r="B352">
            <v>81115</v>
          </cell>
          <cell r="C352" t="str">
            <v>一星红装礼包</v>
          </cell>
        </row>
        <row r="353">
          <cell r="B353">
            <v>60001</v>
          </cell>
          <cell r="C353" t="str">
            <v>猎户大斧</v>
          </cell>
        </row>
        <row r="354">
          <cell r="B354">
            <v>60002</v>
          </cell>
          <cell r="C354" t="str">
            <v>兽骨大斧</v>
          </cell>
        </row>
        <row r="355">
          <cell r="B355">
            <v>60034</v>
          </cell>
          <cell r="C355" t="str">
            <v>乌木大斧</v>
          </cell>
        </row>
        <row r="356">
          <cell r="B356">
            <v>60035</v>
          </cell>
          <cell r="C356" t="str">
            <v>陨铁大斧</v>
          </cell>
        </row>
        <row r="357">
          <cell r="B357">
            <v>60067</v>
          </cell>
          <cell r="C357" t="str">
            <v>御风战斧</v>
          </cell>
        </row>
        <row r="358">
          <cell r="B358">
            <v>60068</v>
          </cell>
          <cell r="C358" t="str">
            <v>困雨战斧</v>
          </cell>
        </row>
        <row r="359">
          <cell r="B359">
            <v>60069</v>
          </cell>
          <cell r="C359" t="str">
            <v>折雪战斧</v>
          </cell>
        </row>
        <row r="360">
          <cell r="B360">
            <v>60100</v>
          </cell>
          <cell r="C360" t="str">
            <v>断念神斧</v>
          </cell>
        </row>
        <row r="361">
          <cell r="B361">
            <v>60101</v>
          </cell>
          <cell r="C361" t="str">
            <v>斩尘神斧</v>
          </cell>
        </row>
        <row r="362">
          <cell r="B362">
            <v>60102</v>
          </cell>
          <cell r="C362" t="str">
            <v>凝墨神斧</v>
          </cell>
        </row>
        <row r="363">
          <cell r="B363">
            <v>60103</v>
          </cell>
          <cell r="C363" t="str">
            <v>孤星战斧</v>
          </cell>
        </row>
        <row r="364">
          <cell r="B364">
            <v>60155</v>
          </cell>
          <cell r="C364" t="str">
            <v>弹指神戟</v>
          </cell>
        </row>
        <row r="365">
          <cell r="B365">
            <v>60156</v>
          </cell>
          <cell r="C365" t="str">
            <v>刹那神戟</v>
          </cell>
        </row>
        <row r="366">
          <cell r="B366">
            <v>60157</v>
          </cell>
          <cell r="C366" t="str">
            <v>一念神戟</v>
          </cell>
        </row>
        <row r="367">
          <cell r="B367">
            <v>60158</v>
          </cell>
          <cell r="C367" t="str">
            <v>须臾神戟</v>
          </cell>
        </row>
        <row r="368">
          <cell r="B368">
            <v>60159</v>
          </cell>
          <cell r="C368" t="str">
            <v>劫火神戟</v>
          </cell>
        </row>
        <row r="369">
          <cell r="B369">
            <v>60160</v>
          </cell>
          <cell r="C369" t="str">
            <v>弹指神刺</v>
          </cell>
        </row>
        <row r="370">
          <cell r="B370">
            <v>60016</v>
          </cell>
          <cell r="C370" t="str">
            <v>戍卫战甲</v>
          </cell>
        </row>
        <row r="371">
          <cell r="B371">
            <v>60017</v>
          </cell>
          <cell r="C371" t="str">
            <v>硬木战甲</v>
          </cell>
        </row>
        <row r="372">
          <cell r="B372">
            <v>60049</v>
          </cell>
          <cell r="C372" t="str">
            <v>乌木战甲</v>
          </cell>
        </row>
        <row r="373">
          <cell r="B373">
            <v>60050</v>
          </cell>
          <cell r="C373" t="str">
            <v>陨铁战甲</v>
          </cell>
        </row>
        <row r="374">
          <cell r="B374">
            <v>60082</v>
          </cell>
          <cell r="C374" t="str">
            <v>屠戮战甲</v>
          </cell>
        </row>
        <row r="375">
          <cell r="B375">
            <v>60083</v>
          </cell>
          <cell r="C375" t="str">
            <v>明光战甲</v>
          </cell>
        </row>
        <row r="376">
          <cell r="B376">
            <v>60084</v>
          </cell>
          <cell r="C376" t="str">
            <v>冥魂战甲</v>
          </cell>
        </row>
        <row r="377">
          <cell r="B377">
            <v>60125</v>
          </cell>
          <cell r="C377" t="str">
            <v>虬龙仙甲</v>
          </cell>
        </row>
        <row r="378">
          <cell r="B378">
            <v>60126</v>
          </cell>
          <cell r="C378" t="str">
            <v>神凰羽衣</v>
          </cell>
        </row>
        <row r="379">
          <cell r="B379">
            <v>60127</v>
          </cell>
          <cell r="C379" t="str">
            <v>饕餮战衣</v>
          </cell>
        </row>
        <row r="380">
          <cell r="B380">
            <v>60128</v>
          </cell>
          <cell r="C380" t="str">
            <v>孤星战衣</v>
          </cell>
        </row>
        <row r="381">
          <cell r="B381">
            <v>60180</v>
          </cell>
          <cell r="C381" t="str">
            <v>炎帝战甲</v>
          </cell>
        </row>
        <row r="382">
          <cell r="B382">
            <v>60181</v>
          </cell>
          <cell r="C382" t="str">
            <v>句芒战甲</v>
          </cell>
        </row>
        <row r="383">
          <cell r="B383">
            <v>60182</v>
          </cell>
          <cell r="C383" t="str">
            <v>云龙战甲</v>
          </cell>
        </row>
        <row r="384">
          <cell r="B384">
            <v>60183</v>
          </cell>
          <cell r="C384" t="str">
            <v>霜狼战甲</v>
          </cell>
        </row>
        <row r="385">
          <cell r="B385">
            <v>60184</v>
          </cell>
          <cell r="C385" t="str">
            <v>银月战甲</v>
          </cell>
        </row>
        <row r="386">
          <cell r="B386">
            <v>60185</v>
          </cell>
          <cell r="C386" t="str">
            <v>赤阳战甲</v>
          </cell>
        </row>
        <row r="387">
          <cell r="B387">
            <v>60022</v>
          </cell>
          <cell r="C387" t="str">
            <v>猎户草帽</v>
          </cell>
        </row>
        <row r="388">
          <cell r="B388">
            <v>60023</v>
          </cell>
          <cell r="C388" t="str">
            <v>兽皮兜帽</v>
          </cell>
        </row>
        <row r="389">
          <cell r="B389">
            <v>60055</v>
          </cell>
          <cell r="C389" t="str">
            <v>乌木战盔</v>
          </cell>
        </row>
        <row r="390">
          <cell r="B390">
            <v>60056</v>
          </cell>
          <cell r="C390" t="str">
            <v>陨铁战盔</v>
          </cell>
        </row>
        <row r="391">
          <cell r="B391">
            <v>60088</v>
          </cell>
          <cell r="C391" t="str">
            <v>神行战盔</v>
          </cell>
        </row>
        <row r="392">
          <cell r="B392">
            <v>60089</v>
          </cell>
          <cell r="C392" t="str">
            <v>乘风战盔</v>
          </cell>
        </row>
        <row r="393">
          <cell r="B393">
            <v>60090</v>
          </cell>
          <cell r="C393" t="str">
            <v>破空战盔</v>
          </cell>
        </row>
        <row r="394">
          <cell r="B394">
            <v>60135</v>
          </cell>
          <cell r="C394" t="str">
            <v>虬龙战盔</v>
          </cell>
        </row>
        <row r="395">
          <cell r="B395">
            <v>60136</v>
          </cell>
          <cell r="C395" t="str">
            <v>神凰战盔</v>
          </cell>
        </row>
        <row r="396">
          <cell r="B396">
            <v>60137</v>
          </cell>
          <cell r="C396" t="str">
            <v>饕餮战盔</v>
          </cell>
        </row>
        <row r="397">
          <cell r="B397">
            <v>60138</v>
          </cell>
          <cell r="C397" t="str">
            <v>孤星战盔</v>
          </cell>
        </row>
        <row r="398">
          <cell r="B398">
            <v>60190</v>
          </cell>
          <cell r="C398" t="str">
            <v>六合战盔</v>
          </cell>
        </row>
        <row r="399">
          <cell r="B399">
            <v>60191</v>
          </cell>
          <cell r="C399" t="str">
            <v>八荒战盔</v>
          </cell>
        </row>
        <row r="400">
          <cell r="B400">
            <v>60192</v>
          </cell>
          <cell r="C400" t="str">
            <v>太初战盔</v>
          </cell>
        </row>
        <row r="401">
          <cell r="B401">
            <v>60193</v>
          </cell>
          <cell r="C401" t="str">
            <v>鸿蒙战盔</v>
          </cell>
        </row>
        <row r="402">
          <cell r="B402">
            <v>60194</v>
          </cell>
          <cell r="C402" t="str">
            <v>轩辕战盔</v>
          </cell>
        </row>
        <row r="403">
          <cell r="B403">
            <v>60200</v>
          </cell>
          <cell r="C403" t="str">
            <v>昊天战盔</v>
          </cell>
        </row>
        <row r="404">
          <cell r="B404">
            <v>60025</v>
          </cell>
          <cell r="C404" t="str">
            <v>猎户草鞋</v>
          </cell>
        </row>
        <row r="405">
          <cell r="B405">
            <v>60026</v>
          </cell>
          <cell r="C405" t="str">
            <v>兽皮皮靴</v>
          </cell>
        </row>
        <row r="406">
          <cell r="B406">
            <v>60058</v>
          </cell>
          <cell r="C406" t="str">
            <v>乌木战靴</v>
          </cell>
        </row>
        <row r="407">
          <cell r="B407">
            <v>60059</v>
          </cell>
          <cell r="C407" t="str">
            <v>陨铁战靴</v>
          </cell>
        </row>
        <row r="408">
          <cell r="B408">
            <v>60091</v>
          </cell>
          <cell r="C408" t="str">
            <v>神行战靴</v>
          </cell>
        </row>
        <row r="409">
          <cell r="B409">
            <v>60092</v>
          </cell>
          <cell r="C409" t="str">
            <v>乘风战靴</v>
          </cell>
        </row>
        <row r="410">
          <cell r="B410">
            <v>60093</v>
          </cell>
          <cell r="C410" t="str">
            <v>破空战靴</v>
          </cell>
        </row>
        <row r="411">
          <cell r="B411">
            <v>60140</v>
          </cell>
          <cell r="C411" t="str">
            <v>虬龙战靴</v>
          </cell>
        </row>
        <row r="412">
          <cell r="B412">
            <v>60141</v>
          </cell>
          <cell r="C412" t="str">
            <v>神凰战靴</v>
          </cell>
        </row>
        <row r="413">
          <cell r="B413">
            <v>60142</v>
          </cell>
          <cell r="C413" t="str">
            <v>饕餮战靴</v>
          </cell>
        </row>
        <row r="414">
          <cell r="B414">
            <v>60144</v>
          </cell>
          <cell r="C414" t="str">
            <v>孤星战靴</v>
          </cell>
        </row>
        <row r="415">
          <cell r="B415">
            <v>60195</v>
          </cell>
          <cell r="C415" t="str">
            <v>六合战靴</v>
          </cell>
        </row>
        <row r="416">
          <cell r="B416">
            <v>60196</v>
          </cell>
          <cell r="C416" t="str">
            <v>八荒战靴</v>
          </cell>
        </row>
        <row r="417">
          <cell r="B417">
            <v>60197</v>
          </cell>
          <cell r="C417" t="str">
            <v>太初战靴</v>
          </cell>
        </row>
        <row r="418">
          <cell r="B418">
            <v>60198</v>
          </cell>
          <cell r="C418" t="str">
            <v>鸿蒙战靴</v>
          </cell>
        </row>
        <row r="419">
          <cell r="B419">
            <v>60199</v>
          </cell>
          <cell r="C419" t="str">
            <v>轩辕战靴</v>
          </cell>
        </row>
        <row r="420">
          <cell r="B420">
            <v>60201</v>
          </cell>
          <cell r="C420" t="str">
            <v>昊天战靴</v>
          </cell>
        </row>
        <row r="421">
          <cell r="B421">
            <v>70999</v>
          </cell>
          <cell r="C421" t="str">
            <v>默认头像</v>
          </cell>
        </row>
        <row r="422">
          <cell r="B422">
            <v>71000</v>
          </cell>
          <cell r="C422" t="str">
            <v>默认头像</v>
          </cell>
        </row>
        <row r="423">
          <cell r="B423">
            <v>71001</v>
          </cell>
          <cell r="C423" t="str">
            <v>蚩尤</v>
          </cell>
        </row>
        <row r="424">
          <cell r="B424">
            <v>71002</v>
          </cell>
          <cell r="C424" t="str">
            <v>白素贞</v>
          </cell>
        </row>
        <row r="425">
          <cell r="B425">
            <v>71003</v>
          </cell>
          <cell r="C425" t="str">
            <v>猪八戒</v>
          </cell>
        </row>
        <row r="426">
          <cell r="B426">
            <v>71004</v>
          </cell>
          <cell r="C426" t="str">
            <v>慈航道人</v>
          </cell>
        </row>
        <row r="427">
          <cell r="B427">
            <v>71005</v>
          </cell>
          <cell r="C427" t="str">
            <v>妲己</v>
          </cell>
        </row>
        <row r="428">
          <cell r="B428">
            <v>71006</v>
          </cell>
          <cell r="C428" t="str">
            <v>牛魔王</v>
          </cell>
        </row>
        <row r="429">
          <cell r="B429">
            <v>71007</v>
          </cell>
          <cell r="C429" t="str">
            <v>唐僧</v>
          </cell>
        </row>
        <row r="430">
          <cell r="B430">
            <v>71008</v>
          </cell>
          <cell r="C430" t="str">
            <v>精卫</v>
          </cell>
        </row>
        <row r="431">
          <cell r="B431">
            <v>71009</v>
          </cell>
          <cell r="C431" t="str">
            <v>女儿国王</v>
          </cell>
        </row>
        <row r="432">
          <cell r="B432">
            <v>71010</v>
          </cell>
          <cell r="C432" t="str">
            <v>孔雀明王</v>
          </cell>
        </row>
        <row r="433">
          <cell r="B433">
            <v>71011</v>
          </cell>
          <cell r="C433" t="str">
            <v>雷震子</v>
          </cell>
        </row>
        <row r="434">
          <cell r="B434">
            <v>71012</v>
          </cell>
          <cell r="C434" t="str">
            <v>降龙罗汉</v>
          </cell>
        </row>
        <row r="435">
          <cell r="B435">
            <v>71013</v>
          </cell>
          <cell r="C435" t="str">
            <v>韩湘子</v>
          </cell>
        </row>
        <row r="436">
          <cell r="B436">
            <v>71014</v>
          </cell>
          <cell r="C436" t="str">
            <v>哪吒</v>
          </cell>
        </row>
        <row r="437">
          <cell r="B437">
            <v>71015</v>
          </cell>
          <cell r="C437" t="str">
            <v>伏虎罗汉</v>
          </cell>
        </row>
        <row r="438">
          <cell r="B438">
            <v>71016</v>
          </cell>
          <cell r="C438" t="str">
            <v>吴刚</v>
          </cell>
        </row>
        <row r="439">
          <cell r="B439">
            <v>71017</v>
          </cell>
          <cell r="C439" t="str">
            <v>嫦娥</v>
          </cell>
        </row>
        <row r="440">
          <cell r="B440">
            <v>71018</v>
          </cell>
          <cell r="C440" t="str">
            <v>九命猫</v>
          </cell>
        </row>
        <row r="441">
          <cell r="B441">
            <v>71019</v>
          </cell>
          <cell r="C441" t="str">
            <v>钟馗</v>
          </cell>
        </row>
        <row r="442">
          <cell r="B442">
            <v>71020</v>
          </cell>
          <cell r="C442" t="str">
            <v>姑获鸟</v>
          </cell>
        </row>
        <row r="443">
          <cell r="B443">
            <v>71021</v>
          </cell>
          <cell r="C443" t="str">
            <v>东陵圣母</v>
          </cell>
        </row>
        <row r="444">
          <cell r="B444">
            <v>71022</v>
          </cell>
          <cell r="C444" t="str">
            <v>达摩</v>
          </cell>
        </row>
        <row r="445">
          <cell r="B445">
            <v>71023</v>
          </cell>
          <cell r="C445" t="str">
            <v>孙悟空</v>
          </cell>
        </row>
        <row r="446">
          <cell r="B446">
            <v>71024</v>
          </cell>
          <cell r="C446" t="str">
            <v>姜子牙</v>
          </cell>
        </row>
        <row r="447">
          <cell r="B447">
            <v>71025</v>
          </cell>
          <cell r="C447" t="str">
            <v>道德天尊</v>
          </cell>
        </row>
        <row r="448">
          <cell r="B448">
            <v>71026</v>
          </cell>
          <cell r="C448" t="str">
            <v>玉皇大帝</v>
          </cell>
        </row>
        <row r="449">
          <cell r="B449">
            <v>71027</v>
          </cell>
          <cell r="C449" t="str">
            <v>孟婆</v>
          </cell>
        </row>
        <row r="450">
          <cell r="B450">
            <v>71028</v>
          </cell>
          <cell r="C450" t="str">
            <v>石矶娘娘</v>
          </cell>
        </row>
        <row r="451">
          <cell r="B451">
            <v>71029</v>
          </cell>
          <cell r="C451" t="str">
            <v>月光菩萨</v>
          </cell>
        </row>
        <row r="452">
          <cell r="B452">
            <v>71030</v>
          </cell>
          <cell r="C452" t="str">
            <v>梵天</v>
          </cell>
        </row>
        <row r="453">
          <cell r="B453">
            <v>71031</v>
          </cell>
          <cell r="C453" t="str">
            <v>彼岸花</v>
          </cell>
        </row>
        <row r="454">
          <cell r="B454">
            <v>71032</v>
          </cell>
          <cell r="C454" t="str">
            <v>崇黑虎</v>
          </cell>
        </row>
        <row r="455">
          <cell r="B455">
            <v>71033</v>
          </cell>
          <cell r="C455" t="str">
            <v>菩提树神</v>
          </cell>
        </row>
        <row r="456">
          <cell r="B456">
            <v>71034</v>
          </cell>
          <cell r="C456" t="str">
            <v>帝释天</v>
          </cell>
        </row>
        <row r="457">
          <cell r="B457">
            <v>71035</v>
          </cell>
          <cell r="C457" t="str">
            <v>妈祖</v>
          </cell>
        </row>
        <row r="458">
          <cell r="B458">
            <v>71036</v>
          </cell>
          <cell r="C458" t="str">
            <v>赵公明</v>
          </cell>
        </row>
        <row r="459">
          <cell r="B459">
            <v>71037</v>
          </cell>
          <cell r="C459" t="str">
            <v>罗刹</v>
          </cell>
        </row>
        <row r="460">
          <cell r="B460">
            <v>71038</v>
          </cell>
          <cell r="C460" t="str">
            <v>夜叉</v>
          </cell>
        </row>
        <row r="461">
          <cell r="B461">
            <v>71039</v>
          </cell>
          <cell r="C461" t="str">
            <v>普贤菩萨</v>
          </cell>
        </row>
        <row r="462">
          <cell r="B462">
            <v>71040</v>
          </cell>
          <cell r="C462" t="str">
            <v>杨戬</v>
          </cell>
        </row>
        <row r="463">
          <cell r="B463">
            <v>71041</v>
          </cell>
          <cell r="C463" t="str">
            <v>通天教主</v>
          </cell>
        </row>
        <row r="464">
          <cell r="B464">
            <v>71042</v>
          </cell>
          <cell r="C464" t="str">
            <v>将臣</v>
          </cell>
        </row>
        <row r="465">
          <cell r="B465">
            <v>71043</v>
          </cell>
          <cell r="C465" t="str">
            <v>太阴星君</v>
          </cell>
        </row>
        <row r="466">
          <cell r="B466">
            <v>71044</v>
          </cell>
          <cell r="C466" t="str">
            <v>混世魔王</v>
          </cell>
        </row>
        <row r="467">
          <cell r="B467">
            <v>71045</v>
          </cell>
          <cell r="C467" t="str">
            <v>百花仙子</v>
          </cell>
        </row>
        <row r="468">
          <cell r="B468">
            <v>71046</v>
          </cell>
          <cell r="C468" t="str">
            <v>花木兰</v>
          </cell>
        </row>
        <row r="469">
          <cell r="B469">
            <v>71047</v>
          </cell>
          <cell r="C469" t="str">
            <v>赤尾妖</v>
          </cell>
        </row>
        <row r="470">
          <cell r="B470">
            <v>71048</v>
          </cell>
          <cell r="C470" t="str">
            <v>雪女</v>
          </cell>
        </row>
        <row r="471">
          <cell r="B471">
            <v>71049</v>
          </cell>
          <cell r="C471" t="str">
            <v>娜迦</v>
          </cell>
        </row>
        <row r="472">
          <cell r="B472">
            <v>71050</v>
          </cell>
          <cell r="C472" t="str">
            <v>菩提遗枝</v>
          </cell>
        </row>
        <row r="473">
          <cell r="B473">
            <v>71051</v>
          </cell>
          <cell r="C473" t="str">
            <v>灵使</v>
          </cell>
        </row>
        <row r="474">
          <cell r="B474">
            <v>71052</v>
          </cell>
          <cell r="C474" t="str">
            <v>方士</v>
          </cell>
        </row>
        <row r="475">
          <cell r="B475">
            <v>71053</v>
          </cell>
          <cell r="C475" t="str">
            <v>鬼差</v>
          </cell>
        </row>
        <row r="476">
          <cell r="B476">
            <v>71054</v>
          </cell>
          <cell r="C476" t="str">
            <v>仙灵</v>
          </cell>
        </row>
        <row r="477">
          <cell r="B477">
            <v>71055</v>
          </cell>
          <cell r="C477" t="str">
            <v>大淼淼</v>
          </cell>
        </row>
        <row r="478">
          <cell r="B478">
            <v>71056</v>
          </cell>
          <cell r="C478" t="str">
            <v>大圭圭</v>
          </cell>
        </row>
        <row r="479">
          <cell r="B479">
            <v>71057</v>
          </cell>
          <cell r="C479" t="str">
            <v>聂小倩</v>
          </cell>
        </row>
        <row r="480">
          <cell r="B480">
            <v>71058</v>
          </cell>
          <cell r="C480" t="str">
            <v>九婴</v>
          </cell>
        </row>
        <row r="481">
          <cell r="B481">
            <v>71059</v>
          </cell>
          <cell r="C481" t="str">
            <v>灵猫</v>
          </cell>
        </row>
        <row r="482">
          <cell r="B482">
            <v>71060</v>
          </cell>
          <cell r="C482" t="str">
            <v>幽魂姬</v>
          </cell>
        </row>
        <row r="483">
          <cell r="B483">
            <v>71061</v>
          </cell>
          <cell r="C483" t="str">
            <v xml:space="preserve"> 地藏</v>
          </cell>
        </row>
        <row r="484">
          <cell r="B484">
            <v>71062</v>
          </cell>
          <cell r="C484" t="str">
            <v>迦楼罗</v>
          </cell>
        </row>
        <row r="485">
          <cell r="B485">
            <v>71063</v>
          </cell>
          <cell r="C485" t="str">
            <v>伽罗尊者</v>
          </cell>
        </row>
        <row r="486">
          <cell r="B486">
            <v>71064</v>
          </cell>
          <cell r="C486" t="str">
            <v>怒目金刚</v>
          </cell>
        </row>
        <row r="487">
          <cell r="B487">
            <v>71065</v>
          </cell>
          <cell r="C487" t="str">
            <v>木吒</v>
          </cell>
        </row>
        <row r="488">
          <cell r="B488">
            <v>71066</v>
          </cell>
          <cell r="C488" t="str">
            <v>孟姜女</v>
          </cell>
        </row>
        <row r="489">
          <cell r="B489">
            <v>71067</v>
          </cell>
          <cell r="C489" t="str">
            <v>梦蝶</v>
          </cell>
        </row>
        <row r="490">
          <cell r="B490">
            <v>71068</v>
          </cell>
          <cell r="C490" t="str">
            <v>金吒</v>
          </cell>
        </row>
        <row r="491">
          <cell r="B491">
            <v>71069</v>
          </cell>
          <cell r="C491" t="str">
            <v>燕赤霞</v>
          </cell>
        </row>
        <row r="492">
          <cell r="B492">
            <v>71070</v>
          </cell>
          <cell r="C492" t="str">
            <v>逍遥客</v>
          </cell>
        </row>
        <row r="493">
          <cell r="B493">
            <v>71071</v>
          </cell>
          <cell r="C493" t="str">
            <v>九河神女</v>
          </cell>
        </row>
        <row r="494">
          <cell r="B494">
            <v>71072</v>
          </cell>
          <cell r="C494" t="str">
            <v>灵扇仙</v>
          </cell>
        </row>
        <row r="495">
          <cell r="B495">
            <v>71073</v>
          </cell>
          <cell r="C495" t="str">
            <v>少年游</v>
          </cell>
        </row>
        <row r="496">
          <cell r="B496">
            <v>71074</v>
          </cell>
          <cell r="C496" t="str">
            <v>乾达婆</v>
          </cell>
        </row>
        <row r="497">
          <cell r="B497">
            <v>71075</v>
          </cell>
          <cell r="C497" t="str">
            <v>玉兔精</v>
          </cell>
        </row>
        <row r="498">
          <cell r="B498">
            <v>71076</v>
          </cell>
          <cell r="C498" t="str">
            <v>炼丹师</v>
          </cell>
        </row>
        <row r="499">
          <cell r="B499">
            <v>71077</v>
          </cell>
          <cell r="C499" t="str">
            <v>大光</v>
          </cell>
        </row>
        <row r="500">
          <cell r="B500">
            <v>71078</v>
          </cell>
          <cell r="C500" t="str">
            <v>大暗</v>
          </cell>
        </row>
        <row r="501">
          <cell r="B501">
            <v>71079</v>
          </cell>
          <cell r="C501" t="str">
            <v>小书童</v>
          </cell>
        </row>
        <row r="502">
          <cell r="B502">
            <v>71080</v>
          </cell>
          <cell r="C502" t="str">
            <v>小和尚</v>
          </cell>
        </row>
        <row r="503">
          <cell r="B503">
            <v>71081</v>
          </cell>
          <cell r="C503" t="str">
            <v>白鼠精</v>
          </cell>
        </row>
        <row r="504">
          <cell r="B504">
            <v>71082</v>
          </cell>
          <cell r="C504" t="str">
            <v>小道童</v>
          </cell>
        </row>
        <row r="505">
          <cell r="B505">
            <v>71083</v>
          </cell>
          <cell r="C505" t="str">
            <v>小光</v>
          </cell>
        </row>
        <row r="506">
          <cell r="B506">
            <v>71084</v>
          </cell>
          <cell r="C506" t="str">
            <v>小暗</v>
          </cell>
        </row>
        <row r="507">
          <cell r="B507">
            <v>71085</v>
          </cell>
          <cell r="C507" t="str">
            <v>敖丙</v>
          </cell>
        </row>
        <row r="508">
          <cell r="B508">
            <v>71086</v>
          </cell>
          <cell r="C508" t="str">
            <v>不动明王</v>
          </cell>
        </row>
        <row r="509">
          <cell r="B509">
            <v>71087</v>
          </cell>
          <cell r="C509" t="str">
            <v>伏羲</v>
          </cell>
        </row>
        <row r="510">
          <cell r="B510">
            <v>71088</v>
          </cell>
          <cell r="C510" t="str">
            <v>申公豹</v>
          </cell>
        </row>
        <row r="511">
          <cell r="B511">
            <v>71089</v>
          </cell>
          <cell r="C511" t="str">
            <v>燃灯</v>
          </cell>
        </row>
        <row r="512">
          <cell r="B512">
            <v>71090</v>
          </cell>
          <cell r="C512" t="str">
            <v>织女</v>
          </cell>
        </row>
        <row r="513">
          <cell r="B513">
            <v>71091</v>
          </cell>
          <cell r="C513" t="str">
            <v>白骨精</v>
          </cell>
        </row>
        <row r="514">
          <cell r="B514">
            <v>71092</v>
          </cell>
          <cell r="C514" t="str">
            <v>观音菩萨</v>
          </cell>
        </row>
        <row r="515">
          <cell r="B515">
            <v>73003</v>
          </cell>
          <cell r="C515" t="str">
            <v>荒土霸主</v>
          </cell>
        </row>
        <row r="516">
          <cell r="B516">
            <v>73023</v>
          </cell>
          <cell r="C516" t="str">
            <v>无羁行者</v>
          </cell>
        </row>
        <row r="517">
          <cell r="B517">
            <v>73026</v>
          </cell>
          <cell r="C517" t="str">
            <v>青阳先知</v>
          </cell>
        </row>
        <row r="518">
          <cell r="B518">
            <v>73041</v>
          </cell>
          <cell r="C518" t="str">
            <v>发条迷城</v>
          </cell>
        </row>
        <row r="519">
          <cell r="B519">
            <v>73033</v>
          </cell>
          <cell r="C519" t="str">
            <v>瑞气春来</v>
          </cell>
        </row>
        <row r="520">
          <cell r="B520">
            <v>73009</v>
          </cell>
          <cell r="C520" t="str">
            <v>机械战姬</v>
          </cell>
        </row>
        <row r="521">
          <cell r="B521">
            <v>73085</v>
          </cell>
          <cell r="C521" t="str">
            <v>网球公子</v>
          </cell>
        </row>
        <row r="522">
          <cell r="B522">
            <v>74026</v>
          </cell>
          <cell r="C522" t="str">
            <v>魔心帝君</v>
          </cell>
        </row>
        <row r="523">
          <cell r="B523">
            <v>73006</v>
          </cell>
          <cell r="C523" t="str">
            <v>机能分解者</v>
          </cell>
        </row>
        <row r="524">
          <cell r="B524">
            <v>90001</v>
          </cell>
          <cell r="C524" t="str">
            <v>风雷翅</v>
          </cell>
        </row>
        <row r="525">
          <cell r="B525">
            <v>90002</v>
          </cell>
          <cell r="C525" t="str">
            <v>镇海石</v>
          </cell>
        </row>
        <row r="526">
          <cell r="B526">
            <v>90003</v>
          </cell>
          <cell r="C526" t="str">
            <v>雄黄宝剑</v>
          </cell>
        </row>
        <row r="527">
          <cell r="B527">
            <v>90004</v>
          </cell>
          <cell r="C527" t="str">
            <v>混铁棍</v>
          </cell>
        </row>
        <row r="528">
          <cell r="B528">
            <v>90005</v>
          </cell>
          <cell r="C528" t="str">
            <v>貔貅铃</v>
          </cell>
        </row>
        <row r="529">
          <cell r="B529">
            <v>90006</v>
          </cell>
          <cell r="C529" t="str">
            <v>九齿钉耙</v>
          </cell>
        </row>
        <row r="530">
          <cell r="B530">
            <v>90007</v>
          </cell>
          <cell r="C530" t="str">
            <v>倾世元禳</v>
          </cell>
        </row>
        <row r="531">
          <cell r="B531">
            <v>90008</v>
          </cell>
          <cell r="C531" t="str">
            <v>彩羽衣</v>
          </cell>
        </row>
        <row r="532">
          <cell r="B532">
            <v>90009</v>
          </cell>
          <cell r="C532" t="str">
            <v>混世魔刀</v>
          </cell>
        </row>
        <row r="533">
          <cell r="B533">
            <v>90010</v>
          </cell>
          <cell r="C533" t="str">
            <v>唤灵蝶</v>
          </cell>
        </row>
        <row r="534">
          <cell r="B534">
            <v>90011</v>
          </cell>
          <cell r="C534" t="str">
            <v>八卦云光帕</v>
          </cell>
        </row>
        <row r="535">
          <cell r="B535">
            <v>90012</v>
          </cell>
          <cell r="C535" t="str">
            <v>百花篮</v>
          </cell>
        </row>
        <row r="536">
          <cell r="B536">
            <v>90013</v>
          </cell>
          <cell r="C536" t="str">
            <v>万龙甲</v>
          </cell>
        </row>
        <row r="537">
          <cell r="B537">
            <v>90014</v>
          </cell>
          <cell r="C537" t="str">
            <v>金箍棒</v>
          </cell>
        </row>
        <row r="538">
          <cell r="B538">
            <v>90015</v>
          </cell>
          <cell r="C538" t="str">
            <v>达摩禅经</v>
          </cell>
        </row>
        <row r="539">
          <cell r="B539">
            <v>90016</v>
          </cell>
          <cell r="C539" t="str">
            <v>锦襕袈裟</v>
          </cell>
        </row>
        <row r="540">
          <cell r="B540">
            <v>90017</v>
          </cell>
          <cell r="C540" t="str">
            <v>孔雀翎</v>
          </cell>
        </row>
        <row r="541">
          <cell r="B541">
            <v>90018</v>
          </cell>
          <cell r="C541" t="str">
            <v>灵柩灯</v>
          </cell>
        </row>
        <row r="542">
          <cell r="B542">
            <v>90019</v>
          </cell>
          <cell r="C542" t="str">
            <v>菩提叶</v>
          </cell>
        </row>
        <row r="543">
          <cell r="B543">
            <v>90020</v>
          </cell>
          <cell r="C543" t="str">
            <v>伏虎钵</v>
          </cell>
        </row>
        <row r="544">
          <cell r="B544">
            <v>90021</v>
          </cell>
          <cell r="C544" t="str">
            <v>降龙杖</v>
          </cell>
        </row>
        <row r="545">
          <cell r="B545">
            <v>90022</v>
          </cell>
          <cell r="C545" t="str">
            <v>三钴杵</v>
          </cell>
        </row>
        <row r="546">
          <cell r="B546">
            <v>90023</v>
          </cell>
          <cell r="C546" t="str">
            <v>六牙白象</v>
          </cell>
        </row>
        <row r="547">
          <cell r="B547">
            <v>90024</v>
          </cell>
          <cell r="C547" t="str">
            <v>半月莲华</v>
          </cell>
        </row>
        <row r="548">
          <cell r="B548">
            <v>90025</v>
          </cell>
          <cell r="C548" t="str">
            <v>吠陀经</v>
          </cell>
        </row>
        <row r="549">
          <cell r="B549">
            <v>90026</v>
          </cell>
          <cell r="C549" t="str">
            <v>降魔杵</v>
          </cell>
        </row>
        <row r="550">
          <cell r="B550">
            <v>90027</v>
          </cell>
          <cell r="C550" t="str">
            <v>九黎壶</v>
          </cell>
        </row>
        <row r="551">
          <cell r="B551">
            <v>90028</v>
          </cell>
          <cell r="C551" t="str">
            <v>风火轮</v>
          </cell>
        </row>
        <row r="552">
          <cell r="B552">
            <v>90029</v>
          </cell>
          <cell r="C552" t="str">
            <v>道德真经</v>
          </cell>
        </row>
        <row r="553">
          <cell r="B553">
            <v>90030</v>
          </cell>
          <cell r="C553" t="str">
            <v>伐桂斧</v>
          </cell>
        </row>
        <row r="554">
          <cell r="B554">
            <v>90031</v>
          </cell>
          <cell r="C554" t="str">
            <v>西凉皇威</v>
          </cell>
        </row>
        <row r="555">
          <cell r="B555">
            <v>90032</v>
          </cell>
          <cell r="C555" t="str">
            <v>青鸟使</v>
          </cell>
        </row>
        <row r="556">
          <cell r="B556">
            <v>90033</v>
          </cell>
          <cell r="C556" t="str">
            <v>月兔</v>
          </cell>
        </row>
        <row r="557">
          <cell r="B557">
            <v>90034</v>
          </cell>
          <cell r="C557" t="str">
            <v>八卦炉</v>
          </cell>
        </row>
        <row r="558">
          <cell r="B558">
            <v>90035</v>
          </cell>
          <cell r="C558" t="str">
            <v>玄钢槊</v>
          </cell>
        </row>
        <row r="559">
          <cell r="B559">
            <v>90036</v>
          </cell>
          <cell r="C559" t="str">
            <v>铁嘴神鹰</v>
          </cell>
        </row>
        <row r="560">
          <cell r="B560">
            <v>90037</v>
          </cell>
          <cell r="C560" t="str">
            <v>妈祖铜符</v>
          </cell>
        </row>
        <row r="561">
          <cell r="B561">
            <v>90038</v>
          </cell>
          <cell r="C561" t="str">
            <v>定海珠</v>
          </cell>
        </row>
        <row r="562">
          <cell r="B562">
            <v>90039</v>
          </cell>
          <cell r="C562" t="str">
            <v>两面三尖枪</v>
          </cell>
        </row>
        <row r="563">
          <cell r="B563">
            <v>90040</v>
          </cell>
          <cell r="C563" t="str">
            <v>雷公鞭</v>
          </cell>
        </row>
        <row r="564">
          <cell r="B564">
            <v>90041</v>
          </cell>
          <cell r="C564" t="str">
            <v>十二行珠冠</v>
          </cell>
        </row>
        <row r="565">
          <cell r="B565">
            <v>90042</v>
          </cell>
          <cell r="C565" t="str">
            <v>打神鞭</v>
          </cell>
        </row>
        <row r="566">
          <cell r="B566">
            <v>90043</v>
          </cell>
          <cell r="C566" t="str">
            <v>斩鬼令</v>
          </cell>
        </row>
        <row r="567">
          <cell r="B567">
            <v>90044</v>
          </cell>
          <cell r="C567" t="str">
            <v>夺魄石</v>
          </cell>
        </row>
        <row r="568">
          <cell r="B568">
            <v>90045</v>
          </cell>
          <cell r="C568" t="str">
            <v>太阴杖</v>
          </cell>
        </row>
        <row r="569">
          <cell r="B569">
            <v>90046</v>
          </cell>
          <cell r="C569" t="str">
            <v>紫金萧</v>
          </cell>
        </row>
        <row r="570">
          <cell r="B570">
            <v>90047</v>
          </cell>
          <cell r="C570" t="str">
            <v>诛仙四剑</v>
          </cell>
        </row>
        <row r="571">
          <cell r="B571">
            <v>90048</v>
          </cell>
          <cell r="C571" t="str">
            <v>三宝如意</v>
          </cell>
        </row>
        <row r="572">
          <cell r="B572">
            <v>90049</v>
          </cell>
          <cell r="C572" t="str">
            <v>阴狱锁</v>
          </cell>
        </row>
        <row r="573">
          <cell r="B573">
            <v>90050</v>
          </cell>
          <cell r="C573" t="str">
            <v>孟婆汤</v>
          </cell>
        </row>
        <row r="574">
          <cell r="B574">
            <v>90051</v>
          </cell>
          <cell r="C574" t="str">
            <v>托天叉</v>
          </cell>
        </row>
        <row r="575">
          <cell r="B575">
            <v>90052</v>
          </cell>
          <cell r="C575" t="str">
            <v>织女梭</v>
          </cell>
        </row>
        <row r="576">
          <cell r="B576">
            <v>90053</v>
          </cell>
          <cell r="C576" t="str">
            <v>白骨灵冠</v>
          </cell>
        </row>
        <row r="577">
          <cell r="B577">
            <v>90054</v>
          </cell>
          <cell r="C577" t="str">
            <v>羊脂玉净瓶</v>
          </cell>
        </row>
        <row r="578">
          <cell r="B578">
            <v>100001</v>
          </cell>
          <cell r="C578" t="str">
            <v>人修佩</v>
          </cell>
        </row>
        <row r="579">
          <cell r="B579">
            <v>100002</v>
          </cell>
          <cell r="C579" t="str">
            <v>人灵佩</v>
          </cell>
        </row>
        <row r="580">
          <cell r="B580">
            <v>100003</v>
          </cell>
          <cell r="C580" t="str">
            <v>人杰佩</v>
          </cell>
        </row>
        <row r="581">
          <cell r="B581">
            <v>100004</v>
          </cell>
          <cell r="C581" t="str">
            <v>人仙佩</v>
          </cell>
        </row>
        <row r="582">
          <cell r="B582">
            <v>100005</v>
          </cell>
          <cell r="C582" t="str">
            <v>人圣佩</v>
          </cell>
        </row>
        <row r="583">
          <cell r="B583">
            <v>100006</v>
          </cell>
          <cell r="C583" t="str">
            <v>人修符</v>
          </cell>
        </row>
        <row r="584">
          <cell r="B584">
            <v>100007</v>
          </cell>
          <cell r="C584" t="str">
            <v>人灵符</v>
          </cell>
        </row>
        <row r="585">
          <cell r="B585">
            <v>100008</v>
          </cell>
          <cell r="C585" t="str">
            <v>人杰符</v>
          </cell>
        </row>
        <row r="586">
          <cell r="B586">
            <v>100009</v>
          </cell>
          <cell r="C586" t="str">
            <v>人仙符</v>
          </cell>
        </row>
        <row r="587">
          <cell r="B587">
            <v>100010</v>
          </cell>
          <cell r="C587" t="str">
            <v>人圣符</v>
          </cell>
        </row>
        <row r="588">
          <cell r="B588">
            <v>100011</v>
          </cell>
          <cell r="C588" t="str">
            <v>佛居佩</v>
          </cell>
        </row>
        <row r="589">
          <cell r="B589">
            <v>100012</v>
          </cell>
          <cell r="C589" t="str">
            <v>佛师佩</v>
          </cell>
        </row>
        <row r="590">
          <cell r="B590">
            <v>100013</v>
          </cell>
          <cell r="C590" t="str">
            <v>佛禅佩</v>
          </cell>
        </row>
        <row r="591">
          <cell r="B591">
            <v>100014</v>
          </cell>
          <cell r="C591" t="str">
            <v>佛陀佩</v>
          </cell>
        </row>
        <row r="592">
          <cell r="B592">
            <v>100015</v>
          </cell>
          <cell r="C592" t="str">
            <v>佛释佩</v>
          </cell>
        </row>
        <row r="593">
          <cell r="B593">
            <v>100016</v>
          </cell>
          <cell r="C593" t="str">
            <v>佛居符</v>
          </cell>
        </row>
        <row r="594">
          <cell r="B594">
            <v>100017</v>
          </cell>
          <cell r="C594" t="str">
            <v>佛师符</v>
          </cell>
        </row>
        <row r="595">
          <cell r="B595">
            <v>100018</v>
          </cell>
          <cell r="C595" t="str">
            <v>佛禅符</v>
          </cell>
        </row>
        <row r="596">
          <cell r="B596">
            <v>100019</v>
          </cell>
          <cell r="C596" t="str">
            <v>佛陀符</v>
          </cell>
        </row>
        <row r="597">
          <cell r="B597">
            <v>100020</v>
          </cell>
          <cell r="C597" t="str">
            <v>佛释符</v>
          </cell>
        </row>
        <row r="598">
          <cell r="B598">
            <v>100021</v>
          </cell>
          <cell r="C598" t="str">
            <v>妖祟佩</v>
          </cell>
        </row>
        <row r="599">
          <cell r="B599">
            <v>100022</v>
          </cell>
          <cell r="C599" t="str">
            <v>妖魂佩</v>
          </cell>
        </row>
        <row r="600">
          <cell r="B600">
            <v>100023</v>
          </cell>
          <cell r="C600" t="str">
            <v>妖灵佩</v>
          </cell>
        </row>
        <row r="601">
          <cell r="B601">
            <v>100024</v>
          </cell>
          <cell r="C601" t="str">
            <v>妖仙佩</v>
          </cell>
        </row>
        <row r="602">
          <cell r="B602">
            <v>100025</v>
          </cell>
          <cell r="C602" t="str">
            <v>妖神佩</v>
          </cell>
        </row>
        <row r="603">
          <cell r="B603">
            <v>100026</v>
          </cell>
          <cell r="C603" t="str">
            <v>妖祟符</v>
          </cell>
        </row>
        <row r="604">
          <cell r="B604">
            <v>100027</v>
          </cell>
          <cell r="C604" t="str">
            <v>妖魂符</v>
          </cell>
        </row>
        <row r="605">
          <cell r="B605">
            <v>100028</v>
          </cell>
          <cell r="C605" t="str">
            <v>妖灵符</v>
          </cell>
        </row>
        <row r="606">
          <cell r="B606">
            <v>100029</v>
          </cell>
          <cell r="C606" t="str">
            <v>妖仙符</v>
          </cell>
        </row>
        <row r="607">
          <cell r="B607">
            <v>100030</v>
          </cell>
          <cell r="C607" t="str">
            <v>妖神符</v>
          </cell>
        </row>
        <row r="608">
          <cell r="B608">
            <v>100031</v>
          </cell>
          <cell r="C608" t="str">
            <v>道度佩</v>
          </cell>
        </row>
        <row r="609">
          <cell r="B609">
            <v>100032</v>
          </cell>
          <cell r="C609" t="str">
            <v>道心佩</v>
          </cell>
        </row>
        <row r="610">
          <cell r="B610">
            <v>100033</v>
          </cell>
          <cell r="C610" t="str">
            <v>道灵佩</v>
          </cell>
        </row>
        <row r="611">
          <cell r="B611">
            <v>100034</v>
          </cell>
          <cell r="C611" t="str">
            <v>道君佩</v>
          </cell>
        </row>
        <row r="612">
          <cell r="B612">
            <v>100035</v>
          </cell>
          <cell r="C612" t="str">
            <v>道尊佩</v>
          </cell>
        </row>
        <row r="613">
          <cell r="B613">
            <v>100036</v>
          </cell>
          <cell r="C613" t="str">
            <v>道度符</v>
          </cell>
        </row>
        <row r="614">
          <cell r="B614">
            <v>100037</v>
          </cell>
          <cell r="C614" t="str">
            <v>道心符</v>
          </cell>
        </row>
        <row r="615">
          <cell r="B615">
            <v>100038</v>
          </cell>
          <cell r="C615" t="str">
            <v>道灵符</v>
          </cell>
        </row>
        <row r="616">
          <cell r="B616">
            <v>100039</v>
          </cell>
          <cell r="C616" t="str">
            <v>道君符</v>
          </cell>
        </row>
        <row r="617">
          <cell r="B617">
            <v>100040</v>
          </cell>
          <cell r="C617" t="str">
            <v>道尊符</v>
          </cell>
        </row>
        <row r="618">
          <cell r="B618">
            <v>5000001</v>
          </cell>
          <cell r="C618" t="str">
            <v>嫦娥魂印</v>
          </cell>
        </row>
        <row r="619">
          <cell r="B619">
            <v>5000002</v>
          </cell>
          <cell r="C619" t="str">
            <v>申公豹魂印</v>
          </cell>
        </row>
        <row r="620">
          <cell r="B620">
            <v>5000003</v>
          </cell>
          <cell r="C620" t="str">
            <v>普贤菩萨魂印</v>
          </cell>
        </row>
        <row r="621">
          <cell r="B621">
            <v>5000004</v>
          </cell>
          <cell r="C621" t="str">
            <v>达摩魂印</v>
          </cell>
        </row>
        <row r="622">
          <cell r="B622">
            <v>5000005</v>
          </cell>
          <cell r="C622" t="str">
            <v>彼岸花魂印</v>
          </cell>
        </row>
        <row r="623">
          <cell r="B623">
            <v>5000006</v>
          </cell>
          <cell r="C623" t="str">
            <v>混世魔王魂印</v>
          </cell>
        </row>
        <row r="624">
          <cell r="B624">
            <v>5000007</v>
          </cell>
          <cell r="C624" t="str">
            <v>崇黑虎魂印</v>
          </cell>
        </row>
        <row r="625">
          <cell r="B625">
            <v>5000008</v>
          </cell>
          <cell r="C625" t="str">
            <v>铜皮铁骨魂印</v>
          </cell>
        </row>
        <row r="626">
          <cell r="B626">
            <v>5000009</v>
          </cell>
          <cell r="C626" t="str">
            <v>妲己魂印</v>
          </cell>
        </row>
        <row r="627">
          <cell r="B627">
            <v>5000010</v>
          </cell>
          <cell r="C627" t="str">
            <v>猪八戒魂印</v>
          </cell>
        </row>
        <row r="628">
          <cell r="B628">
            <v>5000011</v>
          </cell>
          <cell r="C628" t="str">
            <v>蚩尤魂印</v>
          </cell>
        </row>
        <row r="629">
          <cell r="B629">
            <v>5000012</v>
          </cell>
          <cell r="C629" t="str">
            <v>精卫魂印</v>
          </cell>
        </row>
        <row r="630">
          <cell r="B630">
            <v>5000013</v>
          </cell>
          <cell r="C630" t="str">
            <v>百花仙子魂印</v>
          </cell>
        </row>
        <row r="631">
          <cell r="B631">
            <v>5000014</v>
          </cell>
          <cell r="C631" t="str">
            <v>唐僧魂印</v>
          </cell>
        </row>
        <row r="632">
          <cell r="B632">
            <v>5000015</v>
          </cell>
          <cell r="C632" t="str">
            <v>将臣魂印</v>
          </cell>
        </row>
        <row r="633">
          <cell r="B633">
            <v>5000016</v>
          </cell>
          <cell r="C633" t="str">
            <v>孙悟空魂印</v>
          </cell>
        </row>
        <row r="634">
          <cell r="B634">
            <v>5000017</v>
          </cell>
          <cell r="C634" t="str">
            <v>降龙罗汉魂印</v>
          </cell>
        </row>
        <row r="635">
          <cell r="B635">
            <v>5000018</v>
          </cell>
          <cell r="C635" t="str">
            <v>孔雀明王魂印</v>
          </cell>
        </row>
        <row r="636">
          <cell r="B636">
            <v>5000019</v>
          </cell>
          <cell r="C636" t="str">
            <v>燃灯魂印</v>
          </cell>
        </row>
        <row r="637">
          <cell r="B637">
            <v>5000020</v>
          </cell>
          <cell r="C637" t="str">
            <v>月光菩萨魂印</v>
          </cell>
        </row>
        <row r="638">
          <cell r="B638">
            <v>5000021</v>
          </cell>
          <cell r="C638" t="str">
            <v>女儿国王魂印</v>
          </cell>
        </row>
        <row r="639">
          <cell r="B639">
            <v>5000022</v>
          </cell>
          <cell r="C639" t="str">
            <v>九命猫魂印</v>
          </cell>
        </row>
        <row r="640">
          <cell r="B640">
            <v>5000023</v>
          </cell>
          <cell r="C640" t="str">
            <v>吴刚魂印</v>
          </cell>
        </row>
        <row r="641">
          <cell r="B641">
            <v>5000024</v>
          </cell>
          <cell r="C641" t="str">
            <v>妈祖魂印</v>
          </cell>
        </row>
        <row r="642">
          <cell r="B642">
            <v>5000025</v>
          </cell>
          <cell r="C642" t="str">
            <v>伏羲魂印</v>
          </cell>
        </row>
        <row r="643">
          <cell r="B643">
            <v>5000026</v>
          </cell>
          <cell r="C643" t="str">
            <v>冥毒邪宴魂印</v>
          </cell>
        </row>
        <row r="644">
          <cell r="B644">
            <v>5000027</v>
          </cell>
          <cell r="C644" t="str">
            <v>太阴星君魂印</v>
          </cell>
        </row>
        <row r="645">
          <cell r="B645">
            <v>5000028</v>
          </cell>
          <cell r="C645" t="str">
            <v>钟馗魂印</v>
          </cell>
        </row>
        <row r="646">
          <cell r="B646">
            <v>5000029</v>
          </cell>
          <cell r="C646" t="str">
            <v>通天教主魂印</v>
          </cell>
        </row>
        <row r="647">
          <cell r="B647">
            <v>5000030</v>
          </cell>
          <cell r="C647" t="str">
            <v>罗刹魂印</v>
          </cell>
        </row>
        <row r="648">
          <cell r="B648">
            <v>5000031</v>
          </cell>
          <cell r="C648" t="str">
            <v>夜叉魂印</v>
          </cell>
        </row>
        <row r="649">
          <cell r="B649">
            <v>5000032</v>
          </cell>
          <cell r="C649" t="str">
            <v>帝释天魂印</v>
          </cell>
        </row>
        <row r="650">
          <cell r="B650">
            <v>5000033</v>
          </cell>
          <cell r="C650" t="str">
            <v>瘟癀疫病魂印</v>
          </cell>
        </row>
        <row r="651">
          <cell r="B651">
            <v>5000034</v>
          </cell>
          <cell r="C651" t="str">
            <v>蚀骨火毒魂印</v>
          </cell>
        </row>
        <row r="652">
          <cell r="B652">
            <v>5000035</v>
          </cell>
          <cell r="C652" t="str">
            <v>神女庇佑魂印</v>
          </cell>
        </row>
        <row r="653">
          <cell r="B653">
            <v>5000036</v>
          </cell>
          <cell r="C653" t="str">
            <v>姑获鸟魂印</v>
          </cell>
        </row>
        <row r="654">
          <cell r="B654">
            <v>5000037</v>
          </cell>
          <cell r="C654" t="str">
            <v>敖丙魂印</v>
          </cell>
        </row>
        <row r="655">
          <cell r="B655">
            <v>5000038</v>
          </cell>
          <cell r="C655" t="str">
            <v>义结金兰魂印</v>
          </cell>
        </row>
        <row r="656">
          <cell r="B656">
            <v>5000039</v>
          </cell>
          <cell r="C656" t="str">
            <v>青鸟传信魂印</v>
          </cell>
        </row>
        <row r="657">
          <cell r="B657">
            <v>5000040</v>
          </cell>
          <cell r="C657" t="str">
            <v>火烧连城魂印</v>
          </cell>
        </row>
        <row r="658">
          <cell r="B658">
            <v>5000041</v>
          </cell>
          <cell r="C658" t="str">
            <v>破邪怒斩魂印</v>
          </cell>
        </row>
        <row r="659">
          <cell r="B659">
            <v>5000042</v>
          </cell>
          <cell r="C659" t="str">
            <v>狂噬戮兽魂印</v>
          </cell>
        </row>
        <row r="660">
          <cell r="B660">
            <v>5000043</v>
          </cell>
          <cell r="C660" t="str">
            <v>哪吒魂印</v>
          </cell>
        </row>
        <row r="661">
          <cell r="B661">
            <v>5000044</v>
          </cell>
          <cell r="C661" t="str">
            <v>失心暴怒魂印</v>
          </cell>
        </row>
        <row r="662">
          <cell r="B662">
            <v>5000045</v>
          </cell>
          <cell r="C662" t="str">
            <v>起死回生魂印</v>
          </cell>
        </row>
        <row r="663">
          <cell r="B663">
            <v>5000046</v>
          </cell>
          <cell r="C663" t="str">
            <v>破军魂印</v>
          </cell>
        </row>
        <row r="664">
          <cell r="B664">
            <v>5000047</v>
          </cell>
          <cell r="C664" t="str">
            <v>辟邪守护魂印</v>
          </cell>
        </row>
        <row r="665">
          <cell r="B665">
            <v>5000048</v>
          </cell>
          <cell r="C665" t="str">
            <v>破阵穿心魂印</v>
          </cell>
        </row>
        <row r="666">
          <cell r="B666">
            <v>5000049</v>
          </cell>
          <cell r="C666" t="str">
            <v>饕餮吞鲸魂印</v>
          </cell>
        </row>
        <row r="667">
          <cell r="B667">
            <v>5000050</v>
          </cell>
          <cell r="C667" t="str">
            <v>斩妖净气魂印</v>
          </cell>
        </row>
        <row r="668">
          <cell r="B668">
            <v>5000051</v>
          </cell>
          <cell r="C668" t="str">
            <v>羲农之佑魂印</v>
          </cell>
        </row>
        <row r="669">
          <cell r="B669">
            <v>5000052</v>
          </cell>
          <cell r="C669" t="str">
            <v>除妖斩魔魂印</v>
          </cell>
        </row>
        <row r="670">
          <cell r="B670">
            <v>5000053</v>
          </cell>
          <cell r="C670" t="str">
            <v>历战之躯魂印</v>
          </cell>
        </row>
        <row r="671">
          <cell r="B671">
            <v>5000054</v>
          </cell>
          <cell r="C671" t="str">
            <v>舍身济世魂印</v>
          </cell>
        </row>
        <row r="672">
          <cell r="B672">
            <v>5000055</v>
          </cell>
          <cell r="C672" t="str">
            <v>灵气护体魂印</v>
          </cell>
        </row>
        <row r="673">
          <cell r="B673">
            <v>5000056</v>
          </cell>
          <cell r="C673" t="str">
            <v>灭魂一击魂印</v>
          </cell>
        </row>
        <row r="674">
          <cell r="B674">
            <v>5000057</v>
          </cell>
          <cell r="C674" t="str">
            <v>见血封喉魂印</v>
          </cell>
        </row>
        <row r="675">
          <cell r="B675">
            <v>5000058</v>
          </cell>
          <cell r="C675" t="str">
            <v>阴阳调和魂印</v>
          </cell>
        </row>
        <row r="676">
          <cell r="B676">
            <v>5000059</v>
          </cell>
          <cell r="C676" t="str">
            <v>气运在握魂印</v>
          </cell>
        </row>
        <row r="677">
          <cell r="B677">
            <v>5000060</v>
          </cell>
          <cell r="C677" t="str">
            <v>惑心乱神魂印</v>
          </cell>
        </row>
        <row r="678">
          <cell r="B678">
            <v>5000061</v>
          </cell>
          <cell r="C678" t="str">
            <v>妙法莲华魂印</v>
          </cell>
        </row>
        <row r="679">
          <cell r="B679">
            <v>81116</v>
          </cell>
          <cell r="C679" t="str">
            <v>5星碎片宝箱</v>
          </cell>
        </row>
        <row r="680">
          <cell r="B680">
            <v>81117</v>
          </cell>
          <cell r="C680" t="str">
            <v>绿色宝物随机箱</v>
          </cell>
        </row>
        <row r="681">
          <cell r="B681">
            <v>81118</v>
          </cell>
          <cell r="C681" t="str">
            <v>蓝色宝物随机箱</v>
          </cell>
        </row>
        <row r="682">
          <cell r="B682">
            <v>81119</v>
          </cell>
          <cell r="C682" t="str">
            <v>紫色宝物随机箱</v>
          </cell>
        </row>
        <row r="683">
          <cell r="B683">
            <v>81120</v>
          </cell>
          <cell r="C683" t="str">
            <v>金色宝物随机箱</v>
          </cell>
        </row>
        <row r="684">
          <cell r="B684">
            <v>81121</v>
          </cell>
          <cell r="C684" t="str">
            <v>红色宝物随机箱</v>
          </cell>
        </row>
        <row r="685">
          <cell r="B685">
            <v>81122</v>
          </cell>
          <cell r="C685" t="str">
            <v>绿色宝物自选箱</v>
          </cell>
        </row>
        <row r="686">
          <cell r="B686">
            <v>81123</v>
          </cell>
          <cell r="C686" t="str">
            <v>蓝色宝物自选箱</v>
          </cell>
        </row>
        <row r="687">
          <cell r="B687">
            <v>81124</v>
          </cell>
          <cell r="C687" t="str">
            <v>紫色宝物自选箱</v>
          </cell>
        </row>
        <row r="688">
          <cell r="B688">
            <v>81125</v>
          </cell>
          <cell r="C688" t="str">
            <v>金色宝物自选箱</v>
          </cell>
        </row>
        <row r="689">
          <cell r="B689">
            <v>81126</v>
          </cell>
          <cell r="C689" t="str">
            <v>红色宝物自选箱</v>
          </cell>
        </row>
        <row r="690">
          <cell r="B690">
            <v>81127</v>
          </cell>
          <cell r="C690" t="str">
            <v>2星红装随机箱</v>
          </cell>
        </row>
        <row r="691">
          <cell r="B691">
            <v>81128</v>
          </cell>
          <cell r="C691" t="str">
            <v>阵营碎片自选</v>
          </cell>
        </row>
        <row r="692">
          <cell r="B692">
            <v>81129</v>
          </cell>
          <cell r="C692" t="str">
            <v>红色魂印自选箱</v>
          </cell>
        </row>
        <row r="693">
          <cell r="B693">
            <v>81130</v>
          </cell>
          <cell r="C693" t="str">
            <v>精选神将自选箱</v>
          </cell>
        </row>
        <row r="694">
          <cell r="B694">
            <v>81131</v>
          </cell>
          <cell r="C694" t="str">
            <v>1星金装随机箱</v>
          </cell>
        </row>
        <row r="695">
          <cell r="B695">
            <v>81132</v>
          </cell>
          <cell r="C695" t="str">
            <v>寻宝图抽奖箱</v>
          </cell>
        </row>
        <row r="696">
          <cell r="B696">
            <v>81133</v>
          </cell>
          <cell r="C696" t="str">
            <v>金币福袋</v>
          </cell>
        </row>
        <row r="697">
          <cell r="B697">
            <v>81134</v>
          </cell>
          <cell r="C697" t="str">
            <v>星魂福袋</v>
          </cell>
        </row>
        <row r="698">
          <cell r="B698">
            <v>81135</v>
          </cell>
          <cell r="C698" t="str">
            <v>王者福袋</v>
          </cell>
        </row>
        <row r="699">
          <cell r="B699">
            <v>81136</v>
          </cell>
          <cell r="C699" t="str">
            <v>升星自选箱</v>
          </cell>
        </row>
        <row r="700">
          <cell r="B700">
            <v>81137</v>
          </cell>
          <cell r="C700" t="str">
            <v>斗法魂印抽奖箱</v>
          </cell>
        </row>
        <row r="701">
          <cell r="B701">
            <v>81138</v>
          </cell>
          <cell r="C701" t="str">
            <v>斗法冠军抽奖箱</v>
          </cell>
        </row>
        <row r="702">
          <cell r="B702">
            <v>81139</v>
          </cell>
          <cell r="C702" t="str">
            <v>斗法亚军抽奖箱</v>
          </cell>
        </row>
        <row r="703">
          <cell r="B703">
            <v>81140</v>
          </cell>
          <cell r="C703" t="str">
            <v>斗法季军抽奖箱</v>
          </cell>
        </row>
        <row r="704">
          <cell r="B704">
            <v>81141</v>
          </cell>
          <cell r="C704" t="str">
            <v>BUG礼包</v>
          </cell>
        </row>
        <row r="705">
          <cell r="B705">
            <v>81142</v>
          </cell>
          <cell r="C705" t="str">
            <v>入群礼包</v>
          </cell>
        </row>
        <row r="706">
          <cell r="B706">
            <v>81143</v>
          </cell>
          <cell r="C706" t="str">
            <v>大成长护符礼包</v>
          </cell>
        </row>
        <row r="707">
          <cell r="B707">
            <v>81144</v>
          </cell>
          <cell r="C707" t="str">
            <v>大金币礼包</v>
          </cell>
        </row>
        <row r="708">
          <cell r="B708">
            <v>81145</v>
          </cell>
          <cell r="C708" t="str">
            <v>云梦华羽礼包</v>
          </cell>
        </row>
        <row r="709">
          <cell r="B709">
            <v>81146</v>
          </cell>
          <cell r="C709" t="str">
            <v>金色魂印自选箱</v>
          </cell>
        </row>
        <row r="710">
          <cell r="B710">
            <v>81206</v>
          </cell>
          <cell r="C710" t="str">
            <v>阵营碎片自选</v>
          </cell>
        </row>
        <row r="711">
          <cell r="B711">
            <v>82001</v>
          </cell>
          <cell r="C711" t="str">
            <v>宝境挑战特权</v>
          </cell>
        </row>
        <row r="712">
          <cell r="B712">
            <v>82002</v>
          </cell>
          <cell r="C712" t="str">
            <v>逍遥游特权</v>
          </cell>
        </row>
        <row r="713">
          <cell r="B713">
            <v>82003</v>
          </cell>
          <cell r="C713" t="str">
            <v>云游宝玉购买次数</v>
          </cell>
        </row>
        <row r="714">
          <cell r="B714">
            <v>81147</v>
          </cell>
          <cell r="C714" t="str">
            <v>白金魂印自选箱</v>
          </cell>
        </row>
        <row r="715">
          <cell r="B715">
            <v>81148</v>
          </cell>
          <cell r="C715" t="str">
            <v>中品金装随机箱</v>
          </cell>
        </row>
        <row r="716">
          <cell r="B716">
            <v>81149</v>
          </cell>
          <cell r="C716" t="str">
            <v>金色魂印随机箱</v>
          </cell>
        </row>
        <row r="717">
          <cell r="B717">
            <v>81150</v>
          </cell>
          <cell r="C717" t="str">
            <v>红色魂印随机箱</v>
          </cell>
        </row>
        <row r="718">
          <cell r="B718">
            <v>81151</v>
          </cell>
          <cell r="C718" t="str">
            <v>2星金装随机箱</v>
          </cell>
        </row>
        <row r="719">
          <cell r="B719">
            <v>81152</v>
          </cell>
          <cell r="C719" t="str">
            <v>3星金装随机箱</v>
          </cell>
        </row>
        <row r="720">
          <cell r="B720">
            <v>81153</v>
          </cell>
          <cell r="C720" t="str">
            <v>寻仙玉随机宝箱</v>
          </cell>
        </row>
        <row r="721">
          <cell r="B721">
            <v>81154</v>
          </cell>
          <cell r="C721" t="str">
            <v>定卦神锄礼包</v>
          </cell>
        </row>
        <row r="722">
          <cell r="B722">
            <v>50000</v>
          </cell>
          <cell r="C722" t="str">
            <v>布帛</v>
          </cell>
        </row>
        <row r="723">
          <cell r="B723">
            <v>50001</v>
          </cell>
          <cell r="C723" t="str">
            <v>丝绸</v>
          </cell>
        </row>
        <row r="724">
          <cell r="B724">
            <v>50002</v>
          </cell>
          <cell r="C724" t="str">
            <v>云锦</v>
          </cell>
        </row>
        <row r="725">
          <cell r="B725">
            <v>50003</v>
          </cell>
          <cell r="C725" t="str">
            <v>社稷赏</v>
          </cell>
        </row>
        <row r="726">
          <cell r="B726">
            <v>20000</v>
          </cell>
          <cell r="C726" t="str">
            <v>化形丹</v>
          </cell>
        </row>
        <row r="727">
          <cell r="B727">
            <v>20001</v>
          </cell>
          <cell r="C727" t="str">
            <v>青鸾</v>
          </cell>
        </row>
        <row r="728">
          <cell r="B728">
            <v>20002</v>
          </cell>
          <cell r="C728" t="str">
            <v>祸斗</v>
          </cell>
        </row>
        <row r="729">
          <cell r="B729">
            <v>20003</v>
          </cell>
          <cell r="C729" t="str">
            <v>应龙</v>
          </cell>
        </row>
        <row r="730">
          <cell r="B730">
            <v>20004</v>
          </cell>
          <cell r="C730" t="str">
            <v>烛龙</v>
          </cell>
        </row>
        <row r="731">
          <cell r="B731">
            <v>20005</v>
          </cell>
          <cell r="C731" t="str">
            <v>貔貅</v>
          </cell>
        </row>
        <row r="732">
          <cell r="B732">
            <v>20006</v>
          </cell>
          <cell r="C732" t="str">
            <v>白泽</v>
          </cell>
        </row>
        <row r="733">
          <cell r="B733">
            <v>20007</v>
          </cell>
          <cell r="C733" t="str">
            <v>凤凰</v>
          </cell>
        </row>
        <row r="734">
          <cell r="B734">
            <v>20008</v>
          </cell>
          <cell r="C734" t="str">
            <v>金乌</v>
          </cell>
        </row>
        <row r="735">
          <cell r="B735">
            <v>20009</v>
          </cell>
          <cell r="C735" t="str">
            <v>巨鲲</v>
          </cell>
        </row>
        <row r="736">
          <cell r="B736">
            <v>20010</v>
          </cell>
          <cell r="C736" t="str">
            <v>麒麟</v>
          </cell>
        </row>
        <row r="737">
          <cell r="B737">
            <v>20011</v>
          </cell>
          <cell r="C737" t="str">
            <v>穷奇</v>
          </cell>
        </row>
        <row r="738">
          <cell r="B738">
            <v>21000</v>
          </cell>
          <cell r="C738" t="str">
            <v>化形丹碎片</v>
          </cell>
        </row>
        <row r="739">
          <cell r="B739">
            <v>21001</v>
          </cell>
          <cell r="C739" t="str">
            <v>青鸾碎片</v>
          </cell>
        </row>
        <row r="740">
          <cell r="B740">
            <v>21002</v>
          </cell>
          <cell r="C740" t="str">
            <v>祸斗碎片</v>
          </cell>
        </row>
        <row r="741">
          <cell r="B741">
            <v>21003</v>
          </cell>
          <cell r="C741" t="str">
            <v>应龙碎片</v>
          </cell>
        </row>
        <row r="742">
          <cell r="B742">
            <v>21004</v>
          </cell>
          <cell r="C742" t="str">
            <v>烛龙碎片</v>
          </cell>
        </row>
        <row r="743">
          <cell r="B743">
            <v>21005</v>
          </cell>
          <cell r="C743" t="str">
            <v>貔貅碎片</v>
          </cell>
        </row>
        <row r="744">
          <cell r="B744">
            <v>21006</v>
          </cell>
          <cell r="C744" t="str">
            <v>白泽碎片</v>
          </cell>
        </row>
        <row r="745">
          <cell r="B745">
            <v>21007</v>
          </cell>
          <cell r="C745" t="str">
            <v>凤凰碎片</v>
          </cell>
        </row>
        <row r="746">
          <cell r="B746">
            <v>21008</v>
          </cell>
          <cell r="C746" t="str">
            <v>金乌碎片</v>
          </cell>
        </row>
        <row r="747">
          <cell r="B747">
            <v>21009</v>
          </cell>
          <cell r="C747" t="str">
            <v>巨鲲碎片</v>
          </cell>
        </row>
        <row r="748">
          <cell r="B748">
            <v>21010</v>
          </cell>
          <cell r="C748" t="str">
            <v>麒麟碎片</v>
          </cell>
        </row>
        <row r="749">
          <cell r="B749">
            <v>21011</v>
          </cell>
          <cell r="C749" t="str">
            <v>穷奇碎片</v>
          </cell>
        </row>
        <row r="750">
          <cell r="B750">
            <v>1202</v>
          </cell>
          <cell r="C750" t="str">
            <v>仙灵草</v>
          </cell>
        </row>
        <row r="751">
          <cell r="B751">
            <v>1203</v>
          </cell>
          <cell r="C751" t="str">
            <v>乾元丹</v>
          </cell>
        </row>
        <row r="752">
          <cell r="B752">
            <v>1204</v>
          </cell>
          <cell r="C752" t="str">
            <v>化灵符</v>
          </cell>
        </row>
        <row r="753">
          <cell r="B753">
            <v>1205</v>
          </cell>
          <cell r="C753" t="str">
            <v>驭灵币</v>
          </cell>
        </row>
        <row r="754">
          <cell r="B754">
            <v>600001</v>
          </cell>
          <cell r="C754" t="str">
            <v>绿色宝物</v>
          </cell>
        </row>
        <row r="755">
          <cell r="B755">
            <v>600002</v>
          </cell>
          <cell r="C755" t="str">
            <v>绿色宝物</v>
          </cell>
        </row>
        <row r="756">
          <cell r="B756">
            <v>600003</v>
          </cell>
          <cell r="C756" t="str">
            <v>绿色宝物</v>
          </cell>
        </row>
        <row r="757">
          <cell r="B757">
            <v>600004</v>
          </cell>
          <cell r="C757" t="str">
            <v>绿色宝物</v>
          </cell>
        </row>
        <row r="758">
          <cell r="B758">
            <v>600005</v>
          </cell>
          <cell r="C758" t="str">
            <v>蓝色宝物</v>
          </cell>
        </row>
        <row r="759">
          <cell r="B759">
            <v>600006</v>
          </cell>
          <cell r="C759" t="str">
            <v>蓝色宝物</v>
          </cell>
        </row>
        <row r="760">
          <cell r="B760">
            <v>600007</v>
          </cell>
          <cell r="C760" t="str">
            <v>蓝色宝物</v>
          </cell>
        </row>
        <row r="761">
          <cell r="B761">
            <v>600008</v>
          </cell>
          <cell r="C761" t="str">
            <v>蓝色宝物</v>
          </cell>
        </row>
        <row r="762">
          <cell r="B762">
            <v>600009</v>
          </cell>
          <cell r="C762" t="str">
            <v>紫色宝物</v>
          </cell>
        </row>
        <row r="763">
          <cell r="B763">
            <v>600010</v>
          </cell>
          <cell r="C763" t="str">
            <v>紫色宝物</v>
          </cell>
        </row>
        <row r="764">
          <cell r="B764">
            <v>13023</v>
          </cell>
          <cell r="C764" t="str">
            <v>无羁行者</v>
          </cell>
        </row>
        <row r="765">
          <cell r="B765">
            <v>30023</v>
          </cell>
          <cell r="C765" t="str">
            <v>无羁行者7天</v>
          </cell>
        </row>
        <row r="766">
          <cell r="B766">
            <v>13026</v>
          </cell>
          <cell r="C766" t="str">
            <v>青阳先知</v>
          </cell>
        </row>
        <row r="767">
          <cell r="B767">
            <v>30026</v>
          </cell>
          <cell r="C767" t="str">
            <v>青阳先知7天</v>
          </cell>
        </row>
        <row r="768">
          <cell r="B768">
            <v>13003</v>
          </cell>
          <cell r="C768" t="str">
            <v>荒土霸主</v>
          </cell>
        </row>
        <row r="769">
          <cell r="B769">
            <v>30003</v>
          </cell>
          <cell r="C769" t="str">
            <v>荒土霸主7天</v>
          </cell>
        </row>
        <row r="770">
          <cell r="B770">
            <v>13041</v>
          </cell>
          <cell r="C770" t="str">
            <v>发条迷城</v>
          </cell>
        </row>
        <row r="771">
          <cell r="B771">
            <v>30041</v>
          </cell>
          <cell r="C771" t="str">
            <v>发条迷城7天</v>
          </cell>
        </row>
        <row r="772">
          <cell r="B772">
            <v>13033</v>
          </cell>
          <cell r="C772" t="str">
            <v>瑞气春来</v>
          </cell>
        </row>
        <row r="773">
          <cell r="B773">
            <v>30033</v>
          </cell>
          <cell r="C773" t="str">
            <v>瑞气春来7天</v>
          </cell>
        </row>
        <row r="774">
          <cell r="B774">
            <v>14026</v>
          </cell>
          <cell r="C774" t="str">
            <v>魔心帝君</v>
          </cell>
        </row>
        <row r="775">
          <cell r="B775">
            <v>31026</v>
          </cell>
          <cell r="C775" t="str">
            <v>魔心帝君7天</v>
          </cell>
        </row>
        <row r="776">
          <cell r="B776">
            <v>13009</v>
          </cell>
          <cell r="C776" t="str">
            <v>机械战姬</v>
          </cell>
        </row>
        <row r="777">
          <cell r="B777">
            <v>30009</v>
          </cell>
          <cell r="C777" t="str">
            <v>机械战姬7天</v>
          </cell>
        </row>
        <row r="778">
          <cell r="B778">
            <v>13085</v>
          </cell>
          <cell r="C778" t="str">
            <v>网球公子</v>
          </cell>
        </row>
        <row r="779">
          <cell r="B779">
            <v>30085</v>
          </cell>
          <cell r="C779" t="str">
            <v>网球公子7天</v>
          </cell>
        </row>
        <row r="780">
          <cell r="B780">
            <v>13006</v>
          </cell>
          <cell r="C780" t="str">
            <v>机能分解者</v>
          </cell>
        </row>
        <row r="781">
          <cell r="B781">
            <v>30006</v>
          </cell>
          <cell r="C781" t="str">
            <v>机能分解者7天</v>
          </cell>
        </row>
        <row r="782">
          <cell r="B782">
            <v>1206</v>
          </cell>
          <cell r="C782" t="str">
            <v>罗浮争锋挑战次数</v>
          </cell>
        </row>
        <row r="783">
          <cell r="B783">
            <v>1207</v>
          </cell>
          <cell r="C783" t="str">
            <v>罗浮晶石</v>
          </cell>
        </row>
        <row r="784">
          <cell r="B784">
            <v>1208</v>
          </cell>
          <cell r="C784" t="str">
            <v>降神诏</v>
          </cell>
        </row>
        <row r="785">
          <cell r="B785">
            <v>1210</v>
          </cell>
          <cell r="C785" t="str">
            <v>新将令牌</v>
          </cell>
        </row>
        <row r="786">
          <cell r="B786">
            <v>1211</v>
          </cell>
          <cell r="C786" t="str">
            <v>太初之气</v>
          </cell>
        </row>
        <row r="787">
          <cell r="B787">
            <v>1212</v>
          </cell>
          <cell r="C787" t="str">
            <v>妖灵宝物抽奖箱</v>
          </cell>
        </row>
        <row r="788">
          <cell r="B788">
            <v>1213</v>
          </cell>
          <cell r="C788" t="str">
            <v>佛禅宝物抽奖箱</v>
          </cell>
        </row>
        <row r="789">
          <cell r="B789">
            <v>1214</v>
          </cell>
          <cell r="C789" t="str">
            <v>人杰宝物抽奖箱</v>
          </cell>
        </row>
        <row r="790">
          <cell r="B790">
            <v>1215</v>
          </cell>
          <cell r="C790" t="str">
            <v>道玄宝物抽奖箱</v>
          </cell>
        </row>
        <row r="791">
          <cell r="B791">
            <v>70034</v>
          </cell>
          <cell r="C791" t="str">
            <v>金装宝箱</v>
          </cell>
        </row>
        <row r="792">
          <cell r="B792">
            <v>1216</v>
          </cell>
          <cell r="C792" t="str">
            <v>4灵阵营1扫荡次数</v>
          </cell>
        </row>
        <row r="793">
          <cell r="B793">
            <v>1217</v>
          </cell>
          <cell r="C793" t="str">
            <v>4灵阵营1扫荡次数</v>
          </cell>
        </row>
        <row r="794">
          <cell r="B794">
            <v>1218</v>
          </cell>
          <cell r="C794" t="str">
            <v>4灵阵营1扫荡次数</v>
          </cell>
        </row>
        <row r="795">
          <cell r="B795">
            <v>1219</v>
          </cell>
          <cell r="C795" t="str">
            <v>4灵阵营1扫荡次数</v>
          </cell>
        </row>
        <row r="796">
          <cell r="B796">
            <v>1220</v>
          </cell>
          <cell r="C796" t="str">
            <v>野球拳法</v>
          </cell>
        </row>
        <row r="797">
          <cell r="B797">
            <v>1221</v>
          </cell>
          <cell r="C797" t="str">
            <v>牛</v>
          </cell>
        </row>
        <row r="798">
          <cell r="B798">
            <v>1222</v>
          </cell>
          <cell r="C798" t="str">
            <v>转</v>
          </cell>
        </row>
        <row r="799">
          <cell r="B799">
            <v>1223</v>
          </cell>
          <cell r="C799" t="str">
            <v>钱</v>
          </cell>
        </row>
        <row r="800">
          <cell r="B800">
            <v>1224</v>
          </cell>
          <cell r="C800" t="str">
            <v>坤</v>
          </cell>
        </row>
        <row r="801">
          <cell r="B801">
            <v>1225</v>
          </cell>
          <cell r="C801" t="str">
            <v>鞭炮</v>
          </cell>
        </row>
        <row r="802">
          <cell r="B802">
            <v>1300</v>
          </cell>
          <cell r="C802" t="str">
            <v>牛气值</v>
          </cell>
        </row>
        <row r="803">
          <cell r="B803">
            <v>9999</v>
          </cell>
          <cell r="C803" t="str">
            <v>魂宝</v>
          </cell>
        </row>
        <row r="804">
          <cell r="B804">
            <v>9998</v>
          </cell>
          <cell r="C804" t="str">
            <v>灵宝</v>
          </cell>
        </row>
        <row r="805">
          <cell r="B805">
            <v>81155</v>
          </cell>
          <cell r="C805" t="str">
            <v>斗法冠军抽奖箱</v>
          </cell>
        </row>
        <row r="806">
          <cell r="B806">
            <v>81156</v>
          </cell>
          <cell r="C806" t="str">
            <v>斗法亚军抽奖箱</v>
          </cell>
        </row>
        <row r="807">
          <cell r="B807">
            <v>81157</v>
          </cell>
          <cell r="C807" t="str">
            <v>斗法季军抽奖箱</v>
          </cell>
        </row>
        <row r="808">
          <cell r="B808">
            <v>81158</v>
          </cell>
          <cell r="C808" t="str">
            <v>斗法冠军抽奖箱</v>
          </cell>
        </row>
        <row r="809">
          <cell r="B809">
            <v>81159</v>
          </cell>
          <cell r="C809" t="str">
            <v>斗法亚军抽奖箱</v>
          </cell>
        </row>
        <row r="810">
          <cell r="B810">
            <v>81160</v>
          </cell>
          <cell r="C810" t="str">
            <v>斗法季军抽奖箱</v>
          </cell>
        </row>
        <row r="811">
          <cell r="B811">
            <v>81161</v>
          </cell>
          <cell r="C811" t="str">
            <v>斗法冠军抽奖箱</v>
          </cell>
        </row>
        <row r="812">
          <cell r="B812">
            <v>81162</v>
          </cell>
          <cell r="C812" t="str">
            <v>斗法亚军抽奖箱</v>
          </cell>
        </row>
        <row r="813">
          <cell r="B813">
            <v>81163</v>
          </cell>
          <cell r="C813" t="str">
            <v>斗法季军抽奖箱</v>
          </cell>
        </row>
        <row r="814">
          <cell r="B814">
            <v>81164</v>
          </cell>
          <cell r="C814" t="str">
            <v>斗法冠军抽奖箱</v>
          </cell>
        </row>
        <row r="815">
          <cell r="B815">
            <v>81165</v>
          </cell>
          <cell r="C815" t="str">
            <v>斗法亚军抽奖箱</v>
          </cell>
        </row>
        <row r="816">
          <cell r="B816">
            <v>81166</v>
          </cell>
          <cell r="C816" t="str">
            <v>斗法季军抽奖箱</v>
          </cell>
        </row>
        <row r="817">
          <cell r="B817">
            <v>81167</v>
          </cell>
          <cell r="C817" t="str">
            <v>斗法冠军抽奖箱</v>
          </cell>
        </row>
        <row r="818">
          <cell r="B818">
            <v>81168</v>
          </cell>
          <cell r="C818" t="str">
            <v>斗法亚军抽奖箱</v>
          </cell>
        </row>
        <row r="819">
          <cell r="B819">
            <v>81169</v>
          </cell>
          <cell r="C819" t="str">
            <v>斗法季军抽奖箱</v>
          </cell>
        </row>
        <row r="820">
          <cell r="B820">
            <v>81170</v>
          </cell>
          <cell r="C820" t="str">
            <v>斗法冠军抽奖箱</v>
          </cell>
        </row>
        <row r="821">
          <cell r="B821">
            <v>81171</v>
          </cell>
          <cell r="C821" t="str">
            <v>斗法亚军抽奖箱</v>
          </cell>
        </row>
        <row r="822">
          <cell r="B822">
            <v>81172</v>
          </cell>
          <cell r="C822" t="str">
            <v>斗法季军抽奖箱</v>
          </cell>
        </row>
        <row r="823">
          <cell r="B823">
            <v>81173</v>
          </cell>
          <cell r="C823" t="str">
            <v>斗法冠军抽奖箱</v>
          </cell>
        </row>
        <row r="824">
          <cell r="B824">
            <v>81174</v>
          </cell>
          <cell r="C824" t="str">
            <v>斗法亚军抽奖箱</v>
          </cell>
        </row>
        <row r="825">
          <cell r="B825">
            <v>81175</v>
          </cell>
          <cell r="C825" t="str">
            <v>斗法季军抽奖箱</v>
          </cell>
        </row>
        <row r="826">
          <cell r="B826">
            <v>81176</v>
          </cell>
          <cell r="C826" t="str">
            <v>斗法冠军抽奖箱</v>
          </cell>
        </row>
        <row r="827">
          <cell r="B827">
            <v>81177</v>
          </cell>
          <cell r="C827" t="str">
            <v>斗法亚军抽奖箱</v>
          </cell>
        </row>
        <row r="828">
          <cell r="B828">
            <v>81178</v>
          </cell>
          <cell r="C828" t="str">
            <v>斗法季军抽奖箱</v>
          </cell>
        </row>
        <row r="829">
          <cell r="B829">
            <v>81179</v>
          </cell>
          <cell r="C829" t="str">
            <v>皮肤自选箱</v>
          </cell>
        </row>
        <row r="830">
          <cell r="B830">
            <v>81180</v>
          </cell>
          <cell r="C830" t="str">
            <v>精选神将自选箱</v>
          </cell>
        </row>
        <row r="831">
          <cell r="B831">
            <v>80008</v>
          </cell>
          <cell r="C831" t="str">
            <v>五色神牛</v>
          </cell>
        </row>
        <row r="832">
          <cell r="B832">
            <v>80009</v>
          </cell>
          <cell r="C832" t="str">
            <v>唯我独尊</v>
          </cell>
        </row>
        <row r="833">
          <cell r="B833">
            <v>80010</v>
          </cell>
          <cell r="C833" t="str">
            <v>超凡入圣</v>
          </cell>
        </row>
        <row r="834">
          <cell r="B834">
            <v>80011</v>
          </cell>
          <cell r="C834" t="str">
            <v>威震八方</v>
          </cell>
        </row>
        <row r="835">
          <cell r="B835">
            <v>80012</v>
          </cell>
          <cell r="C835" t="str">
            <v>默认时装</v>
          </cell>
        </row>
        <row r="836">
          <cell r="B836">
            <v>80014</v>
          </cell>
          <cell r="C836" t="str">
            <v>踏碎凌霄</v>
          </cell>
        </row>
        <row r="837">
          <cell r="B837">
            <v>81181</v>
          </cell>
          <cell r="C837" t="str">
            <v>1星红装自选箱</v>
          </cell>
        </row>
        <row r="838">
          <cell r="B838">
            <v>81182</v>
          </cell>
          <cell r="C838" t="str">
            <v>绝品神将自选箱</v>
          </cell>
        </row>
        <row r="839">
          <cell r="B839">
            <v>12026</v>
          </cell>
          <cell r="C839" t="str">
            <v>通用神魂</v>
          </cell>
        </row>
        <row r="840">
          <cell r="B840">
            <v>12027</v>
          </cell>
          <cell r="C840" t="str">
            <v>妖系神魂</v>
          </cell>
        </row>
        <row r="841">
          <cell r="B841">
            <v>12028</v>
          </cell>
          <cell r="C841" t="str">
            <v>佛系神魂</v>
          </cell>
        </row>
        <row r="842">
          <cell r="B842">
            <v>12029</v>
          </cell>
          <cell r="C842" t="str">
            <v>人系神魂</v>
          </cell>
        </row>
        <row r="843">
          <cell r="B843">
            <v>12030</v>
          </cell>
          <cell r="C843" t="str">
            <v>道系神魂</v>
          </cell>
        </row>
        <row r="844">
          <cell r="B844">
            <v>12031</v>
          </cell>
          <cell r="C844" t="str">
            <v>通用圣魂</v>
          </cell>
        </row>
        <row r="845">
          <cell r="B845">
            <v>80013</v>
          </cell>
          <cell r="C845" t="str">
            <v>默认时装</v>
          </cell>
        </row>
        <row r="846">
          <cell r="B846">
            <v>81183</v>
          </cell>
          <cell r="C846" t="str">
            <v>5星碎片福袋</v>
          </cell>
        </row>
        <row r="847">
          <cell r="B847">
            <v>81184</v>
          </cell>
          <cell r="C847" t="str">
            <v>4星碎片自选箱</v>
          </cell>
        </row>
        <row r="848">
          <cell r="B848">
            <v>1226</v>
          </cell>
          <cell r="C848" t="str">
            <v>玉衡龙魂丹</v>
          </cell>
        </row>
        <row r="849">
          <cell r="B849">
            <v>102</v>
          </cell>
          <cell r="C849" t="str">
            <v>无尽积分</v>
          </cell>
        </row>
        <row r="850">
          <cell r="B850">
            <v>103</v>
          </cell>
          <cell r="C850" t="str">
            <v>心魔扫荡次数</v>
          </cell>
        </row>
        <row r="851">
          <cell r="B851">
            <v>81185</v>
          </cell>
          <cell r="C851" t="str">
            <v>极品神将自选箱</v>
          </cell>
        </row>
        <row r="852">
          <cell r="B852">
            <v>104</v>
          </cell>
          <cell r="C852" t="str">
            <v>镜纹秘钥</v>
          </cell>
        </row>
        <row r="853">
          <cell r="B853">
            <v>105</v>
          </cell>
          <cell r="C853" t="str">
            <v>玲珑宝镜开门</v>
          </cell>
        </row>
        <row r="854">
          <cell r="B854">
            <v>1227</v>
          </cell>
          <cell r="C854" t="str">
            <v>九元露</v>
          </cell>
        </row>
        <row r="855">
          <cell r="B855">
            <v>80015</v>
          </cell>
          <cell r="C855" t="str">
            <v>罗浮之主</v>
          </cell>
        </row>
        <row r="856">
          <cell r="B856">
            <v>80016</v>
          </cell>
          <cell r="C856" t="str">
            <v>洞天尊者</v>
          </cell>
        </row>
        <row r="857">
          <cell r="B857">
            <v>80017</v>
          </cell>
          <cell r="C857" t="str">
            <v>福地护法</v>
          </cell>
        </row>
        <row r="858">
          <cell r="B858">
            <v>81186</v>
          </cell>
          <cell r="C858" t="str">
            <v>神符自选箱</v>
          </cell>
        </row>
        <row r="859">
          <cell r="B859">
            <v>81187</v>
          </cell>
          <cell r="C859" t="str">
            <v>大物资自选箱</v>
          </cell>
        </row>
        <row r="860">
          <cell r="B860">
            <v>1228</v>
          </cell>
          <cell r="C860" t="str">
            <v>万象积分</v>
          </cell>
        </row>
        <row r="861">
          <cell r="B861">
            <v>1229</v>
          </cell>
          <cell r="C861" t="str">
            <v>宝图碎片</v>
          </cell>
        </row>
        <row r="862">
          <cell r="B862">
            <v>1230</v>
          </cell>
          <cell r="C862" t="str">
            <v>玉珏碎片</v>
          </cell>
        </row>
        <row r="863">
          <cell r="B863">
            <v>1231</v>
          </cell>
          <cell r="C863" t="str">
            <v>淬晶石</v>
          </cell>
        </row>
        <row r="864">
          <cell r="B864">
            <v>1232</v>
          </cell>
          <cell r="C864" t="str">
            <v>七元玉</v>
          </cell>
        </row>
        <row r="865">
          <cell r="B865">
            <v>1240</v>
          </cell>
          <cell r="C865" t="str">
            <v>界灵</v>
          </cell>
        </row>
        <row r="866">
          <cell r="B866">
            <v>1241</v>
          </cell>
          <cell r="C866" t="str">
            <v>七界积分</v>
          </cell>
        </row>
        <row r="867">
          <cell r="B867">
            <v>1242</v>
          </cell>
          <cell r="C867" t="str">
            <v>七界秘宝积分</v>
          </cell>
        </row>
        <row r="868">
          <cell r="B868">
            <v>1250</v>
          </cell>
          <cell r="C868" t="str">
            <v>天魔角</v>
          </cell>
        </row>
        <row r="869">
          <cell r="B869">
            <v>1251</v>
          </cell>
          <cell r="C869" t="str">
            <v>培婴鳞</v>
          </cell>
        </row>
        <row r="870">
          <cell r="B870">
            <v>1252</v>
          </cell>
          <cell r="C870" t="str">
            <v>清虚铃</v>
          </cell>
        </row>
        <row r="871">
          <cell r="B871">
            <v>1253</v>
          </cell>
          <cell r="C871" t="str">
            <v>涤魂钱</v>
          </cell>
        </row>
        <row r="872">
          <cell r="B872">
            <v>1254</v>
          </cell>
          <cell r="C872" t="str">
            <v>渡厄珠</v>
          </cell>
        </row>
        <row r="873">
          <cell r="B873">
            <v>1255</v>
          </cell>
          <cell r="C873" t="str">
            <v>昊元伞</v>
          </cell>
        </row>
        <row r="874">
          <cell r="B874">
            <v>1256</v>
          </cell>
          <cell r="C874" t="str">
            <v>万古镜</v>
          </cell>
        </row>
        <row r="875">
          <cell r="B875">
            <v>1257</v>
          </cell>
          <cell r="C875" t="str">
            <v>紫灵烟</v>
          </cell>
        </row>
        <row r="876">
          <cell r="B876">
            <v>81188</v>
          </cell>
          <cell r="C876" t="str">
            <v>小物资自选箱</v>
          </cell>
        </row>
        <row r="877">
          <cell r="B877">
            <v>80018</v>
          </cell>
          <cell r="C877" t="str">
            <v>天麟瑞兽</v>
          </cell>
        </row>
        <row r="878">
          <cell r="B878">
            <v>80019</v>
          </cell>
          <cell r="C878" t="str">
            <v>凌霄宝剑</v>
          </cell>
        </row>
        <row r="879">
          <cell r="B879">
            <v>80020</v>
          </cell>
          <cell r="C879" t="str">
            <v>四不像</v>
          </cell>
        </row>
        <row r="880">
          <cell r="B880">
            <v>800020</v>
          </cell>
          <cell r="C880" t="str">
            <v>四不像碎片</v>
          </cell>
        </row>
        <row r="881">
          <cell r="B881">
            <v>80021</v>
          </cell>
          <cell r="C881" t="str">
            <v>赤阳天狐</v>
          </cell>
        </row>
        <row r="882">
          <cell r="B882">
            <v>1258</v>
          </cell>
          <cell r="C882" t="str">
            <v>神装觉醒石</v>
          </cell>
        </row>
        <row r="883">
          <cell r="B883">
            <v>60161</v>
          </cell>
          <cell r="C883" t="str">
            <v>贪狼神剑</v>
          </cell>
        </row>
        <row r="884">
          <cell r="B884">
            <v>60162</v>
          </cell>
          <cell r="C884" t="str">
            <v>巨门神剑</v>
          </cell>
        </row>
        <row r="885">
          <cell r="B885">
            <v>60163</v>
          </cell>
          <cell r="C885" t="str">
            <v>禄存神剑</v>
          </cell>
        </row>
        <row r="886">
          <cell r="B886">
            <v>60164</v>
          </cell>
          <cell r="C886" t="str">
            <v>文曲神剑</v>
          </cell>
        </row>
        <row r="887">
          <cell r="B887">
            <v>60165</v>
          </cell>
          <cell r="C887" t="str">
            <v>廉贞神剑</v>
          </cell>
        </row>
        <row r="888">
          <cell r="B888">
            <v>60166</v>
          </cell>
          <cell r="C888" t="str">
            <v>武曲神剑</v>
          </cell>
        </row>
        <row r="889">
          <cell r="B889">
            <v>60186</v>
          </cell>
          <cell r="C889" t="str">
            <v>贪狼战甲</v>
          </cell>
        </row>
        <row r="890">
          <cell r="B890">
            <v>60187</v>
          </cell>
          <cell r="C890" t="str">
            <v>巨门战甲</v>
          </cell>
        </row>
        <row r="891">
          <cell r="B891">
            <v>60188</v>
          </cell>
          <cell r="C891" t="str">
            <v>禄存战甲</v>
          </cell>
        </row>
        <row r="892">
          <cell r="B892">
            <v>60189</v>
          </cell>
          <cell r="C892" t="str">
            <v>文曲战甲</v>
          </cell>
        </row>
        <row r="893">
          <cell r="B893">
            <v>60178</v>
          </cell>
          <cell r="C893" t="str">
            <v>廉贞战甲</v>
          </cell>
        </row>
        <row r="894">
          <cell r="B894">
            <v>60179</v>
          </cell>
          <cell r="C894" t="str">
            <v>武曲战甲</v>
          </cell>
        </row>
        <row r="895">
          <cell r="B895">
            <v>60202</v>
          </cell>
          <cell r="C895" t="str">
            <v>贪狼战盔</v>
          </cell>
        </row>
        <row r="896">
          <cell r="B896">
            <v>60203</v>
          </cell>
          <cell r="C896" t="str">
            <v>巨门战盔</v>
          </cell>
        </row>
        <row r="897">
          <cell r="B897">
            <v>60204</v>
          </cell>
          <cell r="C897" t="str">
            <v>禄存战盔</v>
          </cell>
        </row>
        <row r="898">
          <cell r="B898">
            <v>60205</v>
          </cell>
          <cell r="C898" t="str">
            <v>文曲战盔</v>
          </cell>
        </row>
        <row r="899">
          <cell r="B899">
            <v>60206</v>
          </cell>
          <cell r="C899" t="str">
            <v>廉贞战盔</v>
          </cell>
        </row>
        <row r="900">
          <cell r="B900">
            <v>60207</v>
          </cell>
          <cell r="C900" t="str">
            <v>武曲战盔</v>
          </cell>
        </row>
        <row r="901">
          <cell r="B901">
            <v>60208</v>
          </cell>
          <cell r="C901" t="str">
            <v>贪狼战靴</v>
          </cell>
        </row>
        <row r="902">
          <cell r="B902">
            <v>60209</v>
          </cell>
          <cell r="C902" t="str">
            <v>巨门战靴</v>
          </cell>
        </row>
        <row r="903">
          <cell r="B903">
            <v>60210</v>
          </cell>
          <cell r="C903" t="str">
            <v>禄存战靴</v>
          </cell>
        </row>
        <row r="904">
          <cell r="B904">
            <v>60211</v>
          </cell>
          <cell r="C904" t="str">
            <v>文曲战靴</v>
          </cell>
        </row>
        <row r="905">
          <cell r="B905">
            <v>60212</v>
          </cell>
          <cell r="C905" t="str">
            <v>廉贞战靴</v>
          </cell>
        </row>
        <row r="906">
          <cell r="B906">
            <v>60213</v>
          </cell>
          <cell r="C906" t="str">
            <v>武曲战靴</v>
          </cell>
        </row>
        <row r="907">
          <cell r="B907">
            <v>81189</v>
          </cell>
          <cell r="C907" t="str">
            <v>5星红装自选箱</v>
          </cell>
        </row>
        <row r="908">
          <cell r="B908">
            <v>81190</v>
          </cell>
          <cell r="C908" t="str">
            <v>白金装备自选箱</v>
          </cell>
        </row>
        <row r="909">
          <cell r="B909">
            <v>81191</v>
          </cell>
          <cell r="C909" t="str">
            <v>红色礼物自选箱</v>
          </cell>
        </row>
        <row r="910">
          <cell r="B910">
            <v>81192</v>
          </cell>
          <cell r="C910" t="str">
            <v>紫色礼物自选箱</v>
          </cell>
        </row>
        <row r="911">
          <cell r="B911">
            <v>1259</v>
          </cell>
          <cell r="C911" t="str">
            <v>白羽包</v>
          </cell>
        </row>
        <row r="912">
          <cell r="B912">
            <v>1260</v>
          </cell>
          <cell r="C912" t="str">
            <v>云梭刀</v>
          </cell>
        </row>
        <row r="913">
          <cell r="B913">
            <v>1261</v>
          </cell>
          <cell r="C913" t="str">
            <v>渡业经</v>
          </cell>
        </row>
        <row r="914">
          <cell r="B914">
            <v>1262</v>
          </cell>
          <cell r="C914" t="str">
            <v>量天葫芦</v>
          </cell>
        </row>
        <row r="915">
          <cell r="B915">
            <v>1263</v>
          </cell>
          <cell r="C915" t="str">
            <v>妖魄叶</v>
          </cell>
        </row>
        <row r="916">
          <cell r="B916">
            <v>1264</v>
          </cell>
          <cell r="C916" t="str">
            <v>幽冰刀</v>
          </cell>
        </row>
        <row r="917">
          <cell r="B917">
            <v>1265</v>
          </cell>
          <cell r="C917" t="str">
            <v>金光圈</v>
          </cell>
        </row>
        <row r="918">
          <cell r="B918">
            <v>1266</v>
          </cell>
          <cell r="C918" t="str">
            <v>巨雾带</v>
          </cell>
        </row>
        <row r="919">
          <cell r="B919">
            <v>1267</v>
          </cell>
          <cell r="C919" t="str">
            <v>布明鬼面</v>
          </cell>
        </row>
        <row r="920">
          <cell r="B920">
            <v>1268</v>
          </cell>
          <cell r="C920" t="str">
            <v>凄煌蝶云</v>
          </cell>
        </row>
        <row r="921">
          <cell r="B921">
            <v>1269</v>
          </cell>
          <cell r="C921" t="str">
            <v>麒麟玄爪</v>
          </cell>
        </row>
        <row r="922">
          <cell r="B922">
            <v>1270</v>
          </cell>
          <cell r="C922" t="str">
            <v>净魂妖面</v>
          </cell>
        </row>
        <row r="923">
          <cell r="B923">
            <v>81193</v>
          </cell>
          <cell r="C923" t="str">
            <v>灵兽自选箱</v>
          </cell>
        </row>
        <row r="924">
          <cell r="B924">
            <v>81194</v>
          </cell>
          <cell r="C924" t="str">
            <v>灵兽碎片自选箱</v>
          </cell>
        </row>
        <row r="925">
          <cell r="B925">
            <v>81195</v>
          </cell>
          <cell r="C925" t="str">
            <v>养成特惠礼包</v>
          </cell>
        </row>
        <row r="926">
          <cell r="B926">
            <v>81196</v>
          </cell>
          <cell r="C926" t="str">
            <v>修行特惠礼包</v>
          </cell>
        </row>
        <row r="927">
          <cell r="B927">
            <v>81197</v>
          </cell>
          <cell r="C927" t="str">
            <v>进阶特惠礼包</v>
          </cell>
        </row>
        <row r="928">
          <cell r="B928">
            <v>81198</v>
          </cell>
          <cell r="C928" t="str">
            <v>宝物特惠礼包</v>
          </cell>
        </row>
        <row r="929">
          <cell r="B929">
            <v>81199</v>
          </cell>
          <cell r="C929" t="str">
            <v>灵兽特惠礼包</v>
          </cell>
        </row>
        <row r="930">
          <cell r="B930">
            <v>81200</v>
          </cell>
          <cell r="C930" t="str">
            <v>魂印特惠礼包</v>
          </cell>
        </row>
        <row r="931">
          <cell r="B931">
            <v>81201</v>
          </cell>
          <cell r="C931" t="str">
            <v>3星红装自选箱</v>
          </cell>
        </row>
        <row r="932">
          <cell r="B932">
            <v>1271</v>
          </cell>
          <cell r="C932" t="str">
            <v>灵脉挑战次数</v>
          </cell>
        </row>
        <row r="933">
          <cell r="B933">
            <v>41057</v>
          </cell>
          <cell r="C933" t="str">
            <v>聂小倩变身卡</v>
          </cell>
        </row>
        <row r="934">
          <cell r="B934">
            <v>41058</v>
          </cell>
          <cell r="C934" t="str">
            <v>九婴变身卡</v>
          </cell>
        </row>
        <row r="935">
          <cell r="B935">
            <v>41059</v>
          </cell>
          <cell r="C935" t="str">
            <v>灵猫变身卡</v>
          </cell>
        </row>
        <row r="936">
          <cell r="B936">
            <v>41060</v>
          </cell>
          <cell r="C936" t="str">
            <v>幽魂姬变身卡</v>
          </cell>
        </row>
        <row r="937">
          <cell r="B937">
            <v>41061</v>
          </cell>
          <cell r="C937" t="str">
            <v>地藏变身卡</v>
          </cell>
        </row>
        <row r="938">
          <cell r="B938">
            <v>41062</v>
          </cell>
          <cell r="C938" t="str">
            <v>迦楼罗变身卡</v>
          </cell>
        </row>
        <row r="939">
          <cell r="B939">
            <v>41063</v>
          </cell>
          <cell r="C939" t="str">
            <v>伽罗尊者变身卡</v>
          </cell>
        </row>
        <row r="940">
          <cell r="B940">
            <v>41064</v>
          </cell>
          <cell r="C940" t="str">
            <v>怒目金刚变身卡</v>
          </cell>
        </row>
        <row r="941">
          <cell r="B941">
            <v>41065</v>
          </cell>
          <cell r="C941" t="str">
            <v>木吒变身卡</v>
          </cell>
        </row>
        <row r="942">
          <cell r="B942">
            <v>41066</v>
          </cell>
          <cell r="C942" t="str">
            <v>孟姜女变身卡</v>
          </cell>
        </row>
        <row r="943">
          <cell r="B943">
            <v>41067</v>
          </cell>
          <cell r="C943" t="str">
            <v>梦蝶变身卡</v>
          </cell>
        </row>
        <row r="944">
          <cell r="B944">
            <v>41068</v>
          </cell>
          <cell r="C944" t="str">
            <v>金吒变身卡</v>
          </cell>
        </row>
        <row r="945">
          <cell r="B945">
            <v>41069</v>
          </cell>
          <cell r="C945" t="str">
            <v>燕赤霞变身卡</v>
          </cell>
        </row>
        <row r="946">
          <cell r="B946">
            <v>41070</v>
          </cell>
          <cell r="C946" t="str">
            <v>逍遥客变身卡</v>
          </cell>
        </row>
        <row r="947">
          <cell r="B947">
            <v>41071</v>
          </cell>
          <cell r="C947" t="str">
            <v>九河神女变身卡</v>
          </cell>
        </row>
        <row r="948">
          <cell r="B948">
            <v>41072</v>
          </cell>
          <cell r="C948" t="str">
            <v>灵扇仙变身卡</v>
          </cell>
        </row>
        <row r="949">
          <cell r="B949">
            <v>41025</v>
          </cell>
          <cell r="C949" t="str">
            <v>道德天尊变身卡</v>
          </cell>
        </row>
        <row r="950">
          <cell r="B950">
            <v>41027</v>
          </cell>
          <cell r="C950" t="str">
            <v>孟婆变身卡</v>
          </cell>
        </row>
        <row r="951">
          <cell r="B951">
            <v>41028</v>
          </cell>
          <cell r="C951" t="str">
            <v>石矶娘娘变身卡</v>
          </cell>
        </row>
        <row r="952">
          <cell r="B952">
            <v>41029</v>
          </cell>
          <cell r="C952" t="str">
            <v>月光菩萨变身卡</v>
          </cell>
        </row>
        <row r="953">
          <cell r="B953">
            <v>41030</v>
          </cell>
          <cell r="C953" t="str">
            <v>梵天变身卡</v>
          </cell>
        </row>
        <row r="954">
          <cell r="B954">
            <v>41031</v>
          </cell>
          <cell r="C954" t="str">
            <v>彼岸花变身卡</v>
          </cell>
        </row>
        <row r="955">
          <cell r="B955">
            <v>41032</v>
          </cell>
          <cell r="C955" t="str">
            <v>崇黑虎变身卡</v>
          </cell>
        </row>
        <row r="956">
          <cell r="B956">
            <v>41034</v>
          </cell>
          <cell r="C956" t="str">
            <v>帝释天变身卡</v>
          </cell>
        </row>
        <row r="957">
          <cell r="B957">
            <v>41035</v>
          </cell>
          <cell r="C957" t="str">
            <v>妈祖变身卡</v>
          </cell>
        </row>
        <row r="958">
          <cell r="B958">
            <v>41036</v>
          </cell>
          <cell r="C958" t="str">
            <v>赵公明变身卡</v>
          </cell>
        </row>
        <row r="959">
          <cell r="B959">
            <v>41037</v>
          </cell>
          <cell r="C959" t="str">
            <v>罗刹变身卡</v>
          </cell>
        </row>
        <row r="960">
          <cell r="B960">
            <v>41038</v>
          </cell>
          <cell r="C960" t="str">
            <v>夜叉变身卡</v>
          </cell>
        </row>
        <row r="961">
          <cell r="B961">
            <v>41039</v>
          </cell>
          <cell r="C961" t="str">
            <v>普贤菩萨变身卡</v>
          </cell>
        </row>
        <row r="962">
          <cell r="B962">
            <v>41044</v>
          </cell>
          <cell r="C962" t="str">
            <v>混世魔王变身卡</v>
          </cell>
        </row>
        <row r="963">
          <cell r="B963">
            <v>41045</v>
          </cell>
          <cell r="C963" t="str">
            <v>百花仙子变身卡</v>
          </cell>
        </row>
        <row r="964">
          <cell r="B964">
            <v>41046</v>
          </cell>
          <cell r="C964" t="str">
            <v>花木兰变身卡</v>
          </cell>
        </row>
        <row r="965">
          <cell r="B965">
            <v>41002</v>
          </cell>
          <cell r="C965" t="str">
            <v>白素贞变身卡</v>
          </cell>
        </row>
        <row r="966">
          <cell r="B966">
            <v>41003</v>
          </cell>
          <cell r="C966" t="str">
            <v>猪八戒变身卡</v>
          </cell>
        </row>
        <row r="967">
          <cell r="B967">
            <v>41004</v>
          </cell>
          <cell r="C967" t="str">
            <v>慈航道人变身卡</v>
          </cell>
        </row>
        <row r="968">
          <cell r="B968">
            <v>41005</v>
          </cell>
          <cell r="C968" t="str">
            <v>妲己变身卡</v>
          </cell>
        </row>
        <row r="969">
          <cell r="B969">
            <v>41007</v>
          </cell>
          <cell r="C969" t="str">
            <v>唐僧变身卡</v>
          </cell>
        </row>
        <row r="970">
          <cell r="B970">
            <v>41010</v>
          </cell>
          <cell r="C970" t="str">
            <v>孔雀明王变身卡</v>
          </cell>
        </row>
        <row r="971">
          <cell r="B971">
            <v>41012</v>
          </cell>
          <cell r="C971" t="str">
            <v>降龙罗汉变身卡</v>
          </cell>
        </row>
        <row r="972">
          <cell r="B972">
            <v>41013</v>
          </cell>
          <cell r="C972" t="str">
            <v>韩湘子变身卡</v>
          </cell>
        </row>
        <row r="973">
          <cell r="B973">
            <v>41015</v>
          </cell>
          <cell r="C973" t="str">
            <v>伏虎罗汉变身卡</v>
          </cell>
        </row>
        <row r="974">
          <cell r="B974">
            <v>41016</v>
          </cell>
          <cell r="C974" t="str">
            <v>吴刚变身卡</v>
          </cell>
        </row>
        <row r="975">
          <cell r="B975">
            <v>41017</v>
          </cell>
          <cell r="C975" t="str">
            <v>嫦娥变身卡</v>
          </cell>
        </row>
        <row r="976">
          <cell r="B976">
            <v>41018</v>
          </cell>
          <cell r="C976" t="str">
            <v>九命猫变身卡</v>
          </cell>
        </row>
        <row r="977">
          <cell r="B977">
            <v>41019</v>
          </cell>
          <cell r="C977" t="str">
            <v>钟馗变身卡</v>
          </cell>
        </row>
        <row r="978">
          <cell r="B978">
            <v>41020</v>
          </cell>
          <cell r="C978" t="str">
            <v>姑获鸟变身卡</v>
          </cell>
        </row>
        <row r="979">
          <cell r="B979">
            <v>41021</v>
          </cell>
          <cell r="C979" t="str">
            <v>东陵圣母变身卡</v>
          </cell>
        </row>
        <row r="980">
          <cell r="B980">
            <v>41024</v>
          </cell>
          <cell r="C980" t="str">
            <v>姜子牙变身卡</v>
          </cell>
        </row>
        <row r="981">
          <cell r="B981">
            <v>41033</v>
          </cell>
          <cell r="C981" t="str">
            <v>菩提树神变身卡</v>
          </cell>
        </row>
        <row r="982">
          <cell r="B982">
            <v>41042</v>
          </cell>
          <cell r="C982" t="str">
            <v>将臣变身卡</v>
          </cell>
        </row>
        <row r="983">
          <cell r="B983">
            <v>41043</v>
          </cell>
          <cell r="C983" t="str">
            <v>太阴星君变身卡</v>
          </cell>
        </row>
        <row r="984">
          <cell r="B984">
            <v>41075</v>
          </cell>
          <cell r="C984" t="str">
            <v>伏羲变身卡</v>
          </cell>
        </row>
        <row r="985">
          <cell r="B985">
            <v>41001</v>
          </cell>
          <cell r="C985" t="str">
            <v>蚩尤变身卡</v>
          </cell>
        </row>
        <row r="986">
          <cell r="B986">
            <v>41006</v>
          </cell>
          <cell r="C986" t="str">
            <v>牛魔王变身卡</v>
          </cell>
        </row>
        <row r="987">
          <cell r="B987">
            <v>41008</v>
          </cell>
          <cell r="C987" t="str">
            <v>精卫变身卡</v>
          </cell>
        </row>
        <row r="988">
          <cell r="B988">
            <v>41009</v>
          </cell>
          <cell r="C988" t="str">
            <v>女儿国王变身卡</v>
          </cell>
        </row>
        <row r="989">
          <cell r="B989">
            <v>41011</v>
          </cell>
          <cell r="C989" t="str">
            <v>雷震子变身卡</v>
          </cell>
        </row>
        <row r="990">
          <cell r="B990">
            <v>41014</v>
          </cell>
          <cell r="C990" t="str">
            <v>哪吒变身卡</v>
          </cell>
        </row>
        <row r="991">
          <cell r="B991">
            <v>41022</v>
          </cell>
          <cell r="C991" t="str">
            <v>达摩变身卡</v>
          </cell>
        </row>
        <row r="992">
          <cell r="B992">
            <v>41023</v>
          </cell>
          <cell r="C992" t="str">
            <v>孙悟空变身卡</v>
          </cell>
        </row>
        <row r="993">
          <cell r="B993">
            <v>41026</v>
          </cell>
          <cell r="C993" t="str">
            <v>玉皇大帝变身卡</v>
          </cell>
        </row>
        <row r="994">
          <cell r="B994">
            <v>41040</v>
          </cell>
          <cell r="C994" t="str">
            <v>杨戬变身卡</v>
          </cell>
        </row>
        <row r="995">
          <cell r="B995">
            <v>41041</v>
          </cell>
          <cell r="C995" t="str">
            <v>通天教主变身卡</v>
          </cell>
        </row>
        <row r="996">
          <cell r="B996">
            <v>41073</v>
          </cell>
          <cell r="C996" t="str">
            <v>敖丙变身卡</v>
          </cell>
        </row>
        <row r="997">
          <cell r="B997">
            <v>41074</v>
          </cell>
          <cell r="C997" t="str">
            <v>不动明王变身卡</v>
          </cell>
        </row>
        <row r="998">
          <cell r="B998">
            <v>41076</v>
          </cell>
          <cell r="C998" t="str">
            <v>申公豹变身卡</v>
          </cell>
        </row>
        <row r="999">
          <cell r="B999">
            <v>41077</v>
          </cell>
          <cell r="C999" t="str">
            <v>燃灯变身卡</v>
          </cell>
        </row>
        <row r="1000">
          <cell r="B1000">
            <v>41078</v>
          </cell>
          <cell r="C1000" t="str">
            <v>织女变身卡</v>
          </cell>
        </row>
        <row r="1001">
          <cell r="B1001">
            <v>41091</v>
          </cell>
          <cell r="C1001" t="str">
            <v>白骨精变身卡</v>
          </cell>
        </row>
        <row r="1002">
          <cell r="B1002">
            <v>41092</v>
          </cell>
          <cell r="C1002" t="str">
            <v>观音菩萨变身卡</v>
          </cell>
        </row>
        <row r="1003">
          <cell r="B1003">
            <v>41100</v>
          </cell>
          <cell r="C1003" t="str">
            <v>玉皇大帝变身卡（剧情）</v>
          </cell>
        </row>
        <row r="1004">
          <cell r="B1004">
            <v>41101</v>
          </cell>
          <cell r="C1004" t="str">
            <v>灵猫变身卡（剧情）</v>
          </cell>
        </row>
        <row r="1005">
          <cell r="B1005">
            <v>41102</v>
          </cell>
          <cell r="C1005" t="str">
            <v>小书童变身卡（剧情）</v>
          </cell>
        </row>
        <row r="1006">
          <cell r="B1006">
            <v>1272</v>
          </cell>
          <cell r="C1006" t="str">
            <v>灵气</v>
          </cell>
        </row>
        <row r="1007">
          <cell r="B1007">
            <v>40011</v>
          </cell>
          <cell r="C1007" t="str">
            <v>八卦云光帕碎片</v>
          </cell>
        </row>
        <row r="1008">
          <cell r="B1008">
            <v>40010</v>
          </cell>
          <cell r="C1008" t="str">
            <v>唤灵蝶碎片</v>
          </cell>
        </row>
        <row r="1009">
          <cell r="B1009">
            <v>40009</v>
          </cell>
          <cell r="C1009" t="str">
            <v>混世魔刀碎片</v>
          </cell>
        </row>
        <row r="1010">
          <cell r="B1010">
            <v>40012</v>
          </cell>
          <cell r="C1010" t="str">
            <v>百花篮碎片</v>
          </cell>
        </row>
        <row r="1011">
          <cell r="B1011">
            <v>40024</v>
          </cell>
          <cell r="C1011" t="str">
            <v>半月莲华碎片</v>
          </cell>
        </row>
        <row r="1012">
          <cell r="B1012">
            <v>40025</v>
          </cell>
          <cell r="C1012" t="str">
            <v>吠陀经碎片</v>
          </cell>
        </row>
        <row r="1013">
          <cell r="B1013">
            <v>40022</v>
          </cell>
          <cell r="C1013" t="str">
            <v>三钴杵碎片</v>
          </cell>
        </row>
        <row r="1014">
          <cell r="B1014">
            <v>40023</v>
          </cell>
          <cell r="C1014" t="str">
            <v>六牙白象碎片</v>
          </cell>
        </row>
        <row r="1015">
          <cell r="B1015">
            <v>40036</v>
          </cell>
          <cell r="C1015" t="str">
            <v>铁嘴神鹰碎片</v>
          </cell>
        </row>
        <row r="1016">
          <cell r="B1016">
            <v>40037</v>
          </cell>
          <cell r="C1016" t="str">
            <v>妈祖铜符碎片</v>
          </cell>
        </row>
        <row r="1017">
          <cell r="B1017">
            <v>40038</v>
          </cell>
          <cell r="C1017" t="str">
            <v>定海珠碎片</v>
          </cell>
        </row>
        <row r="1018">
          <cell r="B1018">
            <v>40035</v>
          </cell>
          <cell r="C1018" t="str">
            <v>玄钢槊碎片</v>
          </cell>
        </row>
        <row r="1019">
          <cell r="B1019">
            <v>40048</v>
          </cell>
          <cell r="C1019" t="str">
            <v>三宝如意碎片</v>
          </cell>
        </row>
        <row r="1020">
          <cell r="B1020">
            <v>40050</v>
          </cell>
          <cell r="C1020" t="str">
            <v>孟婆汤碎片</v>
          </cell>
        </row>
        <row r="1021">
          <cell r="B1021">
            <v>40049</v>
          </cell>
          <cell r="C1021" t="str">
            <v>阴狱锁碎片</v>
          </cell>
        </row>
        <row r="1022">
          <cell r="B1022">
            <v>40051</v>
          </cell>
          <cell r="C1022" t="str">
            <v>托天叉碎片</v>
          </cell>
        </row>
        <row r="1023">
          <cell r="B1023">
            <v>40003</v>
          </cell>
          <cell r="C1023" t="str">
            <v>雄黄宝剑碎片</v>
          </cell>
        </row>
        <row r="1024">
          <cell r="B1024">
            <v>40006</v>
          </cell>
          <cell r="C1024" t="str">
            <v>九齿钉耙碎片</v>
          </cell>
        </row>
        <row r="1025">
          <cell r="B1025">
            <v>40007</v>
          </cell>
          <cell r="C1025" t="str">
            <v>倾世元禳碎片</v>
          </cell>
        </row>
        <row r="1026">
          <cell r="B1026">
            <v>40004</v>
          </cell>
          <cell r="C1026" t="str">
            <v>混铁棍碎片</v>
          </cell>
        </row>
        <row r="1027">
          <cell r="B1027">
            <v>40002</v>
          </cell>
          <cell r="C1027" t="str">
            <v>镇海石碎片</v>
          </cell>
        </row>
        <row r="1028">
          <cell r="B1028">
            <v>40001</v>
          </cell>
          <cell r="C1028" t="str">
            <v>风雷翅碎片</v>
          </cell>
        </row>
        <row r="1029">
          <cell r="B1029">
            <v>40005</v>
          </cell>
          <cell r="C1029" t="str">
            <v>貔貅铃碎片</v>
          </cell>
        </row>
        <row r="1030">
          <cell r="B1030">
            <v>40008</v>
          </cell>
          <cell r="C1030" t="str">
            <v>彩羽衣碎片</v>
          </cell>
        </row>
        <row r="1031">
          <cell r="B1031">
            <v>40013</v>
          </cell>
          <cell r="C1031" t="str">
            <v>万龙甲碎片</v>
          </cell>
        </row>
        <row r="1032">
          <cell r="B1032">
            <v>40016</v>
          </cell>
          <cell r="C1032" t="str">
            <v>锦襕袈裟碎片</v>
          </cell>
        </row>
        <row r="1033">
          <cell r="B1033">
            <v>40017</v>
          </cell>
          <cell r="C1033" t="str">
            <v>孔雀翎碎片</v>
          </cell>
        </row>
        <row r="1034">
          <cell r="B1034">
            <v>40021</v>
          </cell>
          <cell r="C1034" t="str">
            <v>降龙杖碎片</v>
          </cell>
        </row>
        <row r="1035">
          <cell r="B1035">
            <v>40020</v>
          </cell>
          <cell r="C1035" t="str">
            <v>伏虎钵碎片</v>
          </cell>
        </row>
        <row r="1036">
          <cell r="B1036">
            <v>40015</v>
          </cell>
          <cell r="C1036" t="str">
            <v>达摩禅经碎片</v>
          </cell>
        </row>
        <row r="1037">
          <cell r="B1037">
            <v>40014</v>
          </cell>
          <cell r="C1037" t="str">
            <v>金箍棒碎片</v>
          </cell>
        </row>
        <row r="1038">
          <cell r="B1038">
            <v>40019</v>
          </cell>
          <cell r="C1038" t="str">
            <v>菩提叶碎片</v>
          </cell>
        </row>
        <row r="1039">
          <cell r="B1039">
            <v>40026</v>
          </cell>
          <cell r="C1039" t="str">
            <v>降魔杵碎片</v>
          </cell>
        </row>
        <row r="1040">
          <cell r="B1040">
            <v>40018</v>
          </cell>
          <cell r="C1040" t="str">
            <v>灵柩灯碎片</v>
          </cell>
        </row>
        <row r="1041">
          <cell r="B1041">
            <v>40027</v>
          </cell>
          <cell r="C1041" t="str">
            <v>九黎壶碎片</v>
          </cell>
        </row>
        <row r="1042">
          <cell r="B1042">
            <v>40029</v>
          </cell>
          <cell r="C1042" t="str">
            <v>道德真经碎片</v>
          </cell>
        </row>
        <row r="1043">
          <cell r="B1043">
            <v>40031</v>
          </cell>
          <cell r="C1043" t="str">
            <v>西凉皇威碎片</v>
          </cell>
        </row>
        <row r="1044">
          <cell r="B1044">
            <v>40028</v>
          </cell>
          <cell r="C1044" t="str">
            <v>风火轮碎片</v>
          </cell>
        </row>
        <row r="1045">
          <cell r="B1045">
            <v>40030</v>
          </cell>
          <cell r="C1045" t="str">
            <v>伐桂斧碎片</v>
          </cell>
        </row>
        <row r="1046">
          <cell r="B1046">
            <v>40033</v>
          </cell>
          <cell r="C1046" t="str">
            <v>月兔碎片</v>
          </cell>
        </row>
        <row r="1047">
          <cell r="B1047">
            <v>40032</v>
          </cell>
          <cell r="C1047" t="str">
            <v>青鸟使碎片</v>
          </cell>
        </row>
        <row r="1048">
          <cell r="B1048">
            <v>40039</v>
          </cell>
          <cell r="C1048" t="str">
            <v>两面三尖枪碎片</v>
          </cell>
        </row>
        <row r="1049">
          <cell r="B1049">
            <v>40034</v>
          </cell>
          <cell r="C1049" t="str">
            <v>八卦炉碎片</v>
          </cell>
        </row>
        <row r="1050">
          <cell r="B1050">
            <v>40046</v>
          </cell>
          <cell r="C1050" t="str">
            <v>紫金萧碎片</v>
          </cell>
        </row>
        <row r="1051">
          <cell r="B1051">
            <v>40043</v>
          </cell>
          <cell r="C1051" t="str">
            <v>斩鬼令碎片</v>
          </cell>
        </row>
        <row r="1052">
          <cell r="B1052">
            <v>40042</v>
          </cell>
          <cell r="C1052" t="str">
            <v>打神鞭碎片</v>
          </cell>
        </row>
        <row r="1053">
          <cell r="B1053">
            <v>40041</v>
          </cell>
          <cell r="C1053" t="str">
            <v>十二行珠冠碎片</v>
          </cell>
        </row>
        <row r="1054">
          <cell r="B1054">
            <v>40047</v>
          </cell>
          <cell r="C1054" t="str">
            <v>诛仙四剑碎片</v>
          </cell>
        </row>
        <row r="1055">
          <cell r="B1055">
            <v>40044</v>
          </cell>
          <cell r="C1055" t="str">
            <v>夺魄石碎片</v>
          </cell>
        </row>
        <row r="1056">
          <cell r="B1056">
            <v>40045</v>
          </cell>
          <cell r="C1056" t="str">
            <v>太阴杖碎片</v>
          </cell>
        </row>
        <row r="1057">
          <cell r="B1057">
            <v>40040</v>
          </cell>
          <cell r="C1057" t="str">
            <v>雷公鞭碎片</v>
          </cell>
        </row>
        <row r="1058">
          <cell r="B1058">
            <v>40052</v>
          </cell>
          <cell r="C1058" t="str">
            <v>织女梭碎片</v>
          </cell>
        </row>
        <row r="1059">
          <cell r="B1059">
            <v>1273</v>
          </cell>
          <cell r="C1059" t="str">
            <v>青灵石</v>
          </cell>
        </row>
        <row r="1060">
          <cell r="B1060">
            <v>1274</v>
          </cell>
          <cell r="C1060" t="str">
            <v>醉释浮屠自选</v>
          </cell>
        </row>
        <row r="1061">
          <cell r="B1061">
            <v>1275</v>
          </cell>
          <cell r="C1061" t="str">
            <v>一梦三秋自选</v>
          </cell>
        </row>
        <row r="1062">
          <cell r="B1062">
            <v>1276</v>
          </cell>
          <cell r="C1062" t="str">
            <v>海渊地冥自选</v>
          </cell>
        </row>
        <row r="1063">
          <cell r="B1063">
            <v>1277</v>
          </cell>
          <cell r="C1063" t="str">
            <v>物宝天华自选</v>
          </cell>
        </row>
        <row r="1064">
          <cell r="B1064">
            <v>1278</v>
          </cell>
          <cell r="C1064" t="str">
            <v>道种佛心自选</v>
          </cell>
        </row>
        <row r="1065">
          <cell r="B1065">
            <v>1279</v>
          </cell>
          <cell r="C1065" t="str">
            <v>道法自然自选</v>
          </cell>
        </row>
        <row r="1066">
          <cell r="B1066">
            <v>1280</v>
          </cell>
          <cell r="C1066" t="str">
            <v>云起潮生自选</v>
          </cell>
        </row>
        <row r="1067">
          <cell r="B1067">
            <v>1281</v>
          </cell>
          <cell r="C1067" t="str">
            <v>翻江倒海自选</v>
          </cell>
        </row>
        <row r="1068">
          <cell r="B1068">
            <v>1282</v>
          </cell>
          <cell r="C1068" t="str">
            <v>一苇渡江自选</v>
          </cell>
        </row>
        <row r="1069">
          <cell r="B1069">
            <v>1283</v>
          </cell>
          <cell r="C1069" t="str">
            <v>月陨星沉自选</v>
          </cell>
        </row>
        <row r="1070">
          <cell r="B1070">
            <v>1284</v>
          </cell>
          <cell r="C1070" t="str">
            <v>明镜菩提自选</v>
          </cell>
        </row>
        <row r="1071">
          <cell r="B1071">
            <v>1285</v>
          </cell>
          <cell r="C1071" t="str">
            <v>降妖卫道自选</v>
          </cell>
        </row>
        <row r="1072">
          <cell r="B1072">
            <v>1286</v>
          </cell>
          <cell r="C1072" t="str">
            <v>乾端坤倪自选</v>
          </cell>
        </row>
        <row r="1073">
          <cell r="B1073">
            <v>81202</v>
          </cell>
          <cell r="C1073" t="str">
            <v>紫色变身自选</v>
          </cell>
        </row>
        <row r="1074">
          <cell r="B1074">
            <v>81203</v>
          </cell>
          <cell r="C1074" t="str">
            <v>金色变身自选</v>
          </cell>
        </row>
        <row r="1075">
          <cell r="B1075">
            <v>81204</v>
          </cell>
          <cell r="C1075" t="str">
            <v>红色变身自选</v>
          </cell>
        </row>
        <row r="1076">
          <cell r="B1076">
            <v>1287</v>
          </cell>
          <cell r="C1076" t="str">
            <v>永恒之钥</v>
          </cell>
        </row>
        <row r="1077">
          <cell r="B1077">
            <v>1288</v>
          </cell>
          <cell r="C1077" t="str">
            <v>千幻面</v>
          </cell>
        </row>
        <row r="1078">
          <cell r="B1078">
            <v>1289</v>
          </cell>
          <cell r="C1078" t="str">
            <v>洪炉精华</v>
          </cell>
        </row>
        <row r="1079">
          <cell r="B1079">
            <v>81205</v>
          </cell>
          <cell r="C1079" t="str">
            <v>灵兽特惠自选箱</v>
          </cell>
        </row>
        <row r="1080">
          <cell r="B1080">
            <v>81207</v>
          </cell>
          <cell r="C1080" t="str">
            <v>红色法宝自选箱</v>
          </cell>
        </row>
        <row r="1081">
          <cell r="B1081">
            <v>1290</v>
          </cell>
          <cell r="C1081" t="str">
            <v>方寸灵符</v>
          </cell>
        </row>
        <row r="1082">
          <cell r="B1082">
            <v>45001</v>
          </cell>
          <cell r="C1082" t="str">
            <v>一级攻击命石</v>
          </cell>
        </row>
        <row r="1083">
          <cell r="B1083">
            <v>45002</v>
          </cell>
          <cell r="C1083" t="str">
            <v>二级攻击命石</v>
          </cell>
        </row>
        <row r="1084">
          <cell r="B1084">
            <v>45003</v>
          </cell>
          <cell r="C1084" t="str">
            <v>三级攻击命石</v>
          </cell>
        </row>
        <row r="1085">
          <cell r="B1085">
            <v>45004</v>
          </cell>
          <cell r="C1085" t="str">
            <v>四级攻击命石</v>
          </cell>
        </row>
        <row r="1086">
          <cell r="B1086">
            <v>45005</v>
          </cell>
          <cell r="C1086" t="str">
            <v>五级攻击命石</v>
          </cell>
        </row>
        <row r="1087">
          <cell r="B1087">
            <v>45006</v>
          </cell>
          <cell r="C1087" t="str">
            <v>六级攻击命石</v>
          </cell>
        </row>
        <row r="1088">
          <cell r="B1088">
            <v>45007</v>
          </cell>
          <cell r="C1088" t="str">
            <v>七级攻击命石</v>
          </cell>
        </row>
        <row r="1089">
          <cell r="B1089">
            <v>45008</v>
          </cell>
          <cell r="C1089" t="str">
            <v>八级攻击命石</v>
          </cell>
        </row>
        <row r="1090">
          <cell r="B1090">
            <v>45009</v>
          </cell>
          <cell r="C1090" t="str">
            <v>九级攻击命石</v>
          </cell>
        </row>
        <row r="1091">
          <cell r="B1091">
            <v>45010</v>
          </cell>
          <cell r="C1091" t="str">
            <v>十级攻击命石</v>
          </cell>
        </row>
        <row r="1092">
          <cell r="B1092">
            <v>45011</v>
          </cell>
          <cell r="C1092" t="str">
            <v>一级生命命石</v>
          </cell>
        </row>
        <row r="1093">
          <cell r="B1093">
            <v>45012</v>
          </cell>
          <cell r="C1093" t="str">
            <v>二级生命命石</v>
          </cell>
        </row>
        <row r="1094">
          <cell r="B1094">
            <v>45013</v>
          </cell>
          <cell r="C1094" t="str">
            <v>三级生命命石</v>
          </cell>
        </row>
        <row r="1095">
          <cell r="B1095">
            <v>45014</v>
          </cell>
          <cell r="C1095" t="str">
            <v>四级生命命石</v>
          </cell>
        </row>
        <row r="1096">
          <cell r="B1096">
            <v>45015</v>
          </cell>
          <cell r="C1096" t="str">
            <v>五级生命命石</v>
          </cell>
        </row>
        <row r="1097">
          <cell r="B1097">
            <v>45016</v>
          </cell>
          <cell r="C1097" t="str">
            <v>六级生命命石</v>
          </cell>
        </row>
        <row r="1098">
          <cell r="B1098">
            <v>45017</v>
          </cell>
          <cell r="C1098" t="str">
            <v>七级生命命石</v>
          </cell>
        </row>
        <row r="1099">
          <cell r="B1099">
            <v>45018</v>
          </cell>
          <cell r="C1099" t="str">
            <v>八级生命命石</v>
          </cell>
        </row>
        <row r="1100">
          <cell r="B1100">
            <v>45019</v>
          </cell>
          <cell r="C1100" t="str">
            <v>九级生命命石</v>
          </cell>
        </row>
        <row r="1101">
          <cell r="B1101">
            <v>45020</v>
          </cell>
          <cell r="C1101" t="str">
            <v>十级生命命石</v>
          </cell>
        </row>
        <row r="1102">
          <cell r="B1102">
            <v>45021</v>
          </cell>
          <cell r="C1102" t="str">
            <v>一级增伤命石</v>
          </cell>
        </row>
        <row r="1103">
          <cell r="B1103">
            <v>45022</v>
          </cell>
          <cell r="C1103" t="str">
            <v>二级增伤命石</v>
          </cell>
        </row>
        <row r="1104">
          <cell r="B1104">
            <v>45023</v>
          </cell>
          <cell r="C1104" t="str">
            <v>三级增伤命石</v>
          </cell>
        </row>
        <row r="1105">
          <cell r="B1105">
            <v>45024</v>
          </cell>
          <cell r="C1105" t="str">
            <v>四级增伤命石</v>
          </cell>
        </row>
        <row r="1106">
          <cell r="B1106">
            <v>45025</v>
          </cell>
          <cell r="C1106" t="str">
            <v>五级增伤命石</v>
          </cell>
        </row>
        <row r="1107">
          <cell r="B1107">
            <v>45026</v>
          </cell>
          <cell r="C1107" t="str">
            <v>六级增伤命石</v>
          </cell>
        </row>
        <row r="1108">
          <cell r="B1108">
            <v>45027</v>
          </cell>
          <cell r="C1108" t="str">
            <v>七级增伤命石</v>
          </cell>
        </row>
        <row r="1109">
          <cell r="B1109">
            <v>45028</v>
          </cell>
          <cell r="C1109" t="str">
            <v>八级增伤命石</v>
          </cell>
        </row>
        <row r="1110">
          <cell r="B1110">
            <v>45029</v>
          </cell>
          <cell r="C1110" t="str">
            <v>九级增伤命石</v>
          </cell>
        </row>
        <row r="1111">
          <cell r="B1111">
            <v>45030</v>
          </cell>
          <cell r="C1111" t="str">
            <v>十级增伤命石</v>
          </cell>
        </row>
        <row r="1112">
          <cell r="B1112">
            <v>45031</v>
          </cell>
          <cell r="C1112" t="str">
            <v>一级减伤命石</v>
          </cell>
        </row>
        <row r="1113">
          <cell r="B1113">
            <v>45032</v>
          </cell>
          <cell r="C1113" t="str">
            <v>二级减伤命石</v>
          </cell>
        </row>
        <row r="1114">
          <cell r="B1114">
            <v>45033</v>
          </cell>
          <cell r="C1114" t="str">
            <v>三级减伤命石</v>
          </cell>
        </row>
        <row r="1115">
          <cell r="B1115">
            <v>45034</v>
          </cell>
          <cell r="C1115" t="str">
            <v>四级减伤命石</v>
          </cell>
        </row>
        <row r="1116">
          <cell r="B1116">
            <v>45035</v>
          </cell>
          <cell r="C1116" t="str">
            <v>五级减伤命石</v>
          </cell>
        </row>
        <row r="1117">
          <cell r="B1117">
            <v>45036</v>
          </cell>
          <cell r="C1117" t="str">
            <v>六级减伤命石</v>
          </cell>
        </row>
        <row r="1118">
          <cell r="B1118">
            <v>45037</v>
          </cell>
          <cell r="C1118" t="str">
            <v>七级减伤命石</v>
          </cell>
        </row>
        <row r="1119">
          <cell r="B1119">
            <v>45038</v>
          </cell>
          <cell r="C1119" t="str">
            <v>八级减伤命石</v>
          </cell>
        </row>
        <row r="1120">
          <cell r="B1120">
            <v>45039</v>
          </cell>
          <cell r="C1120" t="str">
            <v>九级减伤命石</v>
          </cell>
        </row>
        <row r="1121">
          <cell r="B1121">
            <v>45040</v>
          </cell>
          <cell r="C1121" t="str">
            <v>十级减伤命石</v>
          </cell>
        </row>
        <row r="1122">
          <cell r="B1122">
            <v>45041</v>
          </cell>
          <cell r="C1122" t="str">
            <v>一级人杰命石</v>
          </cell>
        </row>
        <row r="1123">
          <cell r="B1123">
            <v>45042</v>
          </cell>
          <cell r="C1123" t="str">
            <v>二级人杰命石</v>
          </cell>
        </row>
        <row r="1124">
          <cell r="B1124">
            <v>45043</v>
          </cell>
          <cell r="C1124" t="str">
            <v>三级人杰命石</v>
          </cell>
        </row>
        <row r="1125">
          <cell r="B1125">
            <v>45044</v>
          </cell>
          <cell r="C1125" t="str">
            <v>四级人杰命石</v>
          </cell>
        </row>
        <row r="1126">
          <cell r="B1126">
            <v>45045</v>
          </cell>
          <cell r="C1126" t="str">
            <v>五级人杰命石</v>
          </cell>
        </row>
        <row r="1127">
          <cell r="B1127">
            <v>45046</v>
          </cell>
          <cell r="C1127" t="str">
            <v>六级人杰命石</v>
          </cell>
        </row>
        <row r="1128">
          <cell r="B1128">
            <v>45047</v>
          </cell>
          <cell r="C1128" t="str">
            <v>七级人杰命石</v>
          </cell>
        </row>
        <row r="1129">
          <cell r="B1129">
            <v>45048</v>
          </cell>
          <cell r="C1129" t="str">
            <v>八级人杰命石</v>
          </cell>
        </row>
        <row r="1130">
          <cell r="B1130">
            <v>45049</v>
          </cell>
          <cell r="C1130" t="str">
            <v>九级人杰命石</v>
          </cell>
        </row>
        <row r="1131">
          <cell r="B1131">
            <v>45050</v>
          </cell>
          <cell r="C1131" t="str">
            <v>十级人杰命石</v>
          </cell>
        </row>
        <row r="1132">
          <cell r="B1132">
            <v>45051</v>
          </cell>
          <cell r="C1132" t="str">
            <v>一级佛禅命石</v>
          </cell>
        </row>
        <row r="1133">
          <cell r="B1133">
            <v>45052</v>
          </cell>
          <cell r="C1133" t="str">
            <v>二级佛禅命石</v>
          </cell>
        </row>
        <row r="1134">
          <cell r="B1134">
            <v>45053</v>
          </cell>
          <cell r="C1134" t="str">
            <v>三级佛禅命石</v>
          </cell>
        </row>
        <row r="1135">
          <cell r="B1135">
            <v>45054</v>
          </cell>
          <cell r="C1135" t="str">
            <v>四级佛禅命石</v>
          </cell>
        </row>
        <row r="1136">
          <cell r="B1136">
            <v>45055</v>
          </cell>
          <cell r="C1136" t="str">
            <v>五级佛禅命石</v>
          </cell>
        </row>
        <row r="1137">
          <cell r="B1137">
            <v>45056</v>
          </cell>
          <cell r="C1137" t="str">
            <v>六级佛禅命石</v>
          </cell>
        </row>
        <row r="1138">
          <cell r="B1138">
            <v>45057</v>
          </cell>
          <cell r="C1138" t="str">
            <v>七级佛禅命石</v>
          </cell>
        </row>
        <row r="1139">
          <cell r="B1139">
            <v>45058</v>
          </cell>
          <cell r="C1139" t="str">
            <v>八级佛禅命石</v>
          </cell>
        </row>
        <row r="1140">
          <cell r="B1140">
            <v>45059</v>
          </cell>
          <cell r="C1140" t="str">
            <v>九级佛禅命石</v>
          </cell>
        </row>
        <row r="1141">
          <cell r="B1141">
            <v>45060</v>
          </cell>
          <cell r="C1141" t="str">
            <v>十级佛禅命石</v>
          </cell>
        </row>
        <row r="1142">
          <cell r="B1142">
            <v>45061</v>
          </cell>
          <cell r="C1142" t="str">
            <v>一级妖灵命石</v>
          </cell>
        </row>
        <row r="1143">
          <cell r="B1143">
            <v>45062</v>
          </cell>
          <cell r="C1143" t="str">
            <v>二级妖灵命石</v>
          </cell>
        </row>
        <row r="1144">
          <cell r="B1144">
            <v>45063</v>
          </cell>
          <cell r="C1144" t="str">
            <v>三级妖灵命石</v>
          </cell>
        </row>
        <row r="1145">
          <cell r="B1145">
            <v>45064</v>
          </cell>
          <cell r="C1145" t="str">
            <v>四级妖灵命石</v>
          </cell>
        </row>
        <row r="1146">
          <cell r="B1146">
            <v>45065</v>
          </cell>
          <cell r="C1146" t="str">
            <v>五级妖灵命石</v>
          </cell>
        </row>
        <row r="1147">
          <cell r="B1147">
            <v>45066</v>
          </cell>
          <cell r="C1147" t="str">
            <v>六级妖灵命石</v>
          </cell>
        </row>
        <row r="1148">
          <cell r="B1148">
            <v>45067</v>
          </cell>
          <cell r="C1148" t="str">
            <v>七级妖灵命石</v>
          </cell>
        </row>
        <row r="1149">
          <cell r="B1149">
            <v>45068</v>
          </cell>
          <cell r="C1149" t="str">
            <v>八级妖灵命石</v>
          </cell>
        </row>
        <row r="1150">
          <cell r="B1150">
            <v>45069</v>
          </cell>
          <cell r="C1150" t="str">
            <v>九级妖灵命石</v>
          </cell>
        </row>
        <row r="1151">
          <cell r="B1151">
            <v>45070</v>
          </cell>
          <cell r="C1151" t="str">
            <v>十级妖灵命石</v>
          </cell>
        </row>
        <row r="1152">
          <cell r="B1152">
            <v>45071</v>
          </cell>
          <cell r="C1152" t="str">
            <v>一级道玄命石</v>
          </cell>
        </row>
        <row r="1153">
          <cell r="B1153">
            <v>45072</v>
          </cell>
          <cell r="C1153" t="str">
            <v>二级道玄命石</v>
          </cell>
        </row>
        <row r="1154">
          <cell r="B1154">
            <v>45073</v>
          </cell>
          <cell r="C1154" t="str">
            <v>三级道玄命石</v>
          </cell>
        </row>
        <row r="1155">
          <cell r="B1155">
            <v>45074</v>
          </cell>
          <cell r="C1155" t="str">
            <v>四级道玄命石</v>
          </cell>
        </row>
        <row r="1156">
          <cell r="B1156">
            <v>45075</v>
          </cell>
          <cell r="C1156" t="str">
            <v>五级道玄命石</v>
          </cell>
        </row>
        <row r="1157">
          <cell r="B1157">
            <v>45076</v>
          </cell>
          <cell r="C1157" t="str">
            <v>六级道玄命石</v>
          </cell>
        </row>
        <row r="1158">
          <cell r="B1158">
            <v>45077</v>
          </cell>
          <cell r="C1158" t="str">
            <v>七级道玄命石</v>
          </cell>
        </row>
        <row r="1159">
          <cell r="B1159">
            <v>45078</v>
          </cell>
          <cell r="C1159" t="str">
            <v>八级道玄命石</v>
          </cell>
        </row>
        <row r="1160">
          <cell r="B1160">
            <v>45079</v>
          </cell>
          <cell r="C1160" t="str">
            <v>九级道玄命石</v>
          </cell>
        </row>
        <row r="1161">
          <cell r="B1161">
            <v>45080</v>
          </cell>
          <cell r="C1161" t="str">
            <v>十级道玄命石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67"/>
  <sheetViews>
    <sheetView tabSelected="1" topLeftCell="A25" zoomScaleNormal="100" workbookViewId="0">
      <selection activeCell="H37" sqref="H37"/>
    </sheetView>
  </sheetViews>
  <sheetFormatPr defaultRowHeight="14.25" x14ac:dyDescent="0.2"/>
  <cols>
    <col min="1" max="3" width="9" style="1"/>
    <col min="4" max="4" width="10.375" style="1" bestFit="1" customWidth="1"/>
    <col min="5" max="5" width="45.25" style="1" customWidth="1"/>
    <col min="6" max="6" width="29.5" style="1" bestFit="1" customWidth="1"/>
    <col min="7" max="7" width="10.375" style="1" bestFit="1" customWidth="1"/>
    <col min="8" max="11" width="9" style="1"/>
    <col min="12" max="12" width="18.75" style="1" bestFit="1" customWidth="1"/>
    <col min="13" max="13" width="14.875" style="1" bestFit="1" customWidth="1"/>
    <col min="14" max="16384" width="9" style="1"/>
  </cols>
  <sheetData>
    <row r="1" spans="1:18" x14ac:dyDescent="0.2">
      <c r="B1" s="1" t="s">
        <v>9</v>
      </c>
      <c r="C1" s="1" t="s">
        <v>11</v>
      </c>
      <c r="D1" s="1" t="s">
        <v>8</v>
      </c>
      <c r="E1" s="1" t="s">
        <v>4</v>
      </c>
      <c r="F1" s="4" t="s">
        <v>39</v>
      </c>
      <c r="G1" s="4" t="s">
        <v>110</v>
      </c>
    </row>
    <row r="2" spans="1:18" x14ac:dyDescent="0.2">
      <c r="B2" s="1" t="s">
        <v>0</v>
      </c>
      <c r="C2" s="1" t="s">
        <v>12</v>
      </c>
      <c r="D2" s="4" t="s">
        <v>14</v>
      </c>
      <c r="E2" s="1" t="s">
        <v>5</v>
      </c>
      <c r="F2" s="4" t="s">
        <v>40</v>
      </c>
      <c r="G2" s="4" t="s">
        <v>108</v>
      </c>
    </row>
    <row r="3" spans="1:18" x14ac:dyDescent="0.2"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2</v>
      </c>
    </row>
    <row r="4" spans="1:18" ht="42.75" x14ac:dyDescent="0.2">
      <c r="B4" s="1" t="s">
        <v>7</v>
      </c>
      <c r="C4" s="2" t="s">
        <v>13</v>
      </c>
      <c r="D4" s="2" t="s">
        <v>10</v>
      </c>
      <c r="E4" s="1" t="s">
        <v>6</v>
      </c>
      <c r="F4" s="4" t="s">
        <v>41</v>
      </c>
      <c r="G4" s="10" t="s">
        <v>107</v>
      </c>
    </row>
    <row r="5" spans="1:18" x14ac:dyDescent="0.2">
      <c r="A5" s="1" t="s">
        <v>1</v>
      </c>
    </row>
    <row r="6" spans="1:18" x14ac:dyDescent="0.2">
      <c r="A6" s="1" t="s">
        <v>2</v>
      </c>
    </row>
    <row r="7" spans="1:18" x14ac:dyDescent="0.2">
      <c r="A7" s="1" t="s">
        <v>3</v>
      </c>
    </row>
    <row r="8" spans="1:18" x14ac:dyDescent="0.2">
      <c r="B8" s="1">
        <v>1</v>
      </c>
      <c r="C8" s="1">
        <v>1</v>
      </c>
      <c r="D8" s="3" t="s">
        <v>15</v>
      </c>
      <c r="E8" s="4" t="s">
        <v>130</v>
      </c>
      <c r="F8" s="1">
        <v>1</v>
      </c>
      <c r="G8" s="4">
        <v>1000000</v>
      </c>
      <c r="H8" s="4"/>
      <c r="J8" s="4" t="s">
        <v>106</v>
      </c>
      <c r="K8" s="3" t="s">
        <v>15</v>
      </c>
      <c r="L8" s="1" t="str">
        <f t="shared" ref="L8:L39" si="0">$M$8&amp;N8&amp;$J$8&amp;O8</f>
        <v>81284#20|16#300</v>
      </c>
      <c r="M8" s="4" t="s">
        <v>129</v>
      </c>
      <c r="N8" s="1">
        <v>20</v>
      </c>
      <c r="O8" s="1" t="s">
        <v>59</v>
      </c>
      <c r="P8" s="1">
        <v>40</v>
      </c>
      <c r="Q8" s="1">
        <f>P8-5</f>
        <v>35</v>
      </c>
      <c r="R8" s="1">
        <v>36</v>
      </c>
    </row>
    <row r="9" spans="1:18" x14ac:dyDescent="0.2">
      <c r="B9" s="1">
        <v>2</v>
      </c>
      <c r="C9" s="1">
        <v>1</v>
      </c>
      <c r="D9" s="3" t="s">
        <v>16</v>
      </c>
      <c r="E9" s="4" t="s">
        <v>131</v>
      </c>
      <c r="F9" s="1">
        <v>1</v>
      </c>
      <c r="G9" s="3">
        <v>500000</v>
      </c>
      <c r="H9" s="3"/>
      <c r="K9" s="3" t="s">
        <v>16</v>
      </c>
      <c r="L9" s="1" t="str">
        <f t="shared" si="0"/>
        <v>81284#18|16#260</v>
      </c>
      <c r="N9" s="1">
        <v>18</v>
      </c>
      <c r="O9" s="1" t="s">
        <v>113</v>
      </c>
      <c r="P9" s="1">
        <v>38</v>
      </c>
      <c r="Q9" s="1">
        <f t="shared" ref="Q9:Q17" si="1">P9-5</f>
        <v>33</v>
      </c>
      <c r="R9" s="1">
        <v>34</v>
      </c>
    </row>
    <row r="10" spans="1:18" x14ac:dyDescent="0.2">
      <c r="B10" s="1">
        <v>3</v>
      </c>
      <c r="C10" s="1">
        <v>1</v>
      </c>
      <c r="D10" s="3" t="s">
        <v>17</v>
      </c>
      <c r="E10" s="4" t="s">
        <v>132</v>
      </c>
      <c r="F10" s="1">
        <v>1</v>
      </c>
      <c r="G10" s="3">
        <v>300000</v>
      </c>
      <c r="H10" s="3"/>
      <c r="K10" s="3" t="s">
        <v>17</v>
      </c>
      <c r="L10" s="1" t="str">
        <f t="shared" si="0"/>
        <v>81284#16|16#240</v>
      </c>
      <c r="N10" s="1">
        <v>16</v>
      </c>
      <c r="O10" s="1" t="s">
        <v>114</v>
      </c>
      <c r="P10" s="1">
        <v>36</v>
      </c>
      <c r="Q10" s="1">
        <f t="shared" si="1"/>
        <v>31</v>
      </c>
      <c r="R10" s="1">
        <v>32</v>
      </c>
    </row>
    <row r="11" spans="1:18" x14ac:dyDescent="0.2">
      <c r="B11" s="1">
        <v>4</v>
      </c>
      <c r="C11" s="1">
        <v>1</v>
      </c>
      <c r="D11" s="3" t="s">
        <v>18</v>
      </c>
      <c r="E11" s="4" t="s">
        <v>133</v>
      </c>
      <c r="F11" s="1">
        <v>1</v>
      </c>
      <c r="G11" s="4">
        <v>150000</v>
      </c>
      <c r="H11" s="4"/>
      <c r="K11" s="3" t="s">
        <v>18</v>
      </c>
      <c r="L11" s="1" t="str">
        <f t="shared" si="0"/>
        <v>81284#14|16#220</v>
      </c>
      <c r="N11" s="1">
        <v>14</v>
      </c>
      <c r="O11" s="1" t="s">
        <v>115</v>
      </c>
      <c r="P11" s="1">
        <v>34</v>
      </c>
      <c r="Q11" s="1">
        <f t="shared" si="1"/>
        <v>29</v>
      </c>
      <c r="R11" s="1">
        <v>30</v>
      </c>
    </row>
    <row r="12" spans="1:18" x14ac:dyDescent="0.2">
      <c r="B12" s="1">
        <v>5</v>
      </c>
      <c r="C12" s="1">
        <v>1</v>
      </c>
      <c r="D12" s="3" t="s">
        <v>19</v>
      </c>
      <c r="E12" s="4" t="s">
        <v>134</v>
      </c>
      <c r="F12" s="1">
        <v>1</v>
      </c>
      <c r="G12" s="3">
        <v>80000</v>
      </c>
      <c r="H12" s="3"/>
      <c r="K12" s="3" t="s">
        <v>19</v>
      </c>
      <c r="L12" s="1" t="str">
        <f t="shared" si="0"/>
        <v>81284#12|16#200</v>
      </c>
      <c r="N12" s="1">
        <v>12</v>
      </c>
      <c r="O12" s="1" t="s">
        <v>63</v>
      </c>
      <c r="P12" s="1">
        <v>32</v>
      </c>
      <c r="Q12" s="1">
        <f t="shared" si="1"/>
        <v>27</v>
      </c>
      <c r="R12" s="1">
        <v>28</v>
      </c>
    </row>
    <row r="13" spans="1:18" x14ac:dyDescent="0.2">
      <c r="B13" s="1">
        <v>6</v>
      </c>
      <c r="C13" s="1">
        <v>1</v>
      </c>
      <c r="D13" s="4" t="s">
        <v>111</v>
      </c>
      <c r="E13" s="4" t="s">
        <v>135</v>
      </c>
      <c r="F13" s="1">
        <v>1</v>
      </c>
      <c r="G13" s="4">
        <v>50000</v>
      </c>
      <c r="H13" s="4"/>
      <c r="K13" s="4" t="s">
        <v>25</v>
      </c>
      <c r="L13" s="1" t="str">
        <f t="shared" si="0"/>
        <v>81284#10|16#180</v>
      </c>
      <c r="N13" s="1">
        <v>10</v>
      </c>
      <c r="O13" s="1" t="s">
        <v>116</v>
      </c>
      <c r="P13" s="1">
        <v>30</v>
      </c>
      <c r="Q13" s="1">
        <f t="shared" si="1"/>
        <v>25</v>
      </c>
      <c r="R13" s="1">
        <v>27</v>
      </c>
    </row>
    <row r="14" spans="1:18" x14ac:dyDescent="0.2">
      <c r="B14" s="1">
        <v>7</v>
      </c>
      <c r="C14" s="1">
        <v>1</v>
      </c>
      <c r="D14" s="4" t="s">
        <v>26</v>
      </c>
      <c r="E14" s="4" t="s">
        <v>136</v>
      </c>
      <c r="F14" s="1">
        <v>1</v>
      </c>
      <c r="G14" s="3">
        <v>10000</v>
      </c>
      <c r="H14" s="3"/>
      <c r="K14" s="4" t="s">
        <v>26</v>
      </c>
      <c r="L14" s="1" t="str">
        <f t="shared" si="0"/>
        <v>81284#9|16#160</v>
      </c>
      <c r="N14" s="1">
        <v>9</v>
      </c>
      <c r="O14" s="1" t="s">
        <v>117</v>
      </c>
      <c r="P14" s="1">
        <v>28</v>
      </c>
      <c r="Q14" s="1">
        <f t="shared" si="1"/>
        <v>23</v>
      </c>
      <c r="R14" s="1">
        <v>26</v>
      </c>
    </row>
    <row r="15" spans="1:18" x14ac:dyDescent="0.2">
      <c r="B15" s="1">
        <v>8</v>
      </c>
      <c r="C15" s="1">
        <v>1</v>
      </c>
      <c r="D15" s="4" t="s">
        <v>20</v>
      </c>
      <c r="E15" s="4" t="s">
        <v>137</v>
      </c>
      <c r="F15" s="1">
        <v>1</v>
      </c>
      <c r="G15" s="4">
        <v>5000</v>
      </c>
      <c r="H15" s="4"/>
      <c r="K15" s="4" t="s">
        <v>20</v>
      </c>
      <c r="L15" s="1" t="str">
        <f t="shared" si="0"/>
        <v>81284#8|16#140</v>
      </c>
      <c r="N15" s="1">
        <v>8</v>
      </c>
      <c r="O15" s="1" t="s">
        <v>118</v>
      </c>
      <c r="P15" s="1">
        <v>27</v>
      </c>
      <c r="Q15" s="1">
        <f t="shared" si="1"/>
        <v>22</v>
      </c>
      <c r="R15" s="1">
        <v>25</v>
      </c>
    </row>
    <row r="16" spans="1:18" x14ac:dyDescent="0.2">
      <c r="B16" s="1">
        <v>9</v>
      </c>
      <c r="C16" s="1">
        <v>1</v>
      </c>
      <c r="D16" s="4" t="s">
        <v>27</v>
      </c>
      <c r="E16" s="4" t="s">
        <v>138</v>
      </c>
      <c r="F16" s="1">
        <v>1</v>
      </c>
      <c r="G16" s="3">
        <v>1000</v>
      </c>
      <c r="H16" s="3"/>
      <c r="K16" s="4" t="s">
        <v>27</v>
      </c>
      <c r="L16" s="1" t="str">
        <f t="shared" si="0"/>
        <v>81284#7|16#120</v>
      </c>
      <c r="N16" s="1">
        <v>7</v>
      </c>
      <c r="O16" s="1" t="s">
        <v>67</v>
      </c>
      <c r="P16" s="1">
        <v>26</v>
      </c>
      <c r="Q16" s="1">
        <f t="shared" si="1"/>
        <v>21</v>
      </c>
      <c r="R16" s="1">
        <v>24</v>
      </c>
    </row>
    <row r="17" spans="2:19" x14ac:dyDescent="0.2">
      <c r="B17" s="1">
        <v>10</v>
      </c>
      <c r="C17" s="1">
        <v>1</v>
      </c>
      <c r="D17" s="4" t="s">
        <v>28</v>
      </c>
      <c r="E17" s="4" t="s">
        <v>139</v>
      </c>
      <c r="F17" s="1">
        <v>1</v>
      </c>
      <c r="G17" s="4">
        <v>100</v>
      </c>
      <c r="H17" s="4"/>
      <c r="K17" s="4" t="s">
        <v>28</v>
      </c>
      <c r="L17" s="1" t="str">
        <f t="shared" si="0"/>
        <v>81284#6|16#100</v>
      </c>
      <c r="N17" s="1">
        <v>6</v>
      </c>
      <c r="O17" s="1" t="s">
        <v>69</v>
      </c>
      <c r="P17" s="1">
        <v>25</v>
      </c>
      <c r="Q17" s="1">
        <f t="shared" si="1"/>
        <v>20</v>
      </c>
      <c r="R17" s="1">
        <v>23</v>
      </c>
    </row>
    <row r="18" spans="2:19" x14ac:dyDescent="0.2">
      <c r="B18" s="1">
        <v>11</v>
      </c>
      <c r="C18" s="1">
        <v>2</v>
      </c>
      <c r="D18" s="3" t="s">
        <v>15</v>
      </c>
      <c r="E18" s="4" t="s">
        <v>140</v>
      </c>
      <c r="F18" s="1">
        <v>1</v>
      </c>
      <c r="G18" s="4">
        <v>100000</v>
      </c>
      <c r="K18" s="3" t="s">
        <v>15</v>
      </c>
      <c r="L18" s="1" t="str">
        <f t="shared" si="0"/>
        <v>81284#20|14#2000000</v>
      </c>
      <c r="N18" s="1">
        <v>20</v>
      </c>
      <c r="O18" s="1" t="s">
        <v>119</v>
      </c>
    </row>
    <row r="19" spans="2:19" x14ac:dyDescent="0.2">
      <c r="B19" s="1">
        <v>12</v>
      </c>
      <c r="C19" s="1">
        <v>2</v>
      </c>
      <c r="D19" s="3" t="s">
        <v>16</v>
      </c>
      <c r="E19" s="4" t="s">
        <v>141</v>
      </c>
      <c r="F19" s="1">
        <v>1</v>
      </c>
      <c r="G19" s="3">
        <v>50000</v>
      </c>
      <c r="K19" s="3" t="s">
        <v>16</v>
      </c>
      <c r="L19" s="1" t="str">
        <f t="shared" si="0"/>
        <v>81284#18|14#1800000</v>
      </c>
      <c r="N19" s="1">
        <v>18</v>
      </c>
      <c r="O19" s="1" t="s">
        <v>120</v>
      </c>
    </row>
    <row r="20" spans="2:19" x14ac:dyDescent="0.2">
      <c r="B20" s="1">
        <v>13</v>
      </c>
      <c r="C20" s="1">
        <v>2</v>
      </c>
      <c r="D20" s="3" t="s">
        <v>17</v>
      </c>
      <c r="E20" s="4" t="s">
        <v>142</v>
      </c>
      <c r="F20" s="1">
        <v>1</v>
      </c>
      <c r="G20" s="3">
        <v>30000</v>
      </c>
      <c r="K20" s="3" t="s">
        <v>17</v>
      </c>
      <c r="L20" s="1" t="str">
        <f t="shared" si="0"/>
        <v>81284#16|14#1700000</v>
      </c>
      <c r="N20" s="1">
        <v>16</v>
      </c>
      <c r="O20" s="1" t="s">
        <v>121</v>
      </c>
    </row>
    <row r="21" spans="2:19" x14ac:dyDescent="0.2">
      <c r="B21" s="1">
        <v>14</v>
      </c>
      <c r="C21" s="1">
        <v>2</v>
      </c>
      <c r="D21" s="4" t="s">
        <v>109</v>
      </c>
      <c r="E21" s="4" t="s">
        <v>143</v>
      </c>
      <c r="F21" s="1">
        <v>1</v>
      </c>
      <c r="G21" s="4">
        <v>15000</v>
      </c>
      <c r="K21" s="4" t="s">
        <v>18</v>
      </c>
      <c r="L21" s="1" t="str">
        <f t="shared" si="0"/>
        <v>81284#14|14#1600000</v>
      </c>
      <c r="N21" s="1">
        <v>14</v>
      </c>
      <c r="O21" s="1" t="s">
        <v>122</v>
      </c>
      <c r="S21" s="1">
        <f>500*40</f>
        <v>20000</v>
      </c>
    </row>
    <row r="22" spans="2:19" x14ac:dyDescent="0.2">
      <c r="B22" s="1">
        <v>15</v>
      </c>
      <c r="C22" s="1">
        <v>2</v>
      </c>
      <c r="D22" s="4" t="s">
        <v>112</v>
      </c>
      <c r="E22" s="4" t="s">
        <v>144</v>
      </c>
      <c r="F22" s="1">
        <v>1</v>
      </c>
      <c r="G22" s="3">
        <v>8000</v>
      </c>
      <c r="K22" s="4" t="s">
        <v>19</v>
      </c>
      <c r="L22" s="1" t="str">
        <f t="shared" si="0"/>
        <v>81284#12|14#1500000</v>
      </c>
      <c r="N22" s="1">
        <v>12</v>
      </c>
      <c r="O22" s="1" t="s">
        <v>123</v>
      </c>
    </row>
    <row r="23" spans="2:19" x14ac:dyDescent="0.2">
      <c r="B23" s="1">
        <v>16</v>
      </c>
      <c r="C23" s="1">
        <v>2</v>
      </c>
      <c r="D23" s="4" t="s">
        <v>111</v>
      </c>
      <c r="E23" s="4" t="s">
        <v>145</v>
      </c>
      <c r="F23" s="1">
        <v>1</v>
      </c>
      <c r="G23" s="4">
        <v>5000</v>
      </c>
      <c r="K23" s="4" t="s">
        <v>25</v>
      </c>
      <c r="L23" s="1" t="str">
        <f t="shared" si="0"/>
        <v>81284#10|14#1400000</v>
      </c>
      <c r="N23" s="1">
        <v>10</v>
      </c>
      <c r="O23" s="1" t="s">
        <v>124</v>
      </c>
    </row>
    <row r="24" spans="2:19" x14ac:dyDescent="0.2">
      <c r="B24" s="1">
        <v>17</v>
      </c>
      <c r="C24" s="1">
        <v>2</v>
      </c>
      <c r="D24" s="4" t="s">
        <v>26</v>
      </c>
      <c r="E24" s="4" t="s">
        <v>146</v>
      </c>
      <c r="F24" s="1">
        <v>1</v>
      </c>
      <c r="G24" s="3">
        <v>1000</v>
      </c>
      <c r="K24" s="4" t="s">
        <v>26</v>
      </c>
      <c r="L24" s="1" t="str">
        <f t="shared" si="0"/>
        <v>81284#9|14#1300000</v>
      </c>
      <c r="N24" s="1">
        <v>9</v>
      </c>
      <c r="O24" s="1" t="s">
        <v>125</v>
      </c>
    </row>
    <row r="25" spans="2:19" x14ac:dyDescent="0.2">
      <c r="B25" s="1">
        <v>18</v>
      </c>
      <c r="C25" s="1">
        <v>2</v>
      </c>
      <c r="D25" s="4" t="s">
        <v>20</v>
      </c>
      <c r="E25" s="4" t="s">
        <v>147</v>
      </c>
      <c r="F25" s="1">
        <v>1</v>
      </c>
      <c r="G25" s="4">
        <v>500</v>
      </c>
      <c r="K25" s="4" t="s">
        <v>20</v>
      </c>
      <c r="L25" s="1" t="str">
        <f t="shared" si="0"/>
        <v>81284#8|14#1200000</v>
      </c>
      <c r="N25" s="1">
        <v>8</v>
      </c>
      <c r="O25" s="1" t="s">
        <v>126</v>
      </c>
    </row>
    <row r="26" spans="2:19" x14ac:dyDescent="0.2">
      <c r="B26" s="1">
        <v>19</v>
      </c>
      <c r="C26" s="1">
        <v>2</v>
      </c>
      <c r="D26" s="4" t="s">
        <v>27</v>
      </c>
      <c r="E26" s="4" t="s">
        <v>148</v>
      </c>
      <c r="F26" s="1">
        <v>1</v>
      </c>
      <c r="G26" s="3">
        <v>100</v>
      </c>
      <c r="K26" s="4" t="s">
        <v>27</v>
      </c>
      <c r="L26" s="1" t="str">
        <f t="shared" si="0"/>
        <v>81284#7|14#1100000</v>
      </c>
      <c r="N26" s="1">
        <v>7</v>
      </c>
      <c r="O26" s="1" t="s">
        <v>127</v>
      </c>
    </row>
    <row r="27" spans="2:19" x14ac:dyDescent="0.2">
      <c r="B27" s="1">
        <v>20</v>
      </c>
      <c r="C27" s="1">
        <v>2</v>
      </c>
      <c r="D27" s="4" t="s">
        <v>28</v>
      </c>
      <c r="E27" s="4" t="s">
        <v>149</v>
      </c>
      <c r="F27" s="1">
        <v>1</v>
      </c>
      <c r="G27" s="4">
        <v>10</v>
      </c>
      <c r="K27" s="4" t="s">
        <v>28</v>
      </c>
      <c r="L27" s="1" t="str">
        <f t="shared" si="0"/>
        <v>81284#6|14#1000000</v>
      </c>
      <c r="N27" s="1">
        <v>6</v>
      </c>
      <c r="O27" s="1" t="s">
        <v>128</v>
      </c>
    </row>
    <row r="28" spans="2:19" x14ac:dyDescent="0.2">
      <c r="B28" s="1">
        <v>21</v>
      </c>
      <c r="C28" s="1">
        <v>1</v>
      </c>
      <c r="D28" s="3" t="s">
        <v>15</v>
      </c>
      <c r="E28" s="4" t="s">
        <v>130</v>
      </c>
      <c r="F28" s="1">
        <v>5</v>
      </c>
      <c r="G28" s="4">
        <v>100000</v>
      </c>
      <c r="K28" s="3" t="s">
        <v>15</v>
      </c>
      <c r="L28" s="1" t="str">
        <f t="shared" si="0"/>
        <v>81284#20|16#300</v>
      </c>
      <c r="N28" s="4">
        <f t="shared" ref="N19:N82" si="2">N18</f>
        <v>20</v>
      </c>
      <c r="O28" s="1" t="s">
        <v>59</v>
      </c>
    </row>
    <row r="29" spans="2:19" x14ac:dyDescent="0.2">
      <c r="B29" s="1">
        <v>22</v>
      </c>
      <c r="C29" s="1">
        <v>1</v>
      </c>
      <c r="D29" s="3" t="s">
        <v>16</v>
      </c>
      <c r="E29" s="4" t="s">
        <v>131</v>
      </c>
      <c r="F29" s="1">
        <v>5</v>
      </c>
      <c r="G29" s="3">
        <v>50000</v>
      </c>
      <c r="K29" s="3" t="s">
        <v>16</v>
      </c>
      <c r="L29" s="1" t="str">
        <f t="shared" si="0"/>
        <v>81284#18|16#260</v>
      </c>
      <c r="N29" s="4">
        <f t="shared" si="2"/>
        <v>18</v>
      </c>
      <c r="O29" s="1" t="s">
        <v>113</v>
      </c>
    </row>
    <row r="30" spans="2:19" x14ac:dyDescent="0.2">
      <c r="B30" s="1">
        <v>23</v>
      </c>
      <c r="C30" s="1">
        <v>1</v>
      </c>
      <c r="D30" s="3" t="s">
        <v>17</v>
      </c>
      <c r="E30" s="4" t="s">
        <v>132</v>
      </c>
      <c r="F30" s="1">
        <v>5</v>
      </c>
      <c r="G30" s="3">
        <v>30000</v>
      </c>
      <c r="K30" s="3" t="s">
        <v>17</v>
      </c>
      <c r="L30" s="1" t="str">
        <f t="shared" si="0"/>
        <v>81284#16|16#240</v>
      </c>
      <c r="N30" s="4">
        <f t="shared" si="2"/>
        <v>16</v>
      </c>
      <c r="O30" s="1" t="s">
        <v>114</v>
      </c>
    </row>
    <row r="31" spans="2:19" x14ac:dyDescent="0.2">
      <c r="B31" s="1">
        <v>24</v>
      </c>
      <c r="C31" s="1">
        <v>1</v>
      </c>
      <c r="D31" s="3" t="s">
        <v>18</v>
      </c>
      <c r="E31" s="4" t="s">
        <v>133</v>
      </c>
      <c r="F31" s="1">
        <v>5</v>
      </c>
      <c r="G31" s="4">
        <v>15000</v>
      </c>
      <c r="K31" s="3" t="s">
        <v>18</v>
      </c>
      <c r="L31" s="1" t="str">
        <f t="shared" si="0"/>
        <v>81284#14|16#220</v>
      </c>
      <c r="N31" s="4">
        <f t="shared" si="2"/>
        <v>14</v>
      </c>
      <c r="O31" s="1" t="s">
        <v>115</v>
      </c>
    </row>
    <row r="32" spans="2:19" x14ac:dyDescent="0.2">
      <c r="B32" s="1">
        <v>25</v>
      </c>
      <c r="C32" s="1">
        <v>1</v>
      </c>
      <c r="D32" s="3" t="s">
        <v>19</v>
      </c>
      <c r="E32" s="4" t="s">
        <v>134</v>
      </c>
      <c r="F32" s="1">
        <v>5</v>
      </c>
      <c r="G32" s="3">
        <v>8000</v>
      </c>
      <c r="K32" s="3" t="s">
        <v>19</v>
      </c>
      <c r="L32" s="1" t="str">
        <f t="shared" si="0"/>
        <v>81284#12|16#200</v>
      </c>
      <c r="N32" s="4">
        <f t="shared" si="2"/>
        <v>12</v>
      </c>
      <c r="O32" s="1" t="s">
        <v>63</v>
      </c>
    </row>
    <row r="33" spans="2:15" x14ac:dyDescent="0.2">
      <c r="B33" s="1">
        <v>26</v>
      </c>
      <c r="C33" s="1">
        <v>1</v>
      </c>
      <c r="D33" s="4" t="s">
        <v>111</v>
      </c>
      <c r="E33" s="4" t="s">
        <v>135</v>
      </c>
      <c r="F33" s="1">
        <v>5</v>
      </c>
      <c r="G33" s="4">
        <v>5000</v>
      </c>
      <c r="K33" s="4" t="s">
        <v>25</v>
      </c>
      <c r="L33" s="1" t="str">
        <f t="shared" si="0"/>
        <v>81284#10|16#180</v>
      </c>
      <c r="N33" s="4">
        <f t="shared" si="2"/>
        <v>10</v>
      </c>
      <c r="O33" s="1" t="s">
        <v>116</v>
      </c>
    </row>
    <row r="34" spans="2:15" x14ac:dyDescent="0.2">
      <c r="B34" s="1">
        <v>27</v>
      </c>
      <c r="C34" s="1">
        <v>1</v>
      </c>
      <c r="D34" s="4" t="s">
        <v>26</v>
      </c>
      <c r="E34" s="4" t="s">
        <v>136</v>
      </c>
      <c r="F34" s="1">
        <v>5</v>
      </c>
      <c r="G34" s="3">
        <v>1000</v>
      </c>
      <c r="K34" s="4" t="s">
        <v>26</v>
      </c>
      <c r="L34" s="1" t="str">
        <f t="shared" si="0"/>
        <v>81284#9|16#160</v>
      </c>
      <c r="N34" s="4">
        <f t="shared" si="2"/>
        <v>9</v>
      </c>
      <c r="O34" s="1" t="s">
        <v>117</v>
      </c>
    </row>
    <row r="35" spans="2:15" x14ac:dyDescent="0.2">
      <c r="B35" s="1">
        <v>28</v>
      </c>
      <c r="C35" s="1">
        <v>1</v>
      </c>
      <c r="D35" s="4" t="s">
        <v>20</v>
      </c>
      <c r="E35" s="4" t="s">
        <v>137</v>
      </c>
      <c r="F35" s="1">
        <v>5</v>
      </c>
      <c r="G35" s="4">
        <v>500</v>
      </c>
      <c r="K35" s="4" t="s">
        <v>20</v>
      </c>
      <c r="L35" s="1" t="str">
        <f t="shared" si="0"/>
        <v>81284#8|16#140</v>
      </c>
      <c r="N35" s="4">
        <f t="shared" si="2"/>
        <v>8</v>
      </c>
      <c r="O35" s="1" t="s">
        <v>118</v>
      </c>
    </row>
    <row r="36" spans="2:15" x14ac:dyDescent="0.2">
      <c r="B36" s="1">
        <v>29</v>
      </c>
      <c r="C36" s="1">
        <v>1</v>
      </c>
      <c r="D36" s="4" t="s">
        <v>27</v>
      </c>
      <c r="E36" s="4" t="s">
        <v>138</v>
      </c>
      <c r="F36" s="1">
        <v>5</v>
      </c>
      <c r="G36" s="3">
        <v>100</v>
      </c>
      <c r="K36" s="4" t="s">
        <v>27</v>
      </c>
      <c r="L36" s="1" t="str">
        <f t="shared" si="0"/>
        <v>81284#7|16#120</v>
      </c>
      <c r="N36" s="4">
        <f t="shared" si="2"/>
        <v>7</v>
      </c>
      <c r="O36" s="1" t="s">
        <v>67</v>
      </c>
    </row>
    <row r="37" spans="2:15" x14ac:dyDescent="0.2">
      <c r="B37" s="1">
        <v>30</v>
      </c>
      <c r="C37" s="1">
        <v>1</v>
      </c>
      <c r="D37" s="4" t="s">
        <v>28</v>
      </c>
      <c r="E37" s="4" t="s">
        <v>139</v>
      </c>
      <c r="F37" s="1">
        <v>5</v>
      </c>
      <c r="G37" s="4">
        <v>10</v>
      </c>
      <c r="K37" s="4" t="s">
        <v>28</v>
      </c>
      <c r="L37" s="1" t="str">
        <f t="shared" si="0"/>
        <v>81284#6|16#100</v>
      </c>
      <c r="N37" s="4">
        <f t="shared" si="2"/>
        <v>6</v>
      </c>
      <c r="O37" s="1" t="s">
        <v>69</v>
      </c>
    </row>
    <row r="38" spans="2:15" x14ac:dyDescent="0.2">
      <c r="B38" s="1">
        <v>31</v>
      </c>
      <c r="C38" s="1">
        <v>2</v>
      </c>
      <c r="D38" s="3" t="s">
        <v>15</v>
      </c>
      <c r="E38" s="4" t="s">
        <v>140</v>
      </c>
      <c r="F38" s="1">
        <v>5</v>
      </c>
      <c r="G38" s="4">
        <v>100000</v>
      </c>
      <c r="K38" s="3" t="s">
        <v>15</v>
      </c>
      <c r="L38" s="1" t="str">
        <f t="shared" si="0"/>
        <v>81284#20|14#2000000</v>
      </c>
      <c r="N38" s="4">
        <f t="shared" si="2"/>
        <v>20</v>
      </c>
      <c r="O38" s="1" t="s">
        <v>119</v>
      </c>
    </row>
    <row r="39" spans="2:15" x14ac:dyDescent="0.2">
      <c r="B39" s="1">
        <v>32</v>
      </c>
      <c r="C39" s="1">
        <v>2</v>
      </c>
      <c r="D39" s="3" t="s">
        <v>16</v>
      </c>
      <c r="E39" s="4" t="s">
        <v>141</v>
      </c>
      <c r="F39" s="1">
        <v>5</v>
      </c>
      <c r="G39" s="3">
        <v>50000</v>
      </c>
      <c r="K39" s="3" t="s">
        <v>16</v>
      </c>
      <c r="L39" s="1" t="str">
        <f t="shared" si="0"/>
        <v>81284#18|14#1800000</v>
      </c>
      <c r="N39" s="4">
        <f t="shared" si="2"/>
        <v>18</v>
      </c>
      <c r="O39" s="1" t="s">
        <v>120</v>
      </c>
    </row>
    <row r="40" spans="2:15" x14ac:dyDescent="0.2">
      <c r="B40" s="1">
        <v>33</v>
      </c>
      <c r="C40" s="1">
        <v>2</v>
      </c>
      <c r="D40" s="3" t="s">
        <v>17</v>
      </c>
      <c r="E40" s="4" t="s">
        <v>142</v>
      </c>
      <c r="F40" s="1">
        <v>5</v>
      </c>
      <c r="G40" s="3">
        <v>30000</v>
      </c>
      <c r="K40" s="3" t="s">
        <v>17</v>
      </c>
      <c r="L40" s="1" t="str">
        <f t="shared" ref="L40:L71" si="3">$M$8&amp;N40&amp;$J$8&amp;O40</f>
        <v>81284#16|14#1700000</v>
      </c>
      <c r="N40" s="4">
        <f t="shared" si="2"/>
        <v>16</v>
      </c>
      <c r="O40" s="1" t="s">
        <v>121</v>
      </c>
    </row>
    <row r="41" spans="2:15" x14ac:dyDescent="0.2">
      <c r="B41" s="1">
        <v>34</v>
      </c>
      <c r="C41" s="1">
        <v>2</v>
      </c>
      <c r="D41" s="4" t="s">
        <v>109</v>
      </c>
      <c r="E41" s="4" t="s">
        <v>143</v>
      </c>
      <c r="F41" s="1">
        <v>5</v>
      </c>
      <c r="G41" s="4">
        <v>15000</v>
      </c>
      <c r="K41" s="4" t="s">
        <v>18</v>
      </c>
      <c r="L41" s="1" t="str">
        <f t="shared" si="3"/>
        <v>81284#14|14#1600000</v>
      </c>
      <c r="N41" s="4">
        <f t="shared" si="2"/>
        <v>14</v>
      </c>
      <c r="O41" s="1" t="s">
        <v>122</v>
      </c>
    </row>
    <row r="42" spans="2:15" x14ac:dyDescent="0.2">
      <c r="B42" s="1">
        <v>35</v>
      </c>
      <c r="C42" s="1">
        <v>2</v>
      </c>
      <c r="D42" s="4" t="s">
        <v>112</v>
      </c>
      <c r="E42" s="4" t="s">
        <v>144</v>
      </c>
      <c r="F42" s="1">
        <v>5</v>
      </c>
      <c r="G42" s="3">
        <v>8000</v>
      </c>
      <c r="K42" s="4" t="s">
        <v>19</v>
      </c>
      <c r="L42" s="1" t="str">
        <f t="shared" si="3"/>
        <v>81284#12|14#1500000</v>
      </c>
      <c r="N42" s="4">
        <f t="shared" si="2"/>
        <v>12</v>
      </c>
      <c r="O42" s="1" t="s">
        <v>123</v>
      </c>
    </row>
    <row r="43" spans="2:15" x14ac:dyDescent="0.2">
      <c r="B43" s="1">
        <v>36</v>
      </c>
      <c r="C43" s="1">
        <v>2</v>
      </c>
      <c r="D43" s="4" t="s">
        <v>111</v>
      </c>
      <c r="E43" s="4" t="s">
        <v>145</v>
      </c>
      <c r="F43" s="1">
        <v>5</v>
      </c>
      <c r="G43" s="4">
        <v>5000</v>
      </c>
      <c r="K43" s="4" t="s">
        <v>25</v>
      </c>
      <c r="L43" s="1" t="str">
        <f t="shared" si="3"/>
        <v>81284#10|14#1400000</v>
      </c>
      <c r="N43" s="4">
        <f t="shared" si="2"/>
        <v>10</v>
      </c>
      <c r="O43" s="1" t="s">
        <v>124</v>
      </c>
    </row>
    <row r="44" spans="2:15" x14ac:dyDescent="0.2">
      <c r="B44" s="1">
        <v>37</v>
      </c>
      <c r="C44" s="1">
        <v>2</v>
      </c>
      <c r="D44" s="4" t="s">
        <v>26</v>
      </c>
      <c r="E44" s="4" t="s">
        <v>146</v>
      </c>
      <c r="F44" s="1">
        <v>5</v>
      </c>
      <c r="G44" s="3">
        <v>1000</v>
      </c>
      <c r="K44" s="4" t="s">
        <v>26</v>
      </c>
      <c r="L44" s="1" t="str">
        <f t="shared" si="3"/>
        <v>81284#9|14#1300000</v>
      </c>
      <c r="N44" s="4">
        <f t="shared" si="2"/>
        <v>9</v>
      </c>
      <c r="O44" s="1" t="s">
        <v>125</v>
      </c>
    </row>
    <row r="45" spans="2:15" x14ac:dyDescent="0.2">
      <c r="B45" s="1">
        <v>38</v>
      </c>
      <c r="C45" s="1">
        <v>2</v>
      </c>
      <c r="D45" s="4" t="s">
        <v>20</v>
      </c>
      <c r="E45" s="4" t="s">
        <v>147</v>
      </c>
      <c r="F45" s="1">
        <v>5</v>
      </c>
      <c r="G45" s="4">
        <v>500</v>
      </c>
      <c r="K45" s="4" t="s">
        <v>20</v>
      </c>
      <c r="L45" s="1" t="str">
        <f t="shared" si="3"/>
        <v>81284#8|14#1200000</v>
      </c>
      <c r="N45" s="4">
        <f t="shared" si="2"/>
        <v>8</v>
      </c>
      <c r="O45" s="1" t="s">
        <v>126</v>
      </c>
    </row>
    <row r="46" spans="2:15" x14ac:dyDescent="0.2">
      <c r="B46" s="1">
        <v>39</v>
      </c>
      <c r="C46" s="1">
        <v>2</v>
      </c>
      <c r="D46" s="4" t="s">
        <v>27</v>
      </c>
      <c r="E46" s="4" t="s">
        <v>148</v>
      </c>
      <c r="F46" s="1">
        <v>5</v>
      </c>
      <c r="G46" s="3">
        <v>100</v>
      </c>
      <c r="K46" s="4" t="s">
        <v>27</v>
      </c>
      <c r="L46" s="1" t="str">
        <f t="shared" si="3"/>
        <v>81284#7|14#1100000</v>
      </c>
      <c r="N46" s="4">
        <f t="shared" si="2"/>
        <v>7</v>
      </c>
      <c r="O46" s="1" t="s">
        <v>127</v>
      </c>
    </row>
    <row r="47" spans="2:15" x14ac:dyDescent="0.2">
      <c r="B47" s="1">
        <v>40</v>
      </c>
      <c r="C47" s="1">
        <v>2</v>
      </c>
      <c r="D47" s="4" t="s">
        <v>28</v>
      </c>
      <c r="E47" s="4" t="s">
        <v>149</v>
      </c>
      <c r="F47" s="1">
        <v>5</v>
      </c>
      <c r="G47" s="4">
        <v>10</v>
      </c>
      <c r="K47" s="4" t="s">
        <v>28</v>
      </c>
      <c r="L47" s="1" t="str">
        <f t="shared" si="3"/>
        <v>81284#6|14#1000000</v>
      </c>
      <c r="N47" s="4">
        <f t="shared" si="2"/>
        <v>6</v>
      </c>
      <c r="O47" s="1" t="s">
        <v>128</v>
      </c>
    </row>
    <row r="48" spans="2:15" x14ac:dyDescent="0.2">
      <c r="B48" s="1">
        <v>41</v>
      </c>
      <c r="C48" s="1">
        <v>1</v>
      </c>
      <c r="D48" s="3" t="s">
        <v>15</v>
      </c>
      <c r="E48" s="4" t="s">
        <v>130</v>
      </c>
      <c r="F48" s="1">
        <v>2</v>
      </c>
      <c r="G48" s="4">
        <v>1000000</v>
      </c>
      <c r="K48" s="3" t="s">
        <v>15</v>
      </c>
      <c r="L48" s="1" t="str">
        <f t="shared" si="3"/>
        <v>81284#20|16#300</v>
      </c>
      <c r="N48" s="4">
        <f t="shared" si="2"/>
        <v>20</v>
      </c>
      <c r="O48" s="1" t="s">
        <v>59</v>
      </c>
    </row>
    <row r="49" spans="2:15" x14ac:dyDescent="0.2">
      <c r="B49" s="1">
        <v>42</v>
      </c>
      <c r="C49" s="1">
        <v>1</v>
      </c>
      <c r="D49" s="3" t="s">
        <v>16</v>
      </c>
      <c r="E49" s="4" t="s">
        <v>131</v>
      </c>
      <c r="F49" s="1">
        <v>2</v>
      </c>
      <c r="G49" s="3">
        <v>500000</v>
      </c>
      <c r="K49" s="3" t="s">
        <v>16</v>
      </c>
      <c r="L49" s="1" t="str">
        <f t="shared" si="3"/>
        <v>81284#18|16#260</v>
      </c>
      <c r="N49" s="4">
        <f t="shared" si="2"/>
        <v>18</v>
      </c>
      <c r="O49" s="1" t="s">
        <v>113</v>
      </c>
    </row>
    <row r="50" spans="2:15" x14ac:dyDescent="0.2">
      <c r="B50" s="1">
        <v>43</v>
      </c>
      <c r="C50" s="1">
        <v>1</v>
      </c>
      <c r="D50" s="3" t="s">
        <v>17</v>
      </c>
      <c r="E50" s="4" t="s">
        <v>132</v>
      </c>
      <c r="F50" s="1">
        <v>2</v>
      </c>
      <c r="G50" s="3">
        <v>300000</v>
      </c>
      <c r="K50" s="3" t="s">
        <v>17</v>
      </c>
      <c r="L50" s="1" t="str">
        <f t="shared" si="3"/>
        <v>81284#16|16#240</v>
      </c>
      <c r="N50" s="4">
        <f t="shared" si="2"/>
        <v>16</v>
      </c>
      <c r="O50" s="1" t="s">
        <v>114</v>
      </c>
    </row>
    <row r="51" spans="2:15" x14ac:dyDescent="0.2">
      <c r="B51" s="1">
        <v>44</v>
      </c>
      <c r="C51" s="1">
        <v>1</v>
      </c>
      <c r="D51" s="3" t="s">
        <v>18</v>
      </c>
      <c r="E51" s="4" t="s">
        <v>133</v>
      </c>
      <c r="F51" s="1">
        <v>2</v>
      </c>
      <c r="G51" s="4">
        <v>150000</v>
      </c>
      <c r="K51" s="3" t="s">
        <v>18</v>
      </c>
      <c r="L51" s="1" t="str">
        <f t="shared" si="3"/>
        <v>81284#14|16#220</v>
      </c>
      <c r="N51" s="4">
        <f t="shared" si="2"/>
        <v>14</v>
      </c>
      <c r="O51" s="1" t="s">
        <v>115</v>
      </c>
    </row>
    <row r="52" spans="2:15" x14ac:dyDescent="0.2">
      <c r="B52" s="1">
        <v>45</v>
      </c>
      <c r="C52" s="1">
        <v>1</v>
      </c>
      <c r="D52" s="3" t="s">
        <v>19</v>
      </c>
      <c r="E52" s="4" t="s">
        <v>134</v>
      </c>
      <c r="F52" s="1">
        <v>2</v>
      </c>
      <c r="G52" s="3">
        <v>80000</v>
      </c>
      <c r="K52" s="3" t="s">
        <v>19</v>
      </c>
      <c r="L52" s="1" t="str">
        <f t="shared" si="3"/>
        <v>81284#12|16#200</v>
      </c>
      <c r="N52" s="4">
        <f t="shared" si="2"/>
        <v>12</v>
      </c>
      <c r="O52" s="1" t="s">
        <v>63</v>
      </c>
    </row>
    <row r="53" spans="2:15" x14ac:dyDescent="0.2">
      <c r="B53" s="1">
        <v>46</v>
      </c>
      <c r="C53" s="1">
        <v>1</v>
      </c>
      <c r="D53" s="4" t="s">
        <v>111</v>
      </c>
      <c r="E53" s="4" t="s">
        <v>135</v>
      </c>
      <c r="F53" s="1">
        <v>2</v>
      </c>
      <c r="G53" s="4">
        <v>50000</v>
      </c>
      <c r="K53" s="4" t="s">
        <v>25</v>
      </c>
      <c r="L53" s="1" t="str">
        <f t="shared" si="3"/>
        <v>81284#10|16#180</v>
      </c>
      <c r="N53" s="4">
        <f t="shared" si="2"/>
        <v>10</v>
      </c>
      <c r="O53" s="1" t="s">
        <v>116</v>
      </c>
    </row>
    <row r="54" spans="2:15" x14ac:dyDescent="0.2">
      <c r="B54" s="1">
        <v>47</v>
      </c>
      <c r="C54" s="1">
        <v>1</v>
      </c>
      <c r="D54" s="4" t="s">
        <v>26</v>
      </c>
      <c r="E54" s="4" t="s">
        <v>136</v>
      </c>
      <c r="F54" s="1">
        <v>2</v>
      </c>
      <c r="G54" s="3">
        <v>10000</v>
      </c>
      <c r="K54" s="4" t="s">
        <v>26</v>
      </c>
      <c r="L54" s="1" t="str">
        <f t="shared" si="3"/>
        <v>81284#9|16#160</v>
      </c>
      <c r="N54" s="4">
        <f t="shared" si="2"/>
        <v>9</v>
      </c>
      <c r="O54" s="1" t="s">
        <v>117</v>
      </c>
    </row>
    <row r="55" spans="2:15" x14ac:dyDescent="0.2">
      <c r="B55" s="1">
        <v>48</v>
      </c>
      <c r="C55" s="1">
        <v>1</v>
      </c>
      <c r="D55" s="4" t="s">
        <v>20</v>
      </c>
      <c r="E55" s="4" t="s">
        <v>137</v>
      </c>
      <c r="F55" s="1">
        <v>2</v>
      </c>
      <c r="G55" s="4">
        <v>5000</v>
      </c>
      <c r="K55" s="4" t="s">
        <v>20</v>
      </c>
      <c r="L55" s="1" t="str">
        <f t="shared" si="3"/>
        <v>81284#8|16#140</v>
      </c>
      <c r="N55" s="4">
        <f t="shared" si="2"/>
        <v>8</v>
      </c>
      <c r="O55" s="1" t="s">
        <v>118</v>
      </c>
    </row>
    <row r="56" spans="2:15" x14ac:dyDescent="0.2">
      <c r="B56" s="1">
        <v>49</v>
      </c>
      <c r="C56" s="1">
        <v>1</v>
      </c>
      <c r="D56" s="4" t="s">
        <v>27</v>
      </c>
      <c r="E56" s="4" t="s">
        <v>138</v>
      </c>
      <c r="F56" s="1">
        <v>2</v>
      </c>
      <c r="G56" s="3">
        <v>1000</v>
      </c>
      <c r="K56" s="4" t="s">
        <v>27</v>
      </c>
      <c r="L56" s="1" t="str">
        <f t="shared" si="3"/>
        <v>81284#7|16#120</v>
      </c>
      <c r="N56" s="4">
        <f t="shared" si="2"/>
        <v>7</v>
      </c>
      <c r="O56" s="1" t="s">
        <v>67</v>
      </c>
    </row>
    <row r="57" spans="2:15" x14ac:dyDescent="0.2">
      <c r="B57" s="1">
        <v>50</v>
      </c>
      <c r="C57" s="1">
        <v>1</v>
      </c>
      <c r="D57" s="4" t="s">
        <v>28</v>
      </c>
      <c r="E57" s="4" t="s">
        <v>139</v>
      </c>
      <c r="F57" s="1">
        <v>2</v>
      </c>
      <c r="G57" s="4">
        <v>100</v>
      </c>
      <c r="K57" s="4" t="s">
        <v>28</v>
      </c>
      <c r="L57" s="1" t="str">
        <f t="shared" si="3"/>
        <v>81284#6|16#100</v>
      </c>
      <c r="N57" s="4">
        <f t="shared" si="2"/>
        <v>6</v>
      </c>
      <c r="O57" s="1" t="s">
        <v>69</v>
      </c>
    </row>
    <row r="58" spans="2:15" x14ac:dyDescent="0.2">
      <c r="B58" s="1">
        <v>51</v>
      </c>
      <c r="C58" s="1">
        <v>2</v>
      </c>
      <c r="D58" s="3" t="s">
        <v>15</v>
      </c>
      <c r="E58" s="4" t="s">
        <v>140</v>
      </c>
      <c r="F58" s="1">
        <v>2</v>
      </c>
      <c r="G58" s="4">
        <v>100000</v>
      </c>
      <c r="K58" s="3" t="s">
        <v>15</v>
      </c>
      <c r="L58" s="1" t="str">
        <f t="shared" si="3"/>
        <v>81284#20|14#2000000</v>
      </c>
      <c r="N58" s="4">
        <f t="shared" si="2"/>
        <v>20</v>
      </c>
      <c r="O58" s="1" t="s">
        <v>119</v>
      </c>
    </row>
    <row r="59" spans="2:15" x14ac:dyDescent="0.2">
      <c r="B59" s="1">
        <v>52</v>
      </c>
      <c r="C59" s="1">
        <v>2</v>
      </c>
      <c r="D59" s="3" t="s">
        <v>16</v>
      </c>
      <c r="E59" s="4" t="s">
        <v>141</v>
      </c>
      <c r="F59" s="1">
        <v>2</v>
      </c>
      <c r="G59" s="3">
        <v>50000</v>
      </c>
      <c r="K59" s="3" t="s">
        <v>16</v>
      </c>
      <c r="L59" s="1" t="str">
        <f t="shared" si="3"/>
        <v>81284#18|14#1800000</v>
      </c>
      <c r="N59" s="4">
        <f t="shared" si="2"/>
        <v>18</v>
      </c>
      <c r="O59" s="1" t="s">
        <v>120</v>
      </c>
    </row>
    <row r="60" spans="2:15" x14ac:dyDescent="0.2">
      <c r="B60" s="1">
        <v>53</v>
      </c>
      <c r="C60" s="1">
        <v>2</v>
      </c>
      <c r="D60" s="3" t="s">
        <v>17</v>
      </c>
      <c r="E60" s="4" t="s">
        <v>142</v>
      </c>
      <c r="F60" s="1">
        <v>2</v>
      </c>
      <c r="G60" s="3">
        <v>30000</v>
      </c>
      <c r="K60" s="3" t="s">
        <v>17</v>
      </c>
      <c r="L60" s="1" t="str">
        <f t="shared" si="3"/>
        <v>81284#16|14#1700000</v>
      </c>
      <c r="N60" s="4">
        <f t="shared" si="2"/>
        <v>16</v>
      </c>
      <c r="O60" s="1" t="s">
        <v>121</v>
      </c>
    </row>
    <row r="61" spans="2:15" x14ac:dyDescent="0.2">
      <c r="B61" s="1">
        <v>54</v>
      </c>
      <c r="C61" s="1">
        <v>2</v>
      </c>
      <c r="D61" s="4" t="s">
        <v>109</v>
      </c>
      <c r="E61" s="4" t="s">
        <v>143</v>
      </c>
      <c r="F61" s="1">
        <v>2</v>
      </c>
      <c r="G61" s="4">
        <v>15000</v>
      </c>
      <c r="K61" s="4" t="s">
        <v>18</v>
      </c>
      <c r="L61" s="1" t="str">
        <f t="shared" si="3"/>
        <v>81284#14|14#1600000</v>
      </c>
      <c r="N61" s="4">
        <f t="shared" si="2"/>
        <v>14</v>
      </c>
      <c r="O61" s="1" t="s">
        <v>122</v>
      </c>
    </row>
    <row r="62" spans="2:15" x14ac:dyDescent="0.2">
      <c r="B62" s="1">
        <v>55</v>
      </c>
      <c r="C62" s="1">
        <v>2</v>
      </c>
      <c r="D62" s="4" t="s">
        <v>112</v>
      </c>
      <c r="E62" s="4" t="s">
        <v>144</v>
      </c>
      <c r="F62" s="1">
        <v>2</v>
      </c>
      <c r="G62" s="3">
        <v>8000</v>
      </c>
      <c r="K62" s="4" t="s">
        <v>19</v>
      </c>
      <c r="L62" s="1" t="str">
        <f t="shared" si="3"/>
        <v>81284#12|14#1500000</v>
      </c>
      <c r="N62" s="4">
        <f t="shared" si="2"/>
        <v>12</v>
      </c>
      <c r="O62" s="1" t="s">
        <v>123</v>
      </c>
    </row>
    <row r="63" spans="2:15" x14ac:dyDescent="0.2">
      <c r="B63" s="1">
        <v>56</v>
      </c>
      <c r="C63" s="1">
        <v>2</v>
      </c>
      <c r="D63" s="4" t="s">
        <v>111</v>
      </c>
      <c r="E63" s="4" t="s">
        <v>145</v>
      </c>
      <c r="F63" s="1">
        <v>2</v>
      </c>
      <c r="G63" s="4">
        <v>5000</v>
      </c>
      <c r="K63" s="4" t="s">
        <v>25</v>
      </c>
      <c r="L63" s="1" t="str">
        <f t="shared" si="3"/>
        <v>81284#10|14#1400000</v>
      </c>
      <c r="N63" s="4">
        <f t="shared" si="2"/>
        <v>10</v>
      </c>
      <c r="O63" s="1" t="s">
        <v>124</v>
      </c>
    </row>
    <row r="64" spans="2:15" x14ac:dyDescent="0.2">
      <c r="B64" s="1">
        <v>57</v>
      </c>
      <c r="C64" s="1">
        <v>2</v>
      </c>
      <c r="D64" s="4" t="s">
        <v>26</v>
      </c>
      <c r="E64" s="4" t="s">
        <v>146</v>
      </c>
      <c r="F64" s="1">
        <v>2</v>
      </c>
      <c r="G64" s="3">
        <v>1000</v>
      </c>
      <c r="K64" s="4" t="s">
        <v>26</v>
      </c>
      <c r="L64" s="1" t="str">
        <f t="shared" si="3"/>
        <v>81284#9|14#1300000</v>
      </c>
      <c r="N64" s="4">
        <f t="shared" si="2"/>
        <v>9</v>
      </c>
      <c r="O64" s="1" t="s">
        <v>125</v>
      </c>
    </row>
    <row r="65" spans="2:15" x14ac:dyDescent="0.2">
      <c r="B65" s="1">
        <v>58</v>
      </c>
      <c r="C65" s="1">
        <v>2</v>
      </c>
      <c r="D65" s="4" t="s">
        <v>20</v>
      </c>
      <c r="E65" s="4" t="s">
        <v>147</v>
      </c>
      <c r="F65" s="1">
        <v>2</v>
      </c>
      <c r="G65" s="4">
        <v>500</v>
      </c>
      <c r="K65" s="4" t="s">
        <v>20</v>
      </c>
      <c r="L65" s="1" t="str">
        <f t="shared" si="3"/>
        <v>81284#8|14#1200000</v>
      </c>
      <c r="N65" s="4">
        <f t="shared" si="2"/>
        <v>8</v>
      </c>
      <c r="O65" s="1" t="s">
        <v>126</v>
      </c>
    </row>
    <row r="66" spans="2:15" x14ac:dyDescent="0.2">
      <c r="B66" s="1">
        <v>59</v>
      </c>
      <c r="C66" s="1">
        <v>2</v>
      </c>
      <c r="D66" s="4" t="s">
        <v>27</v>
      </c>
      <c r="E66" s="4" t="s">
        <v>148</v>
      </c>
      <c r="F66" s="1">
        <v>2</v>
      </c>
      <c r="G66" s="3">
        <v>100</v>
      </c>
      <c r="K66" s="4" t="s">
        <v>27</v>
      </c>
      <c r="L66" s="1" t="str">
        <f t="shared" si="3"/>
        <v>81284#7|14#1100000</v>
      </c>
      <c r="N66" s="4">
        <f t="shared" si="2"/>
        <v>7</v>
      </c>
      <c r="O66" s="1" t="s">
        <v>127</v>
      </c>
    </row>
    <row r="67" spans="2:15" x14ac:dyDescent="0.2">
      <c r="B67" s="1">
        <v>60</v>
      </c>
      <c r="C67" s="1">
        <v>2</v>
      </c>
      <c r="D67" s="4" t="s">
        <v>28</v>
      </c>
      <c r="E67" s="4" t="s">
        <v>149</v>
      </c>
      <c r="F67" s="1">
        <v>2</v>
      </c>
      <c r="G67" s="4">
        <v>10</v>
      </c>
      <c r="K67" s="4" t="s">
        <v>28</v>
      </c>
      <c r="L67" s="1" t="str">
        <f t="shared" si="3"/>
        <v>81284#6|14#1000000</v>
      </c>
      <c r="N67" s="4">
        <f t="shared" si="2"/>
        <v>6</v>
      </c>
      <c r="O67" s="1" t="s">
        <v>128</v>
      </c>
    </row>
    <row r="68" spans="2:15" x14ac:dyDescent="0.2">
      <c r="B68" s="1">
        <v>61</v>
      </c>
      <c r="C68" s="1">
        <v>1</v>
      </c>
      <c r="D68" s="3" t="s">
        <v>15</v>
      </c>
      <c r="E68" s="4" t="s">
        <v>130</v>
      </c>
      <c r="F68" s="1">
        <v>6</v>
      </c>
      <c r="G68" s="4">
        <v>1000000</v>
      </c>
      <c r="K68" s="3" t="s">
        <v>15</v>
      </c>
      <c r="L68" s="1" t="str">
        <f t="shared" si="3"/>
        <v>81284#20|16#300</v>
      </c>
      <c r="N68" s="4">
        <f t="shared" si="2"/>
        <v>20</v>
      </c>
      <c r="O68" s="1" t="s">
        <v>59</v>
      </c>
    </row>
    <row r="69" spans="2:15" x14ac:dyDescent="0.2">
      <c r="B69" s="1">
        <v>62</v>
      </c>
      <c r="C69" s="1">
        <v>1</v>
      </c>
      <c r="D69" s="3" t="s">
        <v>16</v>
      </c>
      <c r="E69" s="4" t="s">
        <v>131</v>
      </c>
      <c r="F69" s="1">
        <v>6</v>
      </c>
      <c r="G69" s="3">
        <v>500000</v>
      </c>
      <c r="K69" s="3" t="s">
        <v>16</v>
      </c>
      <c r="L69" s="1" t="str">
        <f t="shared" si="3"/>
        <v>81284#18|16#260</v>
      </c>
      <c r="N69" s="4">
        <f t="shared" si="2"/>
        <v>18</v>
      </c>
      <c r="O69" s="1" t="s">
        <v>113</v>
      </c>
    </row>
    <row r="70" spans="2:15" x14ac:dyDescent="0.2">
      <c r="B70" s="1">
        <v>63</v>
      </c>
      <c r="C70" s="1">
        <v>1</v>
      </c>
      <c r="D70" s="3" t="s">
        <v>17</v>
      </c>
      <c r="E70" s="4" t="s">
        <v>132</v>
      </c>
      <c r="F70" s="1">
        <v>6</v>
      </c>
      <c r="G70" s="3">
        <v>300000</v>
      </c>
      <c r="K70" s="3" t="s">
        <v>17</v>
      </c>
      <c r="L70" s="1" t="str">
        <f t="shared" si="3"/>
        <v>81284#16|16#240</v>
      </c>
      <c r="N70" s="4">
        <f t="shared" si="2"/>
        <v>16</v>
      </c>
      <c r="O70" s="1" t="s">
        <v>114</v>
      </c>
    </row>
    <row r="71" spans="2:15" x14ac:dyDescent="0.2">
      <c r="B71" s="1">
        <v>64</v>
      </c>
      <c r="C71" s="1">
        <v>1</v>
      </c>
      <c r="D71" s="3" t="s">
        <v>18</v>
      </c>
      <c r="E71" s="4" t="s">
        <v>133</v>
      </c>
      <c r="F71" s="1">
        <v>6</v>
      </c>
      <c r="G71" s="4">
        <v>150000</v>
      </c>
      <c r="K71" s="3" t="s">
        <v>18</v>
      </c>
      <c r="L71" s="1" t="str">
        <f t="shared" si="3"/>
        <v>81284#14|16#220</v>
      </c>
      <c r="N71" s="4">
        <f t="shared" si="2"/>
        <v>14</v>
      </c>
      <c r="O71" s="1" t="s">
        <v>115</v>
      </c>
    </row>
    <row r="72" spans="2:15" x14ac:dyDescent="0.2">
      <c r="B72" s="1">
        <v>65</v>
      </c>
      <c r="C72" s="1">
        <v>1</v>
      </c>
      <c r="D72" s="3" t="s">
        <v>19</v>
      </c>
      <c r="E72" s="4" t="s">
        <v>134</v>
      </c>
      <c r="F72" s="1">
        <v>6</v>
      </c>
      <c r="G72" s="3">
        <v>80000</v>
      </c>
      <c r="K72" s="3" t="s">
        <v>19</v>
      </c>
      <c r="L72" s="1" t="str">
        <f t="shared" ref="L72:L103" si="4">$M$8&amp;N72&amp;$J$8&amp;O72</f>
        <v>81284#12|16#200</v>
      </c>
      <c r="N72" s="4">
        <f t="shared" si="2"/>
        <v>12</v>
      </c>
      <c r="O72" s="1" t="s">
        <v>63</v>
      </c>
    </row>
    <row r="73" spans="2:15" x14ac:dyDescent="0.2">
      <c r="B73" s="1">
        <v>66</v>
      </c>
      <c r="C73" s="1">
        <v>1</v>
      </c>
      <c r="D73" s="4" t="s">
        <v>111</v>
      </c>
      <c r="E73" s="4" t="s">
        <v>135</v>
      </c>
      <c r="F73" s="1">
        <v>6</v>
      </c>
      <c r="G73" s="4">
        <v>50000</v>
      </c>
      <c r="K73" s="4" t="s">
        <v>25</v>
      </c>
      <c r="L73" s="1" t="str">
        <f t="shared" si="4"/>
        <v>81284#10|16#180</v>
      </c>
      <c r="N73" s="4">
        <f t="shared" si="2"/>
        <v>10</v>
      </c>
      <c r="O73" s="1" t="s">
        <v>116</v>
      </c>
    </row>
    <row r="74" spans="2:15" x14ac:dyDescent="0.2">
      <c r="B74" s="1">
        <v>67</v>
      </c>
      <c r="C74" s="1">
        <v>1</v>
      </c>
      <c r="D74" s="4" t="s">
        <v>26</v>
      </c>
      <c r="E74" s="4" t="s">
        <v>136</v>
      </c>
      <c r="F74" s="1">
        <v>6</v>
      </c>
      <c r="G74" s="3">
        <v>10000</v>
      </c>
      <c r="K74" s="4" t="s">
        <v>26</v>
      </c>
      <c r="L74" s="1" t="str">
        <f t="shared" si="4"/>
        <v>81284#9|16#160</v>
      </c>
      <c r="N74" s="4">
        <f t="shared" si="2"/>
        <v>9</v>
      </c>
      <c r="O74" s="1" t="s">
        <v>117</v>
      </c>
    </row>
    <row r="75" spans="2:15" x14ac:dyDescent="0.2">
      <c r="B75" s="1">
        <v>68</v>
      </c>
      <c r="C75" s="1">
        <v>1</v>
      </c>
      <c r="D75" s="4" t="s">
        <v>20</v>
      </c>
      <c r="E75" s="4" t="s">
        <v>137</v>
      </c>
      <c r="F75" s="1">
        <v>6</v>
      </c>
      <c r="G75" s="4">
        <v>5000</v>
      </c>
      <c r="K75" s="4" t="s">
        <v>20</v>
      </c>
      <c r="L75" s="1" t="str">
        <f t="shared" si="4"/>
        <v>81284#8|16#140</v>
      </c>
      <c r="N75" s="4">
        <f t="shared" si="2"/>
        <v>8</v>
      </c>
      <c r="O75" s="1" t="s">
        <v>118</v>
      </c>
    </row>
    <row r="76" spans="2:15" x14ac:dyDescent="0.2">
      <c r="B76" s="1">
        <v>69</v>
      </c>
      <c r="C76" s="1">
        <v>1</v>
      </c>
      <c r="D76" s="4" t="s">
        <v>27</v>
      </c>
      <c r="E76" s="4" t="s">
        <v>138</v>
      </c>
      <c r="F76" s="1">
        <v>6</v>
      </c>
      <c r="G76" s="3">
        <v>1000</v>
      </c>
      <c r="K76" s="4" t="s">
        <v>27</v>
      </c>
      <c r="L76" s="1" t="str">
        <f t="shared" si="4"/>
        <v>81284#7|16#120</v>
      </c>
      <c r="N76" s="4">
        <f t="shared" si="2"/>
        <v>7</v>
      </c>
      <c r="O76" s="1" t="s">
        <v>67</v>
      </c>
    </row>
    <row r="77" spans="2:15" x14ac:dyDescent="0.2">
      <c r="B77" s="1">
        <v>70</v>
      </c>
      <c r="C77" s="1">
        <v>1</v>
      </c>
      <c r="D77" s="4" t="s">
        <v>28</v>
      </c>
      <c r="E77" s="4" t="s">
        <v>139</v>
      </c>
      <c r="F77" s="1">
        <v>6</v>
      </c>
      <c r="G77" s="4">
        <v>100</v>
      </c>
      <c r="K77" s="4" t="s">
        <v>28</v>
      </c>
      <c r="L77" s="1" t="str">
        <f t="shared" si="4"/>
        <v>81284#6|16#100</v>
      </c>
      <c r="N77" s="4">
        <f t="shared" si="2"/>
        <v>6</v>
      </c>
      <c r="O77" s="1" t="s">
        <v>69</v>
      </c>
    </row>
    <row r="78" spans="2:15" x14ac:dyDescent="0.2">
      <c r="B78" s="1">
        <v>71</v>
      </c>
      <c r="C78" s="1">
        <v>2</v>
      </c>
      <c r="D78" s="3" t="s">
        <v>15</v>
      </c>
      <c r="E78" s="4" t="s">
        <v>140</v>
      </c>
      <c r="F78" s="1">
        <v>6</v>
      </c>
      <c r="G78" s="4">
        <v>100000</v>
      </c>
      <c r="K78" s="3" t="s">
        <v>15</v>
      </c>
      <c r="L78" s="1" t="str">
        <f t="shared" si="4"/>
        <v>81284#20|14#2000000</v>
      </c>
      <c r="N78" s="4">
        <f t="shared" si="2"/>
        <v>20</v>
      </c>
      <c r="O78" s="1" t="s">
        <v>119</v>
      </c>
    </row>
    <row r="79" spans="2:15" x14ac:dyDescent="0.2">
      <c r="B79" s="1">
        <v>72</v>
      </c>
      <c r="C79" s="1">
        <v>2</v>
      </c>
      <c r="D79" s="3" t="s">
        <v>16</v>
      </c>
      <c r="E79" s="4" t="s">
        <v>141</v>
      </c>
      <c r="F79" s="1">
        <v>6</v>
      </c>
      <c r="G79" s="3">
        <v>50000</v>
      </c>
      <c r="K79" s="3" t="s">
        <v>16</v>
      </c>
      <c r="L79" s="1" t="str">
        <f t="shared" si="4"/>
        <v>81284#18|14#1800000</v>
      </c>
      <c r="N79" s="4">
        <f t="shared" si="2"/>
        <v>18</v>
      </c>
      <c r="O79" s="1" t="s">
        <v>120</v>
      </c>
    </row>
    <row r="80" spans="2:15" x14ac:dyDescent="0.2">
      <c r="B80" s="1">
        <v>73</v>
      </c>
      <c r="C80" s="1">
        <v>2</v>
      </c>
      <c r="D80" s="3" t="s">
        <v>17</v>
      </c>
      <c r="E80" s="4" t="s">
        <v>142</v>
      </c>
      <c r="F80" s="1">
        <v>6</v>
      </c>
      <c r="G80" s="3">
        <v>30000</v>
      </c>
      <c r="K80" s="3" t="s">
        <v>17</v>
      </c>
      <c r="L80" s="1" t="str">
        <f t="shared" si="4"/>
        <v>81284#16|14#1700000</v>
      </c>
      <c r="N80" s="4">
        <f t="shared" si="2"/>
        <v>16</v>
      </c>
      <c r="O80" s="1" t="s">
        <v>121</v>
      </c>
    </row>
    <row r="81" spans="2:15" x14ac:dyDescent="0.2">
      <c r="B81" s="1">
        <v>74</v>
      </c>
      <c r="C81" s="1">
        <v>2</v>
      </c>
      <c r="D81" s="4" t="s">
        <v>109</v>
      </c>
      <c r="E81" s="4" t="s">
        <v>143</v>
      </c>
      <c r="F81" s="1">
        <v>6</v>
      </c>
      <c r="G81" s="4">
        <v>15000</v>
      </c>
      <c r="K81" s="4" t="s">
        <v>18</v>
      </c>
      <c r="L81" s="1" t="str">
        <f t="shared" si="4"/>
        <v>81284#14|14#1600000</v>
      </c>
      <c r="N81" s="4">
        <f t="shared" si="2"/>
        <v>14</v>
      </c>
      <c r="O81" s="1" t="s">
        <v>122</v>
      </c>
    </row>
    <row r="82" spans="2:15" x14ac:dyDescent="0.2">
      <c r="B82" s="1">
        <v>75</v>
      </c>
      <c r="C82" s="1">
        <v>2</v>
      </c>
      <c r="D82" s="4" t="s">
        <v>112</v>
      </c>
      <c r="E82" s="4" t="s">
        <v>144</v>
      </c>
      <c r="F82" s="1">
        <v>6</v>
      </c>
      <c r="G82" s="3">
        <v>8000</v>
      </c>
      <c r="K82" s="4" t="s">
        <v>19</v>
      </c>
      <c r="L82" s="1" t="str">
        <f t="shared" si="4"/>
        <v>81284#12|14#1500000</v>
      </c>
      <c r="N82" s="4">
        <f t="shared" si="2"/>
        <v>12</v>
      </c>
      <c r="O82" s="1" t="s">
        <v>123</v>
      </c>
    </row>
    <row r="83" spans="2:15" x14ac:dyDescent="0.2">
      <c r="B83" s="1">
        <v>76</v>
      </c>
      <c r="C83" s="1">
        <v>2</v>
      </c>
      <c r="D83" s="4" t="s">
        <v>111</v>
      </c>
      <c r="E83" s="4" t="s">
        <v>145</v>
      </c>
      <c r="F83" s="1">
        <v>6</v>
      </c>
      <c r="G83" s="4">
        <v>5000</v>
      </c>
      <c r="K83" s="4" t="s">
        <v>25</v>
      </c>
      <c r="L83" s="1" t="str">
        <f t="shared" si="4"/>
        <v>81284#10|14#1400000</v>
      </c>
      <c r="N83" s="4">
        <f t="shared" ref="N83:N146" si="5">N73</f>
        <v>10</v>
      </c>
      <c r="O83" s="1" t="s">
        <v>124</v>
      </c>
    </row>
    <row r="84" spans="2:15" x14ac:dyDescent="0.2">
      <c r="B84" s="1">
        <v>77</v>
      </c>
      <c r="C84" s="1">
        <v>2</v>
      </c>
      <c r="D84" s="4" t="s">
        <v>26</v>
      </c>
      <c r="E84" s="4" t="s">
        <v>146</v>
      </c>
      <c r="F84" s="1">
        <v>6</v>
      </c>
      <c r="G84" s="3">
        <v>1000</v>
      </c>
      <c r="K84" s="4" t="s">
        <v>26</v>
      </c>
      <c r="L84" s="1" t="str">
        <f t="shared" si="4"/>
        <v>81284#9|14#1300000</v>
      </c>
      <c r="N84" s="4">
        <f t="shared" si="5"/>
        <v>9</v>
      </c>
      <c r="O84" s="1" t="s">
        <v>125</v>
      </c>
    </row>
    <row r="85" spans="2:15" x14ac:dyDescent="0.2">
      <c r="B85" s="1">
        <v>78</v>
      </c>
      <c r="C85" s="1">
        <v>2</v>
      </c>
      <c r="D85" s="4" t="s">
        <v>20</v>
      </c>
      <c r="E85" s="4" t="s">
        <v>147</v>
      </c>
      <c r="F85" s="1">
        <v>6</v>
      </c>
      <c r="G85" s="4">
        <v>500</v>
      </c>
      <c r="K85" s="4" t="s">
        <v>20</v>
      </c>
      <c r="L85" s="1" t="str">
        <f t="shared" si="4"/>
        <v>81284#8|14#1200000</v>
      </c>
      <c r="N85" s="4">
        <f t="shared" si="5"/>
        <v>8</v>
      </c>
      <c r="O85" s="1" t="s">
        <v>126</v>
      </c>
    </row>
    <row r="86" spans="2:15" x14ac:dyDescent="0.2">
      <c r="B86" s="1">
        <v>79</v>
      </c>
      <c r="C86" s="1">
        <v>2</v>
      </c>
      <c r="D86" s="4" t="s">
        <v>27</v>
      </c>
      <c r="E86" s="4" t="s">
        <v>148</v>
      </c>
      <c r="F86" s="1">
        <v>6</v>
      </c>
      <c r="G86" s="3">
        <v>100</v>
      </c>
      <c r="K86" s="4" t="s">
        <v>27</v>
      </c>
      <c r="L86" s="1" t="str">
        <f t="shared" si="4"/>
        <v>81284#7|14#1100000</v>
      </c>
      <c r="N86" s="4">
        <f t="shared" si="5"/>
        <v>7</v>
      </c>
      <c r="O86" s="1" t="s">
        <v>127</v>
      </c>
    </row>
    <row r="87" spans="2:15" x14ac:dyDescent="0.2">
      <c r="B87" s="1">
        <v>80</v>
      </c>
      <c r="C87" s="1">
        <v>2</v>
      </c>
      <c r="D87" s="4" t="s">
        <v>28</v>
      </c>
      <c r="E87" s="4" t="s">
        <v>149</v>
      </c>
      <c r="F87" s="1">
        <v>6</v>
      </c>
      <c r="G87" s="4">
        <v>10</v>
      </c>
      <c r="K87" s="4" t="s">
        <v>28</v>
      </c>
      <c r="L87" s="1" t="str">
        <f t="shared" si="4"/>
        <v>81284#6|14#1000000</v>
      </c>
      <c r="N87" s="4">
        <f t="shared" si="5"/>
        <v>6</v>
      </c>
      <c r="O87" s="1" t="s">
        <v>128</v>
      </c>
    </row>
    <row r="88" spans="2:15" x14ac:dyDescent="0.2">
      <c r="B88" s="1">
        <v>81</v>
      </c>
      <c r="C88" s="1">
        <v>1</v>
      </c>
      <c r="D88" s="3" t="s">
        <v>15</v>
      </c>
      <c r="E88" s="4" t="s">
        <v>130</v>
      </c>
      <c r="F88" s="1">
        <v>3</v>
      </c>
      <c r="G88" s="4">
        <v>1000000</v>
      </c>
      <c r="K88" s="3" t="s">
        <v>15</v>
      </c>
      <c r="L88" s="1" t="str">
        <f t="shared" si="4"/>
        <v>81284#20|16#300</v>
      </c>
      <c r="N88" s="4">
        <f t="shared" si="5"/>
        <v>20</v>
      </c>
      <c r="O88" s="1" t="s">
        <v>59</v>
      </c>
    </row>
    <row r="89" spans="2:15" x14ac:dyDescent="0.2">
      <c r="B89" s="1">
        <v>82</v>
      </c>
      <c r="C89" s="1">
        <v>1</v>
      </c>
      <c r="D89" s="3" t="s">
        <v>16</v>
      </c>
      <c r="E89" s="4" t="s">
        <v>131</v>
      </c>
      <c r="F89" s="1">
        <v>3</v>
      </c>
      <c r="G89" s="3">
        <v>500000</v>
      </c>
      <c r="K89" s="3" t="s">
        <v>16</v>
      </c>
      <c r="L89" s="1" t="str">
        <f t="shared" si="4"/>
        <v>81284#18|16#260</v>
      </c>
      <c r="N89" s="4">
        <f t="shared" si="5"/>
        <v>18</v>
      </c>
      <c r="O89" s="1" t="s">
        <v>113</v>
      </c>
    </row>
    <row r="90" spans="2:15" x14ac:dyDescent="0.2">
      <c r="B90" s="1">
        <v>83</v>
      </c>
      <c r="C90" s="1">
        <v>1</v>
      </c>
      <c r="D90" s="3" t="s">
        <v>17</v>
      </c>
      <c r="E90" s="4" t="s">
        <v>132</v>
      </c>
      <c r="F90" s="1">
        <v>3</v>
      </c>
      <c r="G90" s="3">
        <v>300000</v>
      </c>
      <c r="K90" s="3" t="s">
        <v>17</v>
      </c>
      <c r="L90" s="1" t="str">
        <f t="shared" si="4"/>
        <v>81284#16|16#240</v>
      </c>
      <c r="N90" s="4">
        <f t="shared" si="5"/>
        <v>16</v>
      </c>
      <c r="O90" s="1" t="s">
        <v>114</v>
      </c>
    </row>
    <row r="91" spans="2:15" x14ac:dyDescent="0.2">
      <c r="B91" s="1">
        <v>84</v>
      </c>
      <c r="C91" s="1">
        <v>1</v>
      </c>
      <c r="D91" s="3" t="s">
        <v>18</v>
      </c>
      <c r="E91" s="4" t="s">
        <v>133</v>
      </c>
      <c r="F91" s="1">
        <v>3</v>
      </c>
      <c r="G91" s="4">
        <v>150000</v>
      </c>
      <c r="K91" s="3" t="s">
        <v>18</v>
      </c>
      <c r="L91" s="1" t="str">
        <f t="shared" si="4"/>
        <v>81284#14|16#220</v>
      </c>
      <c r="N91" s="4">
        <f t="shared" si="5"/>
        <v>14</v>
      </c>
      <c r="O91" s="1" t="s">
        <v>115</v>
      </c>
    </row>
    <row r="92" spans="2:15" x14ac:dyDescent="0.2">
      <c r="B92" s="1">
        <v>85</v>
      </c>
      <c r="C92" s="1">
        <v>1</v>
      </c>
      <c r="D92" s="3" t="s">
        <v>19</v>
      </c>
      <c r="E92" s="4" t="s">
        <v>134</v>
      </c>
      <c r="F92" s="1">
        <v>3</v>
      </c>
      <c r="G92" s="3">
        <v>80000</v>
      </c>
      <c r="K92" s="3" t="s">
        <v>19</v>
      </c>
      <c r="L92" s="1" t="str">
        <f t="shared" si="4"/>
        <v>81284#12|16#200</v>
      </c>
      <c r="N92" s="4">
        <f t="shared" si="5"/>
        <v>12</v>
      </c>
      <c r="O92" s="1" t="s">
        <v>63</v>
      </c>
    </row>
    <row r="93" spans="2:15" x14ac:dyDescent="0.2">
      <c r="B93" s="1">
        <v>86</v>
      </c>
      <c r="C93" s="1">
        <v>1</v>
      </c>
      <c r="D93" s="4" t="s">
        <v>111</v>
      </c>
      <c r="E93" s="4" t="s">
        <v>135</v>
      </c>
      <c r="F93" s="1">
        <v>3</v>
      </c>
      <c r="G93" s="4">
        <v>50000</v>
      </c>
      <c r="K93" s="4" t="s">
        <v>25</v>
      </c>
      <c r="L93" s="1" t="str">
        <f t="shared" si="4"/>
        <v>81284#10|16#180</v>
      </c>
      <c r="N93" s="4">
        <f t="shared" si="5"/>
        <v>10</v>
      </c>
      <c r="O93" s="1" t="s">
        <v>116</v>
      </c>
    </row>
    <row r="94" spans="2:15" x14ac:dyDescent="0.2">
      <c r="B94" s="1">
        <v>87</v>
      </c>
      <c r="C94" s="1">
        <v>1</v>
      </c>
      <c r="D94" s="4" t="s">
        <v>26</v>
      </c>
      <c r="E94" s="4" t="s">
        <v>136</v>
      </c>
      <c r="F94" s="1">
        <v>3</v>
      </c>
      <c r="G94" s="3">
        <v>10000</v>
      </c>
      <c r="K94" s="4" t="s">
        <v>26</v>
      </c>
      <c r="L94" s="1" t="str">
        <f t="shared" si="4"/>
        <v>81284#9|16#160</v>
      </c>
      <c r="N94" s="4">
        <f t="shared" si="5"/>
        <v>9</v>
      </c>
      <c r="O94" s="1" t="s">
        <v>117</v>
      </c>
    </row>
    <row r="95" spans="2:15" x14ac:dyDescent="0.2">
      <c r="B95" s="1">
        <v>88</v>
      </c>
      <c r="C95" s="1">
        <v>1</v>
      </c>
      <c r="D95" s="4" t="s">
        <v>20</v>
      </c>
      <c r="E95" s="4" t="s">
        <v>137</v>
      </c>
      <c r="F95" s="1">
        <v>3</v>
      </c>
      <c r="G95" s="4">
        <v>5000</v>
      </c>
      <c r="K95" s="4" t="s">
        <v>20</v>
      </c>
      <c r="L95" s="1" t="str">
        <f t="shared" si="4"/>
        <v>81284#8|16#140</v>
      </c>
      <c r="N95" s="4">
        <f t="shared" si="5"/>
        <v>8</v>
      </c>
      <c r="O95" s="1" t="s">
        <v>118</v>
      </c>
    </row>
    <row r="96" spans="2:15" x14ac:dyDescent="0.2">
      <c r="B96" s="1">
        <v>89</v>
      </c>
      <c r="C96" s="1">
        <v>1</v>
      </c>
      <c r="D96" s="4" t="s">
        <v>27</v>
      </c>
      <c r="E96" s="4" t="s">
        <v>138</v>
      </c>
      <c r="F96" s="1">
        <v>3</v>
      </c>
      <c r="G96" s="3">
        <v>1000</v>
      </c>
      <c r="K96" s="4" t="s">
        <v>27</v>
      </c>
      <c r="L96" s="1" t="str">
        <f t="shared" si="4"/>
        <v>81284#7|16#120</v>
      </c>
      <c r="N96" s="4">
        <f t="shared" si="5"/>
        <v>7</v>
      </c>
      <c r="O96" s="1" t="s">
        <v>67</v>
      </c>
    </row>
    <row r="97" spans="2:15" x14ac:dyDescent="0.2">
      <c r="B97" s="1">
        <v>90</v>
      </c>
      <c r="C97" s="1">
        <v>1</v>
      </c>
      <c r="D97" s="4" t="s">
        <v>28</v>
      </c>
      <c r="E97" s="4" t="s">
        <v>139</v>
      </c>
      <c r="F97" s="1">
        <v>3</v>
      </c>
      <c r="G97" s="4">
        <v>100</v>
      </c>
      <c r="K97" s="4" t="s">
        <v>28</v>
      </c>
      <c r="L97" s="1" t="str">
        <f t="shared" si="4"/>
        <v>81284#6|16#100</v>
      </c>
      <c r="N97" s="4">
        <f t="shared" si="5"/>
        <v>6</v>
      </c>
      <c r="O97" s="1" t="s">
        <v>69</v>
      </c>
    </row>
    <row r="98" spans="2:15" x14ac:dyDescent="0.2">
      <c r="B98" s="1">
        <v>91</v>
      </c>
      <c r="C98" s="1">
        <v>2</v>
      </c>
      <c r="D98" s="3" t="s">
        <v>15</v>
      </c>
      <c r="E98" s="4" t="s">
        <v>140</v>
      </c>
      <c r="F98" s="1">
        <v>3</v>
      </c>
      <c r="G98" s="4">
        <v>100000</v>
      </c>
      <c r="K98" s="3" t="s">
        <v>15</v>
      </c>
      <c r="L98" s="1" t="str">
        <f t="shared" si="4"/>
        <v>81284#20|14#2000000</v>
      </c>
      <c r="N98" s="4">
        <f t="shared" si="5"/>
        <v>20</v>
      </c>
      <c r="O98" s="1" t="s">
        <v>119</v>
      </c>
    </row>
    <row r="99" spans="2:15" x14ac:dyDescent="0.2">
      <c r="B99" s="1">
        <v>92</v>
      </c>
      <c r="C99" s="1">
        <v>2</v>
      </c>
      <c r="D99" s="3" t="s">
        <v>16</v>
      </c>
      <c r="E99" s="4" t="s">
        <v>141</v>
      </c>
      <c r="F99" s="1">
        <v>3</v>
      </c>
      <c r="G99" s="3">
        <v>50000</v>
      </c>
      <c r="K99" s="3" t="s">
        <v>16</v>
      </c>
      <c r="L99" s="1" t="str">
        <f t="shared" si="4"/>
        <v>81284#18|14#1800000</v>
      </c>
      <c r="N99" s="4">
        <f t="shared" si="5"/>
        <v>18</v>
      </c>
      <c r="O99" s="1" t="s">
        <v>120</v>
      </c>
    </row>
    <row r="100" spans="2:15" x14ac:dyDescent="0.2">
      <c r="B100" s="1">
        <v>93</v>
      </c>
      <c r="C100" s="1">
        <v>2</v>
      </c>
      <c r="D100" s="3" t="s">
        <v>17</v>
      </c>
      <c r="E100" s="4" t="s">
        <v>142</v>
      </c>
      <c r="F100" s="1">
        <v>3</v>
      </c>
      <c r="G100" s="3">
        <v>30000</v>
      </c>
      <c r="K100" s="3" t="s">
        <v>17</v>
      </c>
      <c r="L100" s="1" t="str">
        <f t="shared" si="4"/>
        <v>81284#16|14#1700000</v>
      </c>
      <c r="N100" s="4">
        <f t="shared" si="5"/>
        <v>16</v>
      </c>
      <c r="O100" s="1" t="s">
        <v>121</v>
      </c>
    </row>
    <row r="101" spans="2:15" x14ac:dyDescent="0.2">
      <c r="B101" s="1">
        <v>94</v>
      </c>
      <c r="C101" s="1">
        <v>2</v>
      </c>
      <c r="D101" s="4" t="s">
        <v>109</v>
      </c>
      <c r="E101" s="4" t="s">
        <v>143</v>
      </c>
      <c r="F101" s="1">
        <v>3</v>
      </c>
      <c r="G101" s="4">
        <v>15000</v>
      </c>
      <c r="K101" s="4" t="s">
        <v>18</v>
      </c>
      <c r="L101" s="1" t="str">
        <f t="shared" si="4"/>
        <v>81284#14|14#1600000</v>
      </c>
      <c r="N101" s="4">
        <f t="shared" si="5"/>
        <v>14</v>
      </c>
      <c r="O101" s="1" t="s">
        <v>122</v>
      </c>
    </row>
    <row r="102" spans="2:15" x14ac:dyDescent="0.2">
      <c r="B102" s="1">
        <v>95</v>
      </c>
      <c r="C102" s="1">
        <v>2</v>
      </c>
      <c r="D102" s="4" t="s">
        <v>112</v>
      </c>
      <c r="E102" s="4" t="s">
        <v>144</v>
      </c>
      <c r="F102" s="1">
        <v>3</v>
      </c>
      <c r="G102" s="3">
        <v>8000</v>
      </c>
      <c r="K102" s="4" t="s">
        <v>19</v>
      </c>
      <c r="L102" s="1" t="str">
        <f t="shared" si="4"/>
        <v>81284#12|14#1500000</v>
      </c>
      <c r="N102" s="4">
        <f t="shared" si="5"/>
        <v>12</v>
      </c>
      <c r="O102" s="1" t="s">
        <v>123</v>
      </c>
    </row>
    <row r="103" spans="2:15" x14ac:dyDescent="0.2">
      <c r="B103" s="1">
        <v>96</v>
      </c>
      <c r="C103" s="1">
        <v>2</v>
      </c>
      <c r="D103" s="4" t="s">
        <v>111</v>
      </c>
      <c r="E103" s="4" t="s">
        <v>145</v>
      </c>
      <c r="F103" s="1">
        <v>3</v>
      </c>
      <c r="G103" s="4">
        <v>5000</v>
      </c>
      <c r="K103" s="4" t="s">
        <v>25</v>
      </c>
      <c r="L103" s="1" t="str">
        <f t="shared" si="4"/>
        <v>81284#10|14#1400000</v>
      </c>
      <c r="N103" s="4">
        <f t="shared" si="5"/>
        <v>10</v>
      </c>
      <c r="O103" s="1" t="s">
        <v>124</v>
      </c>
    </row>
    <row r="104" spans="2:15" x14ac:dyDescent="0.2">
      <c r="B104" s="1">
        <v>97</v>
      </c>
      <c r="C104" s="1">
        <v>2</v>
      </c>
      <c r="D104" s="4" t="s">
        <v>26</v>
      </c>
      <c r="E104" s="4" t="s">
        <v>146</v>
      </c>
      <c r="F104" s="1">
        <v>3</v>
      </c>
      <c r="G104" s="3">
        <v>1000</v>
      </c>
      <c r="K104" s="4" t="s">
        <v>26</v>
      </c>
      <c r="L104" s="1" t="str">
        <f t="shared" ref="L104:L135" si="6">$M$8&amp;N104&amp;$J$8&amp;O104</f>
        <v>81284#9|14#1300000</v>
      </c>
      <c r="N104" s="4">
        <f t="shared" si="5"/>
        <v>9</v>
      </c>
      <c r="O104" s="1" t="s">
        <v>125</v>
      </c>
    </row>
    <row r="105" spans="2:15" x14ac:dyDescent="0.2">
      <c r="B105" s="1">
        <v>98</v>
      </c>
      <c r="C105" s="1">
        <v>2</v>
      </c>
      <c r="D105" s="4" t="s">
        <v>20</v>
      </c>
      <c r="E105" s="4" t="s">
        <v>147</v>
      </c>
      <c r="F105" s="1">
        <v>3</v>
      </c>
      <c r="G105" s="4">
        <v>500</v>
      </c>
      <c r="K105" s="4" t="s">
        <v>20</v>
      </c>
      <c r="L105" s="1" t="str">
        <f t="shared" si="6"/>
        <v>81284#8|14#1200000</v>
      </c>
      <c r="N105" s="4">
        <f t="shared" si="5"/>
        <v>8</v>
      </c>
      <c r="O105" s="1" t="s">
        <v>126</v>
      </c>
    </row>
    <row r="106" spans="2:15" x14ac:dyDescent="0.2">
      <c r="B106" s="1">
        <v>99</v>
      </c>
      <c r="C106" s="1">
        <v>2</v>
      </c>
      <c r="D106" s="4" t="s">
        <v>27</v>
      </c>
      <c r="E106" s="4" t="s">
        <v>148</v>
      </c>
      <c r="F106" s="1">
        <v>3</v>
      </c>
      <c r="G106" s="3">
        <v>100</v>
      </c>
      <c r="K106" s="4" t="s">
        <v>27</v>
      </c>
      <c r="L106" s="1" t="str">
        <f t="shared" si="6"/>
        <v>81284#7|14#1100000</v>
      </c>
      <c r="N106" s="4">
        <f t="shared" si="5"/>
        <v>7</v>
      </c>
      <c r="O106" s="1" t="s">
        <v>127</v>
      </c>
    </row>
    <row r="107" spans="2:15" x14ac:dyDescent="0.2">
      <c r="B107" s="1">
        <v>100</v>
      </c>
      <c r="C107" s="1">
        <v>2</v>
      </c>
      <c r="D107" s="4" t="s">
        <v>28</v>
      </c>
      <c r="E107" s="4" t="s">
        <v>149</v>
      </c>
      <c r="F107" s="1">
        <v>3</v>
      </c>
      <c r="G107" s="4">
        <v>10</v>
      </c>
      <c r="K107" s="4" t="s">
        <v>28</v>
      </c>
      <c r="L107" s="1" t="str">
        <f t="shared" si="6"/>
        <v>81284#6|14#1000000</v>
      </c>
      <c r="N107" s="4">
        <f t="shared" si="5"/>
        <v>6</v>
      </c>
      <c r="O107" s="1" t="s">
        <v>128</v>
      </c>
    </row>
    <row r="108" spans="2:15" x14ac:dyDescent="0.2">
      <c r="B108" s="1">
        <v>101</v>
      </c>
      <c r="C108" s="1">
        <v>1</v>
      </c>
      <c r="D108" s="3" t="s">
        <v>15</v>
      </c>
      <c r="E108" s="4" t="s">
        <v>130</v>
      </c>
      <c r="F108" s="1">
        <v>7</v>
      </c>
      <c r="G108" s="4">
        <v>1000000</v>
      </c>
      <c r="K108" s="3" t="s">
        <v>15</v>
      </c>
      <c r="L108" s="1" t="str">
        <f t="shared" si="6"/>
        <v>81284#20|16#300</v>
      </c>
      <c r="N108" s="4">
        <f t="shared" si="5"/>
        <v>20</v>
      </c>
      <c r="O108" s="1" t="s">
        <v>59</v>
      </c>
    </row>
    <row r="109" spans="2:15" x14ac:dyDescent="0.2">
      <c r="B109" s="1">
        <v>102</v>
      </c>
      <c r="C109" s="1">
        <v>1</v>
      </c>
      <c r="D109" s="3" t="s">
        <v>16</v>
      </c>
      <c r="E109" s="4" t="s">
        <v>131</v>
      </c>
      <c r="F109" s="1">
        <v>7</v>
      </c>
      <c r="G109" s="3">
        <v>500000</v>
      </c>
      <c r="K109" s="3" t="s">
        <v>16</v>
      </c>
      <c r="L109" s="1" t="str">
        <f t="shared" si="6"/>
        <v>81284#18|16#260</v>
      </c>
      <c r="N109" s="4">
        <f t="shared" si="5"/>
        <v>18</v>
      </c>
      <c r="O109" s="1" t="s">
        <v>113</v>
      </c>
    </row>
    <row r="110" spans="2:15" x14ac:dyDescent="0.2">
      <c r="B110" s="1">
        <v>103</v>
      </c>
      <c r="C110" s="1">
        <v>1</v>
      </c>
      <c r="D110" s="3" t="s">
        <v>17</v>
      </c>
      <c r="E110" s="4" t="s">
        <v>132</v>
      </c>
      <c r="F110" s="1">
        <v>7</v>
      </c>
      <c r="G110" s="3">
        <v>300000</v>
      </c>
      <c r="K110" s="3" t="s">
        <v>17</v>
      </c>
      <c r="L110" s="1" t="str">
        <f t="shared" si="6"/>
        <v>81284#16|16#240</v>
      </c>
      <c r="N110" s="4">
        <f t="shared" si="5"/>
        <v>16</v>
      </c>
      <c r="O110" s="1" t="s">
        <v>114</v>
      </c>
    </row>
    <row r="111" spans="2:15" x14ac:dyDescent="0.2">
      <c r="B111" s="1">
        <v>104</v>
      </c>
      <c r="C111" s="1">
        <v>1</v>
      </c>
      <c r="D111" s="3" t="s">
        <v>18</v>
      </c>
      <c r="E111" s="4" t="s">
        <v>133</v>
      </c>
      <c r="F111" s="1">
        <v>7</v>
      </c>
      <c r="G111" s="4">
        <v>150000</v>
      </c>
      <c r="K111" s="3" t="s">
        <v>18</v>
      </c>
      <c r="L111" s="1" t="str">
        <f t="shared" si="6"/>
        <v>81284#14|16#220</v>
      </c>
      <c r="N111" s="4">
        <f t="shared" si="5"/>
        <v>14</v>
      </c>
      <c r="O111" s="1" t="s">
        <v>115</v>
      </c>
    </row>
    <row r="112" spans="2:15" x14ac:dyDescent="0.2">
      <c r="B112" s="1">
        <v>105</v>
      </c>
      <c r="C112" s="1">
        <v>1</v>
      </c>
      <c r="D112" s="3" t="s">
        <v>19</v>
      </c>
      <c r="E112" s="4" t="s">
        <v>134</v>
      </c>
      <c r="F112" s="1">
        <v>7</v>
      </c>
      <c r="G112" s="3">
        <v>80000</v>
      </c>
      <c r="K112" s="3" t="s">
        <v>19</v>
      </c>
      <c r="L112" s="1" t="str">
        <f t="shared" si="6"/>
        <v>81284#12|16#200</v>
      </c>
      <c r="N112" s="4">
        <f t="shared" si="5"/>
        <v>12</v>
      </c>
      <c r="O112" s="1" t="s">
        <v>63</v>
      </c>
    </row>
    <row r="113" spans="2:15" x14ac:dyDescent="0.2">
      <c r="B113" s="1">
        <v>106</v>
      </c>
      <c r="C113" s="1">
        <v>1</v>
      </c>
      <c r="D113" s="4" t="s">
        <v>111</v>
      </c>
      <c r="E113" s="4" t="s">
        <v>135</v>
      </c>
      <c r="F113" s="1">
        <v>7</v>
      </c>
      <c r="G113" s="4">
        <v>50000</v>
      </c>
      <c r="K113" s="4" t="s">
        <v>25</v>
      </c>
      <c r="L113" s="1" t="str">
        <f t="shared" si="6"/>
        <v>81284#10|16#180</v>
      </c>
      <c r="N113" s="4">
        <f t="shared" si="5"/>
        <v>10</v>
      </c>
      <c r="O113" s="1" t="s">
        <v>116</v>
      </c>
    </row>
    <row r="114" spans="2:15" x14ac:dyDescent="0.2">
      <c r="B114" s="1">
        <v>107</v>
      </c>
      <c r="C114" s="1">
        <v>1</v>
      </c>
      <c r="D114" s="4" t="s">
        <v>26</v>
      </c>
      <c r="E114" s="4" t="s">
        <v>136</v>
      </c>
      <c r="F114" s="1">
        <v>7</v>
      </c>
      <c r="G114" s="3">
        <v>10000</v>
      </c>
      <c r="K114" s="4" t="s">
        <v>26</v>
      </c>
      <c r="L114" s="1" t="str">
        <f t="shared" si="6"/>
        <v>81284#9|16#160</v>
      </c>
      <c r="N114" s="4">
        <f t="shared" si="5"/>
        <v>9</v>
      </c>
      <c r="O114" s="1" t="s">
        <v>117</v>
      </c>
    </row>
    <row r="115" spans="2:15" x14ac:dyDescent="0.2">
      <c r="B115" s="1">
        <v>108</v>
      </c>
      <c r="C115" s="1">
        <v>1</v>
      </c>
      <c r="D115" s="4" t="s">
        <v>20</v>
      </c>
      <c r="E115" s="4" t="s">
        <v>137</v>
      </c>
      <c r="F115" s="1">
        <v>7</v>
      </c>
      <c r="G115" s="4">
        <v>5000</v>
      </c>
      <c r="K115" s="4" t="s">
        <v>20</v>
      </c>
      <c r="L115" s="1" t="str">
        <f t="shared" si="6"/>
        <v>81284#8|16#140</v>
      </c>
      <c r="N115" s="4">
        <f t="shared" si="5"/>
        <v>8</v>
      </c>
      <c r="O115" s="1" t="s">
        <v>118</v>
      </c>
    </row>
    <row r="116" spans="2:15" x14ac:dyDescent="0.2">
      <c r="B116" s="1">
        <v>109</v>
      </c>
      <c r="C116" s="1">
        <v>1</v>
      </c>
      <c r="D116" s="4" t="s">
        <v>27</v>
      </c>
      <c r="E116" s="4" t="s">
        <v>138</v>
      </c>
      <c r="F116" s="1">
        <v>7</v>
      </c>
      <c r="G116" s="3">
        <v>1000</v>
      </c>
      <c r="K116" s="4" t="s">
        <v>27</v>
      </c>
      <c r="L116" s="1" t="str">
        <f t="shared" si="6"/>
        <v>81284#7|16#120</v>
      </c>
      <c r="N116" s="4">
        <f t="shared" si="5"/>
        <v>7</v>
      </c>
      <c r="O116" s="1" t="s">
        <v>67</v>
      </c>
    </row>
    <row r="117" spans="2:15" x14ac:dyDescent="0.2">
      <c r="B117" s="1">
        <v>110</v>
      </c>
      <c r="C117" s="1">
        <v>1</v>
      </c>
      <c r="D117" s="4" t="s">
        <v>28</v>
      </c>
      <c r="E117" s="4" t="s">
        <v>139</v>
      </c>
      <c r="F117" s="1">
        <v>7</v>
      </c>
      <c r="G117" s="4">
        <v>100</v>
      </c>
      <c r="K117" s="4" t="s">
        <v>28</v>
      </c>
      <c r="L117" s="1" t="str">
        <f t="shared" si="6"/>
        <v>81284#6|16#100</v>
      </c>
      <c r="N117" s="4">
        <f t="shared" si="5"/>
        <v>6</v>
      </c>
      <c r="O117" s="1" t="s">
        <v>69</v>
      </c>
    </row>
    <row r="118" spans="2:15" x14ac:dyDescent="0.2">
      <c r="B118" s="1">
        <v>111</v>
      </c>
      <c r="C118" s="1">
        <v>2</v>
      </c>
      <c r="D118" s="3" t="s">
        <v>15</v>
      </c>
      <c r="E118" s="4" t="s">
        <v>140</v>
      </c>
      <c r="F118" s="1">
        <v>7</v>
      </c>
      <c r="G118" s="4">
        <v>100000</v>
      </c>
      <c r="K118" s="3" t="s">
        <v>15</v>
      </c>
      <c r="L118" s="1" t="str">
        <f t="shared" si="6"/>
        <v>81284#20|14#2000000</v>
      </c>
      <c r="N118" s="4">
        <f t="shared" si="5"/>
        <v>20</v>
      </c>
      <c r="O118" s="1" t="s">
        <v>119</v>
      </c>
    </row>
    <row r="119" spans="2:15" x14ac:dyDescent="0.2">
      <c r="B119" s="1">
        <v>112</v>
      </c>
      <c r="C119" s="1">
        <v>2</v>
      </c>
      <c r="D119" s="3" t="s">
        <v>16</v>
      </c>
      <c r="E119" s="4" t="s">
        <v>141</v>
      </c>
      <c r="F119" s="1">
        <v>7</v>
      </c>
      <c r="G119" s="3">
        <v>50000</v>
      </c>
      <c r="K119" s="3" t="s">
        <v>16</v>
      </c>
      <c r="L119" s="1" t="str">
        <f t="shared" si="6"/>
        <v>81284#18|14#1800000</v>
      </c>
      <c r="N119" s="4">
        <f t="shared" si="5"/>
        <v>18</v>
      </c>
      <c r="O119" s="1" t="s">
        <v>120</v>
      </c>
    </row>
    <row r="120" spans="2:15" x14ac:dyDescent="0.2">
      <c r="B120" s="1">
        <v>113</v>
      </c>
      <c r="C120" s="1">
        <v>2</v>
      </c>
      <c r="D120" s="3" t="s">
        <v>17</v>
      </c>
      <c r="E120" s="4" t="s">
        <v>142</v>
      </c>
      <c r="F120" s="1">
        <v>7</v>
      </c>
      <c r="G120" s="3">
        <v>30000</v>
      </c>
      <c r="K120" s="3" t="s">
        <v>17</v>
      </c>
      <c r="L120" s="1" t="str">
        <f t="shared" si="6"/>
        <v>81284#16|14#1700000</v>
      </c>
      <c r="N120" s="4">
        <f t="shared" si="5"/>
        <v>16</v>
      </c>
      <c r="O120" s="1" t="s">
        <v>121</v>
      </c>
    </row>
    <row r="121" spans="2:15" x14ac:dyDescent="0.2">
      <c r="B121" s="1">
        <v>114</v>
      </c>
      <c r="C121" s="1">
        <v>2</v>
      </c>
      <c r="D121" s="4" t="s">
        <v>109</v>
      </c>
      <c r="E121" s="4" t="s">
        <v>143</v>
      </c>
      <c r="F121" s="1">
        <v>7</v>
      </c>
      <c r="G121" s="4">
        <v>15000</v>
      </c>
      <c r="K121" s="4" t="s">
        <v>18</v>
      </c>
      <c r="L121" s="1" t="str">
        <f t="shared" si="6"/>
        <v>81284#14|14#1600000</v>
      </c>
      <c r="N121" s="4">
        <f t="shared" si="5"/>
        <v>14</v>
      </c>
      <c r="O121" s="1" t="s">
        <v>122</v>
      </c>
    </row>
    <row r="122" spans="2:15" x14ac:dyDescent="0.2">
      <c r="B122" s="1">
        <v>115</v>
      </c>
      <c r="C122" s="1">
        <v>2</v>
      </c>
      <c r="D122" s="4" t="s">
        <v>112</v>
      </c>
      <c r="E122" s="4" t="s">
        <v>144</v>
      </c>
      <c r="F122" s="1">
        <v>7</v>
      </c>
      <c r="G122" s="3">
        <v>8000</v>
      </c>
      <c r="K122" s="4" t="s">
        <v>19</v>
      </c>
      <c r="L122" s="1" t="str">
        <f t="shared" si="6"/>
        <v>81284#12|14#1500000</v>
      </c>
      <c r="N122" s="4">
        <f t="shared" si="5"/>
        <v>12</v>
      </c>
      <c r="O122" s="1" t="s">
        <v>123</v>
      </c>
    </row>
    <row r="123" spans="2:15" x14ac:dyDescent="0.2">
      <c r="B123" s="1">
        <v>116</v>
      </c>
      <c r="C123" s="1">
        <v>2</v>
      </c>
      <c r="D123" s="4" t="s">
        <v>111</v>
      </c>
      <c r="E123" s="4" t="s">
        <v>145</v>
      </c>
      <c r="F123" s="1">
        <v>7</v>
      </c>
      <c r="G123" s="4">
        <v>5000</v>
      </c>
      <c r="K123" s="4" t="s">
        <v>25</v>
      </c>
      <c r="L123" s="1" t="str">
        <f t="shared" si="6"/>
        <v>81284#10|14#1400000</v>
      </c>
      <c r="N123" s="4">
        <f t="shared" si="5"/>
        <v>10</v>
      </c>
      <c r="O123" s="1" t="s">
        <v>124</v>
      </c>
    </row>
    <row r="124" spans="2:15" x14ac:dyDescent="0.2">
      <c r="B124" s="1">
        <v>117</v>
      </c>
      <c r="C124" s="1">
        <v>2</v>
      </c>
      <c r="D124" s="4" t="s">
        <v>26</v>
      </c>
      <c r="E124" s="4" t="s">
        <v>146</v>
      </c>
      <c r="F124" s="1">
        <v>7</v>
      </c>
      <c r="G124" s="3">
        <v>1000</v>
      </c>
      <c r="K124" s="4" t="s">
        <v>26</v>
      </c>
      <c r="L124" s="1" t="str">
        <f t="shared" si="6"/>
        <v>81284#9|14#1300000</v>
      </c>
      <c r="N124" s="4">
        <f t="shared" si="5"/>
        <v>9</v>
      </c>
      <c r="O124" s="1" t="s">
        <v>125</v>
      </c>
    </row>
    <row r="125" spans="2:15" x14ac:dyDescent="0.2">
      <c r="B125" s="1">
        <v>118</v>
      </c>
      <c r="C125" s="1">
        <v>2</v>
      </c>
      <c r="D125" s="4" t="s">
        <v>20</v>
      </c>
      <c r="E125" s="4" t="s">
        <v>147</v>
      </c>
      <c r="F125" s="1">
        <v>7</v>
      </c>
      <c r="G125" s="4">
        <v>500</v>
      </c>
      <c r="K125" s="4" t="s">
        <v>20</v>
      </c>
      <c r="L125" s="1" t="str">
        <f t="shared" si="6"/>
        <v>81284#8|14#1200000</v>
      </c>
      <c r="N125" s="4">
        <f t="shared" si="5"/>
        <v>8</v>
      </c>
      <c r="O125" s="1" t="s">
        <v>126</v>
      </c>
    </row>
    <row r="126" spans="2:15" x14ac:dyDescent="0.2">
      <c r="B126" s="1">
        <v>119</v>
      </c>
      <c r="C126" s="1">
        <v>2</v>
      </c>
      <c r="D126" s="4" t="s">
        <v>27</v>
      </c>
      <c r="E126" s="4" t="s">
        <v>148</v>
      </c>
      <c r="F126" s="1">
        <v>7</v>
      </c>
      <c r="G126" s="3">
        <v>100</v>
      </c>
      <c r="K126" s="4" t="s">
        <v>27</v>
      </c>
      <c r="L126" s="1" t="str">
        <f t="shared" si="6"/>
        <v>81284#7|14#1100000</v>
      </c>
      <c r="N126" s="4">
        <f t="shared" si="5"/>
        <v>7</v>
      </c>
      <c r="O126" s="1" t="s">
        <v>127</v>
      </c>
    </row>
    <row r="127" spans="2:15" x14ac:dyDescent="0.2">
      <c r="B127" s="1">
        <v>120</v>
      </c>
      <c r="C127" s="1">
        <v>2</v>
      </c>
      <c r="D127" s="4" t="s">
        <v>28</v>
      </c>
      <c r="E127" s="4" t="s">
        <v>149</v>
      </c>
      <c r="F127" s="1">
        <v>7</v>
      </c>
      <c r="G127" s="4">
        <v>10</v>
      </c>
      <c r="K127" s="4" t="s">
        <v>28</v>
      </c>
      <c r="L127" s="1" t="str">
        <f t="shared" si="6"/>
        <v>81284#6|14#1000000</v>
      </c>
      <c r="N127" s="4">
        <f t="shared" si="5"/>
        <v>6</v>
      </c>
      <c r="O127" s="1" t="s">
        <v>128</v>
      </c>
    </row>
    <row r="128" spans="2:15" x14ac:dyDescent="0.2">
      <c r="B128" s="1">
        <v>121</v>
      </c>
      <c r="C128" s="1">
        <v>1</v>
      </c>
      <c r="D128" s="3" t="s">
        <v>15</v>
      </c>
      <c r="E128" s="4" t="s">
        <v>130</v>
      </c>
      <c r="F128" s="1">
        <v>4</v>
      </c>
      <c r="G128" s="4">
        <v>100000</v>
      </c>
      <c r="K128" s="3" t="s">
        <v>15</v>
      </c>
      <c r="L128" s="1" t="str">
        <f t="shared" si="6"/>
        <v>81284#20|16#300</v>
      </c>
      <c r="N128" s="4">
        <f t="shared" si="5"/>
        <v>20</v>
      </c>
      <c r="O128" s="1" t="s">
        <v>59</v>
      </c>
    </row>
    <row r="129" spans="2:15" x14ac:dyDescent="0.2">
      <c r="B129" s="1">
        <v>122</v>
      </c>
      <c r="C129" s="1">
        <v>1</v>
      </c>
      <c r="D129" s="3" t="s">
        <v>16</v>
      </c>
      <c r="E129" s="4" t="s">
        <v>131</v>
      </c>
      <c r="F129" s="1">
        <v>4</v>
      </c>
      <c r="G129" s="3">
        <v>50000</v>
      </c>
      <c r="K129" s="3" t="s">
        <v>16</v>
      </c>
      <c r="L129" s="1" t="str">
        <f t="shared" si="6"/>
        <v>81284#18|16#260</v>
      </c>
      <c r="N129" s="4">
        <f t="shared" si="5"/>
        <v>18</v>
      </c>
      <c r="O129" s="1" t="s">
        <v>113</v>
      </c>
    </row>
    <row r="130" spans="2:15" x14ac:dyDescent="0.2">
      <c r="B130" s="1">
        <v>123</v>
      </c>
      <c r="C130" s="1">
        <v>1</v>
      </c>
      <c r="D130" s="3" t="s">
        <v>17</v>
      </c>
      <c r="E130" s="4" t="s">
        <v>132</v>
      </c>
      <c r="F130" s="1">
        <v>4</v>
      </c>
      <c r="G130" s="3">
        <v>30000</v>
      </c>
      <c r="K130" s="3" t="s">
        <v>17</v>
      </c>
      <c r="L130" s="1" t="str">
        <f t="shared" si="6"/>
        <v>81284#16|16#240</v>
      </c>
      <c r="N130" s="4">
        <f t="shared" si="5"/>
        <v>16</v>
      </c>
      <c r="O130" s="1" t="s">
        <v>114</v>
      </c>
    </row>
    <row r="131" spans="2:15" x14ac:dyDescent="0.2">
      <c r="B131" s="1">
        <v>124</v>
      </c>
      <c r="C131" s="1">
        <v>1</v>
      </c>
      <c r="D131" s="3" t="s">
        <v>18</v>
      </c>
      <c r="E131" s="4" t="s">
        <v>133</v>
      </c>
      <c r="F131" s="1">
        <v>4</v>
      </c>
      <c r="G131" s="4">
        <v>15000</v>
      </c>
      <c r="K131" s="3" t="s">
        <v>18</v>
      </c>
      <c r="L131" s="1" t="str">
        <f t="shared" si="6"/>
        <v>81284#14|16#220</v>
      </c>
      <c r="N131" s="4">
        <f t="shared" si="5"/>
        <v>14</v>
      </c>
      <c r="O131" s="1" t="s">
        <v>115</v>
      </c>
    </row>
    <row r="132" spans="2:15" x14ac:dyDescent="0.2">
      <c r="B132" s="1">
        <v>125</v>
      </c>
      <c r="C132" s="1">
        <v>1</v>
      </c>
      <c r="D132" s="3" t="s">
        <v>19</v>
      </c>
      <c r="E132" s="4" t="s">
        <v>134</v>
      </c>
      <c r="F132" s="1">
        <v>4</v>
      </c>
      <c r="G132" s="3">
        <v>8000</v>
      </c>
      <c r="K132" s="3" t="s">
        <v>19</v>
      </c>
      <c r="L132" s="1" t="str">
        <f t="shared" si="6"/>
        <v>81284#12|16#200</v>
      </c>
      <c r="N132" s="4">
        <f t="shared" si="5"/>
        <v>12</v>
      </c>
      <c r="O132" s="1" t="s">
        <v>63</v>
      </c>
    </row>
    <row r="133" spans="2:15" x14ac:dyDescent="0.2">
      <c r="B133" s="1">
        <v>126</v>
      </c>
      <c r="C133" s="1">
        <v>1</v>
      </c>
      <c r="D133" s="4" t="s">
        <v>111</v>
      </c>
      <c r="E133" s="4" t="s">
        <v>135</v>
      </c>
      <c r="F133" s="1">
        <v>4</v>
      </c>
      <c r="G133" s="4">
        <v>5000</v>
      </c>
      <c r="K133" s="4" t="s">
        <v>25</v>
      </c>
      <c r="L133" s="1" t="str">
        <f t="shared" si="6"/>
        <v>81284#10|16#180</v>
      </c>
      <c r="N133" s="4">
        <f t="shared" si="5"/>
        <v>10</v>
      </c>
      <c r="O133" s="1" t="s">
        <v>116</v>
      </c>
    </row>
    <row r="134" spans="2:15" x14ac:dyDescent="0.2">
      <c r="B134" s="1">
        <v>127</v>
      </c>
      <c r="C134" s="1">
        <v>1</v>
      </c>
      <c r="D134" s="4" t="s">
        <v>26</v>
      </c>
      <c r="E134" s="4" t="s">
        <v>136</v>
      </c>
      <c r="F134" s="1">
        <v>4</v>
      </c>
      <c r="G134" s="3">
        <v>1000</v>
      </c>
      <c r="K134" s="4" t="s">
        <v>26</v>
      </c>
      <c r="L134" s="1" t="str">
        <f t="shared" si="6"/>
        <v>81284#9|16#160</v>
      </c>
      <c r="N134" s="4">
        <f t="shared" si="5"/>
        <v>9</v>
      </c>
      <c r="O134" s="1" t="s">
        <v>117</v>
      </c>
    </row>
    <row r="135" spans="2:15" x14ac:dyDescent="0.2">
      <c r="B135" s="1">
        <v>128</v>
      </c>
      <c r="C135" s="1">
        <v>1</v>
      </c>
      <c r="D135" s="4" t="s">
        <v>20</v>
      </c>
      <c r="E135" s="4" t="s">
        <v>137</v>
      </c>
      <c r="F135" s="1">
        <v>4</v>
      </c>
      <c r="G135" s="4">
        <v>500</v>
      </c>
      <c r="K135" s="4" t="s">
        <v>20</v>
      </c>
      <c r="L135" s="1" t="str">
        <f t="shared" si="6"/>
        <v>81284#8|16#140</v>
      </c>
      <c r="N135" s="4">
        <f t="shared" si="5"/>
        <v>8</v>
      </c>
      <c r="O135" s="1" t="s">
        <v>118</v>
      </c>
    </row>
    <row r="136" spans="2:15" x14ac:dyDescent="0.2">
      <c r="B136" s="1">
        <v>129</v>
      </c>
      <c r="C136" s="1">
        <v>1</v>
      </c>
      <c r="D136" s="4" t="s">
        <v>27</v>
      </c>
      <c r="E136" s="4" t="s">
        <v>138</v>
      </c>
      <c r="F136" s="1">
        <v>4</v>
      </c>
      <c r="G136" s="3">
        <v>100</v>
      </c>
      <c r="K136" s="4" t="s">
        <v>27</v>
      </c>
      <c r="L136" s="1" t="str">
        <f t="shared" ref="L136:L167" si="7">$M$8&amp;N136&amp;$J$8&amp;O136</f>
        <v>81284#7|16#120</v>
      </c>
      <c r="N136" s="4">
        <f t="shared" si="5"/>
        <v>7</v>
      </c>
      <c r="O136" s="1" t="s">
        <v>67</v>
      </c>
    </row>
    <row r="137" spans="2:15" x14ac:dyDescent="0.2">
      <c r="B137" s="1">
        <v>130</v>
      </c>
      <c r="C137" s="1">
        <v>1</v>
      </c>
      <c r="D137" s="4" t="s">
        <v>28</v>
      </c>
      <c r="E137" s="4" t="s">
        <v>139</v>
      </c>
      <c r="F137" s="1">
        <v>4</v>
      </c>
      <c r="G137" s="4">
        <v>10</v>
      </c>
      <c r="K137" s="4" t="s">
        <v>28</v>
      </c>
      <c r="L137" s="1" t="str">
        <f t="shared" si="7"/>
        <v>81284#6|16#100</v>
      </c>
      <c r="N137" s="4">
        <f t="shared" si="5"/>
        <v>6</v>
      </c>
      <c r="O137" s="1" t="s">
        <v>69</v>
      </c>
    </row>
    <row r="138" spans="2:15" x14ac:dyDescent="0.2">
      <c r="B138" s="1">
        <v>131</v>
      </c>
      <c r="C138" s="1">
        <v>2</v>
      </c>
      <c r="D138" s="3" t="s">
        <v>15</v>
      </c>
      <c r="E138" s="4" t="s">
        <v>140</v>
      </c>
      <c r="F138" s="1">
        <v>4</v>
      </c>
      <c r="G138" s="4">
        <v>100000</v>
      </c>
      <c r="K138" s="3" t="s">
        <v>15</v>
      </c>
      <c r="L138" s="1" t="str">
        <f t="shared" si="7"/>
        <v>81284#20|14#2000000</v>
      </c>
      <c r="N138" s="4">
        <f t="shared" si="5"/>
        <v>20</v>
      </c>
      <c r="O138" s="1" t="s">
        <v>119</v>
      </c>
    </row>
    <row r="139" spans="2:15" x14ac:dyDescent="0.2">
      <c r="B139" s="1">
        <v>132</v>
      </c>
      <c r="C139" s="1">
        <v>2</v>
      </c>
      <c r="D139" s="3" t="s">
        <v>16</v>
      </c>
      <c r="E139" s="4" t="s">
        <v>141</v>
      </c>
      <c r="F139" s="1">
        <v>4</v>
      </c>
      <c r="G139" s="3">
        <v>50000</v>
      </c>
      <c r="K139" s="3" t="s">
        <v>16</v>
      </c>
      <c r="L139" s="1" t="str">
        <f t="shared" si="7"/>
        <v>81284#18|14#1800000</v>
      </c>
      <c r="N139" s="4">
        <f t="shared" si="5"/>
        <v>18</v>
      </c>
      <c r="O139" s="1" t="s">
        <v>120</v>
      </c>
    </row>
    <row r="140" spans="2:15" x14ac:dyDescent="0.2">
      <c r="B140" s="1">
        <v>133</v>
      </c>
      <c r="C140" s="1">
        <v>2</v>
      </c>
      <c r="D140" s="3" t="s">
        <v>17</v>
      </c>
      <c r="E140" s="4" t="s">
        <v>142</v>
      </c>
      <c r="F140" s="1">
        <v>4</v>
      </c>
      <c r="G140" s="3">
        <v>30000</v>
      </c>
      <c r="K140" s="3" t="s">
        <v>17</v>
      </c>
      <c r="L140" s="1" t="str">
        <f t="shared" si="7"/>
        <v>81284#16|14#1700000</v>
      </c>
      <c r="N140" s="4">
        <f t="shared" si="5"/>
        <v>16</v>
      </c>
      <c r="O140" s="1" t="s">
        <v>121</v>
      </c>
    </row>
    <row r="141" spans="2:15" x14ac:dyDescent="0.2">
      <c r="B141" s="1">
        <v>134</v>
      </c>
      <c r="C141" s="1">
        <v>2</v>
      </c>
      <c r="D141" s="4" t="s">
        <v>109</v>
      </c>
      <c r="E141" s="4" t="s">
        <v>143</v>
      </c>
      <c r="F141" s="1">
        <v>4</v>
      </c>
      <c r="G141" s="4">
        <v>15000</v>
      </c>
      <c r="K141" s="4" t="s">
        <v>18</v>
      </c>
      <c r="L141" s="1" t="str">
        <f t="shared" si="7"/>
        <v>81284#14|14#1600000</v>
      </c>
      <c r="N141" s="4">
        <f t="shared" si="5"/>
        <v>14</v>
      </c>
      <c r="O141" s="1" t="s">
        <v>122</v>
      </c>
    </row>
    <row r="142" spans="2:15" x14ac:dyDescent="0.2">
      <c r="B142" s="1">
        <v>135</v>
      </c>
      <c r="C142" s="1">
        <v>2</v>
      </c>
      <c r="D142" s="4" t="s">
        <v>112</v>
      </c>
      <c r="E142" s="4" t="s">
        <v>144</v>
      </c>
      <c r="F142" s="1">
        <v>4</v>
      </c>
      <c r="G142" s="3">
        <v>8000</v>
      </c>
      <c r="K142" s="4" t="s">
        <v>19</v>
      </c>
      <c r="L142" s="1" t="str">
        <f t="shared" si="7"/>
        <v>81284#12|14#1500000</v>
      </c>
      <c r="N142" s="4">
        <f t="shared" si="5"/>
        <v>12</v>
      </c>
      <c r="O142" s="1" t="s">
        <v>123</v>
      </c>
    </row>
    <row r="143" spans="2:15" x14ac:dyDescent="0.2">
      <c r="B143" s="1">
        <v>136</v>
      </c>
      <c r="C143" s="1">
        <v>2</v>
      </c>
      <c r="D143" s="4" t="s">
        <v>111</v>
      </c>
      <c r="E143" s="4" t="s">
        <v>145</v>
      </c>
      <c r="F143" s="1">
        <v>4</v>
      </c>
      <c r="G143" s="4">
        <v>5000</v>
      </c>
      <c r="K143" s="4" t="s">
        <v>25</v>
      </c>
      <c r="L143" s="1" t="str">
        <f t="shared" si="7"/>
        <v>81284#10|14#1400000</v>
      </c>
      <c r="N143" s="4">
        <f t="shared" si="5"/>
        <v>10</v>
      </c>
      <c r="O143" s="1" t="s">
        <v>124</v>
      </c>
    </row>
    <row r="144" spans="2:15" x14ac:dyDescent="0.2">
      <c r="B144" s="1">
        <v>137</v>
      </c>
      <c r="C144" s="1">
        <v>2</v>
      </c>
      <c r="D144" s="4" t="s">
        <v>26</v>
      </c>
      <c r="E144" s="4" t="s">
        <v>146</v>
      </c>
      <c r="F144" s="1">
        <v>4</v>
      </c>
      <c r="G144" s="3">
        <v>1000</v>
      </c>
      <c r="K144" s="4" t="s">
        <v>26</v>
      </c>
      <c r="L144" s="1" t="str">
        <f t="shared" si="7"/>
        <v>81284#9|14#1300000</v>
      </c>
      <c r="N144" s="4">
        <f t="shared" si="5"/>
        <v>9</v>
      </c>
      <c r="O144" s="1" t="s">
        <v>125</v>
      </c>
    </row>
    <row r="145" spans="2:15" x14ac:dyDescent="0.2">
      <c r="B145" s="1">
        <v>138</v>
      </c>
      <c r="C145" s="1">
        <v>2</v>
      </c>
      <c r="D145" s="4" t="s">
        <v>20</v>
      </c>
      <c r="E145" s="4" t="s">
        <v>147</v>
      </c>
      <c r="F145" s="1">
        <v>4</v>
      </c>
      <c r="G145" s="4">
        <v>500</v>
      </c>
      <c r="K145" s="4" t="s">
        <v>20</v>
      </c>
      <c r="L145" s="1" t="str">
        <f t="shared" si="7"/>
        <v>81284#8|14#1200000</v>
      </c>
      <c r="N145" s="4">
        <f t="shared" si="5"/>
        <v>8</v>
      </c>
      <c r="O145" s="1" t="s">
        <v>126</v>
      </c>
    </row>
    <row r="146" spans="2:15" x14ac:dyDescent="0.2">
      <c r="B146" s="1">
        <v>139</v>
      </c>
      <c r="C146" s="1">
        <v>2</v>
      </c>
      <c r="D146" s="4" t="s">
        <v>27</v>
      </c>
      <c r="E146" s="4" t="s">
        <v>148</v>
      </c>
      <c r="F146" s="1">
        <v>4</v>
      </c>
      <c r="G146" s="3">
        <v>100</v>
      </c>
      <c r="K146" s="4" t="s">
        <v>27</v>
      </c>
      <c r="L146" s="1" t="str">
        <f t="shared" si="7"/>
        <v>81284#7|14#1100000</v>
      </c>
      <c r="N146" s="4">
        <f t="shared" si="5"/>
        <v>7</v>
      </c>
      <c r="O146" s="1" t="s">
        <v>127</v>
      </c>
    </row>
    <row r="147" spans="2:15" x14ac:dyDescent="0.2">
      <c r="B147" s="1">
        <v>140</v>
      </c>
      <c r="C147" s="1">
        <v>2</v>
      </c>
      <c r="D147" s="4" t="s">
        <v>28</v>
      </c>
      <c r="E147" s="4" t="s">
        <v>149</v>
      </c>
      <c r="F147" s="1">
        <v>4</v>
      </c>
      <c r="G147" s="4">
        <v>10</v>
      </c>
      <c r="K147" s="4" t="s">
        <v>28</v>
      </c>
      <c r="L147" s="1" t="str">
        <f t="shared" si="7"/>
        <v>81284#6|14#1000000</v>
      </c>
      <c r="N147" s="4">
        <f t="shared" ref="N147:N167" si="8">N137</f>
        <v>6</v>
      </c>
      <c r="O147" s="1" t="s">
        <v>128</v>
      </c>
    </row>
    <row r="148" spans="2:15" x14ac:dyDescent="0.2">
      <c r="B148" s="1">
        <v>141</v>
      </c>
      <c r="C148" s="1">
        <v>1</v>
      </c>
      <c r="D148" s="3" t="s">
        <v>15</v>
      </c>
      <c r="E148" s="4" t="s">
        <v>130</v>
      </c>
      <c r="F148" s="1">
        <v>8</v>
      </c>
      <c r="G148" s="4">
        <v>1000000</v>
      </c>
      <c r="K148" s="3" t="s">
        <v>15</v>
      </c>
      <c r="L148" s="1" t="str">
        <f t="shared" si="7"/>
        <v>81284#20|16#300</v>
      </c>
      <c r="N148" s="4">
        <f t="shared" si="8"/>
        <v>20</v>
      </c>
      <c r="O148" s="1" t="s">
        <v>59</v>
      </c>
    </row>
    <row r="149" spans="2:15" x14ac:dyDescent="0.2">
      <c r="B149" s="1">
        <v>142</v>
      </c>
      <c r="C149" s="1">
        <v>1</v>
      </c>
      <c r="D149" s="3" t="s">
        <v>16</v>
      </c>
      <c r="E149" s="4" t="s">
        <v>131</v>
      </c>
      <c r="F149" s="1">
        <v>8</v>
      </c>
      <c r="G149" s="3">
        <v>500000</v>
      </c>
      <c r="K149" s="3" t="s">
        <v>16</v>
      </c>
      <c r="L149" s="1" t="str">
        <f t="shared" si="7"/>
        <v>81284#18|16#260</v>
      </c>
      <c r="N149" s="4">
        <f t="shared" si="8"/>
        <v>18</v>
      </c>
      <c r="O149" s="1" t="s">
        <v>113</v>
      </c>
    </row>
    <row r="150" spans="2:15" x14ac:dyDescent="0.2">
      <c r="B150" s="1">
        <v>143</v>
      </c>
      <c r="C150" s="1">
        <v>1</v>
      </c>
      <c r="D150" s="3" t="s">
        <v>17</v>
      </c>
      <c r="E150" s="4" t="s">
        <v>132</v>
      </c>
      <c r="F150" s="1">
        <v>8</v>
      </c>
      <c r="G150" s="3">
        <v>300000</v>
      </c>
      <c r="K150" s="3" t="s">
        <v>17</v>
      </c>
      <c r="L150" s="1" t="str">
        <f t="shared" si="7"/>
        <v>81284#16|16#240</v>
      </c>
      <c r="N150" s="4">
        <f t="shared" si="8"/>
        <v>16</v>
      </c>
      <c r="O150" s="1" t="s">
        <v>114</v>
      </c>
    </row>
    <row r="151" spans="2:15" x14ac:dyDescent="0.2">
      <c r="B151" s="1">
        <v>144</v>
      </c>
      <c r="C151" s="1">
        <v>1</v>
      </c>
      <c r="D151" s="3" t="s">
        <v>18</v>
      </c>
      <c r="E151" s="4" t="s">
        <v>133</v>
      </c>
      <c r="F151" s="1">
        <v>8</v>
      </c>
      <c r="G151" s="4">
        <v>150000</v>
      </c>
      <c r="K151" s="3" t="s">
        <v>18</v>
      </c>
      <c r="L151" s="1" t="str">
        <f t="shared" si="7"/>
        <v>81284#14|16#220</v>
      </c>
      <c r="N151" s="4">
        <f t="shared" si="8"/>
        <v>14</v>
      </c>
      <c r="O151" s="1" t="s">
        <v>115</v>
      </c>
    </row>
    <row r="152" spans="2:15" x14ac:dyDescent="0.2">
      <c r="B152" s="1">
        <v>145</v>
      </c>
      <c r="C152" s="1">
        <v>1</v>
      </c>
      <c r="D152" s="3" t="s">
        <v>19</v>
      </c>
      <c r="E152" s="4" t="s">
        <v>134</v>
      </c>
      <c r="F152" s="1">
        <v>8</v>
      </c>
      <c r="G152" s="3">
        <v>80000</v>
      </c>
      <c r="K152" s="3" t="s">
        <v>19</v>
      </c>
      <c r="L152" s="1" t="str">
        <f t="shared" si="7"/>
        <v>81284#12|16#200</v>
      </c>
      <c r="N152" s="4">
        <f t="shared" si="8"/>
        <v>12</v>
      </c>
      <c r="O152" s="1" t="s">
        <v>63</v>
      </c>
    </row>
    <row r="153" spans="2:15" x14ac:dyDescent="0.2">
      <c r="B153" s="1">
        <v>146</v>
      </c>
      <c r="C153" s="1">
        <v>1</v>
      </c>
      <c r="D153" s="4" t="s">
        <v>111</v>
      </c>
      <c r="E153" s="4" t="s">
        <v>135</v>
      </c>
      <c r="F153" s="1">
        <v>8</v>
      </c>
      <c r="G153" s="4">
        <v>50000</v>
      </c>
      <c r="K153" s="4" t="s">
        <v>25</v>
      </c>
      <c r="L153" s="1" t="str">
        <f t="shared" si="7"/>
        <v>81284#10|16#180</v>
      </c>
      <c r="N153" s="4">
        <f t="shared" si="8"/>
        <v>10</v>
      </c>
      <c r="O153" s="1" t="s">
        <v>116</v>
      </c>
    </row>
    <row r="154" spans="2:15" x14ac:dyDescent="0.2">
      <c r="B154" s="1">
        <v>147</v>
      </c>
      <c r="C154" s="1">
        <v>1</v>
      </c>
      <c r="D154" s="4" t="s">
        <v>26</v>
      </c>
      <c r="E154" s="4" t="s">
        <v>136</v>
      </c>
      <c r="F154" s="1">
        <v>8</v>
      </c>
      <c r="G154" s="3">
        <v>10000</v>
      </c>
      <c r="K154" s="4" t="s">
        <v>26</v>
      </c>
      <c r="L154" s="1" t="str">
        <f t="shared" si="7"/>
        <v>81284#9|16#160</v>
      </c>
      <c r="N154" s="4">
        <f t="shared" si="8"/>
        <v>9</v>
      </c>
      <c r="O154" s="1" t="s">
        <v>117</v>
      </c>
    </row>
    <row r="155" spans="2:15" x14ac:dyDescent="0.2">
      <c r="B155" s="1">
        <v>148</v>
      </c>
      <c r="C155" s="1">
        <v>1</v>
      </c>
      <c r="D155" s="4" t="s">
        <v>20</v>
      </c>
      <c r="E155" s="4" t="s">
        <v>137</v>
      </c>
      <c r="F155" s="1">
        <v>8</v>
      </c>
      <c r="G155" s="4">
        <v>5000</v>
      </c>
      <c r="K155" s="4" t="s">
        <v>20</v>
      </c>
      <c r="L155" s="1" t="str">
        <f t="shared" si="7"/>
        <v>81284#8|16#140</v>
      </c>
      <c r="N155" s="4">
        <f t="shared" si="8"/>
        <v>8</v>
      </c>
      <c r="O155" s="1" t="s">
        <v>118</v>
      </c>
    </row>
    <row r="156" spans="2:15" x14ac:dyDescent="0.2">
      <c r="B156" s="1">
        <v>149</v>
      </c>
      <c r="C156" s="1">
        <v>1</v>
      </c>
      <c r="D156" s="4" t="s">
        <v>27</v>
      </c>
      <c r="E156" s="4" t="s">
        <v>138</v>
      </c>
      <c r="F156" s="1">
        <v>8</v>
      </c>
      <c r="G156" s="3">
        <v>1000</v>
      </c>
      <c r="K156" s="4" t="s">
        <v>27</v>
      </c>
      <c r="L156" s="1" t="str">
        <f t="shared" si="7"/>
        <v>81284#7|16#120</v>
      </c>
      <c r="N156" s="4">
        <f t="shared" si="8"/>
        <v>7</v>
      </c>
      <c r="O156" s="1" t="s">
        <v>67</v>
      </c>
    </row>
    <row r="157" spans="2:15" x14ac:dyDescent="0.2">
      <c r="B157" s="1">
        <v>150</v>
      </c>
      <c r="C157" s="1">
        <v>1</v>
      </c>
      <c r="D157" s="4" t="s">
        <v>28</v>
      </c>
      <c r="E157" s="4" t="s">
        <v>139</v>
      </c>
      <c r="F157" s="1">
        <v>8</v>
      </c>
      <c r="G157" s="4">
        <v>100</v>
      </c>
      <c r="K157" s="4" t="s">
        <v>28</v>
      </c>
      <c r="L157" s="1" t="str">
        <f t="shared" si="7"/>
        <v>81284#6|16#100</v>
      </c>
      <c r="N157" s="4">
        <f t="shared" si="8"/>
        <v>6</v>
      </c>
      <c r="O157" s="1" t="s">
        <v>69</v>
      </c>
    </row>
    <row r="158" spans="2:15" x14ac:dyDescent="0.2">
      <c r="B158" s="1">
        <v>151</v>
      </c>
      <c r="C158" s="1">
        <v>2</v>
      </c>
      <c r="D158" s="3" t="s">
        <v>15</v>
      </c>
      <c r="E158" s="4" t="s">
        <v>140</v>
      </c>
      <c r="F158" s="1">
        <v>8</v>
      </c>
      <c r="G158" s="4">
        <v>100000</v>
      </c>
      <c r="K158" s="3" t="s">
        <v>15</v>
      </c>
      <c r="L158" s="1" t="str">
        <f t="shared" si="7"/>
        <v>81284#20|14#2000000</v>
      </c>
      <c r="N158" s="4">
        <f t="shared" si="8"/>
        <v>20</v>
      </c>
      <c r="O158" s="1" t="s">
        <v>119</v>
      </c>
    </row>
    <row r="159" spans="2:15" x14ac:dyDescent="0.2">
      <c r="B159" s="1">
        <v>152</v>
      </c>
      <c r="C159" s="1">
        <v>2</v>
      </c>
      <c r="D159" s="3" t="s">
        <v>16</v>
      </c>
      <c r="E159" s="4" t="s">
        <v>141</v>
      </c>
      <c r="F159" s="1">
        <v>8</v>
      </c>
      <c r="G159" s="3">
        <v>50000</v>
      </c>
      <c r="K159" s="3" t="s">
        <v>16</v>
      </c>
      <c r="L159" s="1" t="str">
        <f t="shared" si="7"/>
        <v>81284#18|14#1800000</v>
      </c>
      <c r="N159" s="4">
        <f t="shared" si="8"/>
        <v>18</v>
      </c>
      <c r="O159" s="1" t="s">
        <v>120</v>
      </c>
    </row>
    <row r="160" spans="2:15" x14ac:dyDescent="0.2">
      <c r="B160" s="1">
        <v>153</v>
      </c>
      <c r="C160" s="1">
        <v>2</v>
      </c>
      <c r="D160" s="3" t="s">
        <v>17</v>
      </c>
      <c r="E160" s="4" t="s">
        <v>142</v>
      </c>
      <c r="F160" s="1">
        <v>8</v>
      </c>
      <c r="G160" s="3">
        <v>30000</v>
      </c>
      <c r="K160" s="3" t="s">
        <v>17</v>
      </c>
      <c r="L160" s="1" t="str">
        <f t="shared" si="7"/>
        <v>81284#16|14#1700000</v>
      </c>
      <c r="N160" s="4">
        <f t="shared" si="8"/>
        <v>16</v>
      </c>
      <c r="O160" s="1" t="s">
        <v>121</v>
      </c>
    </row>
    <row r="161" spans="2:15" x14ac:dyDescent="0.2">
      <c r="B161" s="1">
        <v>154</v>
      </c>
      <c r="C161" s="1">
        <v>2</v>
      </c>
      <c r="D161" s="4" t="s">
        <v>109</v>
      </c>
      <c r="E161" s="4" t="s">
        <v>143</v>
      </c>
      <c r="F161" s="1">
        <v>8</v>
      </c>
      <c r="G161" s="4">
        <v>15000</v>
      </c>
      <c r="K161" s="4" t="s">
        <v>18</v>
      </c>
      <c r="L161" s="1" t="str">
        <f t="shared" si="7"/>
        <v>81284#14|14#1600000</v>
      </c>
      <c r="N161" s="4">
        <f t="shared" si="8"/>
        <v>14</v>
      </c>
      <c r="O161" s="1" t="s">
        <v>122</v>
      </c>
    </row>
    <row r="162" spans="2:15" x14ac:dyDescent="0.2">
      <c r="B162" s="1">
        <v>155</v>
      </c>
      <c r="C162" s="1">
        <v>2</v>
      </c>
      <c r="D162" s="4" t="s">
        <v>112</v>
      </c>
      <c r="E162" s="4" t="s">
        <v>144</v>
      </c>
      <c r="F162" s="1">
        <v>8</v>
      </c>
      <c r="G162" s="3">
        <v>8000</v>
      </c>
      <c r="K162" s="4" t="s">
        <v>19</v>
      </c>
      <c r="L162" s="1" t="str">
        <f t="shared" si="7"/>
        <v>81284#12|14#1500000</v>
      </c>
      <c r="N162" s="4">
        <f t="shared" si="8"/>
        <v>12</v>
      </c>
      <c r="O162" s="1" t="s">
        <v>123</v>
      </c>
    </row>
    <row r="163" spans="2:15" x14ac:dyDescent="0.2">
      <c r="B163" s="1">
        <v>156</v>
      </c>
      <c r="C163" s="1">
        <v>2</v>
      </c>
      <c r="D163" s="4" t="s">
        <v>111</v>
      </c>
      <c r="E163" s="4" t="s">
        <v>145</v>
      </c>
      <c r="F163" s="1">
        <v>8</v>
      </c>
      <c r="G163" s="4">
        <v>5000</v>
      </c>
      <c r="K163" s="4" t="s">
        <v>25</v>
      </c>
      <c r="L163" s="1" t="str">
        <f t="shared" si="7"/>
        <v>81284#10|14#1400000</v>
      </c>
      <c r="N163" s="4">
        <f t="shared" si="8"/>
        <v>10</v>
      </c>
      <c r="O163" s="1" t="s">
        <v>124</v>
      </c>
    </row>
    <row r="164" spans="2:15" x14ac:dyDescent="0.2">
      <c r="B164" s="1">
        <v>157</v>
      </c>
      <c r="C164" s="1">
        <v>2</v>
      </c>
      <c r="D164" s="4" t="s">
        <v>26</v>
      </c>
      <c r="E164" s="4" t="s">
        <v>146</v>
      </c>
      <c r="F164" s="1">
        <v>8</v>
      </c>
      <c r="G164" s="3">
        <v>1000</v>
      </c>
      <c r="K164" s="4" t="s">
        <v>26</v>
      </c>
      <c r="L164" s="1" t="str">
        <f t="shared" si="7"/>
        <v>81284#9|14#1300000</v>
      </c>
      <c r="N164" s="4">
        <f t="shared" si="8"/>
        <v>9</v>
      </c>
      <c r="O164" s="1" t="s">
        <v>125</v>
      </c>
    </row>
    <row r="165" spans="2:15" x14ac:dyDescent="0.2">
      <c r="B165" s="1">
        <v>158</v>
      </c>
      <c r="C165" s="1">
        <v>2</v>
      </c>
      <c r="D165" s="4" t="s">
        <v>20</v>
      </c>
      <c r="E165" s="4" t="s">
        <v>147</v>
      </c>
      <c r="F165" s="1">
        <v>8</v>
      </c>
      <c r="G165" s="4">
        <v>500</v>
      </c>
      <c r="K165" s="4" t="s">
        <v>20</v>
      </c>
      <c r="L165" s="1" t="str">
        <f t="shared" si="7"/>
        <v>81284#8|14#1200000</v>
      </c>
      <c r="N165" s="4">
        <f t="shared" si="8"/>
        <v>8</v>
      </c>
      <c r="O165" s="1" t="s">
        <v>126</v>
      </c>
    </row>
    <row r="166" spans="2:15" x14ac:dyDescent="0.2">
      <c r="B166" s="1">
        <v>159</v>
      </c>
      <c r="C166" s="1">
        <v>2</v>
      </c>
      <c r="D166" s="4" t="s">
        <v>27</v>
      </c>
      <c r="E166" s="4" t="s">
        <v>148</v>
      </c>
      <c r="F166" s="1">
        <v>8</v>
      </c>
      <c r="G166" s="3">
        <v>100</v>
      </c>
      <c r="K166" s="4" t="s">
        <v>27</v>
      </c>
      <c r="L166" s="1" t="str">
        <f t="shared" si="7"/>
        <v>81284#7|14#1100000</v>
      </c>
      <c r="N166" s="4">
        <f t="shared" si="8"/>
        <v>7</v>
      </c>
      <c r="O166" s="1" t="s">
        <v>127</v>
      </c>
    </row>
    <row r="167" spans="2:15" x14ac:dyDescent="0.2">
      <c r="B167" s="1">
        <v>160</v>
      </c>
      <c r="C167" s="1">
        <v>2</v>
      </c>
      <c r="D167" s="4" t="s">
        <v>28</v>
      </c>
      <c r="E167" s="4" t="s">
        <v>149</v>
      </c>
      <c r="F167" s="1">
        <v>8</v>
      </c>
      <c r="G167" s="4">
        <v>10</v>
      </c>
      <c r="K167" s="4" t="s">
        <v>28</v>
      </c>
      <c r="L167" s="1" t="str">
        <f t="shared" si="7"/>
        <v>81284#6|14#1000000</v>
      </c>
      <c r="N167" s="4">
        <f t="shared" si="8"/>
        <v>6</v>
      </c>
      <c r="O167" s="1" t="s">
        <v>128</v>
      </c>
    </row>
  </sheetData>
  <autoFilter ref="A1:G167" xr:uid="{00000000-0009-0000-0000-000000000000}"/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120"/>
  <sheetViews>
    <sheetView topLeftCell="D1" workbookViewId="0">
      <selection activeCell="V120" sqref="V1:V120"/>
    </sheetView>
  </sheetViews>
  <sheetFormatPr defaultRowHeight="14.25" x14ac:dyDescent="0.2"/>
  <cols>
    <col min="6" max="6" width="9.5" style="7" bestFit="1" customWidth="1"/>
    <col min="7" max="7" width="9.5" style="7" customWidth="1"/>
    <col min="8" max="8" width="12.25" style="7" bestFit="1" customWidth="1"/>
    <col min="9" max="9" width="10.625" bestFit="1" customWidth="1"/>
    <col min="10" max="10" width="10.625" customWidth="1"/>
    <col min="11" max="11" width="12.25" style="7" bestFit="1" customWidth="1"/>
    <col min="12" max="12" width="10.625" bestFit="1" customWidth="1"/>
    <col min="13" max="13" width="10.625" customWidth="1"/>
    <col min="14" max="14" width="12.25" style="7" bestFit="1" customWidth="1"/>
    <col min="15" max="15" width="7.625" bestFit="1" customWidth="1"/>
    <col min="17" max="17" width="12.25" style="7" bestFit="1" customWidth="1"/>
    <col min="18" max="22" width="12.25" style="7" customWidth="1"/>
  </cols>
  <sheetData>
    <row r="1" spans="2:31" x14ac:dyDescent="0.2">
      <c r="D1" t="s">
        <v>106</v>
      </c>
      <c r="E1" s="3" t="s">
        <v>15</v>
      </c>
      <c r="F1" s="9">
        <v>66</v>
      </c>
      <c r="G1">
        <v>1000</v>
      </c>
      <c r="H1" s="5" t="str">
        <f>VLOOKUP(F1,[1]ItemConfig!$B:$C,2,FALSE)</f>
        <v>星魂</v>
      </c>
      <c r="I1">
        <v>81158</v>
      </c>
      <c r="J1">
        <v>1</v>
      </c>
      <c r="K1" s="5" t="str">
        <f>VLOOKUP(I1,[1]ItemConfig!$B:$C,2,FALSE)</f>
        <v>斗法冠军抽奖箱</v>
      </c>
      <c r="L1">
        <v>1001</v>
      </c>
      <c r="M1">
        <v>5000</v>
      </c>
      <c r="N1" s="5" t="str">
        <f>VLOOKUP(L1,[1]ItemConfig!$B:$C,2,FALSE)</f>
        <v>陨铁</v>
      </c>
      <c r="O1">
        <v>16</v>
      </c>
      <c r="P1">
        <v>300</v>
      </c>
      <c r="Q1" s="5" t="str">
        <f>VLOOKUP(O1,[1]ItemConfig!$B:$C,2,FALSE)</f>
        <v>妖晶</v>
      </c>
      <c r="R1" s="5" t="s">
        <v>100</v>
      </c>
      <c r="S1" s="5" t="s">
        <v>57</v>
      </c>
      <c r="T1" s="5" t="s">
        <v>58</v>
      </c>
      <c r="U1" s="5" t="s">
        <v>59</v>
      </c>
      <c r="V1" s="7" t="str">
        <f>R1&amp;$D$1&amp;S1&amp;$D$1&amp;T1&amp;$D$1&amp;U1</f>
        <v>66#1000|81158#1|1001#5000|16#300</v>
      </c>
      <c r="X1" s="5"/>
      <c r="AC1">
        <v>30000</v>
      </c>
    </row>
    <row r="2" spans="2:31" x14ac:dyDescent="0.2">
      <c r="E2" s="3" t="s">
        <v>16</v>
      </c>
      <c r="F2" s="5">
        <v>66</v>
      </c>
      <c r="G2">
        <v>800</v>
      </c>
      <c r="H2" s="5" t="str">
        <f>VLOOKUP(F2,[1]ItemConfig!$B:$C,2,FALSE)</f>
        <v>星魂</v>
      </c>
      <c r="I2">
        <v>1001</v>
      </c>
      <c r="J2">
        <v>4500</v>
      </c>
      <c r="K2" s="5" t="str">
        <f>VLOOKUP(I2,[1]ItemConfig!$B:$C,2,FALSE)</f>
        <v>陨铁</v>
      </c>
      <c r="L2">
        <v>16</v>
      </c>
      <c r="M2">
        <v>250</v>
      </c>
      <c r="N2" s="5" t="str">
        <f>VLOOKUP(L2,[1]ItemConfig!$B:$C,2,FALSE)</f>
        <v>妖晶</v>
      </c>
      <c r="Q2" s="5" t="str">
        <f>VLOOKUP(O2,[1]ItemConfig!$B:$C,2,FALSE)</f>
        <v/>
      </c>
      <c r="R2" s="5" t="s">
        <v>101</v>
      </c>
      <c r="S2" s="5" t="s">
        <v>60</v>
      </c>
      <c r="T2" s="5" t="s">
        <v>61</v>
      </c>
      <c r="U2" s="5"/>
      <c r="V2" s="7" t="str">
        <f>R2&amp;$D$1&amp;S2&amp;$D$1&amp;T2</f>
        <v>66#800|1001#4500|16#250</v>
      </c>
      <c r="AC2">
        <v>10000</v>
      </c>
    </row>
    <row r="3" spans="2:31" x14ac:dyDescent="0.2">
      <c r="E3" s="3" t="s">
        <v>17</v>
      </c>
      <c r="F3" s="5">
        <v>66</v>
      </c>
      <c r="G3">
        <v>600</v>
      </c>
      <c r="H3" s="5" t="str">
        <f>VLOOKUP(F3,[1]ItemConfig!$B:$C,2,FALSE)</f>
        <v>星魂</v>
      </c>
      <c r="I3">
        <v>1001</v>
      </c>
      <c r="J3">
        <v>4000</v>
      </c>
      <c r="K3" s="5" t="str">
        <f>VLOOKUP(I3,[1]ItemConfig!$B:$C,2,FALSE)</f>
        <v>陨铁</v>
      </c>
      <c r="L3">
        <v>16</v>
      </c>
      <c r="M3">
        <v>200</v>
      </c>
      <c r="N3" s="5" t="str">
        <f>VLOOKUP(L3,[1]ItemConfig!$B:$C,2,FALSE)</f>
        <v>妖晶</v>
      </c>
      <c r="Q3" s="5" t="str">
        <f>VLOOKUP(O3,[1]ItemConfig!$B:$C,2,FALSE)</f>
        <v/>
      </c>
      <c r="R3" s="5" t="s">
        <v>102</v>
      </c>
      <c r="S3" s="5" t="s">
        <v>62</v>
      </c>
      <c r="T3" s="5" t="s">
        <v>63</v>
      </c>
      <c r="U3" s="5"/>
      <c r="V3" s="7" t="str">
        <f t="shared" ref="V3:V6" si="0">R3&amp;$D$1&amp;S3&amp;$D$1&amp;T3</f>
        <v>66#600|1001#4000|16#200</v>
      </c>
      <c r="AC3">
        <v>3000</v>
      </c>
    </row>
    <row r="4" spans="2:31" x14ac:dyDescent="0.2">
      <c r="B4" s="4" t="s">
        <v>54</v>
      </c>
      <c r="E4" s="3" t="s">
        <v>18</v>
      </c>
      <c r="F4" s="5">
        <v>66</v>
      </c>
      <c r="G4">
        <v>400</v>
      </c>
      <c r="H4" s="5" t="str">
        <f>VLOOKUP(F4,[1]ItemConfig!$B:$C,2,FALSE)</f>
        <v>星魂</v>
      </c>
      <c r="I4">
        <v>1001</v>
      </c>
      <c r="J4">
        <v>3500</v>
      </c>
      <c r="K4" s="5" t="str">
        <f>VLOOKUP(I4,[1]ItemConfig!$B:$C,2,FALSE)</f>
        <v>陨铁</v>
      </c>
      <c r="L4">
        <v>16</v>
      </c>
      <c r="M4">
        <v>150</v>
      </c>
      <c r="N4" s="5" t="str">
        <f>VLOOKUP(L4,[1]ItemConfig!$B:$C,2,FALSE)</f>
        <v>妖晶</v>
      </c>
      <c r="Q4" s="5" t="str">
        <f>VLOOKUP(O4,[1]ItemConfig!$B:$C,2,FALSE)</f>
        <v/>
      </c>
      <c r="R4" s="5" t="s">
        <v>103</v>
      </c>
      <c r="S4" s="5" t="s">
        <v>64</v>
      </c>
      <c r="T4" s="5" t="s">
        <v>65</v>
      </c>
      <c r="U4" s="5"/>
      <c r="V4" s="7" t="str">
        <f t="shared" si="0"/>
        <v>66#400|1001#3500|16#150</v>
      </c>
      <c r="AC4">
        <v>800</v>
      </c>
    </row>
    <row r="5" spans="2:31" x14ac:dyDescent="0.2">
      <c r="B5" s="4" t="s">
        <v>55</v>
      </c>
      <c r="E5" s="3" t="s">
        <v>19</v>
      </c>
      <c r="F5" s="5">
        <v>66</v>
      </c>
      <c r="G5">
        <v>200</v>
      </c>
      <c r="H5" s="5" t="str">
        <f>VLOOKUP(F5,[1]ItemConfig!$B:$C,2,FALSE)</f>
        <v>星魂</v>
      </c>
      <c r="I5">
        <v>1001</v>
      </c>
      <c r="J5">
        <v>3000</v>
      </c>
      <c r="K5" s="5" t="str">
        <f>VLOOKUP(I5,[1]ItemConfig!$B:$C,2,FALSE)</f>
        <v>陨铁</v>
      </c>
      <c r="L5">
        <v>16</v>
      </c>
      <c r="M5">
        <v>120</v>
      </c>
      <c r="N5" s="5" t="str">
        <f>VLOOKUP(L5,[1]ItemConfig!$B:$C,2,FALSE)</f>
        <v>妖晶</v>
      </c>
      <c r="Q5" s="5" t="str">
        <f>VLOOKUP(O5,[1]ItemConfig!$B:$C,2,FALSE)</f>
        <v/>
      </c>
      <c r="R5" s="5" t="s">
        <v>104</v>
      </c>
      <c r="S5" s="5" t="s">
        <v>66</v>
      </c>
      <c r="T5" s="5" t="s">
        <v>67</v>
      </c>
      <c r="U5" s="5"/>
      <c r="V5" s="7" t="str">
        <f t="shared" si="0"/>
        <v>66#200|1001#3000|16#120</v>
      </c>
    </row>
    <row r="6" spans="2:31" x14ac:dyDescent="0.2">
      <c r="B6" s="4" t="s">
        <v>56</v>
      </c>
      <c r="E6" s="4" t="s">
        <v>35</v>
      </c>
      <c r="F6" s="5">
        <v>66</v>
      </c>
      <c r="G6">
        <v>100</v>
      </c>
      <c r="H6" s="5" t="str">
        <f>VLOOKUP(F6,[1]ItemConfig!$B:$C,2,FALSE)</f>
        <v>星魂</v>
      </c>
      <c r="I6">
        <v>1001</v>
      </c>
      <c r="J6">
        <v>2500</v>
      </c>
      <c r="K6" s="5" t="str">
        <f>VLOOKUP(I6,[1]ItemConfig!$B:$C,2,FALSE)</f>
        <v>陨铁</v>
      </c>
      <c r="L6">
        <v>16</v>
      </c>
      <c r="M6">
        <v>100</v>
      </c>
      <c r="N6" s="5" t="str">
        <f>VLOOKUP(L6,[1]ItemConfig!$B:$C,2,FALSE)</f>
        <v>妖晶</v>
      </c>
      <c r="Q6" s="5" t="str">
        <f>VLOOKUP(O6,[1]ItemConfig!$B:$C,2,FALSE)</f>
        <v/>
      </c>
      <c r="R6" s="5" t="s">
        <v>105</v>
      </c>
      <c r="S6" s="5" t="s">
        <v>68</v>
      </c>
      <c r="T6" s="5" t="s">
        <v>69</v>
      </c>
      <c r="U6" s="5"/>
      <c r="V6" s="7" t="str">
        <f t="shared" si="0"/>
        <v>66#100|1001#2500|16#100</v>
      </c>
    </row>
    <row r="7" spans="2:31" x14ac:dyDescent="0.2">
      <c r="B7" s="4" t="s">
        <v>36</v>
      </c>
      <c r="E7" s="3" t="s">
        <v>15</v>
      </c>
      <c r="F7" s="6">
        <v>14</v>
      </c>
      <c r="G7" s="6">
        <v>200000</v>
      </c>
      <c r="H7" s="5" t="str">
        <f>VLOOKUP(F7,[1]ItemConfig!$B:$C,2,FALSE)</f>
        <v>金币</v>
      </c>
      <c r="I7">
        <v>65</v>
      </c>
      <c r="J7">
        <v>2000</v>
      </c>
      <c r="K7" s="5" t="str">
        <f>VLOOKUP(I7,[1]ItemConfig!$B:$C,2,FALSE)</f>
        <v>公会御令</v>
      </c>
      <c r="N7" s="5" t="str">
        <f>VLOOKUP(L7,[1]ItemConfig!$B:$C,2,FALSE)</f>
        <v/>
      </c>
      <c r="Q7" s="5" t="str">
        <f>VLOOKUP(O7,[1]ItemConfig!$B:$C,2,FALSE)</f>
        <v/>
      </c>
      <c r="R7" s="5" t="s">
        <v>70</v>
      </c>
      <c r="S7" s="5" t="s">
        <v>71</v>
      </c>
      <c r="T7" s="5"/>
      <c r="U7" s="5"/>
      <c r="V7" s="7" t="str">
        <f>R7&amp;$D$1&amp;S7</f>
        <v>14#200000|65#2000</v>
      </c>
      <c r="AC7" s="5">
        <v>81104</v>
      </c>
      <c r="AD7" s="8" t="s">
        <v>94</v>
      </c>
      <c r="AE7" s="8" t="s">
        <v>97</v>
      </c>
    </row>
    <row r="8" spans="2:31" x14ac:dyDescent="0.2">
      <c r="B8" s="4" t="s">
        <v>37</v>
      </c>
      <c r="E8" s="3" t="s">
        <v>16</v>
      </c>
      <c r="F8" s="6">
        <v>14</v>
      </c>
      <c r="G8" s="6">
        <v>160000</v>
      </c>
      <c r="H8" s="5" t="str">
        <f>VLOOKUP(F8,[1]ItemConfig!$B:$C,2,FALSE)</f>
        <v>金币</v>
      </c>
      <c r="I8">
        <v>65</v>
      </c>
      <c r="J8">
        <v>1600</v>
      </c>
      <c r="K8" s="5" t="str">
        <f>VLOOKUP(I8,[1]ItemConfig!$B:$C,2,FALSE)</f>
        <v>公会御令</v>
      </c>
      <c r="N8" s="5" t="str">
        <f>VLOOKUP(L8,[1]ItemConfig!$B:$C,2,FALSE)</f>
        <v/>
      </c>
      <c r="Q8" s="5" t="str">
        <f>VLOOKUP(O8,[1]ItemConfig!$B:$C,2,FALSE)</f>
        <v/>
      </c>
      <c r="R8" s="5" t="s">
        <v>72</v>
      </c>
      <c r="S8" s="5" t="s">
        <v>73</v>
      </c>
      <c r="T8" s="5"/>
      <c r="U8" s="5"/>
      <c r="V8" s="7" t="str">
        <f t="shared" ref="V8:V15" si="1">R8&amp;$D$1&amp;S8</f>
        <v>14#160000|65#1600</v>
      </c>
      <c r="AC8" s="5">
        <v>81105</v>
      </c>
      <c r="AD8" s="8" t="s">
        <v>95</v>
      </c>
      <c r="AE8" s="8" t="s">
        <v>98</v>
      </c>
    </row>
    <row r="9" spans="2:31" x14ac:dyDescent="0.2">
      <c r="B9" s="4" t="s">
        <v>38</v>
      </c>
      <c r="E9" s="3" t="s">
        <v>17</v>
      </c>
      <c r="F9" s="6">
        <v>14</v>
      </c>
      <c r="G9" s="6">
        <v>120000</v>
      </c>
      <c r="H9" s="5" t="str">
        <f>VLOOKUP(F9,[1]ItemConfig!$B:$C,2,FALSE)</f>
        <v>金币</v>
      </c>
      <c r="I9">
        <v>65</v>
      </c>
      <c r="J9">
        <v>1200</v>
      </c>
      <c r="K9" s="5" t="str">
        <f>VLOOKUP(I9,[1]ItemConfig!$B:$C,2,FALSE)</f>
        <v>公会御令</v>
      </c>
      <c r="N9" s="5" t="str">
        <f>VLOOKUP(L9,[1]ItemConfig!$B:$C,2,FALSE)</f>
        <v/>
      </c>
      <c r="Q9" s="5" t="str">
        <f>VLOOKUP(O9,[1]ItemConfig!$B:$C,2,FALSE)</f>
        <v/>
      </c>
      <c r="R9" s="5" t="s">
        <v>74</v>
      </c>
      <c r="S9" s="5" t="s">
        <v>75</v>
      </c>
      <c r="T9" s="5"/>
      <c r="U9" s="5"/>
      <c r="V9" s="7" t="str">
        <f t="shared" si="1"/>
        <v>14#120000|65#1200</v>
      </c>
      <c r="AC9" s="5">
        <v>81106</v>
      </c>
      <c r="AD9" s="8" t="s">
        <v>96</v>
      </c>
      <c r="AE9" s="8" t="s">
        <v>99</v>
      </c>
    </row>
    <row r="10" spans="2:31" x14ac:dyDescent="0.2">
      <c r="B10" s="4" t="s">
        <v>21</v>
      </c>
      <c r="E10" s="4" t="s">
        <v>24</v>
      </c>
      <c r="F10" s="6">
        <v>14</v>
      </c>
      <c r="G10" s="6">
        <v>100000</v>
      </c>
      <c r="H10" s="5" t="str">
        <f>VLOOKUP(F10,[1]ItemConfig!$B:$C,2,FALSE)</f>
        <v>金币</v>
      </c>
      <c r="I10">
        <v>65</v>
      </c>
      <c r="J10">
        <v>1000</v>
      </c>
      <c r="K10" s="5" t="str">
        <f>VLOOKUP(I10,[1]ItemConfig!$B:$C,2,FALSE)</f>
        <v>公会御令</v>
      </c>
      <c r="N10" s="5" t="str">
        <f>VLOOKUP(L10,[1]ItemConfig!$B:$C,2,FALSE)</f>
        <v/>
      </c>
      <c r="Q10" s="5" t="str">
        <f>VLOOKUP(O10,[1]ItemConfig!$B:$C,2,FALSE)</f>
        <v/>
      </c>
      <c r="R10" s="5" t="s">
        <v>76</v>
      </c>
      <c r="S10" s="5" t="s">
        <v>77</v>
      </c>
      <c r="T10" s="5"/>
      <c r="U10" s="5"/>
      <c r="V10" s="7" t="str">
        <f t="shared" si="1"/>
        <v>14#100000|65#1000</v>
      </c>
    </row>
    <row r="11" spans="2:31" x14ac:dyDescent="0.2">
      <c r="B11" s="4" t="s">
        <v>22</v>
      </c>
      <c r="E11" s="4" t="s">
        <v>25</v>
      </c>
      <c r="F11" s="6">
        <v>14</v>
      </c>
      <c r="G11" s="6">
        <v>80000</v>
      </c>
      <c r="H11" s="5" t="str">
        <f>VLOOKUP(F11,[1]ItemConfig!$B:$C,2,FALSE)</f>
        <v>金币</v>
      </c>
      <c r="I11">
        <v>65</v>
      </c>
      <c r="J11">
        <v>800</v>
      </c>
      <c r="K11" s="5" t="str">
        <f>VLOOKUP(I11,[1]ItemConfig!$B:$C,2,FALSE)</f>
        <v>公会御令</v>
      </c>
      <c r="N11" s="5" t="str">
        <f>VLOOKUP(L11,[1]ItemConfig!$B:$C,2,FALSE)</f>
        <v/>
      </c>
      <c r="Q11" s="5" t="str">
        <f>VLOOKUP(O11,[1]ItemConfig!$B:$C,2,FALSE)</f>
        <v/>
      </c>
      <c r="R11" s="5" t="s">
        <v>78</v>
      </c>
      <c r="S11" s="5" t="s">
        <v>79</v>
      </c>
      <c r="T11" s="5"/>
      <c r="U11" s="5"/>
      <c r="V11" s="7" t="str">
        <f t="shared" si="1"/>
        <v>14#80000|65#800</v>
      </c>
    </row>
    <row r="12" spans="2:31" x14ac:dyDescent="0.2">
      <c r="B12" s="4" t="s">
        <v>23</v>
      </c>
      <c r="E12" s="4" t="s">
        <v>26</v>
      </c>
      <c r="F12" s="6">
        <v>14</v>
      </c>
      <c r="G12" s="6">
        <v>60000</v>
      </c>
      <c r="H12" s="5" t="str">
        <f>VLOOKUP(F12,[1]ItemConfig!$B:$C,2,FALSE)</f>
        <v>金币</v>
      </c>
      <c r="I12">
        <v>65</v>
      </c>
      <c r="J12">
        <v>600</v>
      </c>
      <c r="K12" s="5" t="str">
        <f>VLOOKUP(I12,[1]ItemConfig!$B:$C,2,FALSE)</f>
        <v>公会御令</v>
      </c>
      <c r="N12" s="5" t="str">
        <f>VLOOKUP(L12,[1]ItemConfig!$B:$C,2,FALSE)</f>
        <v/>
      </c>
      <c r="Q12" s="5" t="str">
        <f>VLOOKUP(O12,[1]ItemConfig!$B:$C,2,FALSE)</f>
        <v/>
      </c>
      <c r="R12" s="5" t="s">
        <v>80</v>
      </c>
      <c r="S12" s="5" t="s">
        <v>81</v>
      </c>
      <c r="T12" s="5"/>
      <c r="U12" s="5"/>
      <c r="V12" s="7" t="str">
        <f t="shared" si="1"/>
        <v>14#60000|65#600</v>
      </c>
    </row>
    <row r="13" spans="2:31" x14ac:dyDescent="0.2">
      <c r="B13" s="4" t="s">
        <v>29</v>
      </c>
      <c r="E13" s="4" t="s">
        <v>20</v>
      </c>
      <c r="F13" s="6">
        <v>14</v>
      </c>
      <c r="G13" s="6">
        <v>50000</v>
      </c>
      <c r="H13" s="5" t="str">
        <f>VLOOKUP(F13,[1]ItemConfig!$B:$C,2,FALSE)</f>
        <v>金币</v>
      </c>
      <c r="I13">
        <v>65</v>
      </c>
      <c r="J13">
        <v>500</v>
      </c>
      <c r="K13" s="5" t="str">
        <f>VLOOKUP(I13,[1]ItemConfig!$B:$C,2,FALSE)</f>
        <v>公会御令</v>
      </c>
      <c r="N13" s="5" t="str">
        <f>VLOOKUP(L13,[1]ItemConfig!$B:$C,2,FALSE)</f>
        <v/>
      </c>
      <c r="Q13" s="5" t="str">
        <f>VLOOKUP(O13,[1]ItemConfig!$B:$C,2,FALSE)</f>
        <v/>
      </c>
      <c r="R13" s="5" t="s">
        <v>82</v>
      </c>
      <c r="S13" s="5" t="s">
        <v>83</v>
      </c>
      <c r="T13" s="5"/>
      <c r="U13" s="5"/>
      <c r="V13" s="7" t="str">
        <f t="shared" si="1"/>
        <v>14#50000|65#500</v>
      </c>
      <c r="AE13">
        <f>150/0.6</f>
        <v>250</v>
      </c>
    </row>
    <row r="14" spans="2:31" x14ac:dyDescent="0.2">
      <c r="B14" s="4" t="s">
        <v>30</v>
      </c>
      <c r="E14" s="4" t="s">
        <v>27</v>
      </c>
      <c r="F14" s="6">
        <v>14</v>
      </c>
      <c r="G14" s="6">
        <v>40000</v>
      </c>
      <c r="H14" s="5" t="str">
        <f>VLOOKUP(F14,[1]ItemConfig!$B:$C,2,FALSE)</f>
        <v>金币</v>
      </c>
      <c r="I14">
        <v>65</v>
      </c>
      <c r="J14">
        <v>400</v>
      </c>
      <c r="K14" s="5" t="str">
        <f>VLOOKUP(I14,[1]ItemConfig!$B:$C,2,FALSE)</f>
        <v>公会御令</v>
      </c>
      <c r="N14" s="5" t="str">
        <f>VLOOKUP(L14,[1]ItemConfig!$B:$C,2,FALSE)</f>
        <v/>
      </c>
      <c r="Q14" s="5" t="str">
        <f>VLOOKUP(O14,[1]ItemConfig!$B:$C,2,FALSE)</f>
        <v/>
      </c>
      <c r="R14" s="5" t="s">
        <v>84</v>
      </c>
      <c r="S14" s="5" t="s">
        <v>85</v>
      </c>
      <c r="T14" s="5"/>
      <c r="U14" s="5"/>
      <c r="V14" s="7" t="str">
        <f t="shared" si="1"/>
        <v>14#40000|65#400</v>
      </c>
      <c r="AD14">
        <v>250</v>
      </c>
    </row>
    <row r="15" spans="2:31" x14ac:dyDescent="0.2">
      <c r="B15" s="4" t="s">
        <v>31</v>
      </c>
      <c r="E15" s="4" t="s">
        <v>28</v>
      </c>
      <c r="F15" s="6">
        <v>14</v>
      </c>
      <c r="G15" s="6">
        <v>30000</v>
      </c>
      <c r="H15" s="5" t="str">
        <f>VLOOKUP(F15,[1]ItemConfig!$B:$C,2,FALSE)</f>
        <v>金币</v>
      </c>
      <c r="I15">
        <v>65</v>
      </c>
      <c r="J15">
        <v>300</v>
      </c>
      <c r="K15" s="5" t="str">
        <f>VLOOKUP(I15,[1]ItemConfig!$B:$C,2,FALSE)</f>
        <v>公会御令</v>
      </c>
      <c r="N15" s="5" t="str">
        <f>VLOOKUP(L15,[1]ItemConfig!$B:$C,2,FALSE)</f>
        <v/>
      </c>
      <c r="Q15" s="5" t="str">
        <f>VLOOKUP(O15,[1]ItemConfig!$B:$C,2,FALSE)</f>
        <v/>
      </c>
      <c r="R15" s="5" t="s">
        <v>86</v>
      </c>
      <c r="S15" s="5" t="s">
        <v>87</v>
      </c>
      <c r="T15" s="5"/>
      <c r="U15" s="5"/>
      <c r="V15" s="7" t="str">
        <f t="shared" si="1"/>
        <v>14#30000|65#300</v>
      </c>
      <c r="AB15">
        <v>1000</v>
      </c>
      <c r="AD15">
        <v>30</v>
      </c>
      <c r="AE15">
        <f>AD14/AD15</f>
        <v>8.3333333333333339</v>
      </c>
    </row>
    <row r="16" spans="2:31" x14ac:dyDescent="0.2">
      <c r="B16" s="4" t="s">
        <v>32</v>
      </c>
      <c r="E16" s="1" t="s">
        <v>42</v>
      </c>
      <c r="F16" s="9">
        <v>66</v>
      </c>
      <c r="G16">
        <v>1000</v>
      </c>
      <c r="H16" s="5" t="str">
        <f>VLOOKUP(F16,[1]ItemConfig!$B:$C,2,FALSE)</f>
        <v>星魂</v>
      </c>
      <c r="I16">
        <v>81158</v>
      </c>
      <c r="J16">
        <v>1</v>
      </c>
      <c r="K16" s="5" t="str">
        <f>VLOOKUP(I16,[1]ItemConfig!$B:$C,2,FALSE)</f>
        <v>斗法冠军抽奖箱</v>
      </c>
      <c r="L16">
        <v>1001</v>
      </c>
      <c r="M16">
        <v>5000</v>
      </c>
      <c r="N16" s="5" t="str">
        <f>VLOOKUP(L16,[1]ItemConfig!$B:$C,2,FALSE)</f>
        <v>陨铁</v>
      </c>
      <c r="O16">
        <v>16</v>
      </c>
      <c r="P16">
        <v>300</v>
      </c>
      <c r="Q16" s="5" t="str">
        <f>VLOOKUP(O16,[1]ItemConfig!$B:$C,2,FALSE)</f>
        <v>妖晶</v>
      </c>
      <c r="R16" s="5" t="s">
        <v>100</v>
      </c>
      <c r="S16" s="5" t="s">
        <v>57</v>
      </c>
      <c r="T16" s="5" t="s">
        <v>58</v>
      </c>
      <c r="U16" s="5" t="s">
        <v>59</v>
      </c>
      <c r="V16" s="7" t="str">
        <f>R16&amp;$D$1&amp;S16&amp;$D$1&amp;T16&amp;$D$1&amp;U16</f>
        <v>66#1000|81158#1|1001#5000|16#300</v>
      </c>
      <c r="AB16">
        <f>AB15/50</f>
        <v>20</v>
      </c>
      <c r="AC16">
        <f>AB16*AE15</f>
        <v>166.66666666666669</v>
      </c>
    </row>
    <row r="17" spans="2:22" x14ac:dyDescent="0.2">
      <c r="B17" s="4" t="s">
        <v>33</v>
      </c>
      <c r="E17" s="1" t="s">
        <v>43</v>
      </c>
      <c r="F17" s="5">
        <v>66</v>
      </c>
      <c r="G17">
        <v>800</v>
      </c>
      <c r="H17" s="5" t="str">
        <f>VLOOKUP(F17,[1]ItemConfig!$B:$C,2,FALSE)</f>
        <v>星魂</v>
      </c>
      <c r="I17">
        <v>1001</v>
      </c>
      <c r="J17">
        <v>4500</v>
      </c>
      <c r="K17" s="5" t="str">
        <f>VLOOKUP(I17,[1]ItemConfig!$B:$C,2,FALSE)</f>
        <v>陨铁</v>
      </c>
      <c r="L17">
        <v>16</v>
      </c>
      <c r="M17">
        <v>250</v>
      </c>
      <c r="N17" s="5" t="str">
        <f>VLOOKUP(L17,[1]ItemConfig!$B:$C,2,FALSE)</f>
        <v>妖晶</v>
      </c>
      <c r="Q17" s="5" t="str">
        <f>VLOOKUP(O17,[1]ItemConfig!$B:$C,2,FALSE)</f>
        <v/>
      </c>
      <c r="R17" s="5" t="s">
        <v>101</v>
      </c>
      <c r="S17" s="5" t="s">
        <v>60</v>
      </c>
      <c r="T17" s="5" t="s">
        <v>61</v>
      </c>
      <c r="U17" s="5"/>
      <c r="V17" s="7" t="str">
        <f>R17&amp;$D$1&amp;S17&amp;$D$1&amp;T17</f>
        <v>66#800|1001#4500|16#250</v>
      </c>
    </row>
    <row r="18" spans="2:22" x14ac:dyDescent="0.2">
      <c r="B18" s="4" t="s">
        <v>34</v>
      </c>
      <c r="E18" s="1" t="s">
        <v>44</v>
      </c>
      <c r="F18" s="5">
        <v>66</v>
      </c>
      <c r="G18">
        <v>600</v>
      </c>
      <c r="H18" s="5" t="str">
        <f>VLOOKUP(F18,[1]ItemConfig!$B:$C,2,FALSE)</f>
        <v>星魂</v>
      </c>
      <c r="I18">
        <v>1001</v>
      </c>
      <c r="J18">
        <v>4000</v>
      </c>
      <c r="K18" s="5" t="str">
        <f>VLOOKUP(I18,[1]ItemConfig!$B:$C,2,FALSE)</f>
        <v>陨铁</v>
      </c>
      <c r="L18">
        <v>16</v>
      </c>
      <c r="M18">
        <v>200</v>
      </c>
      <c r="N18" s="5" t="str">
        <f>VLOOKUP(L18,[1]ItemConfig!$B:$C,2,FALSE)</f>
        <v>妖晶</v>
      </c>
      <c r="Q18" s="5" t="str">
        <f>VLOOKUP(O18,[1]ItemConfig!$B:$C,2,FALSE)</f>
        <v/>
      </c>
      <c r="R18" s="5" t="s">
        <v>102</v>
      </c>
      <c r="S18" s="5" t="s">
        <v>62</v>
      </c>
      <c r="T18" s="5" t="s">
        <v>63</v>
      </c>
      <c r="U18" s="5"/>
      <c r="V18" s="7" t="str">
        <f t="shared" ref="V18:V21" si="2">R18&amp;$D$1&amp;S18&amp;$D$1&amp;T18</f>
        <v>66#600|1001#4000|16#200</v>
      </c>
    </row>
    <row r="19" spans="2:22" x14ac:dyDescent="0.2">
      <c r="E19" s="1" t="s">
        <v>45</v>
      </c>
      <c r="F19" s="5">
        <v>66</v>
      </c>
      <c r="G19">
        <v>400</v>
      </c>
      <c r="H19" s="5" t="str">
        <f>VLOOKUP(F19,[1]ItemConfig!$B:$C,2,FALSE)</f>
        <v>星魂</v>
      </c>
      <c r="I19">
        <v>1001</v>
      </c>
      <c r="J19">
        <v>3500</v>
      </c>
      <c r="K19" s="5" t="str">
        <f>VLOOKUP(I19,[1]ItemConfig!$B:$C,2,FALSE)</f>
        <v>陨铁</v>
      </c>
      <c r="L19">
        <v>16</v>
      </c>
      <c r="M19">
        <v>150</v>
      </c>
      <c r="N19" s="5" t="str">
        <f>VLOOKUP(L19,[1]ItemConfig!$B:$C,2,FALSE)</f>
        <v>妖晶</v>
      </c>
      <c r="Q19" s="5" t="str">
        <f>VLOOKUP(O19,[1]ItemConfig!$B:$C,2,FALSE)</f>
        <v/>
      </c>
      <c r="R19" s="5" t="s">
        <v>103</v>
      </c>
      <c r="S19" s="5" t="s">
        <v>64</v>
      </c>
      <c r="T19" s="5" t="s">
        <v>65</v>
      </c>
      <c r="U19" s="5"/>
      <c r="V19" s="7" t="str">
        <f t="shared" si="2"/>
        <v>66#400|1001#3500|16#150</v>
      </c>
    </row>
    <row r="20" spans="2:22" x14ac:dyDescent="0.2">
      <c r="E20" s="1" t="s">
        <v>46</v>
      </c>
      <c r="F20" s="5">
        <v>66</v>
      </c>
      <c r="G20">
        <v>200</v>
      </c>
      <c r="H20" s="5" t="str">
        <f>VLOOKUP(F20,[1]ItemConfig!$B:$C,2,FALSE)</f>
        <v>星魂</v>
      </c>
      <c r="I20">
        <v>1001</v>
      </c>
      <c r="J20">
        <v>3000</v>
      </c>
      <c r="K20" s="5" t="str">
        <f>VLOOKUP(I20,[1]ItemConfig!$B:$C,2,FALSE)</f>
        <v>陨铁</v>
      </c>
      <c r="L20">
        <v>16</v>
      </c>
      <c r="M20">
        <v>120</v>
      </c>
      <c r="N20" s="5" t="str">
        <f>VLOOKUP(L20,[1]ItemConfig!$B:$C,2,FALSE)</f>
        <v>妖晶</v>
      </c>
      <c r="Q20" s="5" t="str">
        <f>VLOOKUP(O20,[1]ItemConfig!$B:$C,2,FALSE)</f>
        <v/>
      </c>
      <c r="R20" s="5" t="s">
        <v>104</v>
      </c>
      <c r="S20" s="5" t="s">
        <v>66</v>
      </c>
      <c r="T20" s="5" t="s">
        <v>67</v>
      </c>
      <c r="U20" s="5"/>
      <c r="V20" s="7" t="str">
        <f t="shared" si="2"/>
        <v>66#200|1001#3000|16#120</v>
      </c>
    </row>
    <row r="21" spans="2:22" x14ac:dyDescent="0.2">
      <c r="E21" s="1" t="s">
        <v>47</v>
      </c>
      <c r="F21" s="5">
        <v>66</v>
      </c>
      <c r="G21">
        <v>100</v>
      </c>
      <c r="H21" s="5" t="str">
        <f>VLOOKUP(F21,[1]ItemConfig!$B:$C,2,FALSE)</f>
        <v>星魂</v>
      </c>
      <c r="I21">
        <v>1001</v>
      </c>
      <c r="J21">
        <v>2500</v>
      </c>
      <c r="K21" s="5" t="str">
        <f>VLOOKUP(I21,[1]ItemConfig!$B:$C,2,FALSE)</f>
        <v>陨铁</v>
      </c>
      <c r="L21">
        <v>16</v>
      </c>
      <c r="M21">
        <v>100</v>
      </c>
      <c r="N21" s="5" t="str">
        <f>VLOOKUP(L21,[1]ItemConfig!$B:$C,2,FALSE)</f>
        <v>妖晶</v>
      </c>
      <c r="Q21" s="5" t="str">
        <f>VLOOKUP(O21,[1]ItemConfig!$B:$C,2,FALSE)</f>
        <v/>
      </c>
      <c r="R21" s="5" t="s">
        <v>105</v>
      </c>
      <c r="S21" s="5" t="s">
        <v>68</v>
      </c>
      <c r="T21" s="5" t="s">
        <v>69</v>
      </c>
      <c r="U21" s="5"/>
      <c r="V21" s="7" t="str">
        <f t="shared" si="2"/>
        <v>66#100|1001#2500|16#100</v>
      </c>
    </row>
    <row r="22" spans="2:22" x14ac:dyDescent="0.2">
      <c r="E22" s="1" t="s">
        <v>42</v>
      </c>
      <c r="F22" s="6">
        <v>14</v>
      </c>
      <c r="G22" s="6">
        <v>200000</v>
      </c>
      <c r="H22" s="5" t="str">
        <f>VLOOKUP(F22,[1]ItemConfig!$B:$C,2,FALSE)</f>
        <v>金币</v>
      </c>
      <c r="I22">
        <v>65</v>
      </c>
      <c r="J22">
        <v>2000</v>
      </c>
      <c r="K22" s="5" t="str">
        <f>VLOOKUP(I22,[1]ItemConfig!$B:$C,2,FALSE)</f>
        <v>公会御令</v>
      </c>
      <c r="N22" s="5" t="str">
        <f>VLOOKUP(L22,[1]ItemConfig!$B:$C,2,FALSE)</f>
        <v/>
      </c>
      <c r="Q22" s="5" t="str">
        <f>VLOOKUP(O22,[1]ItemConfig!$B:$C,2,FALSE)</f>
        <v/>
      </c>
      <c r="R22" s="5" t="s">
        <v>70</v>
      </c>
      <c r="S22" s="5" t="s">
        <v>71</v>
      </c>
      <c r="T22" s="5"/>
      <c r="U22" s="5"/>
      <c r="V22" s="7" t="str">
        <f>R22&amp;$D$1&amp;S22</f>
        <v>14#200000|65#2000</v>
      </c>
    </row>
    <row r="23" spans="2:22" x14ac:dyDescent="0.2">
      <c r="E23" s="1" t="s">
        <v>43</v>
      </c>
      <c r="F23" s="6">
        <v>14</v>
      </c>
      <c r="G23" s="6">
        <v>160000</v>
      </c>
      <c r="H23" s="5" t="str">
        <f>VLOOKUP(F23,[1]ItemConfig!$B:$C,2,FALSE)</f>
        <v>金币</v>
      </c>
      <c r="I23">
        <v>65</v>
      </c>
      <c r="J23">
        <v>1600</v>
      </c>
      <c r="K23" s="5" t="str">
        <f>VLOOKUP(I23,[1]ItemConfig!$B:$C,2,FALSE)</f>
        <v>公会御令</v>
      </c>
      <c r="N23" s="5" t="str">
        <f>VLOOKUP(L23,[1]ItemConfig!$B:$C,2,FALSE)</f>
        <v/>
      </c>
      <c r="Q23" s="5" t="str">
        <f>VLOOKUP(O23,[1]ItemConfig!$B:$C,2,FALSE)</f>
        <v/>
      </c>
      <c r="R23" s="5" t="s">
        <v>72</v>
      </c>
      <c r="S23" s="5" t="s">
        <v>73</v>
      </c>
      <c r="T23" s="5"/>
      <c r="U23" s="5"/>
      <c r="V23" s="7" t="str">
        <f t="shared" ref="V23:V30" si="3">R23&amp;$D$1&amp;S23</f>
        <v>14#160000|65#1600</v>
      </c>
    </row>
    <row r="24" spans="2:22" x14ac:dyDescent="0.2">
      <c r="E24" s="1" t="s">
        <v>44</v>
      </c>
      <c r="F24" s="6">
        <v>14</v>
      </c>
      <c r="G24" s="6">
        <v>120000</v>
      </c>
      <c r="H24" s="5" t="str">
        <f>VLOOKUP(F24,[1]ItemConfig!$B:$C,2,FALSE)</f>
        <v>金币</v>
      </c>
      <c r="I24">
        <v>65</v>
      </c>
      <c r="J24">
        <v>1200</v>
      </c>
      <c r="K24" s="5" t="str">
        <f>VLOOKUP(I24,[1]ItemConfig!$B:$C,2,FALSE)</f>
        <v>公会御令</v>
      </c>
      <c r="N24" s="5" t="str">
        <f>VLOOKUP(L24,[1]ItemConfig!$B:$C,2,FALSE)</f>
        <v/>
      </c>
      <c r="Q24" s="5" t="str">
        <f>VLOOKUP(O24,[1]ItemConfig!$B:$C,2,FALSE)</f>
        <v/>
      </c>
      <c r="R24" s="5" t="s">
        <v>74</v>
      </c>
      <c r="S24" s="5" t="s">
        <v>75</v>
      </c>
      <c r="T24" s="5"/>
      <c r="U24" s="5"/>
      <c r="V24" s="7" t="str">
        <f t="shared" si="3"/>
        <v>14#120000|65#1200</v>
      </c>
    </row>
    <row r="25" spans="2:22" x14ac:dyDescent="0.2">
      <c r="E25" s="1" t="s">
        <v>48</v>
      </c>
      <c r="F25" s="6">
        <v>14</v>
      </c>
      <c r="G25" s="6">
        <v>100000</v>
      </c>
      <c r="H25" s="5" t="str">
        <f>VLOOKUP(F25,[1]ItemConfig!$B:$C,2,FALSE)</f>
        <v>金币</v>
      </c>
      <c r="I25">
        <v>65</v>
      </c>
      <c r="J25">
        <v>1000</v>
      </c>
      <c r="K25" s="5" t="str">
        <f>VLOOKUP(I25,[1]ItemConfig!$B:$C,2,FALSE)</f>
        <v>公会御令</v>
      </c>
      <c r="N25" s="5" t="str">
        <f>VLOOKUP(L25,[1]ItemConfig!$B:$C,2,FALSE)</f>
        <v/>
      </c>
      <c r="Q25" s="5" t="str">
        <f>VLOOKUP(O25,[1]ItemConfig!$B:$C,2,FALSE)</f>
        <v/>
      </c>
      <c r="R25" s="5" t="s">
        <v>76</v>
      </c>
      <c r="S25" s="5" t="s">
        <v>77</v>
      </c>
      <c r="T25" s="5"/>
      <c r="U25" s="5"/>
      <c r="V25" s="7" t="str">
        <f t="shared" si="3"/>
        <v>14#100000|65#1000</v>
      </c>
    </row>
    <row r="26" spans="2:22" x14ac:dyDescent="0.2">
      <c r="E26" s="1" t="s">
        <v>49</v>
      </c>
      <c r="F26" s="6">
        <v>14</v>
      </c>
      <c r="G26" s="6">
        <v>80000</v>
      </c>
      <c r="H26" s="5" t="str">
        <f>VLOOKUP(F26,[1]ItemConfig!$B:$C,2,FALSE)</f>
        <v>金币</v>
      </c>
      <c r="I26">
        <v>65</v>
      </c>
      <c r="J26">
        <v>800</v>
      </c>
      <c r="K26" s="5" t="str">
        <f>VLOOKUP(I26,[1]ItemConfig!$B:$C,2,FALSE)</f>
        <v>公会御令</v>
      </c>
      <c r="N26" s="5" t="str">
        <f>VLOOKUP(L26,[1]ItemConfig!$B:$C,2,FALSE)</f>
        <v/>
      </c>
      <c r="Q26" s="5" t="str">
        <f>VLOOKUP(O26,[1]ItemConfig!$B:$C,2,FALSE)</f>
        <v/>
      </c>
      <c r="R26" s="5" t="s">
        <v>78</v>
      </c>
      <c r="S26" s="5" t="s">
        <v>79</v>
      </c>
      <c r="T26" s="5"/>
      <c r="U26" s="5"/>
      <c r="V26" s="7" t="str">
        <f t="shared" si="3"/>
        <v>14#80000|65#800</v>
      </c>
    </row>
    <row r="27" spans="2:22" x14ac:dyDescent="0.2">
      <c r="E27" s="1" t="s">
        <v>50</v>
      </c>
      <c r="F27" s="6">
        <v>14</v>
      </c>
      <c r="G27" s="6">
        <v>60000</v>
      </c>
      <c r="H27" s="5" t="str">
        <f>VLOOKUP(F27,[1]ItemConfig!$B:$C,2,FALSE)</f>
        <v>金币</v>
      </c>
      <c r="I27">
        <v>65</v>
      </c>
      <c r="J27">
        <v>600</v>
      </c>
      <c r="K27" s="5" t="str">
        <f>VLOOKUP(I27,[1]ItemConfig!$B:$C,2,FALSE)</f>
        <v>公会御令</v>
      </c>
      <c r="N27" s="5" t="str">
        <f>VLOOKUP(L27,[1]ItemConfig!$B:$C,2,FALSE)</f>
        <v/>
      </c>
      <c r="Q27" s="5" t="str">
        <f>VLOOKUP(O27,[1]ItemConfig!$B:$C,2,FALSE)</f>
        <v/>
      </c>
      <c r="R27" s="5" t="s">
        <v>80</v>
      </c>
      <c r="S27" s="5" t="s">
        <v>81</v>
      </c>
      <c r="T27" s="5"/>
      <c r="U27" s="5"/>
      <c r="V27" s="7" t="str">
        <f t="shared" si="3"/>
        <v>14#60000|65#600</v>
      </c>
    </row>
    <row r="28" spans="2:22" x14ac:dyDescent="0.2">
      <c r="E28" s="1" t="s">
        <v>51</v>
      </c>
      <c r="F28" s="6">
        <v>14</v>
      </c>
      <c r="G28" s="6">
        <v>50000</v>
      </c>
      <c r="H28" s="5" t="str">
        <f>VLOOKUP(F28,[1]ItemConfig!$B:$C,2,FALSE)</f>
        <v>金币</v>
      </c>
      <c r="I28">
        <v>65</v>
      </c>
      <c r="J28">
        <v>500</v>
      </c>
      <c r="K28" s="5" t="str">
        <f>VLOOKUP(I28,[1]ItemConfig!$B:$C,2,FALSE)</f>
        <v>公会御令</v>
      </c>
      <c r="N28" s="5" t="str">
        <f>VLOOKUP(L28,[1]ItemConfig!$B:$C,2,FALSE)</f>
        <v/>
      </c>
      <c r="Q28" s="5" t="str">
        <f>VLOOKUP(O28,[1]ItemConfig!$B:$C,2,FALSE)</f>
        <v/>
      </c>
      <c r="R28" s="5" t="s">
        <v>82</v>
      </c>
      <c r="S28" s="5" t="s">
        <v>83</v>
      </c>
      <c r="T28" s="5"/>
      <c r="U28" s="5"/>
      <c r="V28" s="7" t="str">
        <f t="shared" si="3"/>
        <v>14#50000|65#500</v>
      </c>
    </row>
    <row r="29" spans="2:22" x14ac:dyDescent="0.2">
      <c r="E29" s="1" t="s">
        <v>52</v>
      </c>
      <c r="F29" s="6">
        <v>14</v>
      </c>
      <c r="G29" s="6">
        <v>40000</v>
      </c>
      <c r="H29" s="5" t="str">
        <f>VLOOKUP(F29,[1]ItemConfig!$B:$C,2,FALSE)</f>
        <v>金币</v>
      </c>
      <c r="I29">
        <v>65</v>
      </c>
      <c r="J29">
        <v>400</v>
      </c>
      <c r="K29" s="5" t="str">
        <f>VLOOKUP(I29,[1]ItemConfig!$B:$C,2,FALSE)</f>
        <v>公会御令</v>
      </c>
      <c r="N29" s="5" t="str">
        <f>VLOOKUP(L29,[1]ItemConfig!$B:$C,2,FALSE)</f>
        <v/>
      </c>
      <c r="Q29" s="5" t="str">
        <f>VLOOKUP(O29,[1]ItemConfig!$B:$C,2,FALSE)</f>
        <v/>
      </c>
      <c r="R29" s="5" t="s">
        <v>84</v>
      </c>
      <c r="S29" s="5" t="s">
        <v>85</v>
      </c>
      <c r="T29" s="5"/>
      <c r="U29" s="5"/>
      <c r="V29" s="7" t="str">
        <f t="shared" si="3"/>
        <v>14#40000|65#400</v>
      </c>
    </row>
    <row r="30" spans="2:22" x14ac:dyDescent="0.2">
      <c r="E30" s="1" t="s">
        <v>53</v>
      </c>
      <c r="F30" s="6">
        <v>14</v>
      </c>
      <c r="G30" s="6">
        <v>30000</v>
      </c>
      <c r="H30" s="5" t="str">
        <f>VLOOKUP(F30,[1]ItemConfig!$B:$C,2,FALSE)</f>
        <v>金币</v>
      </c>
      <c r="I30">
        <v>65</v>
      </c>
      <c r="J30">
        <v>300</v>
      </c>
      <c r="K30" s="5" t="str">
        <f>VLOOKUP(I30,[1]ItemConfig!$B:$C,2,FALSE)</f>
        <v>公会御令</v>
      </c>
      <c r="N30" s="5" t="str">
        <f>VLOOKUP(L30,[1]ItemConfig!$B:$C,2,FALSE)</f>
        <v/>
      </c>
      <c r="Q30" s="5" t="str">
        <f>VLOOKUP(O30,[1]ItemConfig!$B:$C,2,FALSE)</f>
        <v/>
      </c>
      <c r="R30" s="5" t="s">
        <v>86</v>
      </c>
      <c r="S30" s="5" t="s">
        <v>87</v>
      </c>
      <c r="T30" s="5"/>
      <c r="U30" s="5"/>
      <c r="V30" s="7" t="str">
        <f t="shared" si="3"/>
        <v>14#30000|65#300</v>
      </c>
    </row>
    <row r="31" spans="2:22" x14ac:dyDescent="0.2">
      <c r="E31" s="1" t="s">
        <v>42</v>
      </c>
      <c r="F31" s="9">
        <v>66</v>
      </c>
      <c r="G31">
        <v>1000</v>
      </c>
      <c r="H31" s="5" t="str">
        <f>VLOOKUP(F31,[1]ItemConfig!$B:$C,2,FALSE)</f>
        <v>星魂</v>
      </c>
      <c r="I31">
        <v>81161</v>
      </c>
      <c r="J31">
        <v>1</v>
      </c>
      <c r="K31" s="5" t="str">
        <f>VLOOKUP(I31,[1]ItemConfig!$B:$C,2,FALSE)</f>
        <v>斗法冠军抽奖箱</v>
      </c>
      <c r="L31">
        <v>1001</v>
      </c>
      <c r="M31">
        <v>5000</v>
      </c>
      <c r="N31" s="5" t="str">
        <f>VLOOKUP(L31,[1]ItemConfig!$B:$C,2,FALSE)</f>
        <v>陨铁</v>
      </c>
      <c r="O31">
        <v>16</v>
      </c>
      <c r="P31">
        <v>300</v>
      </c>
      <c r="Q31" s="5" t="str">
        <f>VLOOKUP(O31,[1]ItemConfig!$B:$C,2,FALSE)</f>
        <v>妖晶</v>
      </c>
      <c r="R31" s="5" t="s">
        <v>100</v>
      </c>
      <c r="S31" s="5" t="s">
        <v>88</v>
      </c>
      <c r="T31" s="5" t="s">
        <v>58</v>
      </c>
      <c r="U31" s="5" t="s">
        <v>59</v>
      </c>
      <c r="V31" s="7" t="str">
        <f>R31&amp;$D$1&amp;S31&amp;$D$1&amp;T31&amp;$D$1&amp;U31</f>
        <v>66#1000|81161#1|1001#5000|16#300</v>
      </c>
    </row>
    <row r="32" spans="2:22" x14ac:dyDescent="0.2">
      <c r="E32" s="1" t="s">
        <v>43</v>
      </c>
      <c r="F32" s="5">
        <v>66</v>
      </c>
      <c r="G32">
        <v>800</v>
      </c>
      <c r="H32" s="5" t="str">
        <f>VLOOKUP(F32,[1]ItemConfig!$B:$C,2,FALSE)</f>
        <v>星魂</v>
      </c>
      <c r="I32">
        <v>1001</v>
      </c>
      <c r="J32">
        <v>4500</v>
      </c>
      <c r="K32" s="5" t="str">
        <f>VLOOKUP(I32,[1]ItemConfig!$B:$C,2,FALSE)</f>
        <v>陨铁</v>
      </c>
      <c r="L32">
        <v>16</v>
      </c>
      <c r="M32">
        <v>250</v>
      </c>
      <c r="N32" s="5" t="str">
        <f>VLOOKUP(L32,[1]ItemConfig!$B:$C,2,FALSE)</f>
        <v>妖晶</v>
      </c>
      <c r="Q32" s="5" t="str">
        <f>VLOOKUP(O32,[1]ItemConfig!$B:$C,2,FALSE)</f>
        <v/>
      </c>
      <c r="R32" s="5" t="s">
        <v>101</v>
      </c>
      <c r="S32" s="5" t="s">
        <v>60</v>
      </c>
      <c r="T32" s="5" t="s">
        <v>61</v>
      </c>
      <c r="U32" s="5"/>
      <c r="V32" s="7" t="str">
        <f>R32&amp;$D$1&amp;S32&amp;$D$1&amp;T32</f>
        <v>66#800|1001#4500|16#250</v>
      </c>
    </row>
    <row r="33" spans="5:22" x14ac:dyDescent="0.2">
      <c r="E33" s="1" t="s">
        <v>44</v>
      </c>
      <c r="F33" s="5">
        <v>66</v>
      </c>
      <c r="G33">
        <v>600</v>
      </c>
      <c r="H33" s="5" t="str">
        <f>VLOOKUP(F33,[1]ItemConfig!$B:$C,2,FALSE)</f>
        <v>星魂</v>
      </c>
      <c r="I33">
        <v>1001</v>
      </c>
      <c r="J33">
        <v>4000</v>
      </c>
      <c r="K33" s="5" t="str">
        <f>VLOOKUP(I33,[1]ItemConfig!$B:$C,2,FALSE)</f>
        <v>陨铁</v>
      </c>
      <c r="L33">
        <v>16</v>
      </c>
      <c r="M33">
        <v>200</v>
      </c>
      <c r="N33" s="5" t="str">
        <f>VLOOKUP(L33,[1]ItemConfig!$B:$C,2,FALSE)</f>
        <v>妖晶</v>
      </c>
      <c r="Q33" s="5" t="str">
        <f>VLOOKUP(O33,[1]ItemConfig!$B:$C,2,FALSE)</f>
        <v/>
      </c>
      <c r="R33" s="5" t="s">
        <v>102</v>
      </c>
      <c r="S33" s="5" t="s">
        <v>62</v>
      </c>
      <c r="T33" s="5" t="s">
        <v>63</v>
      </c>
      <c r="U33" s="5"/>
      <c r="V33" s="7" t="str">
        <f t="shared" ref="V33:V36" si="4">R33&amp;$D$1&amp;S33&amp;$D$1&amp;T33</f>
        <v>66#600|1001#4000|16#200</v>
      </c>
    </row>
    <row r="34" spans="5:22" x14ac:dyDescent="0.2">
      <c r="E34" s="1" t="s">
        <v>45</v>
      </c>
      <c r="F34" s="5">
        <v>66</v>
      </c>
      <c r="G34">
        <v>400</v>
      </c>
      <c r="H34" s="5" t="str">
        <f>VLOOKUP(F34,[1]ItemConfig!$B:$C,2,FALSE)</f>
        <v>星魂</v>
      </c>
      <c r="I34">
        <v>1001</v>
      </c>
      <c r="J34">
        <v>3500</v>
      </c>
      <c r="K34" s="5" t="str">
        <f>VLOOKUP(I34,[1]ItemConfig!$B:$C,2,FALSE)</f>
        <v>陨铁</v>
      </c>
      <c r="L34">
        <v>16</v>
      </c>
      <c r="M34">
        <v>150</v>
      </c>
      <c r="N34" s="5" t="str">
        <f>VLOOKUP(L34,[1]ItemConfig!$B:$C,2,FALSE)</f>
        <v>妖晶</v>
      </c>
      <c r="Q34" s="5" t="str">
        <f>VLOOKUP(O34,[1]ItemConfig!$B:$C,2,FALSE)</f>
        <v/>
      </c>
      <c r="R34" s="5" t="s">
        <v>103</v>
      </c>
      <c r="S34" s="5" t="s">
        <v>64</v>
      </c>
      <c r="T34" s="5" t="s">
        <v>65</v>
      </c>
      <c r="U34" s="5"/>
      <c r="V34" s="7" t="str">
        <f t="shared" si="4"/>
        <v>66#400|1001#3500|16#150</v>
      </c>
    </row>
    <row r="35" spans="5:22" x14ac:dyDescent="0.2">
      <c r="E35" s="1" t="s">
        <v>46</v>
      </c>
      <c r="F35" s="5">
        <v>66</v>
      </c>
      <c r="G35">
        <v>200</v>
      </c>
      <c r="H35" s="5" t="str">
        <f>VLOOKUP(F35,[1]ItemConfig!$B:$C,2,FALSE)</f>
        <v>星魂</v>
      </c>
      <c r="I35">
        <v>1001</v>
      </c>
      <c r="J35">
        <v>3000</v>
      </c>
      <c r="K35" s="5" t="str">
        <f>VLOOKUP(I35,[1]ItemConfig!$B:$C,2,FALSE)</f>
        <v>陨铁</v>
      </c>
      <c r="L35">
        <v>16</v>
      </c>
      <c r="M35">
        <v>120</v>
      </c>
      <c r="N35" s="5" t="str">
        <f>VLOOKUP(L35,[1]ItemConfig!$B:$C,2,FALSE)</f>
        <v>妖晶</v>
      </c>
      <c r="Q35" s="5" t="str">
        <f>VLOOKUP(O35,[1]ItemConfig!$B:$C,2,FALSE)</f>
        <v/>
      </c>
      <c r="R35" s="5" t="s">
        <v>104</v>
      </c>
      <c r="S35" s="5" t="s">
        <v>66</v>
      </c>
      <c r="T35" s="5" t="s">
        <v>67</v>
      </c>
      <c r="U35" s="5"/>
      <c r="V35" s="7" t="str">
        <f t="shared" si="4"/>
        <v>66#200|1001#3000|16#120</v>
      </c>
    </row>
    <row r="36" spans="5:22" x14ac:dyDescent="0.2">
      <c r="E36" s="1" t="s">
        <v>47</v>
      </c>
      <c r="F36" s="5">
        <v>66</v>
      </c>
      <c r="G36">
        <v>100</v>
      </c>
      <c r="H36" s="5" t="str">
        <f>VLOOKUP(F36,[1]ItemConfig!$B:$C,2,FALSE)</f>
        <v>星魂</v>
      </c>
      <c r="I36">
        <v>1001</v>
      </c>
      <c r="J36">
        <v>2500</v>
      </c>
      <c r="K36" s="5" t="str">
        <f>VLOOKUP(I36,[1]ItemConfig!$B:$C,2,FALSE)</f>
        <v>陨铁</v>
      </c>
      <c r="L36">
        <v>16</v>
      </c>
      <c r="M36">
        <v>100</v>
      </c>
      <c r="N36" s="5" t="str">
        <f>VLOOKUP(L36,[1]ItemConfig!$B:$C,2,FALSE)</f>
        <v>妖晶</v>
      </c>
      <c r="Q36" s="5" t="str">
        <f>VLOOKUP(O36,[1]ItemConfig!$B:$C,2,FALSE)</f>
        <v/>
      </c>
      <c r="R36" s="5" t="s">
        <v>105</v>
      </c>
      <c r="S36" s="5" t="s">
        <v>68</v>
      </c>
      <c r="T36" s="5" t="s">
        <v>69</v>
      </c>
      <c r="U36" s="5"/>
      <c r="V36" s="7" t="str">
        <f t="shared" si="4"/>
        <v>66#100|1001#2500|16#100</v>
      </c>
    </row>
    <row r="37" spans="5:22" x14ac:dyDescent="0.2">
      <c r="E37" s="1" t="s">
        <v>42</v>
      </c>
      <c r="F37" s="6">
        <v>14</v>
      </c>
      <c r="G37" s="6">
        <v>200000</v>
      </c>
      <c r="H37" s="5" t="str">
        <f>VLOOKUP(F37,[1]ItemConfig!$B:$C,2,FALSE)</f>
        <v>金币</v>
      </c>
      <c r="I37">
        <v>65</v>
      </c>
      <c r="J37">
        <v>2000</v>
      </c>
      <c r="K37" s="5" t="str">
        <f>VLOOKUP(I37,[1]ItemConfig!$B:$C,2,FALSE)</f>
        <v>公会御令</v>
      </c>
      <c r="N37" s="5" t="str">
        <f>VLOOKUP(L37,[1]ItemConfig!$B:$C,2,FALSE)</f>
        <v/>
      </c>
      <c r="Q37" s="5" t="str">
        <f>VLOOKUP(O37,[1]ItemConfig!$B:$C,2,FALSE)</f>
        <v/>
      </c>
      <c r="R37" s="5" t="s">
        <v>70</v>
      </c>
      <c r="S37" s="5" t="s">
        <v>71</v>
      </c>
      <c r="T37" s="5"/>
      <c r="U37" s="5"/>
      <c r="V37" s="7" t="str">
        <f>R37&amp;$D$1&amp;S37</f>
        <v>14#200000|65#2000</v>
      </c>
    </row>
    <row r="38" spans="5:22" x14ac:dyDescent="0.2">
      <c r="E38" s="1" t="s">
        <v>43</v>
      </c>
      <c r="F38" s="6">
        <v>14</v>
      </c>
      <c r="G38" s="6">
        <v>160000</v>
      </c>
      <c r="H38" s="5" t="str">
        <f>VLOOKUP(F38,[1]ItemConfig!$B:$C,2,FALSE)</f>
        <v>金币</v>
      </c>
      <c r="I38">
        <v>65</v>
      </c>
      <c r="J38">
        <v>1600</v>
      </c>
      <c r="K38" s="5" t="str">
        <f>VLOOKUP(I38,[1]ItemConfig!$B:$C,2,FALSE)</f>
        <v>公会御令</v>
      </c>
      <c r="N38" s="5" t="str">
        <f>VLOOKUP(L38,[1]ItemConfig!$B:$C,2,FALSE)</f>
        <v/>
      </c>
      <c r="Q38" s="5" t="str">
        <f>VLOOKUP(O38,[1]ItemConfig!$B:$C,2,FALSE)</f>
        <v/>
      </c>
      <c r="R38" s="5" t="s">
        <v>72</v>
      </c>
      <c r="S38" s="5" t="s">
        <v>73</v>
      </c>
      <c r="T38" s="5"/>
      <c r="U38" s="5"/>
      <c r="V38" s="7" t="str">
        <f t="shared" ref="V38:V45" si="5">R38&amp;$D$1&amp;S38</f>
        <v>14#160000|65#1600</v>
      </c>
    </row>
    <row r="39" spans="5:22" x14ac:dyDescent="0.2">
      <c r="E39" s="1" t="s">
        <v>44</v>
      </c>
      <c r="F39" s="6">
        <v>14</v>
      </c>
      <c r="G39" s="6">
        <v>120000</v>
      </c>
      <c r="H39" s="5" t="str">
        <f>VLOOKUP(F39,[1]ItemConfig!$B:$C,2,FALSE)</f>
        <v>金币</v>
      </c>
      <c r="I39">
        <v>65</v>
      </c>
      <c r="J39">
        <v>1200</v>
      </c>
      <c r="K39" s="5" t="str">
        <f>VLOOKUP(I39,[1]ItemConfig!$B:$C,2,FALSE)</f>
        <v>公会御令</v>
      </c>
      <c r="N39" s="5" t="str">
        <f>VLOOKUP(L39,[1]ItemConfig!$B:$C,2,FALSE)</f>
        <v/>
      </c>
      <c r="Q39" s="5" t="str">
        <f>VLOOKUP(O39,[1]ItemConfig!$B:$C,2,FALSE)</f>
        <v/>
      </c>
      <c r="R39" s="5" t="s">
        <v>74</v>
      </c>
      <c r="S39" s="5" t="s">
        <v>75</v>
      </c>
      <c r="T39" s="5"/>
      <c r="U39" s="5"/>
      <c r="V39" s="7" t="str">
        <f t="shared" si="5"/>
        <v>14#120000|65#1200</v>
      </c>
    </row>
    <row r="40" spans="5:22" x14ac:dyDescent="0.2">
      <c r="E40" s="1" t="s">
        <v>48</v>
      </c>
      <c r="F40" s="6">
        <v>14</v>
      </c>
      <c r="G40" s="6">
        <v>100000</v>
      </c>
      <c r="H40" s="5" t="str">
        <f>VLOOKUP(F40,[1]ItemConfig!$B:$C,2,FALSE)</f>
        <v>金币</v>
      </c>
      <c r="I40">
        <v>65</v>
      </c>
      <c r="J40">
        <v>1000</v>
      </c>
      <c r="K40" s="5" t="str">
        <f>VLOOKUP(I40,[1]ItemConfig!$B:$C,2,FALSE)</f>
        <v>公会御令</v>
      </c>
      <c r="N40" s="5" t="str">
        <f>VLOOKUP(L40,[1]ItemConfig!$B:$C,2,FALSE)</f>
        <v/>
      </c>
      <c r="Q40" s="5" t="str">
        <f>VLOOKUP(O40,[1]ItemConfig!$B:$C,2,FALSE)</f>
        <v/>
      </c>
      <c r="R40" s="5" t="s">
        <v>76</v>
      </c>
      <c r="S40" s="5" t="s">
        <v>77</v>
      </c>
      <c r="T40" s="5"/>
      <c r="U40" s="5"/>
      <c r="V40" s="7" t="str">
        <f t="shared" si="5"/>
        <v>14#100000|65#1000</v>
      </c>
    </row>
    <row r="41" spans="5:22" x14ac:dyDescent="0.2">
      <c r="E41" s="1" t="s">
        <v>49</v>
      </c>
      <c r="F41" s="6">
        <v>14</v>
      </c>
      <c r="G41" s="6">
        <v>80000</v>
      </c>
      <c r="H41" s="5" t="str">
        <f>VLOOKUP(F41,[1]ItemConfig!$B:$C,2,FALSE)</f>
        <v>金币</v>
      </c>
      <c r="I41">
        <v>65</v>
      </c>
      <c r="J41">
        <v>800</v>
      </c>
      <c r="K41" s="5" t="str">
        <f>VLOOKUP(I41,[1]ItemConfig!$B:$C,2,FALSE)</f>
        <v>公会御令</v>
      </c>
      <c r="N41" s="5" t="str">
        <f>VLOOKUP(L41,[1]ItemConfig!$B:$C,2,FALSE)</f>
        <v/>
      </c>
      <c r="Q41" s="5" t="str">
        <f>VLOOKUP(O41,[1]ItemConfig!$B:$C,2,FALSE)</f>
        <v/>
      </c>
      <c r="R41" s="5" t="s">
        <v>78</v>
      </c>
      <c r="S41" s="5" t="s">
        <v>79</v>
      </c>
      <c r="T41" s="5"/>
      <c r="U41" s="5"/>
      <c r="V41" s="7" t="str">
        <f t="shared" si="5"/>
        <v>14#80000|65#800</v>
      </c>
    </row>
    <row r="42" spans="5:22" x14ac:dyDescent="0.2">
      <c r="E42" s="1" t="s">
        <v>50</v>
      </c>
      <c r="F42" s="6">
        <v>14</v>
      </c>
      <c r="G42" s="6">
        <v>60000</v>
      </c>
      <c r="H42" s="5" t="str">
        <f>VLOOKUP(F42,[1]ItemConfig!$B:$C,2,FALSE)</f>
        <v>金币</v>
      </c>
      <c r="I42">
        <v>65</v>
      </c>
      <c r="J42">
        <v>600</v>
      </c>
      <c r="K42" s="5" t="str">
        <f>VLOOKUP(I42,[1]ItemConfig!$B:$C,2,FALSE)</f>
        <v>公会御令</v>
      </c>
      <c r="N42" s="5" t="str">
        <f>VLOOKUP(L42,[1]ItemConfig!$B:$C,2,FALSE)</f>
        <v/>
      </c>
      <c r="Q42" s="5" t="str">
        <f>VLOOKUP(O42,[1]ItemConfig!$B:$C,2,FALSE)</f>
        <v/>
      </c>
      <c r="R42" s="5" t="s">
        <v>80</v>
      </c>
      <c r="S42" s="5" t="s">
        <v>81</v>
      </c>
      <c r="T42" s="5"/>
      <c r="U42" s="5"/>
      <c r="V42" s="7" t="str">
        <f t="shared" si="5"/>
        <v>14#60000|65#600</v>
      </c>
    </row>
    <row r="43" spans="5:22" x14ac:dyDescent="0.2">
      <c r="E43" s="1" t="s">
        <v>51</v>
      </c>
      <c r="F43" s="6">
        <v>14</v>
      </c>
      <c r="G43" s="6">
        <v>50000</v>
      </c>
      <c r="H43" s="5" t="str">
        <f>VLOOKUP(F43,[1]ItemConfig!$B:$C,2,FALSE)</f>
        <v>金币</v>
      </c>
      <c r="I43">
        <v>65</v>
      </c>
      <c r="J43">
        <v>500</v>
      </c>
      <c r="K43" s="5" t="str">
        <f>VLOOKUP(I43,[1]ItemConfig!$B:$C,2,FALSE)</f>
        <v>公会御令</v>
      </c>
      <c r="N43" s="5" t="str">
        <f>VLOOKUP(L43,[1]ItemConfig!$B:$C,2,FALSE)</f>
        <v/>
      </c>
      <c r="Q43" s="5" t="str">
        <f>VLOOKUP(O43,[1]ItemConfig!$B:$C,2,FALSE)</f>
        <v/>
      </c>
      <c r="R43" s="5" t="s">
        <v>82</v>
      </c>
      <c r="S43" s="5" t="s">
        <v>83</v>
      </c>
      <c r="T43" s="5"/>
      <c r="U43" s="5"/>
      <c r="V43" s="7" t="str">
        <f t="shared" si="5"/>
        <v>14#50000|65#500</v>
      </c>
    </row>
    <row r="44" spans="5:22" x14ac:dyDescent="0.2">
      <c r="E44" s="1" t="s">
        <v>52</v>
      </c>
      <c r="F44" s="6">
        <v>14</v>
      </c>
      <c r="G44" s="6">
        <v>40000</v>
      </c>
      <c r="H44" s="5" t="str">
        <f>VLOOKUP(F44,[1]ItemConfig!$B:$C,2,FALSE)</f>
        <v>金币</v>
      </c>
      <c r="I44">
        <v>65</v>
      </c>
      <c r="J44">
        <v>400</v>
      </c>
      <c r="K44" s="5" t="str">
        <f>VLOOKUP(I44,[1]ItemConfig!$B:$C,2,FALSE)</f>
        <v>公会御令</v>
      </c>
      <c r="N44" s="5" t="str">
        <f>VLOOKUP(L44,[1]ItemConfig!$B:$C,2,FALSE)</f>
        <v/>
      </c>
      <c r="Q44" s="5" t="str">
        <f>VLOOKUP(O44,[1]ItemConfig!$B:$C,2,FALSE)</f>
        <v/>
      </c>
      <c r="R44" s="5" t="s">
        <v>84</v>
      </c>
      <c r="S44" s="5" t="s">
        <v>85</v>
      </c>
      <c r="T44" s="5"/>
      <c r="U44" s="5"/>
      <c r="V44" s="7" t="str">
        <f t="shared" si="5"/>
        <v>14#40000|65#400</v>
      </c>
    </row>
    <row r="45" spans="5:22" x14ac:dyDescent="0.2">
      <c r="E45" s="1" t="s">
        <v>53</v>
      </c>
      <c r="F45" s="6">
        <v>14</v>
      </c>
      <c r="G45" s="6">
        <v>30000</v>
      </c>
      <c r="H45" s="5" t="str">
        <f>VLOOKUP(F45,[1]ItemConfig!$B:$C,2,FALSE)</f>
        <v>金币</v>
      </c>
      <c r="I45">
        <v>65</v>
      </c>
      <c r="J45">
        <v>300</v>
      </c>
      <c r="K45" s="5" t="str">
        <f>VLOOKUP(I45,[1]ItemConfig!$B:$C,2,FALSE)</f>
        <v>公会御令</v>
      </c>
      <c r="N45" s="5" t="str">
        <f>VLOOKUP(L45,[1]ItemConfig!$B:$C,2,FALSE)</f>
        <v/>
      </c>
      <c r="Q45" s="5" t="str">
        <f>VLOOKUP(O45,[1]ItemConfig!$B:$C,2,FALSE)</f>
        <v/>
      </c>
      <c r="R45" s="5" t="s">
        <v>86</v>
      </c>
      <c r="S45" s="5" t="s">
        <v>87</v>
      </c>
      <c r="T45" s="5"/>
      <c r="U45" s="5"/>
      <c r="V45" s="7" t="str">
        <f t="shared" si="5"/>
        <v>14#30000|65#300</v>
      </c>
    </row>
    <row r="46" spans="5:22" x14ac:dyDescent="0.2">
      <c r="E46" s="1" t="s">
        <v>42</v>
      </c>
      <c r="F46" s="9">
        <v>66</v>
      </c>
      <c r="G46">
        <v>1000</v>
      </c>
      <c r="H46" s="5" t="str">
        <f>VLOOKUP(F46,[1]ItemConfig!$B:$C,2,FALSE)</f>
        <v>星魂</v>
      </c>
      <c r="I46">
        <v>81164</v>
      </c>
      <c r="J46">
        <v>1</v>
      </c>
      <c r="K46" s="5" t="str">
        <f>VLOOKUP(I46,[1]ItemConfig!$B:$C,2,FALSE)</f>
        <v>斗法冠军抽奖箱</v>
      </c>
      <c r="L46">
        <v>1001</v>
      </c>
      <c r="M46">
        <v>5000</v>
      </c>
      <c r="N46" s="5" t="str">
        <f>VLOOKUP(L46,[1]ItemConfig!$B:$C,2,FALSE)</f>
        <v>陨铁</v>
      </c>
      <c r="O46">
        <v>16</v>
      </c>
      <c r="P46">
        <v>300</v>
      </c>
      <c r="Q46" s="5" t="str">
        <f>VLOOKUP(O46,[1]ItemConfig!$B:$C,2,FALSE)</f>
        <v>妖晶</v>
      </c>
      <c r="R46" s="5" t="s">
        <v>100</v>
      </c>
      <c r="S46" s="5" t="s">
        <v>89</v>
      </c>
      <c r="T46" s="5" t="s">
        <v>58</v>
      </c>
      <c r="U46" s="5" t="s">
        <v>59</v>
      </c>
      <c r="V46" s="7" t="str">
        <f>R46&amp;$D$1&amp;S46&amp;$D$1&amp;T46&amp;$D$1&amp;U46</f>
        <v>66#1000|81164#1|1001#5000|16#300</v>
      </c>
    </row>
    <row r="47" spans="5:22" x14ac:dyDescent="0.2">
      <c r="E47" s="1" t="s">
        <v>43</v>
      </c>
      <c r="F47" s="5">
        <v>66</v>
      </c>
      <c r="G47">
        <v>800</v>
      </c>
      <c r="H47" s="5" t="str">
        <f>VLOOKUP(F47,[1]ItemConfig!$B:$C,2,FALSE)</f>
        <v>星魂</v>
      </c>
      <c r="I47">
        <v>1001</v>
      </c>
      <c r="J47">
        <v>4500</v>
      </c>
      <c r="K47" s="5" t="str">
        <f>VLOOKUP(I47,[1]ItemConfig!$B:$C,2,FALSE)</f>
        <v>陨铁</v>
      </c>
      <c r="L47">
        <v>16</v>
      </c>
      <c r="M47">
        <v>250</v>
      </c>
      <c r="N47" s="5" t="str">
        <f>VLOOKUP(L47,[1]ItemConfig!$B:$C,2,FALSE)</f>
        <v>妖晶</v>
      </c>
      <c r="Q47" s="5" t="str">
        <f>VLOOKUP(O47,[1]ItemConfig!$B:$C,2,FALSE)</f>
        <v/>
      </c>
      <c r="R47" s="5" t="s">
        <v>101</v>
      </c>
      <c r="S47" s="5" t="s">
        <v>60</v>
      </c>
      <c r="T47" s="5" t="s">
        <v>61</v>
      </c>
      <c r="U47" s="5"/>
      <c r="V47" s="7" t="str">
        <f>R47&amp;$D$1&amp;S47&amp;$D$1&amp;T47</f>
        <v>66#800|1001#4500|16#250</v>
      </c>
    </row>
    <row r="48" spans="5:22" x14ac:dyDescent="0.2">
      <c r="E48" s="1" t="s">
        <v>44</v>
      </c>
      <c r="F48" s="5">
        <v>66</v>
      </c>
      <c r="G48">
        <v>600</v>
      </c>
      <c r="H48" s="5" t="str">
        <f>VLOOKUP(F48,[1]ItemConfig!$B:$C,2,FALSE)</f>
        <v>星魂</v>
      </c>
      <c r="I48">
        <v>1001</v>
      </c>
      <c r="J48">
        <v>4000</v>
      </c>
      <c r="K48" s="5" t="str">
        <f>VLOOKUP(I48,[1]ItemConfig!$B:$C,2,FALSE)</f>
        <v>陨铁</v>
      </c>
      <c r="L48">
        <v>16</v>
      </c>
      <c r="M48">
        <v>200</v>
      </c>
      <c r="N48" s="5" t="str">
        <f>VLOOKUP(L48,[1]ItemConfig!$B:$C,2,FALSE)</f>
        <v>妖晶</v>
      </c>
      <c r="Q48" s="5" t="str">
        <f>VLOOKUP(O48,[1]ItemConfig!$B:$C,2,FALSE)</f>
        <v/>
      </c>
      <c r="R48" s="5" t="s">
        <v>102</v>
      </c>
      <c r="S48" s="5" t="s">
        <v>62</v>
      </c>
      <c r="T48" s="5" t="s">
        <v>63</v>
      </c>
      <c r="U48" s="5"/>
      <c r="V48" s="7" t="str">
        <f t="shared" ref="V48:V51" si="6">R48&amp;$D$1&amp;S48&amp;$D$1&amp;T48</f>
        <v>66#600|1001#4000|16#200</v>
      </c>
    </row>
    <row r="49" spans="5:22" x14ac:dyDescent="0.2">
      <c r="E49" s="1" t="s">
        <v>45</v>
      </c>
      <c r="F49" s="5">
        <v>66</v>
      </c>
      <c r="G49">
        <v>400</v>
      </c>
      <c r="H49" s="5" t="str">
        <f>VLOOKUP(F49,[1]ItemConfig!$B:$C,2,FALSE)</f>
        <v>星魂</v>
      </c>
      <c r="I49">
        <v>1001</v>
      </c>
      <c r="J49">
        <v>3500</v>
      </c>
      <c r="K49" s="5" t="str">
        <f>VLOOKUP(I49,[1]ItemConfig!$B:$C,2,FALSE)</f>
        <v>陨铁</v>
      </c>
      <c r="L49">
        <v>16</v>
      </c>
      <c r="M49">
        <v>150</v>
      </c>
      <c r="N49" s="5" t="str">
        <f>VLOOKUP(L49,[1]ItemConfig!$B:$C,2,FALSE)</f>
        <v>妖晶</v>
      </c>
      <c r="Q49" s="5" t="str">
        <f>VLOOKUP(O49,[1]ItemConfig!$B:$C,2,FALSE)</f>
        <v/>
      </c>
      <c r="R49" s="5" t="s">
        <v>103</v>
      </c>
      <c r="S49" s="5" t="s">
        <v>64</v>
      </c>
      <c r="T49" s="5" t="s">
        <v>65</v>
      </c>
      <c r="U49" s="5"/>
      <c r="V49" s="7" t="str">
        <f t="shared" si="6"/>
        <v>66#400|1001#3500|16#150</v>
      </c>
    </row>
    <row r="50" spans="5:22" x14ac:dyDescent="0.2">
      <c r="E50" s="1" t="s">
        <v>46</v>
      </c>
      <c r="F50" s="5">
        <v>66</v>
      </c>
      <c r="G50">
        <v>200</v>
      </c>
      <c r="H50" s="5" t="str">
        <f>VLOOKUP(F50,[1]ItemConfig!$B:$C,2,FALSE)</f>
        <v>星魂</v>
      </c>
      <c r="I50">
        <v>1001</v>
      </c>
      <c r="J50">
        <v>3000</v>
      </c>
      <c r="K50" s="5" t="str">
        <f>VLOOKUP(I50,[1]ItemConfig!$B:$C,2,FALSE)</f>
        <v>陨铁</v>
      </c>
      <c r="L50">
        <v>16</v>
      </c>
      <c r="M50">
        <v>120</v>
      </c>
      <c r="N50" s="5" t="str">
        <f>VLOOKUP(L50,[1]ItemConfig!$B:$C,2,FALSE)</f>
        <v>妖晶</v>
      </c>
      <c r="Q50" s="5" t="str">
        <f>VLOOKUP(O50,[1]ItemConfig!$B:$C,2,FALSE)</f>
        <v/>
      </c>
      <c r="R50" s="5" t="s">
        <v>104</v>
      </c>
      <c r="S50" s="5" t="s">
        <v>66</v>
      </c>
      <c r="T50" s="5" t="s">
        <v>67</v>
      </c>
      <c r="U50" s="5"/>
      <c r="V50" s="7" t="str">
        <f t="shared" si="6"/>
        <v>66#200|1001#3000|16#120</v>
      </c>
    </row>
    <row r="51" spans="5:22" x14ac:dyDescent="0.2">
      <c r="E51" s="1" t="s">
        <v>47</v>
      </c>
      <c r="F51" s="5">
        <v>66</v>
      </c>
      <c r="G51">
        <v>100</v>
      </c>
      <c r="H51" s="5" t="str">
        <f>VLOOKUP(F51,[1]ItemConfig!$B:$C,2,FALSE)</f>
        <v>星魂</v>
      </c>
      <c r="I51">
        <v>1001</v>
      </c>
      <c r="J51">
        <v>2500</v>
      </c>
      <c r="K51" s="5" t="str">
        <f>VLOOKUP(I51,[1]ItemConfig!$B:$C,2,FALSE)</f>
        <v>陨铁</v>
      </c>
      <c r="L51">
        <v>16</v>
      </c>
      <c r="M51">
        <v>100</v>
      </c>
      <c r="N51" s="5" t="str">
        <f>VLOOKUP(L51,[1]ItemConfig!$B:$C,2,FALSE)</f>
        <v>妖晶</v>
      </c>
      <c r="Q51" s="5" t="str">
        <f>VLOOKUP(O51,[1]ItemConfig!$B:$C,2,FALSE)</f>
        <v/>
      </c>
      <c r="R51" s="5" t="s">
        <v>105</v>
      </c>
      <c r="S51" s="5" t="s">
        <v>68</v>
      </c>
      <c r="T51" s="5" t="s">
        <v>69</v>
      </c>
      <c r="U51" s="5"/>
      <c r="V51" s="7" t="str">
        <f t="shared" si="6"/>
        <v>66#100|1001#2500|16#100</v>
      </c>
    </row>
    <row r="52" spans="5:22" x14ac:dyDescent="0.2">
      <c r="E52" s="1" t="s">
        <v>42</v>
      </c>
      <c r="F52" s="6">
        <v>14</v>
      </c>
      <c r="G52" s="6">
        <v>200000</v>
      </c>
      <c r="H52" s="5" t="str">
        <f>VLOOKUP(F52,[1]ItemConfig!$B:$C,2,FALSE)</f>
        <v>金币</v>
      </c>
      <c r="I52">
        <v>65</v>
      </c>
      <c r="J52">
        <v>2000</v>
      </c>
      <c r="K52" s="5" t="str">
        <f>VLOOKUP(I52,[1]ItemConfig!$B:$C,2,FALSE)</f>
        <v>公会御令</v>
      </c>
      <c r="N52" s="5" t="str">
        <f>VLOOKUP(L52,[1]ItemConfig!$B:$C,2,FALSE)</f>
        <v/>
      </c>
      <c r="Q52" s="5" t="str">
        <f>VLOOKUP(O52,[1]ItemConfig!$B:$C,2,FALSE)</f>
        <v/>
      </c>
      <c r="R52" s="5" t="s">
        <v>70</v>
      </c>
      <c r="S52" s="5" t="s">
        <v>71</v>
      </c>
      <c r="T52" s="5"/>
      <c r="U52" s="5"/>
      <c r="V52" s="7" t="str">
        <f>R52&amp;$D$1&amp;S52</f>
        <v>14#200000|65#2000</v>
      </c>
    </row>
    <row r="53" spans="5:22" x14ac:dyDescent="0.2">
      <c r="E53" s="1" t="s">
        <v>43</v>
      </c>
      <c r="F53" s="6">
        <v>14</v>
      </c>
      <c r="G53" s="6">
        <v>160000</v>
      </c>
      <c r="H53" s="5" t="str">
        <f>VLOOKUP(F53,[1]ItemConfig!$B:$C,2,FALSE)</f>
        <v>金币</v>
      </c>
      <c r="I53">
        <v>65</v>
      </c>
      <c r="J53">
        <v>1600</v>
      </c>
      <c r="K53" s="5" t="str">
        <f>VLOOKUP(I53,[1]ItemConfig!$B:$C,2,FALSE)</f>
        <v>公会御令</v>
      </c>
      <c r="N53" s="5" t="str">
        <f>VLOOKUP(L53,[1]ItemConfig!$B:$C,2,FALSE)</f>
        <v/>
      </c>
      <c r="Q53" s="5" t="str">
        <f>VLOOKUP(O53,[1]ItemConfig!$B:$C,2,FALSE)</f>
        <v/>
      </c>
      <c r="R53" s="5" t="s">
        <v>72</v>
      </c>
      <c r="S53" s="5" t="s">
        <v>73</v>
      </c>
      <c r="T53" s="5"/>
      <c r="U53" s="5"/>
      <c r="V53" s="7" t="str">
        <f t="shared" ref="V53:V60" si="7">R53&amp;$D$1&amp;S53</f>
        <v>14#160000|65#1600</v>
      </c>
    </row>
    <row r="54" spans="5:22" x14ac:dyDescent="0.2">
      <c r="E54" s="1" t="s">
        <v>44</v>
      </c>
      <c r="F54" s="6">
        <v>14</v>
      </c>
      <c r="G54" s="6">
        <v>120000</v>
      </c>
      <c r="H54" s="5" t="str">
        <f>VLOOKUP(F54,[1]ItemConfig!$B:$C,2,FALSE)</f>
        <v>金币</v>
      </c>
      <c r="I54">
        <v>65</v>
      </c>
      <c r="J54">
        <v>1200</v>
      </c>
      <c r="K54" s="5" t="str">
        <f>VLOOKUP(I54,[1]ItemConfig!$B:$C,2,FALSE)</f>
        <v>公会御令</v>
      </c>
      <c r="N54" s="5" t="str">
        <f>VLOOKUP(L54,[1]ItemConfig!$B:$C,2,FALSE)</f>
        <v/>
      </c>
      <c r="Q54" s="5" t="str">
        <f>VLOOKUP(O54,[1]ItemConfig!$B:$C,2,FALSE)</f>
        <v/>
      </c>
      <c r="R54" s="5" t="s">
        <v>74</v>
      </c>
      <c r="S54" s="5" t="s">
        <v>75</v>
      </c>
      <c r="T54" s="5"/>
      <c r="U54" s="5"/>
      <c r="V54" s="7" t="str">
        <f t="shared" si="7"/>
        <v>14#120000|65#1200</v>
      </c>
    </row>
    <row r="55" spans="5:22" x14ac:dyDescent="0.2">
      <c r="E55" s="1" t="s">
        <v>48</v>
      </c>
      <c r="F55" s="6">
        <v>14</v>
      </c>
      <c r="G55" s="6">
        <v>100000</v>
      </c>
      <c r="H55" s="5" t="str">
        <f>VLOOKUP(F55,[1]ItemConfig!$B:$C,2,FALSE)</f>
        <v>金币</v>
      </c>
      <c r="I55">
        <v>65</v>
      </c>
      <c r="J55">
        <v>1000</v>
      </c>
      <c r="K55" s="5" t="str">
        <f>VLOOKUP(I55,[1]ItemConfig!$B:$C,2,FALSE)</f>
        <v>公会御令</v>
      </c>
      <c r="N55" s="5" t="str">
        <f>VLOOKUP(L55,[1]ItemConfig!$B:$C,2,FALSE)</f>
        <v/>
      </c>
      <c r="Q55" s="5" t="str">
        <f>VLOOKUP(O55,[1]ItemConfig!$B:$C,2,FALSE)</f>
        <v/>
      </c>
      <c r="R55" s="5" t="s">
        <v>76</v>
      </c>
      <c r="S55" s="5" t="s">
        <v>77</v>
      </c>
      <c r="T55" s="5"/>
      <c r="U55" s="5"/>
      <c r="V55" s="7" t="str">
        <f t="shared" si="7"/>
        <v>14#100000|65#1000</v>
      </c>
    </row>
    <row r="56" spans="5:22" x14ac:dyDescent="0.2">
      <c r="E56" s="1" t="s">
        <v>49</v>
      </c>
      <c r="F56" s="6">
        <v>14</v>
      </c>
      <c r="G56" s="6">
        <v>80000</v>
      </c>
      <c r="H56" s="5" t="str">
        <f>VLOOKUP(F56,[1]ItemConfig!$B:$C,2,FALSE)</f>
        <v>金币</v>
      </c>
      <c r="I56">
        <v>65</v>
      </c>
      <c r="J56">
        <v>800</v>
      </c>
      <c r="K56" s="5" t="str">
        <f>VLOOKUP(I56,[1]ItemConfig!$B:$C,2,FALSE)</f>
        <v>公会御令</v>
      </c>
      <c r="N56" s="5" t="str">
        <f>VLOOKUP(L56,[1]ItemConfig!$B:$C,2,FALSE)</f>
        <v/>
      </c>
      <c r="Q56" s="5" t="str">
        <f>VLOOKUP(O56,[1]ItemConfig!$B:$C,2,FALSE)</f>
        <v/>
      </c>
      <c r="R56" s="5" t="s">
        <v>78</v>
      </c>
      <c r="S56" s="5" t="s">
        <v>79</v>
      </c>
      <c r="T56" s="5"/>
      <c r="U56" s="5"/>
      <c r="V56" s="7" t="str">
        <f t="shared" si="7"/>
        <v>14#80000|65#800</v>
      </c>
    </row>
    <row r="57" spans="5:22" x14ac:dyDescent="0.2">
      <c r="E57" s="1" t="s">
        <v>50</v>
      </c>
      <c r="F57" s="6">
        <v>14</v>
      </c>
      <c r="G57" s="6">
        <v>60000</v>
      </c>
      <c r="H57" s="5" t="str">
        <f>VLOOKUP(F57,[1]ItemConfig!$B:$C,2,FALSE)</f>
        <v>金币</v>
      </c>
      <c r="I57">
        <v>65</v>
      </c>
      <c r="J57">
        <v>600</v>
      </c>
      <c r="K57" s="5" t="str">
        <f>VLOOKUP(I57,[1]ItemConfig!$B:$C,2,FALSE)</f>
        <v>公会御令</v>
      </c>
      <c r="N57" s="5" t="str">
        <f>VLOOKUP(L57,[1]ItemConfig!$B:$C,2,FALSE)</f>
        <v/>
      </c>
      <c r="Q57" s="5" t="str">
        <f>VLOOKUP(O57,[1]ItemConfig!$B:$C,2,FALSE)</f>
        <v/>
      </c>
      <c r="R57" s="5" t="s">
        <v>80</v>
      </c>
      <c r="S57" s="5" t="s">
        <v>81</v>
      </c>
      <c r="T57" s="5"/>
      <c r="U57" s="5"/>
      <c r="V57" s="7" t="str">
        <f t="shared" si="7"/>
        <v>14#60000|65#600</v>
      </c>
    </row>
    <row r="58" spans="5:22" x14ac:dyDescent="0.2">
      <c r="E58" s="1" t="s">
        <v>51</v>
      </c>
      <c r="F58" s="6">
        <v>14</v>
      </c>
      <c r="G58" s="6">
        <v>50000</v>
      </c>
      <c r="H58" s="5" t="str">
        <f>VLOOKUP(F58,[1]ItemConfig!$B:$C,2,FALSE)</f>
        <v>金币</v>
      </c>
      <c r="I58">
        <v>65</v>
      </c>
      <c r="J58">
        <v>500</v>
      </c>
      <c r="K58" s="5" t="str">
        <f>VLOOKUP(I58,[1]ItemConfig!$B:$C,2,FALSE)</f>
        <v>公会御令</v>
      </c>
      <c r="N58" s="5" t="str">
        <f>VLOOKUP(L58,[1]ItemConfig!$B:$C,2,FALSE)</f>
        <v/>
      </c>
      <c r="Q58" s="5" t="str">
        <f>VLOOKUP(O58,[1]ItemConfig!$B:$C,2,FALSE)</f>
        <v/>
      </c>
      <c r="R58" s="5" t="s">
        <v>82</v>
      </c>
      <c r="S58" s="5" t="s">
        <v>83</v>
      </c>
      <c r="T58" s="5"/>
      <c r="U58" s="5"/>
      <c r="V58" s="7" t="str">
        <f t="shared" si="7"/>
        <v>14#50000|65#500</v>
      </c>
    </row>
    <row r="59" spans="5:22" x14ac:dyDescent="0.2">
      <c r="E59" s="1" t="s">
        <v>52</v>
      </c>
      <c r="F59" s="6">
        <v>14</v>
      </c>
      <c r="G59" s="6">
        <v>40000</v>
      </c>
      <c r="H59" s="5" t="str">
        <f>VLOOKUP(F59,[1]ItemConfig!$B:$C,2,FALSE)</f>
        <v>金币</v>
      </c>
      <c r="I59">
        <v>65</v>
      </c>
      <c r="J59">
        <v>400</v>
      </c>
      <c r="K59" s="5" t="str">
        <f>VLOOKUP(I59,[1]ItemConfig!$B:$C,2,FALSE)</f>
        <v>公会御令</v>
      </c>
      <c r="N59" s="5" t="str">
        <f>VLOOKUP(L59,[1]ItemConfig!$B:$C,2,FALSE)</f>
        <v/>
      </c>
      <c r="Q59" s="5" t="str">
        <f>VLOOKUP(O59,[1]ItemConfig!$B:$C,2,FALSE)</f>
        <v/>
      </c>
      <c r="R59" s="5" t="s">
        <v>84</v>
      </c>
      <c r="S59" s="5" t="s">
        <v>85</v>
      </c>
      <c r="T59" s="5"/>
      <c r="U59" s="5"/>
      <c r="V59" s="7" t="str">
        <f t="shared" si="7"/>
        <v>14#40000|65#400</v>
      </c>
    </row>
    <row r="60" spans="5:22" x14ac:dyDescent="0.2">
      <c r="E60" s="1" t="s">
        <v>53</v>
      </c>
      <c r="F60" s="6">
        <v>14</v>
      </c>
      <c r="G60" s="6">
        <v>30000</v>
      </c>
      <c r="H60" s="5" t="str">
        <f>VLOOKUP(F60,[1]ItemConfig!$B:$C,2,FALSE)</f>
        <v>金币</v>
      </c>
      <c r="I60">
        <v>65</v>
      </c>
      <c r="J60">
        <v>300</v>
      </c>
      <c r="K60" s="5" t="str">
        <f>VLOOKUP(I60,[1]ItemConfig!$B:$C,2,FALSE)</f>
        <v>公会御令</v>
      </c>
      <c r="N60" s="5" t="str">
        <f>VLOOKUP(L60,[1]ItemConfig!$B:$C,2,FALSE)</f>
        <v/>
      </c>
      <c r="Q60" s="5" t="str">
        <f>VLOOKUP(O60,[1]ItemConfig!$B:$C,2,FALSE)</f>
        <v/>
      </c>
      <c r="R60" s="5" t="s">
        <v>86</v>
      </c>
      <c r="S60" s="5" t="s">
        <v>87</v>
      </c>
      <c r="T60" s="5"/>
      <c r="U60" s="5"/>
      <c r="V60" s="7" t="str">
        <f t="shared" si="7"/>
        <v>14#30000|65#300</v>
      </c>
    </row>
    <row r="61" spans="5:22" x14ac:dyDescent="0.2">
      <c r="E61" s="1" t="s">
        <v>42</v>
      </c>
      <c r="F61" s="9">
        <v>66</v>
      </c>
      <c r="G61">
        <v>1000</v>
      </c>
      <c r="H61" s="5" t="str">
        <f>VLOOKUP(F61,[1]ItemConfig!$B:$C,2,FALSE)</f>
        <v>星魂</v>
      </c>
      <c r="I61">
        <v>81167</v>
      </c>
      <c r="J61">
        <v>1</v>
      </c>
      <c r="K61" s="5" t="str">
        <f>VLOOKUP(I61,[1]ItemConfig!$B:$C,2,FALSE)</f>
        <v>斗法冠军抽奖箱</v>
      </c>
      <c r="L61">
        <v>1001</v>
      </c>
      <c r="M61">
        <v>5000</v>
      </c>
      <c r="N61" s="5" t="str">
        <f>VLOOKUP(L61,[1]ItemConfig!$B:$C,2,FALSE)</f>
        <v>陨铁</v>
      </c>
      <c r="O61">
        <v>16</v>
      </c>
      <c r="P61">
        <v>300</v>
      </c>
      <c r="Q61" s="5" t="str">
        <f>VLOOKUP(O61,[1]ItemConfig!$B:$C,2,FALSE)</f>
        <v>妖晶</v>
      </c>
      <c r="R61" s="5" t="s">
        <v>100</v>
      </c>
      <c r="S61" s="5" t="s">
        <v>90</v>
      </c>
      <c r="T61" s="5" t="s">
        <v>58</v>
      </c>
      <c r="U61" s="5" t="s">
        <v>59</v>
      </c>
      <c r="V61" s="7" t="str">
        <f>R61&amp;$D$1&amp;S61&amp;$D$1&amp;T61&amp;$D$1&amp;U61</f>
        <v>66#1000|81167#1|1001#5000|16#300</v>
      </c>
    </row>
    <row r="62" spans="5:22" x14ac:dyDescent="0.2">
      <c r="E62" s="1" t="s">
        <v>43</v>
      </c>
      <c r="F62" s="5">
        <v>66</v>
      </c>
      <c r="G62">
        <v>800</v>
      </c>
      <c r="H62" s="5" t="str">
        <f>VLOOKUP(F62,[1]ItemConfig!$B:$C,2,FALSE)</f>
        <v>星魂</v>
      </c>
      <c r="I62">
        <v>1001</v>
      </c>
      <c r="J62">
        <v>4500</v>
      </c>
      <c r="K62" s="5" t="str">
        <f>VLOOKUP(I62,[1]ItemConfig!$B:$C,2,FALSE)</f>
        <v>陨铁</v>
      </c>
      <c r="L62">
        <v>16</v>
      </c>
      <c r="M62">
        <v>250</v>
      </c>
      <c r="N62" s="5" t="str">
        <f>VLOOKUP(L62,[1]ItemConfig!$B:$C,2,FALSE)</f>
        <v>妖晶</v>
      </c>
      <c r="Q62" s="5" t="str">
        <f>VLOOKUP(O62,[1]ItemConfig!$B:$C,2,FALSE)</f>
        <v/>
      </c>
      <c r="R62" s="5" t="s">
        <v>101</v>
      </c>
      <c r="S62" s="5" t="s">
        <v>60</v>
      </c>
      <c r="T62" s="5" t="s">
        <v>61</v>
      </c>
      <c r="U62" s="5"/>
      <c r="V62" s="7" t="str">
        <f>R62&amp;$D$1&amp;S62&amp;$D$1&amp;T62</f>
        <v>66#800|1001#4500|16#250</v>
      </c>
    </row>
    <row r="63" spans="5:22" x14ac:dyDescent="0.2">
      <c r="E63" s="1" t="s">
        <v>44</v>
      </c>
      <c r="F63" s="5">
        <v>66</v>
      </c>
      <c r="G63">
        <v>600</v>
      </c>
      <c r="H63" s="5" t="str">
        <f>VLOOKUP(F63,[1]ItemConfig!$B:$C,2,FALSE)</f>
        <v>星魂</v>
      </c>
      <c r="I63">
        <v>1001</v>
      </c>
      <c r="J63">
        <v>4000</v>
      </c>
      <c r="K63" s="5" t="str">
        <f>VLOOKUP(I63,[1]ItemConfig!$B:$C,2,FALSE)</f>
        <v>陨铁</v>
      </c>
      <c r="L63">
        <v>16</v>
      </c>
      <c r="M63">
        <v>200</v>
      </c>
      <c r="N63" s="5" t="str">
        <f>VLOOKUP(L63,[1]ItemConfig!$B:$C,2,FALSE)</f>
        <v>妖晶</v>
      </c>
      <c r="Q63" s="5" t="str">
        <f>VLOOKUP(O63,[1]ItemConfig!$B:$C,2,FALSE)</f>
        <v/>
      </c>
      <c r="R63" s="5" t="s">
        <v>102</v>
      </c>
      <c r="S63" s="5" t="s">
        <v>62</v>
      </c>
      <c r="T63" s="5" t="s">
        <v>63</v>
      </c>
      <c r="U63" s="5"/>
      <c r="V63" s="7" t="str">
        <f t="shared" ref="V63:V66" si="8">R63&amp;$D$1&amp;S63&amp;$D$1&amp;T63</f>
        <v>66#600|1001#4000|16#200</v>
      </c>
    </row>
    <row r="64" spans="5:22" x14ac:dyDescent="0.2">
      <c r="E64" s="1" t="s">
        <v>45</v>
      </c>
      <c r="F64" s="5">
        <v>66</v>
      </c>
      <c r="G64">
        <v>400</v>
      </c>
      <c r="H64" s="5" t="str">
        <f>VLOOKUP(F64,[1]ItemConfig!$B:$C,2,FALSE)</f>
        <v>星魂</v>
      </c>
      <c r="I64">
        <v>1001</v>
      </c>
      <c r="J64">
        <v>3500</v>
      </c>
      <c r="K64" s="5" t="str">
        <f>VLOOKUP(I64,[1]ItemConfig!$B:$C,2,FALSE)</f>
        <v>陨铁</v>
      </c>
      <c r="L64">
        <v>16</v>
      </c>
      <c r="M64">
        <v>150</v>
      </c>
      <c r="N64" s="5" t="str">
        <f>VLOOKUP(L64,[1]ItemConfig!$B:$C,2,FALSE)</f>
        <v>妖晶</v>
      </c>
      <c r="Q64" s="5" t="str">
        <f>VLOOKUP(O64,[1]ItemConfig!$B:$C,2,FALSE)</f>
        <v/>
      </c>
      <c r="R64" s="5" t="s">
        <v>103</v>
      </c>
      <c r="S64" s="5" t="s">
        <v>64</v>
      </c>
      <c r="T64" s="5" t="s">
        <v>65</v>
      </c>
      <c r="U64" s="5"/>
      <c r="V64" s="7" t="str">
        <f t="shared" si="8"/>
        <v>66#400|1001#3500|16#150</v>
      </c>
    </row>
    <row r="65" spans="5:22" x14ac:dyDescent="0.2">
      <c r="E65" s="1" t="s">
        <v>46</v>
      </c>
      <c r="F65" s="5">
        <v>66</v>
      </c>
      <c r="G65">
        <v>200</v>
      </c>
      <c r="H65" s="5" t="str">
        <f>VLOOKUP(F65,[1]ItemConfig!$B:$C,2,FALSE)</f>
        <v>星魂</v>
      </c>
      <c r="I65">
        <v>1001</v>
      </c>
      <c r="J65">
        <v>3000</v>
      </c>
      <c r="K65" s="5" t="str">
        <f>VLOOKUP(I65,[1]ItemConfig!$B:$C,2,FALSE)</f>
        <v>陨铁</v>
      </c>
      <c r="L65">
        <v>16</v>
      </c>
      <c r="M65">
        <v>120</v>
      </c>
      <c r="N65" s="5" t="str">
        <f>VLOOKUP(L65,[1]ItemConfig!$B:$C,2,FALSE)</f>
        <v>妖晶</v>
      </c>
      <c r="Q65" s="5" t="str">
        <f>VLOOKUP(O65,[1]ItemConfig!$B:$C,2,FALSE)</f>
        <v/>
      </c>
      <c r="R65" s="5" t="s">
        <v>104</v>
      </c>
      <c r="S65" s="5" t="s">
        <v>66</v>
      </c>
      <c r="T65" s="5" t="s">
        <v>67</v>
      </c>
      <c r="U65" s="5"/>
      <c r="V65" s="7" t="str">
        <f t="shared" si="8"/>
        <v>66#200|1001#3000|16#120</v>
      </c>
    </row>
    <row r="66" spans="5:22" x14ac:dyDescent="0.2">
      <c r="E66" s="1" t="s">
        <v>47</v>
      </c>
      <c r="F66" s="5">
        <v>66</v>
      </c>
      <c r="G66">
        <v>100</v>
      </c>
      <c r="H66" s="5" t="str">
        <f>VLOOKUP(F66,[1]ItemConfig!$B:$C,2,FALSE)</f>
        <v>星魂</v>
      </c>
      <c r="I66">
        <v>1001</v>
      </c>
      <c r="J66">
        <v>2500</v>
      </c>
      <c r="K66" s="5" t="str">
        <f>VLOOKUP(I66,[1]ItemConfig!$B:$C,2,FALSE)</f>
        <v>陨铁</v>
      </c>
      <c r="L66">
        <v>16</v>
      </c>
      <c r="M66">
        <v>100</v>
      </c>
      <c r="N66" s="5" t="str">
        <f>VLOOKUP(L66,[1]ItemConfig!$B:$C,2,FALSE)</f>
        <v>妖晶</v>
      </c>
      <c r="Q66" s="5" t="str">
        <f>VLOOKUP(O66,[1]ItemConfig!$B:$C,2,FALSE)</f>
        <v/>
      </c>
      <c r="R66" s="5" t="s">
        <v>105</v>
      </c>
      <c r="S66" s="5" t="s">
        <v>68</v>
      </c>
      <c r="T66" s="5" t="s">
        <v>69</v>
      </c>
      <c r="U66" s="5"/>
      <c r="V66" s="7" t="str">
        <f t="shared" si="8"/>
        <v>66#100|1001#2500|16#100</v>
      </c>
    </row>
    <row r="67" spans="5:22" x14ac:dyDescent="0.2">
      <c r="E67" s="1" t="s">
        <v>42</v>
      </c>
      <c r="F67" s="6">
        <v>14</v>
      </c>
      <c r="G67" s="6">
        <v>200000</v>
      </c>
      <c r="H67" s="5" t="str">
        <f>VLOOKUP(F67,[1]ItemConfig!$B:$C,2,FALSE)</f>
        <v>金币</v>
      </c>
      <c r="I67">
        <v>65</v>
      </c>
      <c r="J67">
        <v>2000</v>
      </c>
      <c r="K67" s="5" t="str">
        <f>VLOOKUP(I67,[1]ItemConfig!$B:$C,2,FALSE)</f>
        <v>公会御令</v>
      </c>
      <c r="N67" s="5" t="str">
        <f>VLOOKUP(L67,[1]ItemConfig!$B:$C,2,FALSE)</f>
        <v/>
      </c>
      <c r="Q67" s="5" t="str">
        <f>VLOOKUP(O67,[1]ItemConfig!$B:$C,2,FALSE)</f>
        <v/>
      </c>
      <c r="R67" s="5" t="s">
        <v>70</v>
      </c>
      <c r="S67" s="5" t="s">
        <v>71</v>
      </c>
      <c r="T67" s="5"/>
      <c r="U67" s="5"/>
      <c r="V67" s="7" t="str">
        <f>R67&amp;$D$1&amp;S67</f>
        <v>14#200000|65#2000</v>
      </c>
    </row>
    <row r="68" spans="5:22" x14ac:dyDescent="0.2">
      <c r="E68" s="1" t="s">
        <v>43</v>
      </c>
      <c r="F68" s="6">
        <v>14</v>
      </c>
      <c r="G68" s="6">
        <v>160000</v>
      </c>
      <c r="H68" s="5" t="str">
        <f>VLOOKUP(F68,[1]ItemConfig!$B:$C,2,FALSE)</f>
        <v>金币</v>
      </c>
      <c r="I68">
        <v>65</v>
      </c>
      <c r="J68">
        <v>1600</v>
      </c>
      <c r="K68" s="5" t="str">
        <f>VLOOKUP(I68,[1]ItemConfig!$B:$C,2,FALSE)</f>
        <v>公会御令</v>
      </c>
      <c r="N68" s="5" t="str">
        <f>VLOOKUP(L68,[1]ItemConfig!$B:$C,2,FALSE)</f>
        <v/>
      </c>
      <c r="Q68" s="5" t="str">
        <f>VLOOKUP(O68,[1]ItemConfig!$B:$C,2,FALSE)</f>
        <v/>
      </c>
      <c r="R68" s="5" t="s">
        <v>72</v>
      </c>
      <c r="S68" s="5" t="s">
        <v>73</v>
      </c>
      <c r="T68" s="5"/>
      <c r="U68" s="5"/>
      <c r="V68" s="7" t="str">
        <f t="shared" ref="V68:V75" si="9">R68&amp;$D$1&amp;S68</f>
        <v>14#160000|65#1600</v>
      </c>
    </row>
    <row r="69" spans="5:22" x14ac:dyDescent="0.2">
      <c r="E69" s="1" t="s">
        <v>44</v>
      </c>
      <c r="F69" s="6">
        <v>14</v>
      </c>
      <c r="G69" s="6">
        <v>120000</v>
      </c>
      <c r="H69" s="5" t="str">
        <f>VLOOKUP(F69,[1]ItemConfig!$B:$C,2,FALSE)</f>
        <v>金币</v>
      </c>
      <c r="I69">
        <v>65</v>
      </c>
      <c r="J69">
        <v>1200</v>
      </c>
      <c r="K69" s="5" t="str">
        <f>VLOOKUP(I69,[1]ItemConfig!$B:$C,2,FALSE)</f>
        <v>公会御令</v>
      </c>
      <c r="N69" s="5" t="str">
        <f>VLOOKUP(L69,[1]ItemConfig!$B:$C,2,FALSE)</f>
        <v/>
      </c>
      <c r="Q69" s="5" t="str">
        <f>VLOOKUP(O69,[1]ItemConfig!$B:$C,2,FALSE)</f>
        <v/>
      </c>
      <c r="R69" s="5" t="s">
        <v>74</v>
      </c>
      <c r="S69" s="5" t="s">
        <v>75</v>
      </c>
      <c r="T69" s="5"/>
      <c r="U69" s="5"/>
      <c r="V69" s="7" t="str">
        <f t="shared" si="9"/>
        <v>14#120000|65#1200</v>
      </c>
    </row>
    <row r="70" spans="5:22" x14ac:dyDescent="0.2">
      <c r="E70" s="1" t="s">
        <v>48</v>
      </c>
      <c r="F70" s="6">
        <v>14</v>
      </c>
      <c r="G70" s="6">
        <v>100000</v>
      </c>
      <c r="H70" s="5" t="str">
        <f>VLOOKUP(F70,[1]ItemConfig!$B:$C,2,FALSE)</f>
        <v>金币</v>
      </c>
      <c r="I70">
        <v>65</v>
      </c>
      <c r="J70">
        <v>1000</v>
      </c>
      <c r="K70" s="5" t="str">
        <f>VLOOKUP(I70,[1]ItemConfig!$B:$C,2,FALSE)</f>
        <v>公会御令</v>
      </c>
      <c r="N70" s="5" t="str">
        <f>VLOOKUP(L70,[1]ItemConfig!$B:$C,2,FALSE)</f>
        <v/>
      </c>
      <c r="Q70" s="5" t="str">
        <f>VLOOKUP(O70,[1]ItemConfig!$B:$C,2,FALSE)</f>
        <v/>
      </c>
      <c r="R70" s="5" t="s">
        <v>76</v>
      </c>
      <c r="S70" s="5" t="s">
        <v>77</v>
      </c>
      <c r="T70" s="5"/>
      <c r="U70" s="5"/>
      <c r="V70" s="7" t="str">
        <f t="shared" si="9"/>
        <v>14#100000|65#1000</v>
      </c>
    </row>
    <row r="71" spans="5:22" x14ac:dyDescent="0.2">
      <c r="E71" s="1" t="s">
        <v>49</v>
      </c>
      <c r="F71" s="6">
        <v>14</v>
      </c>
      <c r="G71" s="6">
        <v>80000</v>
      </c>
      <c r="H71" s="5" t="str">
        <f>VLOOKUP(F71,[1]ItemConfig!$B:$C,2,FALSE)</f>
        <v>金币</v>
      </c>
      <c r="I71">
        <v>65</v>
      </c>
      <c r="J71">
        <v>800</v>
      </c>
      <c r="K71" s="5" t="str">
        <f>VLOOKUP(I71,[1]ItemConfig!$B:$C,2,FALSE)</f>
        <v>公会御令</v>
      </c>
      <c r="N71" s="5" t="str">
        <f>VLOOKUP(L71,[1]ItemConfig!$B:$C,2,FALSE)</f>
        <v/>
      </c>
      <c r="Q71" s="5" t="str">
        <f>VLOOKUP(O71,[1]ItemConfig!$B:$C,2,FALSE)</f>
        <v/>
      </c>
      <c r="R71" s="5" t="s">
        <v>78</v>
      </c>
      <c r="S71" s="5" t="s">
        <v>79</v>
      </c>
      <c r="T71" s="5"/>
      <c r="U71" s="5"/>
      <c r="V71" s="7" t="str">
        <f t="shared" si="9"/>
        <v>14#80000|65#800</v>
      </c>
    </row>
    <row r="72" spans="5:22" x14ac:dyDescent="0.2">
      <c r="E72" s="1" t="s">
        <v>50</v>
      </c>
      <c r="F72" s="6">
        <v>14</v>
      </c>
      <c r="G72" s="6">
        <v>60000</v>
      </c>
      <c r="H72" s="5" t="str">
        <f>VLOOKUP(F72,[1]ItemConfig!$B:$C,2,FALSE)</f>
        <v>金币</v>
      </c>
      <c r="I72">
        <v>65</v>
      </c>
      <c r="J72">
        <v>600</v>
      </c>
      <c r="K72" s="5" t="str">
        <f>VLOOKUP(I72,[1]ItemConfig!$B:$C,2,FALSE)</f>
        <v>公会御令</v>
      </c>
      <c r="N72" s="5" t="str">
        <f>VLOOKUP(L72,[1]ItemConfig!$B:$C,2,FALSE)</f>
        <v/>
      </c>
      <c r="Q72" s="5" t="str">
        <f>VLOOKUP(O72,[1]ItemConfig!$B:$C,2,FALSE)</f>
        <v/>
      </c>
      <c r="R72" s="5" t="s">
        <v>80</v>
      </c>
      <c r="S72" s="5" t="s">
        <v>81</v>
      </c>
      <c r="T72" s="5"/>
      <c r="U72" s="5"/>
      <c r="V72" s="7" t="str">
        <f t="shared" si="9"/>
        <v>14#60000|65#600</v>
      </c>
    </row>
    <row r="73" spans="5:22" x14ac:dyDescent="0.2">
      <c r="E73" s="1" t="s">
        <v>51</v>
      </c>
      <c r="F73" s="6">
        <v>14</v>
      </c>
      <c r="G73" s="6">
        <v>50000</v>
      </c>
      <c r="H73" s="5" t="str">
        <f>VLOOKUP(F73,[1]ItemConfig!$B:$C,2,FALSE)</f>
        <v>金币</v>
      </c>
      <c r="I73">
        <v>65</v>
      </c>
      <c r="J73">
        <v>500</v>
      </c>
      <c r="K73" s="5" t="str">
        <f>VLOOKUP(I73,[1]ItemConfig!$B:$C,2,FALSE)</f>
        <v>公会御令</v>
      </c>
      <c r="N73" s="5" t="str">
        <f>VLOOKUP(L73,[1]ItemConfig!$B:$C,2,FALSE)</f>
        <v/>
      </c>
      <c r="Q73" s="5" t="str">
        <f>VLOOKUP(O73,[1]ItemConfig!$B:$C,2,FALSE)</f>
        <v/>
      </c>
      <c r="R73" s="5" t="s">
        <v>82</v>
      </c>
      <c r="S73" s="5" t="s">
        <v>83</v>
      </c>
      <c r="T73" s="5"/>
      <c r="U73" s="5"/>
      <c r="V73" s="7" t="str">
        <f t="shared" si="9"/>
        <v>14#50000|65#500</v>
      </c>
    </row>
    <row r="74" spans="5:22" x14ac:dyDescent="0.2">
      <c r="E74" s="1" t="s">
        <v>52</v>
      </c>
      <c r="F74" s="6">
        <v>14</v>
      </c>
      <c r="G74" s="6">
        <v>40000</v>
      </c>
      <c r="H74" s="5" t="str">
        <f>VLOOKUP(F74,[1]ItemConfig!$B:$C,2,FALSE)</f>
        <v>金币</v>
      </c>
      <c r="I74">
        <v>65</v>
      </c>
      <c r="J74">
        <v>400</v>
      </c>
      <c r="K74" s="5" t="str">
        <f>VLOOKUP(I74,[1]ItemConfig!$B:$C,2,FALSE)</f>
        <v>公会御令</v>
      </c>
      <c r="N74" s="5" t="str">
        <f>VLOOKUP(L74,[1]ItemConfig!$B:$C,2,FALSE)</f>
        <v/>
      </c>
      <c r="Q74" s="5" t="str">
        <f>VLOOKUP(O74,[1]ItemConfig!$B:$C,2,FALSE)</f>
        <v/>
      </c>
      <c r="R74" s="5" t="s">
        <v>84</v>
      </c>
      <c r="S74" s="5" t="s">
        <v>85</v>
      </c>
      <c r="T74" s="5"/>
      <c r="U74" s="5"/>
      <c r="V74" s="7" t="str">
        <f t="shared" si="9"/>
        <v>14#40000|65#400</v>
      </c>
    </row>
    <row r="75" spans="5:22" x14ac:dyDescent="0.2">
      <c r="E75" s="1" t="s">
        <v>53</v>
      </c>
      <c r="F75" s="6">
        <v>14</v>
      </c>
      <c r="G75" s="6">
        <v>30000</v>
      </c>
      <c r="H75" s="5" t="str">
        <f>VLOOKUP(F75,[1]ItemConfig!$B:$C,2,FALSE)</f>
        <v>金币</v>
      </c>
      <c r="I75">
        <v>65</v>
      </c>
      <c r="J75">
        <v>300</v>
      </c>
      <c r="K75" s="5" t="str">
        <f>VLOOKUP(I75,[1]ItemConfig!$B:$C,2,FALSE)</f>
        <v>公会御令</v>
      </c>
      <c r="N75" s="5" t="str">
        <f>VLOOKUP(L75,[1]ItemConfig!$B:$C,2,FALSE)</f>
        <v/>
      </c>
      <c r="Q75" s="5" t="str">
        <f>VLOOKUP(O75,[1]ItemConfig!$B:$C,2,FALSE)</f>
        <v/>
      </c>
      <c r="R75" s="5" t="s">
        <v>86</v>
      </c>
      <c r="S75" s="5" t="s">
        <v>87</v>
      </c>
      <c r="T75" s="5"/>
      <c r="U75" s="5"/>
      <c r="V75" s="7" t="str">
        <f t="shared" si="9"/>
        <v>14#30000|65#300</v>
      </c>
    </row>
    <row r="76" spans="5:22" x14ac:dyDescent="0.2">
      <c r="E76" s="1" t="s">
        <v>42</v>
      </c>
      <c r="F76" s="9">
        <v>66</v>
      </c>
      <c r="G76">
        <v>1000</v>
      </c>
      <c r="H76" s="5" t="str">
        <f>VLOOKUP(F76,[1]ItemConfig!$B:$C,2,FALSE)</f>
        <v>星魂</v>
      </c>
      <c r="I76">
        <v>81170</v>
      </c>
      <c r="J76">
        <v>1</v>
      </c>
      <c r="K76" s="5" t="str">
        <f>VLOOKUP(I76,[1]ItemConfig!$B:$C,2,FALSE)</f>
        <v>斗法冠军抽奖箱</v>
      </c>
      <c r="L76">
        <v>1001</v>
      </c>
      <c r="M76">
        <v>5000</v>
      </c>
      <c r="N76" s="5" t="str">
        <f>VLOOKUP(L76,[1]ItemConfig!$B:$C,2,FALSE)</f>
        <v>陨铁</v>
      </c>
      <c r="O76">
        <v>16</v>
      </c>
      <c r="P76">
        <v>300</v>
      </c>
      <c r="Q76" s="5" t="str">
        <f>VLOOKUP(O76,[1]ItemConfig!$B:$C,2,FALSE)</f>
        <v>妖晶</v>
      </c>
      <c r="R76" s="5" t="s">
        <v>100</v>
      </c>
      <c r="S76" s="5" t="s">
        <v>91</v>
      </c>
      <c r="T76" s="5" t="s">
        <v>58</v>
      </c>
      <c r="U76" s="5" t="s">
        <v>59</v>
      </c>
      <c r="V76" s="7" t="str">
        <f>R76&amp;$D$1&amp;S76&amp;$D$1&amp;T76&amp;$D$1&amp;U76</f>
        <v>66#1000|81170#1|1001#5000|16#300</v>
      </c>
    </row>
    <row r="77" spans="5:22" x14ac:dyDescent="0.2">
      <c r="E77" s="1" t="s">
        <v>43</v>
      </c>
      <c r="F77" s="5">
        <v>66</v>
      </c>
      <c r="G77">
        <v>800</v>
      </c>
      <c r="H77" s="5" t="str">
        <f>VLOOKUP(F77,[1]ItemConfig!$B:$C,2,FALSE)</f>
        <v>星魂</v>
      </c>
      <c r="I77">
        <v>1001</v>
      </c>
      <c r="J77">
        <v>4500</v>
      </c>
      <c r="K77" s="5" t="str">
        <f>VLOOKUP(I77,[1]ItemConfig!$B:$C,2,FALSE)</f>
        <v>陨铁</v>
      </c>
      <c r="L77">
        <v>16</v>
      </c>
      <c r="M77">
        <v>250</v>
      </c>
      <c r="N77" s="5" t="str">
        <f>VLOOKUP(L77,[1]ItemConfig!$B:$C,2,FALSE)</f>
        <v>妖晶</v>
      </c>
      <c r="Q77" s="5" t="str">
        <f>VLOOKUP(O77,[1]ItemConfig!$B:$C,2,FALSE)</f>
        <v/>
      </c>
      <c r="R77" s="5" t="s">
        <v>101</v>
      </c>
      <c r="S77" s="5" t="s">
        <v>60</v>
      </c>
      <c r="T77" s="5" t="s">
        <v>61</v>
      </c>
      <c r="U77" s="5"/>
      <c r="V77" s="7" t="str">
        <f>R77&amp;$D$1&amp;S77&amp;$D$1&amp;T77</f>
        <v>66#800|1001#4500|16#250</v>
      </c>
    </row>
    <row r="78" spans="5:22" x14ac:dyDescent="0.2">
      <c r="E78" s="1" t="s">
        <v>44</v>
      </c>
      <c r="F78" s="5">
        <v>66</v>
      </c>
      <c r="G78">
        <v>600</v>
      </c>
      <c r="H78" s="5" t="str">
        <f>VLOOKUP(F78,[1]ItemConfig!$B:$C,2,FALSE)</f>
        <v>星魂</v>
      </c>
      <c r="I78">
        <v>1001</v>
      </c>
      <c r="J78">
        <v>4000</v>
      </c>
      <c r="K78" s="5" t="str">
        <f>VLOOKUP(I78,[1]ItemConfig!$B:$C,2,FALSE)</f>
        <v>陨铁</v>
      </c>
      <c r="L78">
        <v>16</v>
      </c>
      <c r="M78">
        <v>200</v>
      </c>
      <c r="N78" s="5" t="str">
        <f>VLOOKUP(L78,[1]ItemConfig!$B:$C,2,FALSE)</f>
        <v>妖晶</v>
      </c>
      <c r="Q78" s="5" t="str">
        <f>VLOOKUP(O78,[1]ItemConfig!$B:$C,2,FALSE)</f>
        <v/>
      </c>
      <c r="R78" s="5" t="s">
        <v>102</v>
      </c>
      <c r="S78" s="5" t="s">
        <v>62</v>
      </c>
      <c r="T78" s="5" t="s">
        <v>63</v>
      </c>
      <c r="U78" s="5"/>
      <c r="V78" s="7" t="str">
        <f t="shared" ref="V78:V81" si="10">R78&amp;$D$1&amp;S78&amp;$D$1&amp;T78</f>
        <v>66#600|1001#4000|16#200</v>
      </c>
    </row>
    <row r="79" spans="5:22" x14ac:dyDescent="0.2">
      <c r="E79" s="1" t="s">
        <v>45</v>
      </c>
      <c r="F79" s="5">
        <v>66</v>
      </c>
      <c r="G79">
        <v>400</v>
      </c>
      <c r="H79" s="5" t="str">
        <f>VLOOKUP(F79,[1]ItemConfig!$B:$C,2,FALSE)</f>
        <v>星魂</v>
      </c>
      <c r="I79">
        <v>1001</v>
      </c>
      <c r="J79">
        <v>3500</v>
      </c>
      <c r="K79" s="5" t="str">
        <f>VLOOKUP(I79,[1]ItemConfig!$B:$C,2,FALSE)</f>
        <v>陨铁</v>
      </c>
      <c r="L79">
        <v>16</v>
      </c>
      <c r="M79">
        <v>150</v>
      </c>
      <c r="N79" s="5" t="str">
        <f>VLOOKUP(L79,[1]ItemConfig!$B:$C,2,FALSE)</f>
        <v>妖晶</v>
      </c>
      <c r="Q79" s="5" t="str">
        <f>VLOOKUP(O79,[1]ItemConfig!$B:$C,2,FALSE)</f>
        <v/>
      </c>
      <c r="R79" s="5" t="s">
        <v>103</v>
      </c>
      <c r="S79" s="5" t="s">
        <v>64</v>
      </c>
      <c r="T79" s="5" t="s">
        <v>65</v>
      </c>
      <c r="U79" s="5"/>
      <c r="V79" s="7" t="str">
        <f t="shared" si="10"/>
        <v>66#400|1001#3500|16#150</v>
      </c>
    </row>
    <row r="80" spans="5:22" x14ac:dyDescent="0.2">
      <c r="E80" s="1" t="s">
        <v>46</v>
      </c>
      <c r="F80" s="5">
        <v>66</v>
      </c>
      <c r="G80">
        <v>200</v>
      </c>
      <c r="H80" s="5" t="str">
        <f>VLOOKUP(F80,[1]ItemConfig!$B:$C,2,FALSE)</f>
        <v>星魂</v>
      </c>
      <c r="I80">
        <v>1001</v>
      </c>
      <c r="J80">
        <v>3000</v>
      </c>
      <c r="K80" s="5" t="str">
        <f>VLOOKUP(I80,[1]ItemConfig!$B:$C,2,FALSE)</f>
        <v>陨铁</v>
      </c>
      <c r="L80">
        <v>16</v>
      </c>
      <c r="M80">
        <v>120</v>
      </c>
      <c r="N80" s="5" t="str">
        <f>VLOOKUP(L80,[1]ItemConfig!$B:$C,2,FALSE)</f>
        <v>妖晶</v>
      </c>
      <c r="Q80" s="5" t="str">
        <f>VLOOKUP(O80,[1]ItemConfig!$B:$C,2,FALSE)</f>
        <v/>
      </c>
      <c r="R80" s="5" t="s">
        <v>104</v>
      </c>
      <c r="S80" s="5" t="s">
        <v>66</v>
      </c>
      <c r="T80" s="5" t="s">
        <v>67</v>
      </c>
      <c r="U80" s="5"/>
      <c r="V80" s="7" t="str">
        <f t="shared" si="10"/>
        <v>66#200|1001#3000|16#120</v>
      </c>
    </row>
    <row r="81" spans="5:22" x14ac:dyDescent="0.2">
      <c r="E81" s="1" t="s">
        <v>47</v>
      </c>
      <c r="F81" s="5">
        <v>66</v>
      </c>
      <c r="G81">
        <v>100</v>
      </c>
      <c r="H81" s="5" t="str">
        <f>VLOOKUP(F81,[1]ItemConfig!$B:$C,2,FALSE)</f>
        <v>星魂</v>
      </c>
      <c r="I81">
        <v>1001</v>
      </c>
      <c r="J81">
        <v>2500</v>
      </c>
      <c r="K81" s="5" t="str">
        <f>VLOOKUP(I81,[1]ItemConfig!$B:$C,2,FALSE)</f>
        <v>陨铁</v>
      </c>
      <c r="L81">
        <v>16</v>
      </c>
      <c r="M81">
        <v>100</v>
      </c>
      <c r="N81" s="5" t="str">
        <f>VLOOKUP(L81,[1]ItemConfig!$B:$C,2,FALSE)</f>
        <v>妖晶</v>
      </c>
      <c r="Q81" s="5" t="str">
        <f>VLOOKUP(O81,[1]ItemConfig!$B:$C,2,FALSE)</f>
        <v/>
      </c>
      <c r="R81" s="5" t="s">
        <v>105</v>
      </c>
      <c r="S81" s="5" t="s">
        <v>68</v>
      </c>
      <c r="T81" s="5" t="s">
        <v>69</v>
      </c>
      <c r="U81" s="5"/>
      <c r="V81" s="7" t="str">
        <f t="shared" si="10"/>
        <v>66#100|1001#2500|16#100</v>
      </c>
    </row>
    <row r="82" spans="5:22" x14ac:dyDescent="0.2">
      <c r="E82" s="1" t="s">
        <v>42</v>
      </c>
      <c r="F82" s="6">
        <v>14</v>
      </c>
      <c r="G82" s="6">
        <v>200000</v>
      </c>
      <c r="H82" s="5" t="str">
        <f>VLOOKUP(F82,[1]ItemConfig!$B:$C,2,FALSE)</f>
        <v>金币</v>
      </c>
      <c r="I82">
        <v>65</v>
      </c>
      <c r="J82">
        <v>2000</v>
      </c>
      <c r="K82" s="5" t="str">
        <f>VLOOKUP(I82,[1]ItemConfig!$B:$C,2,FALSE)</f>
        <v>公会御令</v>
      </c>
      <c r="N82" s="5" t="str">
        <f>VLOOKUP(L82,[1]ItemConfig!$B:$C,2,FALSE)</f>
        <v/>
      </c>
      <c r="Q82" s="5" t="str">
        <f>VLOOKUP(O82,[1]ItemConfig!$B:$C,2,FALSE)</f>
        <v/>
      </c>
      <c r="R82" s="5" t="s">
        <v>70</v>
      </c>
      <c r="S82" s="5" t="s">
        <v>71</v>
      </c>
      <c r="T82" s="5"/>
      <c r="U82" s="5"/>
      <c r="V82" s="7" t="str">
        <f>R82&amp;$D$1&amp;S82</f>
        <v>14#200000|65#2000</v>
      </c>
    </row>
    <row r="83" spans="5:22" x14ac:dyDescent="0.2">
      <c r="E83" s="1" t="s">
        <v>43</v>
      </c>
      <c r="F83" s="6">
        <v>14</v>
      </c>
      <c r="G83" s="6">
        <v>160000</v>
      </c>
      <c r="H83" s="5" t="str">
        <f>VLOOKUP(F83,[1]ItemConfig!$B:$C,2,FALSE)</f>
        <v>金币</v>
      </c>
      <c r="I83">
        <v>65</v>
      </c>
      <c r="J83">
        <v>1600</v>
      </c>
      <c r="K83" s="5" t="str">
        <f>VLOOKUP(I83,[1]ItemConfig!$B:$C,2,FALSE)</f>
        <v>公会御令</v>
      </c>
      <c r="N83" s="5" t="str">
        <f>VLOOKUP(L83,[1]ItemConfig!$B:$C,2,FALSE)</f>
        <v/>
      </c>
      <c r="Q83" s="5" t="str">
        <f>VLOOKUP(O83,[1]ItemConfig!$B:$C,2,FALSE)</f>
        <v/>
      </c>
      <c r="R83" s="5" t="s">
        <v>72</v>
      </c>
      <c r="S83" s="5" t="s">
        <v>73</v>
      </c>
      <c r="T83" s="5"/>
      <c r="U83" s="5"/>
      <c r="V83" s="7" t="str">
        <f t="shared" ref="V83:V90" si="11">R83&amp;$D$1&amp;S83</f>
        <v>14#160000|65#1600</v>
      </c>
    </row>
    <row r="84" spans="5:22" x14ac:dyDescent="0.2">
      <c r="E84" s="1" t="s">
        <v>44</v>
      </c>
      <c r="F84" s="6">
        <v>14</v>
      </c>
      <c r="G84" s="6">
        <v>120000</v>
      </c>
      <c r="H84" s="5" t="str">
        <f>VLOOKUP(F84,[1]ItemConfig!$B:$C,2,FALSE)</f>
        <v>金币</v>
      </c>
      <c r="I84">
        <v>65</v>
      </c>
      <c r="J84">
        <v>1200</v>
      </c>
      <c r="K84" s="5" t="str">
        <f>VLOOKUP(I84,[1]ItemConfig!$B:$C,2,FALSE)</f>
        <v>公会御令</v>
      </c>
      <c r="N84" s="5" t="str">
        <f>VLOOKUP(L84,[1]ItemConfig!$B:$C,2,FALSE)</f>
        <v/>
      </c>
      <c r="Q84" s="5" t="str">
        <f>VLOOKUP(O84,[1]ItemConfig!$B:$C,2,FALSE)</f>
        <v/>
      </c>
      <c r="R84" s="5" t="s">
        <v>74</v>
      </c>
      <c r="S84" s="5" t="s">
        <v>75</v>
      </c>
      <c r="T84" s="5"/>
      <c r="U84" s="5"/>
      <c r="V84" s="7" t="str">
        <f t="shared" si="11"/>
        <v>14#120000|65#1200</v>
      </c>
    </row>
    <row r="85" spans="5:22" x14ac:dyDescent="0.2">
      <c r="E85" s="1" t="s">
        <v>48</v>
      </c>
      <c r="F85" s="6">
        <v>14</v>
      </c>
      <c r="G85" s="6">
        <v>100000</v>
      </c>
      <c r="H85" s="5" t="str">
        <f>VLOOKUP(F85,[1]ItemConfig!$B:$C,2,FALSE)</f>
        <v>金币</v>
      </c>
      <c r="I85">
        <v>65</v>
      </c>
      <c r="J85">
        <v>1000</v>
      </c>
      <c r="K85" s="5" t="str">
        <f>VLOOKUP(I85,[1]ItemConfig!$B:$C,2,FALSE)</f>
        <v>公会御令</v>
      </c>
      <c r="N85" s="5" t="str">
        <f>VLOOKUP(L85,[1]ItemConfig!$B:$C,2,FALSE)</f>
        <v/>
      </c>
      <c r="Q85" s="5" t="str">
        <f>VLOOKUP(O85,[1]ItemConfig!$B:$C,2,FALSE)</f>
        <v/>
      </c>
      <c r="R85" s="5" t="s">
        <v>76</v>
      </c>
      <c r="S85" s="5" t="s">
        <v>77</v>
      </c>
      <c r="T85" s="5"/>
      <c r="U85" s="5"/>
      <c r="V85" s="7" t="str">
        <f t="shared" si="11"/>
        <v>14#100000|65#1000</v>
      </c>
    </row>
    <row r="86" spans="5:22" x14ac:dyDescent="0.2">
      <c r="E86" s="1" t="s">
        <v>49</v>
      </c>
      <c r="F86" s="6">
        <v>14</v>
      </c>
      <c r="G86" s="6">
        <v>80000</v>
      </c>
      <c r="H86" s="5" t="str">
        <f>VLOOKUP(F86,[1]ItemConfig!$B:$C,2,FALSE)</f>
        <v>金币</v>
      </c>
      <c r="I86">
        <v>65</v>
      </c>
      <c r="J86">
        <v>800</v>
      </c>
      <c r="K86" s="5" t="str">
        <f>VLOOKUP(I86,[1]ItemConfig!$B:$C,2,FALSE)</f>
        <v>公会御令</v>
      </c>
      <c r="N86" s="5" t="str">
        <f>VLOOKUP(L86,[1]ItemConfig!$B:$C,2,FALSE)</f>
        <v/>
      </c>
      <c r="Q86" s="5" t="str">
        <f>VLOOKUP(O86,[1]ItemConfig!$B:$C,2,FALSE)</f>
        <v/>
      </c>
      <c r="R86" s="5" t="s">
        <v>78</v>
      </c>
      <c r="S86" s="5" t="s">
        <v>79</v>
      </c>
      <c r="T86" s="5"/>
      <c r="U86" s="5"/>
      <c r="V86" s="7" t="str">
        <f t="shared" si="11"/>
        <v>14#80000|65#800</v>
      </c>
    </row>
    <row r="87" spans="5:22" x14ac:dyDescent="0.2">
      <c r="E87" s="1" t="s">
        <v>50</v>
      </c>
      <c r="F87" s="6">
        <v>14</v>
      </c>
      <c r="G87" s="6">
        <v>60000</v>
      </c>
      <c r="H87" s="5" t="str">
        <f>VLOOKUP(F87,[1]ItemConfig!$B:$C,2,FALSE)</f>
        <v>金币</v>
      </c>
      <c r="I87">
        <v>65</v>
      </c>
      <c r="J87">
        <v>600</v>
      </c>
      <c r="K87" s="5" t="str">
        <f>VLOOKUP(I87,[1]ItemConfig!$B:$C,2,FALSE)</f>
        <v>公会御令</v>
      </c>
      <c r="N87" s="5" t="str">
        <f>VLOOKUP(L87,[1]ItemConfig!$B:$C,2,FALSE)</f>
        <v/>
      </c>
      <c r="Q87" s="5" t="str">
        <f>VLOOKUP(O87,[1]ItemConfig!$B:$C,2,FALSE)</f>
        <v/>
      </c>
      <c r="R87" s="5" t="s">
        <v>80</v>
      </c>
      <c r="S87" s="5" t="s">
        <v>81</v>
      </c>
      <c r="T87" s="5"/>
      <c r="U87" s="5"/>
      <c r="V87" s="7" t="str">
        <f t="shared" si="11"/>
        <v>14#60000|65#600</v>
      </c>
    </row>
    <row r="88" spans="5:22" x14ac:dyDescent="0.2">
      <c r="E88" s="1" t="s">
        <v>51</v>
      </c>
      <c r="F88" s="6">
        <v>14</v>
      </c>
      <c r="G88" s="6">
        <v>50000</v>
      </c>
      <c r="H88" s="5" t="str">
        <f>VLOOKUP(F88,[1]ItemConfig!$B:$C,2,FALSE)</f>
        <v>金币</v>
      </c>
      <c r="I88">
        <v>65</v>
      </c>
      <c r="J88">
        <v>500</v>
      </c>
      <c r="K88" s="5" t="str">
        <f>VLOOKUP(I88,[1]ItemConfig!$B:$C,2,FALSE)</f>
        <v>公会御令</v>
      </c>
      <c r="N88" s="5" t="str">
        <f>VLOOKUP(L88,[1]ItemConfig!$B:$C,2,FALSE)</f>
        <v/>
      </c>
      <c r="Q88" s="5" t="str">
        <f>VLOOKUP(O88,[1]ItemConfig!$B:$C,2,FALSE)</f>
        <v/>
      </c>
      <c r="R88" s="5" t="s">
        <v>82</v>
      </c>
      <c r="S88" s="5" t="s">
        <v>83</v>
      </c>
      <c r="T88" s="5"/>
      <c r="U88" s="5"/>
      <c r="V88" s="7" t="str">
        <f t="shared" si="11"/>
        <v>14#50000|65#500</v>
      </c>
    </row>
    <row r="89" spans="5:22" x14ac:dyDescent="0.2">
      <c r="E89" s="1" t="s">
        <v>52</v>
      </c>
      <c r="F89" s="6">
        <v>14</v>
      </c>
      <c r="G89" s="6">
        <v>40000</v>
      </c>
      <c r="H89" s="5" t="str">
        <f>VLOOKUP(F89,[1]ItemConfig!$B:$C,2,FALSE)</f>
        <v>金币</v>
      </c>
      <c r="I89">
        <v>65</v>
      </c>
      <c r="J89">
        <v>400</v>
      </c>
      <c r="K89" s="5" t="str">
        <f>VLOOKUP(I89,[1]ItemConfig!$B:$C,2,FALSE)</f>
        <v>公会御令</v>
      </c>
      <c r="N89" s="5" t="str">
        <f>VLOOKUP(L89,[1]ItemConfig!$B:$C,2,FALSE)</f>
        <v/>
      </c>
      <c r="Q89" s="5" t="str">
        <f>VLOOKUP(O89,[1]ItemConfig!$B:$C,2,FALSE)</f>
        <v/>
      </c>
      <c r="R89" s="5" t="s">
        <v>84</v>
      </c>
      <c r="S89" s="5" t="s">
        <v>85</v>
      </c>
      <c r="T89" s="5"/>
      <c r="U89" s="5"/>
      <c r="V89" s="7" t="str">
        <f t="shared" si="11"/>
        <v>14#40000|65#400</v>
      </c>
    </row>
    <row r="90" spans="5:22" x14ac:dyDescent="0.2">
      <c r="E90" s="1" t="s">
        <v>53</v>
      </c>
      <c r="F90" s="6">
        <v>14</v>
      </c>
      <c r="G90" s="6">
        <v>30000</v>
      </c>
      <c r="H90" s="5" t="str">
        <f>VLOOKUP(F90,[1]ItemConfig!$B:$C,2,FALSE)</f>
        <v>金币</v>
      </c>
      <c r="I90">
        <v>65</v>
      </c>
      <c r="J90">
        <v>300</v>
      </c>
      <c r="K90" s="5" t="str">
        <f>VLOOKUP(I90,[1]ItemConfig!$B:$C,2,FALSE)</f>
        <v>公会御令</v>
      </c>
      <c r="N90" s="5" t="str">
        <f>VLOOKUP(L90,[1]ItemConfig!$B:$C,2,FALSE)</f>
        <v/>
      </c>
      <c r="Q90" s="5" t="str">
        <f>VLOOKUP(O90,[1]ItemConfig!$B:$C,2,FALSE)</f>
        <v/>
      </c>
      <c r="R90" s="5" t="s">
        <v>86</v>
      </c>
      <c r="S90" s="5" t="s">
        <v>87</v>
      </c>
      <c r="T90" s="5"/>
      <c r="U90" s="5"/>
      <c r="V90" s="7" t="str">
        <f t="shared" si="11"/>
        <v>14#30000|65#300</v>
      </c>
    </row>
    <row r="91" spans="5:22" x14ac:dyDescent="0.2">
      <c r="E91" s="1" t="s">
        <v>42</v>
      </c>
      <c r="F91" s="9">
        <v>66</v>
      </c>
      <c r="G91">
        <v>1000</v>
      </c>
      <c r="H91" s="5" t="str">
        <f>VLOOKUP(F91,[1]ItemConfig!$B:$C,2,FALSE)</f>
        <v>星魂</v>
      </c>
      <c r="I91">
        <v>81173</v>
      </c>
      <c r="J91">
        <v>1</v>
      </c>
      <c r="K91" s="5" t="str">
        <f>VLOOKUP(I91,[1]ItemConfig!$B:$C,2,FALSE)</f>
        <v>斗法冠军抽奖箱</v>
      </c>
      <c r="L91">
        <v>1001</v>
      </c>
      <c r="M91">
        <v>5000</v>
      </c>
      <c r="N91" s="5" t="str">
        <f>VLOOKUP(L91,[1]ItemConfig!$B:$C,2,FALSE)</f>
        <v>陨铁</v>
      </c>
      <c r="O91">
        <v>16</v>
      </c>
      <c r="P91">
        <v>300</v>
      </c>
      <c r="Q91" s="5" t="str">
        <f>VLOOKUP(O91,[1]ItemConfig!$B:$C,2,FALSE)</f>
        <v>妖晶</v>
      </c>
      <c r="R91" s="5" t="s">
        <v>100</v>
      </c>
      <c r="S91" s="5" t="s">
        <v>92</v>
      </c>
      <c r="T91" s="5" t="s">
        <v>58</v>
      </c>
      <c r="U91" s="5" t="s">
        <v>59</v>
      </c>
      <c r="V91" s="7" t="str">
        <f>R91&amp;$D$1&amp;S91&amp;$D$1&amp;T91&amp;$D$1&amp;U91</f>
        <v>66#1000|81173#1|1001#5000|16#300</v>
      </c>
    </row>
    <row r="92" spans="5:22" x14ac:dyDescent="0.2">
      <c r="E92" s="1" t="s">
        <v>43</v>
      </c>
      <c r="F92" s="5">
        <v>66</v>
      </c>
      <c r="G92">
        <v>800</v>
      </c>
      <c r="H92" s="5" t="str">
        <f>VLOOKUP(F92,[1]ItemConfig!$B:$C,2,FALSE)</f>
        <v>星魂</v>
      </c>
      <c r="I92">
        <v>1001</v>
      </c>
      <c r="J92">
        <v>4500</v>
      </c>
      <c r="K92" s="5" t="str">
        <f>VLOOKUP(I92,[1]ItemConfig!$B:$C,2,FALSE)</f>
        <v>陨铁</v>
      </c>
      <c r="L92">
        <v>16</v>
      </c>
      <c r="M92">
        <v>250</v>
      </c>
      <c r="N92" s="5" t="str">
        <f>VLOOKUP(L92,[1]ItemConfig!$B:$C,2,FALSE)</f>
        <v>妖晶</v>
      </c>
      <c r="Q92" s="5" t="str">
        <f>VLOOKUP(O92,[1]ItemConfig!$B:$C,2,FALSE)</f>
        <v/>
      </c>
      <c r="R92" s="5" t="s">
        <v>101</v>
      </c>
      <c r="S92" s="5" t="s">
        <v>60</v>
      </c>
      <c r="T92" s="5" t="s">
        <v>61</v>
      </c>
      <c r="U92" s="5"/>
      <c r="V92" s="7" t="str">
        <f>R92&amp;$D$1&amp;S92&amp;$D$1&amp;T92</f>
        <v>66#800|1001#4500|16#250</v>
      </c>
    </row>
    <row r="93" spans="5:22" x14ac:dyDescent="0.2">
      <c r="E93" s="1" t="s">
        <v>44</v>
      </c>
      <c r="F93" s="5">
        <v>66</v>
      </c>
      <c r="G93">
        <v>600</v>
      </c>
      <c r="H93" s="5" t="str">
        <f>VLOOKUP(F93,[1]ItemConfig!$B:$C,2,FALSE)</f>
        <v>星魂</v>
      </c>
      <c r="I93">
        <v>1001</v>
      </c>
      <c r="J93">
        <v>4000</v>
      </c>
      <c r="K93" s="5" t="str">
        <f>VLOOKUP(I93,[1]ItemConfig!$B:$C,2,FALSE)</f>
        <v>陨铁</v>
      </c>
      <c r="L93">
        <v>16</v>
      </c>
      <c r="M93">
        <v>200</v>
      </c>
      <c r="N93" s="5" t="str">
        <f>VLOOKUP(L93,[1]ItemConfig!$B:$C,2,FALSE)</f>
        <v>妖晶</v>
      </c>
      <c r="Q93" s="5" t="str">
        <f>VLOOKUP(O93,[1]ItemConfig!$B:$C,2,FALSE)</f>
        <v/>
      </c>
      <c r="R93" s="5" t="s">
        <v>102</v>
      </c>
      <c r="S93" s="5" t="s">
        <v>62</v>
      </c>
      <c r="T93" s="5" t="s">
        <v>63</v>
      </c>
      <c r="U93" s="5"/>
      <c r="V93" s="7" t="str">
        <f t="shared" ref="V93:V96" si="12">R93&amp;$D$1&amp;S93&amp;$D$1&amp;T93</f>
        <v>66#600|1001#4000|16#200</v>
      </c>
    </row>
    <row r="94" spans="5:22" x14ac:dyDescent="0.2">
      <c r="E94" s="1" t="s">
        <v>45</v>
      </c>
      <c r="F94" s="5">
        <v>66</v>
      </c>
      <c r="G94">
        <v>400</v>
      </c>
      <c r="H94" s="5" t="str">
        <f>VLOOKUP(F94,[1]ItemConfig!$B:$C,2,FALSE)</f>
        <v>星魂</v>
      </c>
      <c r="I94">
        <v>1001</v>
      </c>
      <c r="J94">
        <v>3500</v>
      </c>
      <c r="K94" s="5" t="str">
        <f>VLOOKUP(I94,[1]ItemConfig!$B:$C,2,FALSE)</f>
        <v>陨铁</v>
      </c>
      <c r="L94">
        <v>16</v>
      </c>
      <c r="M94">
        <v>150</v>
      </c>
      <c r="N94" s="5" t="str">
        <f>VLOOKUP(L94,[1]ItemConfig!$B:$C,2,FALSE)</f>
        <v>妖晶</v>
      </c>
      <c r="Q94" s="5" t="str">
        <f>VLOOKUP(O94,[1]ItemConfig!$B:$C,2,FALSE)</f>
        <v/>
      </c>
      <c r="R94" s="5" t="s">
        <v>103</v>
      </c>
      <c r="S94" s="5" t="s">
        <v>64</v>
      </c>
      <c r="T94" s="5" t="s">
        <v>65</v>
      </c>
      <c r="U94" s="5"/>
      <c r="V94" s="7" t="str">
        <f t="shared" si="12"/>
        <v>66#400|1001#3500|16#150</v>
      </c>
    </row>
    <row r="95" spans="5:22" x14ac:dyDescent="0.2">
      <c r="E95" s="1" t="s">
        <v>46</v>
      </c>
      <c r="F95" s="5">
        <v>66</v>
      </c>
      <c r="G95">
        <v>200</v>
      </c>
      <c r="H95" s="5" t="str">
        <f>VLOOKUP(F95,[1]ItemConfig!$B:$C,2,FALSE)</f>
        <v>星魂</v>
      </c>
      <c r="I95">
        <v>1001</v>
      </c>
      <c r="J95">
        <v>3000</v>
      </c>
      <c r="K95" s="5" t="str">
        <f>VLOOKUP(I95,[1]ItemConfig!$B:$C,2,FALSE)</f>
        <v>陨铁</v>
      </c>
      <c r="L95">
        <v>16</v>
      </c>
      <c r="M95">
        <v>120</v>
      </c>
      <c r="N95" s="5" t="str">
        <f>VLOOKUP(L95,[1]ItemConfig!$B:$C,2,FALSE)</f>
        <v>妖晶</v>
      </c>
      <c r="Q95" s="5" t="str">
        <f>VLOOKUP(O95,[1]ItemConfig!$B:$C,2,FALSE)</f>
        <v/>
      </c>
      <c r="R95" s="5" t="s">
        <v>104</v>
      </c>
      <c r="S95" s="5" t="s">
        <v>66</v>
      </c>
      <c r="T95" s="5" t="s">
        <v>67</v>
      </c>
      <c r="U95" s="5"/>
      <c r="V95" s="7" t="str">
        <f t="shared" si="12"/>
        <v>66#200|1001#3000|16#120</v>
      </c>
    </row>
    <row r="96" spans="5:22" x14ac:dyDescent="0.2">
      <c r="E96" s="1" t="s">
        <v>47</v>
      </c>
      <c r="F96" s="5">
        <v>66</v>
      </c>
      <c r="G96">
        <v>100</v>
      </c>
      <c r="H96" s="5" t="str">
        <f>VLOOKUP(F96,[1]ItemConfig!$B:$C,2,FALSE)</f>
        <v>星魂</v>
      </c>
      <c r="I96">
        <v>1001</v>
      </c>
      <c r="J96">
        <v>2500</v>
      </c>
      <c r="K96" s="5" t="str">
        <f>VLOOKUP(I96,[1]ItemConfig!$B:$C,2,FALSE)</f>
        <v>陨铁</v>
      </c>
      <c r="L96">
        <v>16</v>
      </c>
      <c r="M96">
        <v>100</v>
      </c>
      <c r="N96" s="5" t="str">
        <f>VLOOKUP(L96,[1]ItemConfig!$B:$C,2,FALSE)</f>
        <v>妖晶</v>
      </c>
      <c r="Q96" s="5" t="str">
        <f>VLOOKUP(O96,[1]ItemConfig!$B:$C,2,FALSE)</f>
        <v/>
      </c>
      <c r="R96" s="5" t="s">
        <v>105</v>
      </c>
      <c r="S96" s="5" t="s">
        <v>68</v>
      </c>
      <c r="T96" s="5" t="s">
        <v>69</v>
      </c>
      <c r="U96" s="5"/>
      <c r="V96" s="7" t="str">
        <f t="shared" si="12"/>
        <v>66#100|1001#2500|16#100</v>
      </c>
    </row>
    <row r="97" spans="5:22" x14ac:dyDescent="0.2">
      <c r="E97" s="1" t="s">
        <v>42</v>
      </c>
      <c r="F97" s="6">
        <v>14</v>
      </c>
      <c r="G97" s="6">
        <v>200000</v>
      </c>
      <c r="H97" s="5" t="str">
        <f>VLOOKUP(F97,[1]ItemConfig!$B:$C,2,FALSE)</f>
        <v>金币</v>
      </c>
      <c r="I97">
        <v>65</v>
      </c>
      <c r="J97">
        <v>2000</v>
      </c>
      <c r="K97" s="5" t="str">
        <f>VLOOKUP(I97,[1]ItemConfig!$B:$C,2,FALSE)</f>
        <v>公会御令</v>
      </c>
      <c r="N97" s="5" t="str">
        <f>VLOOKUP(L97,[1]ItemConfig!$B:$C,2,FALSE)</f>
        <v/>
      </c>
      <c r="Q97" s="5" t="str">
        <f>VLOOKUP(O97,[1]ItemConfig!$B:$C,2,FALSE)</f>
        <v/>
      </c>
      <c r="R97" s="5" t="s">
        <v>70</v>
      </c>
      <c r="S97" s="5" t="s">
        <v>71</v>
      </c>
      <c r="T97" s="5"/>
      <c r="U97" s="5"/>
      <c r="V97" s="7" t="str">
        <f>R97&amp;$D$1&amp;S97</f>
        <v>14#200000|65#2000</v>
      </c>
    </row>
    <row r="98" spans="5:22" x14ac:dyDescent="0.2">
      <c r="E98" s="1" t="s">
        <v>43</v>
      </c>
      <c r="F98" s="6">
        <v>14</v>
      </c>
      <c r="G98" s="6">
        <v>160000</v>
      </c>
      <c r="H98" s="5" t="str">
        <f>VLOOKUP(F98,[1]ItemConfig!$B:$C,2,FALSE)</f>
        <v>金币</v>
      </c>
      <c r="I98">
        <v>65</v>
      </c>
      <c r="J98">
        <v>1600</v>
      </c>
      <c r="K98" s="5" t="str">
        <f>VLOOKUP(I98,[1]ItemConfig!$B:$C,2,FALSE)</f>
        <v>公会御令</v>
      </c>
      <c r="N98" s="5" t="str">
        <f>VLOOKUP(L98,[1]ItemConfig!$B:$C,2,FALSE)</f>
        <v/>
      </c>
      <c r="Q98" s="5" t="str">
        <f>VLOOKUP(O98,[1]ItemConfig!$B:$C,2,FALSE)</f>
        <v/>
      </c>
      <c r="R98" s="5" t="s">
        <v>72</v>
      </c>
      <c r="S98" s="5" t="s">
        <v>73</v>
      </c>
      <c r="T98" s="5"/>
      <c r="U98" s="5"/>
      <c r="V98" s="7" t="str">
        <f t="shared" ref="V98:V105" si="13">R98&amp;$D$1&amp;S98</f>
        <v>14#160000|65#1600</v>
      </c>
    </row>
    <row r="99" spans="5:22" x14ac:dyDescent="0.2">
      <c r="E99" s="1" t="s">
        <v>44</v>
      </c>
      <c r="F99" s="6">
        <v>14</v>
      </c>
      <c r="G99" s="6">
        <v>120000</v>
      </c>
      <c r="H99" s="5" t="str">
        <f>VLOOKUP(F99,[1]ItemConfig!$B:$C,2,FALSE)</f>
        <v>金币</v>
      </c>
      <c r="I99">
        <v>65</v>
      </c>
      <c r="J99">
        <v>1200</v>
      </c>
      <c r="K99" s="5" t="str">
        <f>VLOOKUP(I99,[1]ItemConfig!$B:$C,2,FALSE)</f>
        <v>公会御令</v>
      </c>
      <c r="N99" s="5" t="str">
        <f>VLOOKUP(L99,[1]ItemConfig!$B:$C,2,FALSE)</f>
        <v/>
      </c>
      <c r="Q99" s="5" t="str">
        <f>VLOOKUP(O99,[1]ItemConfig!$B:$C,2,FALSE)</f>
        <v/>
      </c>
      <c r="R99" s="5" t="s">
        <v>74</v>
      </c>
      <c r="S99" s="5" t="s">
        <v>75</v>
      </c>
      <c r="T99" s="5"/>
      <c r="U99" s="5"/>
      <c r="V99" s="7" t="str">
        <f t="shared" si="13"/>
        <v>14#120000|65#1200</v>
      </c>
    </row>
    <row r="100" spans="5:22" x14ac:dyDescent="0.2">
      <c r="E100" s="1" t="s">
        <v>48</v>
      </c>
      <c r="F100" s="6">
        <v>14</v>
      </c>
      <c r="G100" s="6">
        <v>100000</v>
      </c>
      <c r="H100" s="5" t="str">
        <f>VLOOKUP(F100,[1]ItemConfig!$B:$C,2,FALSE)</f>
        <v>金币</v>
      </c>
      <c r="I100">
        <v>65</v>
      </c>
      <c r="J100">
        <v>1000</v>
      </c>
      <c r="K100" s="5" t="str">
        <f>VLOOKUP(I100,[1]ItemConfig!$B:$C,2,FALSE)</f>
        <v>公会御令</v>
      </c>
      <c r="N100" s="5" t="str">
        <f>VLOOKUP(L100,[1]ItemConfig!$B:$C,2,FALSE)</f>
        <v/>
      </c>
      <c r="Q100" s="5" t="str">
        <f>VLOOKUP(O100,[1]ItemConfig!$B:$C,2,FALSE)</f>
        <v/>
      </c>
      <c r="R100" s="5" t="s">
        <v>76</v>
      </c>
      <c r="S100" s="5" t="s">
        <v>77</v>
      </c>
      <c r="T100" s="5"/>
      <c r="U100" s="5"/>
      <c r="V100" s="7" t="str">
        <f t="shared" si="13"/>
        <v>14#100000|65#1000</v>
      </c>
    </row>
    <row r="101" spans="5:22" x14ac:dyDescent="0.2">
      <c r="E101" s="1" t="s">
        <v>49</v>
      </c>
      <c r="F101" s="6">
        <v>14</v>
      </c>
      <c r="G101" s="6">
        <v>80000</v>
      </c>
      <c r="H101" s="5" t="str">
        <f>VLOOKUP(F101,[1]ItemConfig!$B:$C,2,FALSE)</f>
        <v>金币</v>
      </c>
      <c r="I101">
        <v>65</v>
      </c>
      <c r="J101">
        <v>800</v>
      </c>
      <c r="K101" s="5" t="str">
        <f>VLOOKUP(I101,[1]ItemConfig!$B:$C,2,FALSE)</f>
        <v>公会御令</v>
      </c>
      <c r="N101" s="5" t="str">
        <f>VLOOKUP(L101,[1]ItemConfig!$B:$C,2,FALSE)</f>
        <v/>
      </c>
      <c r="Q101" s="5" t="str">
        <f>VLOOKUP(O101,[1]ItemConfig!$B:$C,2,FALSE)</f>
        <v/>
      </c>
      <c r="R101" s="5" t="s">
        <v>78</v>
      </c>
      <c r="S101" s="5" t="s">
        <v>79</v>
      </c>
      <c r="T101" s="5"/>
      <c r="U101" s="5"/>
      <c r="V101" s="7" t="str">
        <f t="shared" si="13"/>
        <v>14#80000|65#800</v>
      </c>
    </row>
    <row r="102" spans="5:22" x14ac:dyDescent="0.2">
      <c r="E102" s="1" t="s">
        <v>50</v>
      </c>
      <c r="F102" s="6">
        <v>14</v>
      </c>
      <c r="G102" s="6">
        <v>60000</v>
      </c>
      <c r="H102" s="5" t="str">
        <f>VLOOKUP(F102,[1]ItemConfig!$B:$C,2,FALSE)</f>
        <v>金币</v>
      </c>
      <c r="I102">
        <v>65</v>
      </c>
      <c r="J102">
        <v>600</v>
      </c>
      <c r="K102" s="5" t="str">
        <f>VLOOKUP(I102,[1]ItemConfig!$B:$C,2,FALSE)</f>
        <v>公会御令</v>
      </c>
      <c r="N102" s="5" t="str">
        <f>VLOOKUP(L102,[1]ItemConfig!$B:$C,2,FALSE)</f>
        <v/>
      </c>
      <c r="Q102" s="5" t="str">
        <f>VLOOKUP(O102,[1]ItemConfig!$B:$C,2,FALSE)</f>
        <v/>
      </c>
      <c r="R102" s="5" t="s">
        <v>80</v>
      </c>
      <c r="S102" s="5" t="s">
        <v>81</v>
      </c>
      <c r="T102" s="5"/>
      <c r="U102" s="5"/>
      <c r="V102" s="7" t="str">
        <f t="shared" si="13"/>
        <v>14#60000|65#600</v>
      </c>
    </row>
    <row r="103" spans="5:22" x14ac:dyDescent="0.2">
      <c r="E103" s="1" t="s">
        <v>51</v>
      </c>
      <c r="F103" s="6">
        <v>14</v>
      </c>
      <c r="G103" s="6">
        <v>50000</v>
      </c>
      <c r="H103" s="5" t="str">
        <f>VLOOKUP(F103,[1]ItemConfig!$B:$C,2,FALSE)</f>
        <v>金币</v>
      </c>
      <c r="I103">
        <v>65</v>
      </c>
      <c r="J103">
        <v>500</v>
      </c>
      <c r="K103" s="5" t="str">
        <f>VLOOKUP(I103,[1]ItemConfig!$B:$C,2,FALSE)</f>
        <v>公会御令</v>
      </c>
      <c r="N103" s="5" t="str">
        <f>VLOOKUP(L103,[1]ItemConfig!$B:$C,2,FALSE)</f>
        <v/>
      </c>
      <c r="Q103" s="5" t="str">
        <f>VLOOKUP(O103,[1]ItemConfig!$B:$C,2,FALSE)</f>
        <v/>
      </c>
      <c r="R103" s="5" t="s">
        <v>82</v>
      </c>
      <c r="S103" s="5" t="s">
        <v>83</v>
      </c>
      <c r="T103" s="5"/>
      <c r="U103" s="5"/>
      <c r="V103" s="7" t="str">
        <f t="shared" si="13"/>
        <v>14#50000|65#500</v>
      </c>
    </row>
    <row r="104" spans="5:22" x14ac:dyDescent="0.2">
      <c r="E104" s="1" t="s">
        <v>52</v>
      </c>
      <c r="F104" s="6">
        <v>14</v>
      </c>
      <c r="G104" s="6">
        <v>40000</v>
      </c>
      <c r="H104" s="5" t="str">
        <f>VLOOKUP(F104,[1]ItemConfig!$B:$C,2,FALSE)</f>
        <v>金币</v>
      </c>
      <c r="I104">
        <v>65</v>
      </c>
      <c r="J104">
        <v>400</v>
      </c>
      <c r="K104" s="5" t="str">
        <f>VLOOKUP(I104,[1]ItemConfig!$B:$C,2,FALSE)</f>
        <v>公会御令</v>
      </c>
      <c r="N104" s="5" t="str">
        <f>VLOOKUP(L104,[1]ItemConfig!$B:$C,2,FALSE)</f>
        <v/>
      </c>
      <c r="Q104" s="5" t="str">
        <f>VLOOKUP(O104,[1]ItemConfig!$B:$C,2,FALSE)</f>
        <v/>
      </c>
      <c r="R104" s="5" t="s">
        <v>84</v>
      </c>
      <c r="S104" s="5" t="s">
        <v>85</v>
      </c>
      <c r="T104" s="5"/>
      <c r="U104" s="5"/>
      <c r="V104" s="7" t="str">
        <f t="shared" si="13"/>
        <v>14#40000|65#400</v>
      </c>
    </row>
    <row r="105" spans="5:22" x14ac:dyDescent="0.2">
      <c r="E105" s="1" t="s">
        <v>53</v>
      </c>
      <c r="F105" s="6">
        <v>14</v>
      </c>
      <c r="G105" s="6">
        <v>30000</v>
      </c>
      <c r="H105" s="5" t="str">
        <f>VLOOKUP(F105,[1]ItemConfig!$B:$C,2,FALSE)</f>
        <v>金币</v>
      </c>
      <c r="I105">
        <v>65</v>
      </c>
      <c r="J105">
        <v>300</v>
      </c>
      <c r="K105" s="5" t="str">
        <f>VLOOKUP(I105,[1]ItemConfig!$B:$C,2,FALSE)</f>
        <v>公会御令</v>
      </c>
      <c r="N105" s="5" t="str">
        <f>VLOOKUP(L105,[1]ItemConfig!$B:$C,2,FALSE)</f>
        <v/>
      </c>
      <c r="Q105" s="5" t="str">
        <f>VLOOKUP(O105,[1]ItemConfig!$B:$C,2,FALSE)</f>
        <v/>
      </c>
      <c r="R105" s="5" t="s">
        <v>86</v>
      </c>
      <c r="S105" s="5" t="s">
        <v>87</v>
      </c>
      <c r="T105" s="5"/>
      <c r="U105" s="5"/>
      <c r="V105" s="7" t="str">
        <f t="shared" si="13"/>
        <v>14#30000|65#300</v>
      </c>
    </row>
    <row r="106" spans="5:22" x14ac:dyDescent="0.2">
      <c r="E106" s="1" t="s">
        <v>42</v>
      </c>
      <c r="F106" s="9">
        <v>66</v>
      </c>
      <c r="G106">
        <v>1000</v>
      </c>
      <c r="H106" s="5" t="str">
        <f>VLOOKUP(F106,[1]ItemConfig!$B:$C,2,FALSE)</f>
        <v>星魂</v>
      </c>
      <c r="I106">
        <v>81176</v>
      </c>
      <c r="J106">
        <v>1</v>
      </c>
      <c r="K106" s="5" t="str">
        <f>VLOOKUP(I106,[1]ItemConfig!$B:$C,2,FALSE)</f>
        <v>斗法冠军抽奖箱</v>
      </c>
      <c r="L106">
        <v>1001</v>
      </c>
      <c r="M106">
        <v>5000</v>
      </c>
      <c r="N106" s="5" t="str">
        <f>VLOOKUP(L106,[1]ItemConfig!$B:$C,2,FALSE)</f>
        <v>陨铁</v>
      </c>
      <c r="O106">
        <v>16</v>
      </c>
      <c r="P106">
        <v>300</v>
      </c>
      <c r="Q106" s="5" t="str">
        <f>VLOOKUP(O106,[1]ItemConfig!$B:$C,2,FALSE)</f>
        <v>妖晶</v>
      </c>
      <c r="R106" s="5" t="s">
        <v>100</v>
      </c>
      <c r="S106" s="5" t="s">
        <v>93</v>
      </c>
      <c r="T106" s="5" t="s">
        <v>58</v>
      </c>
      <c r="U106" s="5" t="s">
        <v>59</v>
      </c>
      <c r="V106" s="7" t="str">
        <f>R106&amp;$D$1&amp;S106&amp;$D$1&amp;T106&amp;$D$1&amp;U106</f>
        <v>66#1000|81176#1|1001#5000|16#300</v>
      </c>
    </row>
    <row r="107" spans="5:22" x14ac:dyDescent="0.2">
      <c r="E107" s="1" t="s">
        <v>43</v>
      </c>
      <c r="F107" s="5">
        <v>66</v>
      </c>
      <c r="G107">
        <v>800</v>
      </c>
      <c r="H107" s="5" t="str">
        <f>VLOOKUP(F107,[1]ItemConfig!$B:$C,2,FALSE)</f>
        <v>星魂</v>
      </c>
      <c r="I107">
        <v>1001</v>
      </c>
      <c r="J107">
        <v>4500</v>
      </c>
      <c r="K107" s="5" t="str">
        <f>VLOOKUP(I107,[1]ItemConfig!$B:$C,2,FALSE)</f>
        <v>陨铁</v>
      </c>
      <c r="L107">
        <v>16</v>
      </c>
      <c r="M107">
        <v>250</v>
      </c>
      <c r="N107" s="5" t="str">
        <f>VLOOKUP(L107,[1]ItemConfig!$B:$C,2,FALSE)</f>
        <v>妖晶</v>
      </c>
      <c r="Q107" s="5" t="str">
        <f>VLOOKUP(O107,[1]ItemConfig!$B:$C,2,FALSE)</f>
        <v/>
      </c>
      <c r="R107" s="5" t="s">
        <v>101</v>
      </c>
      <c r="S107" s="5" t="s">
        <v>60</v>
      </c>
      <c r="T107" s="5" t="s">
        <v>61</v>
      </c>
      <c r="U107" s="5"/>
      <c r="V107" s="7" t="str">
        <f>R107&amp;$D$1&amp;S107&amp;$D$1&amp;T107</f>
        <v>66#800|1001#4500|16#250</v>
      </c>
    </row>
    <row r="108" spans="5:22" x14ac:dyDescent="0.2">
      <c r="E108" s="1" t="s">
        <v>44</v>
      </c>
      <c r="F108" s="5">
        <v>66</v>
      </c>
      <c r="G108">
        <v>600</v>
      </c>
      <c r="H108" s="5" t="str">
        <f>VLOOKUP(F108,[1]ItemConfig!$B:$C,2,FALSE)</f>
        <v>星魂</v>
      </c>
      <c r="I108">
        <v>1001</v>
      </c>
      <c r="J108">
        <v>4000</v>
      </c>
      <c r="K108" s="5" t="str">
        <f>VLOOKUP(I108,[1]ItemConfig!$B:$C,2,FALSE)</f>
        <v>陨铁</v>
      </c>
      <c r="L108">
        <v>16</v>
      </c>
      <c r="M108">
        <v>200</v>
      </c>
      <c r="N108" s="5" t="str">
        <f>VLOOKUP(L108,[1]ItemConfig!$B:$C,2,FALSE)</f>
        <v>妖晶</v>
      </c>
      <c r="Q108" s="5" t="str">
        <f>VLOOKUP(O108,[1]ItemConfig!$B:$C,2,FALSE)</f>
        <v/>
      </c>
      <c r="R108" s="5" t="s">
        <v>102</v>
      </c>
      <c r="S108" s="5" t="s">
        <v>62</v>
      </c>
      <c r="T108" s="5" t="s">
        <v>63</v>
      </c>
      <c r="U108" s="5"/>
      <c r="V108" s="7" t="str">
        <f t="shared" ref="V108:V111" si="14">R108&amp;$D$1&amp;S108&amp;$D$1&amp;T108</f>
        <v>66#600|1001#4000|16#200</v>
      </c>
    </row>
    <row r="109" spans="5:22" x14ac:dyDescent="0.2">
      <c r="E109" s="1" t="s">
        <v>45</v>
      </c>
      <c r="F109" s="5">
        <v>66</v>
      </c>
      <c r="G109">
        <v>400</v>
      </c>
      <c r="H109" s="5" t="str">
        <f>VLOOKUP(F109,[1]ItemConfig!$B:$C,2,FALSE)</f>
        <v>星魂</v>
      </c>
      <c r="I109">
        <v>1001</v>
      </c>
      <c r="J109">
        <v>3500</v>
      </c>
      <c r="K109" s="5" t="str">
        <f>VLOOKUP(I109,[1]ItemConfig!$B:$C,2,FALSE)</f>
        <v>陨铁</v>
      </c>
      <c r="L109">
        <v>16</v>
      </c>
      <c r="M109">
        <v>150</v>
      </c>
      <c r="N109" s="5" t="str">
        <f>VLOOKUP(L109,[1]ItemConfig!$B:$C,2,FALSE)</f>
        <v>妖晶</v>
      </c>
      <c r="Q109" s="5" t="str">
        <f>VLOOKUP(O109,[1]ItemConfig!$B:$C,2,FALSE)</f>
        <v/>
      </c>
      <c r="R109" s="5" t="s">
        <v>103</v>
      </c>
      <c r="S109" s="5" t="s">
        <v>64</v>
      </c>
      <c r="T109" s="5" t="s">
        <v>65</v>
      </c>
      <c r="U109" s="5"/>
      <c r="V109" s="7" t="str">
        <f t="shared" si="14"/>
        <v>66#400|1001#3500|16#150</v>
      </c>
    </row>
    <row r="110" spans="5:22" x14ac:dyDescent="0.2">
      <c r="E110" s="1" t="s">
        <v>46</v>
      </c>
      <c r="F110" s="5">
        <v>66</v>
      </c>
      <c r="G110">
        <v>200</v>
      </c>
      <c r="H110" s="5" t="str">
        <f>VLOOKUP(F110,[1]ItemConfig!$B:$C,2,FALSE)</f>
        <v>星魂</v>
      </c>
      <c r="I110">
        <v>1001</v>
      </c>
      <c r="J110">
        <v>3000</v>
      </c>
      <c r="K110" s="5" t="str">
        <f>VLOOKUP(I110,[1]ItemConfig!$B:$C,2,FALSE)</f>
        <v>陨铁</v>
      </c>
      <c r="L110">
        <v>16</v>
      </c>
      <c r="M110">
        <v>120</v>
      </c>
      <c r="N110" s="5" t="str">
        <f>VLOOKUP(L110,[1]ItemConfig!$B:$C,2,FALSE)</f>
        <v>妖晶</v>
      </c>
      <c r="Q110" s="5" t="str">
        <f>VLOOKUP(O110,[1]ItemConfig!$B:$C,2,FALSE)</f>
        <v/>
      </c>
      <c r="R110" s="5" t="s">
        <v>104</v>
      </c>
      <c r="S110" s="5" t="s">
        <v>66</v>
      </c>
      <c r="T110" s="5" t="s">
        <v>67</v>
      </c>
      <c r="U110" s="5"/>
      <c r="V110" s="7" t="str">
        <f t="shared" si="14"/>
        <v>66#200|1001#3000|16#120</v>
      </c>
    </row>
    <row r="111" spans="5:22" x14ac:dyDescent="0.2">
      <c r="E111" s="1" t="s">
        <v>47</v>
      </c>
      <c r="F111" s="5">
        <v>66</v>
      </c>
      <c r="G111">
        <v>100</v>
      </c>
      <c r="H111" s="5" t="str">
        <f>VLOOKUP(F111,[1]ItemConfig!$B:$C,2,FALSE)</f>
        <v>星魂</v>
      </c>
      <c r="I111">
        <v>1001</v>
      </c>
      <c r="J111">
        <v>2500</v>
      </c>
      <c r="K111" s="5" t="str">
        <f>VLOOKUP(I111,[1]ItemConfig!$B:$C,2,FALSE)</f>
        <v>陨铁</v>
      </c>
      <c r="L111">
        <v>16</v>
      </c>
      <c r="M111">
        <v>100</v>
      </c>
      <c r="N111" s="5" t="str">
        <f>VLOOKUP(L111,[1]ItemConfig!$B:$C,2,FALSE)</f>
        <v>妖晶</v>
      </c>
      <c r="Q111" s="5" t="str">
        <f>VLOOKUP(O111,[1]ItemConfig!$B:$C,2,FALSE)</f>
        <v/>
      </c>
      <c r="R111" s="5" t="s">
        <v>105</v>
      </c>
      <c r="S111" s="5" t="s">
        <v>68</v>
      </c>
      <c r="T111" s="5" t="s">
        <v>69</v>
      </c>
      <c r="U111" s="5"/>
      <c r="V111" s="7" t="str">
        <f t="shared" si="14"/>
        <v>66#100|1001#2500|16#100</v>
      </c>
    </row>
    <row r="112" spans="5:22" x14ac:dyDescent="0.2">
      <c r="E112" s="1" t="s">
        <v>42</v>
      </c>
      <c r="F112" s="6">
        <v>14</v>
      </c>
      <c r="G112" s="6">
        <v>200000</v>
      </c>
      <c r="H112" s="5" t="str">
        <f>VLOOKUP(F112,[1]ItemConfig!$B:$C,2,FALSE)</f>
        <v>金币</v>
      </c>
      <c r="I112">
        <v>65</v>
      </c>
      <c r="J112">
        <v>2000</v>
      </c>
      <c r="K112" s="5" t="str">
        <f>VLOOKUP(I112,[1]ItemConfig!$B:$C,2,FALSE)</f>
        <v>公会御令</v>
      </c>
      <c r="N112" s="5" t="str">
        <f>VLOOKUP(L112,[1]ItemConfig!$B:$C,2,FALSE)</f>
        <v/>
      </c>
      <c r="Q112" s="5" t="str">
        <f>VLOOKUP(O112,[1]ItemConfig!$B:$C,2,FALSE)</f>
        <v/>
      </c>
      <c r="R112" s="5" t="s">
        <v>70</v>
      </c>
      <c r="S112" s="5" t="s">
        <v>71</v>
      </c>
      <c r="T112" s="5"/>
      <c r="U112" s="5"/>
      <c r="V112" s="7" t="str">
        <f>R112&amp;$D$1&amp;S112</f>
        <v>14#200000|65#2000</v>
      </c>
    </row>
    <row r="113" spans="5:22" x14ac:dyDescent="0.2">
      <c r="E113" s="1" t="s">
        <v>43</v>
      </c>
      <c r="F113" s="6">
        <v>14</v>
      </c>
      <c r="G113" s="6">
        <v>160000</v>
      </c>
      <c r="H113" s="5" t="str">
        <f>VLOOKUP(F113,[1]ItemConfig!$B:$C,2,FALSE)</f>
        <v>金币</v>
      </c>
      <c r="I113">
        <v>65</v>
      </c>
      <c r="J113">
        <v>1600</v>
      </c>
      <c r="K113" s="5" t="str">
        <f>VLOOKUP(I113,[1]ItemConfig!$B:$C,2,FALSE)</f>
        <v>公会御令</v>
      </c>
      <c r="N113" s="5" t="str">
        <f>VLOOKUP(L113,[1]ItemConfig!$B:$C,2,FALSE)</f>
        <v/>
      </c>
      <c r="Q113" s="5" t="str">
        <f>VLOOKUP(O113,[1]ItemConfig!$B:$C,2,FALSE)</f>
        <v/>
      </c>
      <c r="R113" s="5" t="s">
        <v>72</v>
      </c>
      <c r="S113" s="5" t="s">
        <v>73</v>
      </c>
      <c r="T113" s="5"/>
      <c r="U113" s="5"/>
      <c r="V113" s="7" t="str">
        <f t="shared" ref="V113:V120" si="15">R113&amp;$D$1&amp;S113</f>
        <v>14#160000|65#1600</v>
      </c>
    </row>
    <row r="114" spans="5:22" x14ac:dyDescent="0.2">
      <c r="E114" s="1" t="s">
        <v>44</v>
      </c>
      <c r="F114" s="6">
        <v>14</v>
      </c>
      <c r="G114" s="6">
        <v>120000</v>
      </c>
      <c r="H114" s="5" t="str">
        <f>VLOOKUP(F114,[1]ItemConfig!$B:$C,2,FALSE)</f>
        <v>金币</v>
      </c>
      <c r="I114">
        <v>65</v>
      </c>
      <c r="J114">
        <v>1200</v>
      </c>
      <c r="K114" s="5" t="str">
        <f>VLOOKUP(I114,[1]ItemConfig!$B:$C,2,FALSE)</f>
        <v>公会御令</v>
      </c>
      <c r="N114" s="5" t="str">
        <f>VLOOKUP(L114,[1]ItemConfig!$B:$C,2,FALSE)</f>
        <v/>
      </c>
      <c r="Q114" s="5" t="str">
        <f>VLOOKUP(O114,[1]ItemConfig!$B:$C,2,FALSE)</f>
        <v/>
      </c>
      <c r="R114" s="5" t="s">
        <v>74</v>
      </c>
      <c r="S114" s="5" t="s">
        <v>75</v>
      </c>
      <c r="T114" s="5"/>
      <c r="U114" s="5"/>
      <c r="V114" s="7" t="str">
        <f t="shared" si="15"/>
        <v>14#120000|65#1200</v>
      </c>
    </row>
    <row r="115" spans="5:22" x14ac:dyDescent="0.2">
      <c r="E115" s="1" t="s">
        <v>48</v>
      </c>
      <c r="F115" s="6">
        <v>14</v>
      </c>
      <c r="G115" s="6">
        <v>100000</v>
      </c>
      <c r="H115" s="5" t="str">
        <f>VLOOKUP(F115,[1]ItemConfig!$B:$C,2,FALSE)</f>
        <v>金币</v>
      </c>
      <c r="I115">
        <v>65</v>
      </c>
      <c r="J115">
        <v>1000</v>
      </c>
      <c r="K115" s="5" t="str">
        <f>VLOOKUP(I115,[1]ItemConfig!$B:$C,2,FALSE)</f>
        <v>公会御令</v>
      </c>
      <c r="N115" s="5" t="str">
        <f>VLOOKUP(L115,[1]ItemConfig!$B:$C,2,FALSE)</f>
        <v/>
      </c>
      <c r="Q115" s="5" t="str">
        <f>VLOOKUP(O115,[1]ItemConfig!$B:$C,2,FALSE)</f>
        <v/>
      </c>
      <c r="R115" s="5" t="s">
        <v>76</v>
      </c>
      <c r="S115" s="5" t="s">
        <v>77</v>
      </c>
      <c r="T115" s="5"/>
      <c r="U115" s="5"/>
      <c r="V115" s="7" t="str">
        <f t="shared" si="15"/>
        <v>14#100000|65#1000</v>
      </c>
    </row>
    <row r="116" spans="5:22" x14ac:dyDescent="0.2">
      <c r="E116" s="1" t="s">
        <v>49</v>
      </c>
      <c r="F116" s="6">
        <v>14</v>
      </c>
      <c r="G116" s="6">
        <v>80000</v>
      </c>
      <c r="H116" s="5" t="str">
        <f>VLOOKUP(F116,[1]ItemConfig!$B:$C,2,FALSE)</f>
        <v>金币</v>
      </c>
      <c r="I116">
        <v>65</v>
      </c>
      <c r="J116">
        <v>800</v>
      </c>
      <c r="K116" s="5" t="str">
        <f>VLOOKUP(I116,[1]ItemConfig!$B:$C,2,FALSE)</f>
        <v>公会御令</v>
      </c>
      <c r="N116" s="5" t="str">
        <f>VLOOKUP(L116,[1]ItemConfig!$B:$C,2,FALSE)</f>
        <v/>
      </c>
      <c r="Q116" s="5" t="str">
        <f>VLOOKUP(O116,[1]ItemConfig!$B:$C,2,FALSE)</f>
        <v/>
      </c>
      <c r="R116" s="5" t="s">
        <v>78</v>
      </c>
      <c r="S116" s="5" t="s">
        <v>79</v>
      </c>
      <c r="T116" s="5"/>
      <c r="U116" s="5"/>
      <c r="V116" s="7" t="str">
        <f t="shared" si="15"/>
        <v>14#80000|65#800</v>
      </c>
    </row>
    <row r="117" spans="5:22" x14ac:dyDescent="0.2">
      <c r="E117" s="1" t="s">
        <v>50</v>
      </c>
      <c r="F117" s="6">
        <v>14</v>
      </c>
      <c r="G117" s="6">
        <v>60000</v>
      </c>
      <c r="H117" s="5" t="str">
        <f>VLOOKUP(F117,[1]ItemConfig!$B:$C,2,FALSE)</f>
        <v>金币</v>
      </c>
      <c r="I117">
        <v>65</v>
      </c>
      <c r="J117">
        <v>600</v>
      </c>
      <c r="K117" s="5" t="str">
        <f>VLOOKUP(I117,[1]ItemConfig!$B:$C,2,FALSE)</f>
        <v>公会御令</v>
      </c>
      <c r="N117" s="5" t="str">
        <f>VLOOKUP(L117,[1]ItemConfig!$B:$C,2,FALSE)</f>
        <v/>
      </c>
      <c r="Q117" s="5" t="str">
        <f>VLOOKUP(O117,[1]ItemConfig!$B:$C,2,FALSE)</f>
        <v/>
      </c>
      <c r="R117" s="5" t="s">
        <v>80</v>
      </c>
      <c r="S117" s="5" t="s">
        <v>81</v>
      </c>
      <c r="T117" s="5"/>
      <c r="U117" s="5"/>
      <c r="V117" s="7" t="str">
        <f t="shared" si="15"/>
        <v>14#60000|65#600</v>
      </c>
    </row>
    <row r="118" spans="5:22" x14ac:dyDescent="0.2">
      <c r="E118" s="1" t="s">
        <v>51</v>
      </c>
      <c r="F118" s="6">
        <v>14</v>
      </c>
      <c r="G118" s="6">
        <v>50000</v>
      </c>
      <c r="H118" s="5" t="str">
        <f>VLOOKUP(F118,[1]ItemConfig!$B:$C,2,FALSE)</f>
        <v>金币</v>
      </c>
      <c r="I118">
        <v>65</v>
      </c>
      <c r="J118">
        <v>500</v>
      </c>
      <c r="K118" s="5" t="str">
        <f>VLOOKUP(I118,[1]ItemConfig!$B:$C,2,FALSE)</f>
        <v>公会御令</v>
      </c>
      <c r="N118" s="5" t="str">
        <f>VLOOKUP(L118,[1]ItemConfig!$B:$C,2,FALSE)</f>
        <v/>
      </c>
      <c r="Q118" s="5" t="str">
        <f>VLOOKUP(O118,[1]ItemConfig!$B:$C,2,FALSE)</f>
        <v/>
      </c>
      <c r="R118" s="5" t="s">
        <v>82</v>
      </c>
      <c r="S118" s="5" t="s">
        <v>83</v>
      </c>
      <c r="T118" s="5"/>
      <c r="U118" s="5"/>
      <c r="V118" s="7" t="str">
        <f t="shared" si="15"/>
        <v>14#50000|65#500</v>
      </c>
    </row>
    <row r="119" spans="5:22" x14ac:dyDescent="0.2">
      <c r="E119" s="1" t="s">
        <v>52</v>
      </c>
      <c r="F119" s="6">
        <v>14</v>
      </c>
      <c r="G119" s="6">
        <v>40000</v>
      </c>
      <c r="H119" s="5" t="str">
        <f>VLOOKUP(F119,[1]ItemConfig!$B:$C,2,FALSE)</f>
        <v>金币</v>
      </c>
      <c r="I119">
        <v>65</v>
      </c>
      <c r="J119">
        <v>400</v>
      </c>
      <c r="K119" s="5" t="str">
        <f>VLOOKUP(I119,[1]ItemConfig!$B:$C,2,FALSE)</f>
        <v>公会御令</v>
      </c>
      <c r="N119" s="5" t="str">
        <f>VLOOKUP(L119,[1]ItemConfig!$B:$C,2,FALSE)</f>
        <v/>
      </c>
      <c r="Q119" s="5" t="str">
        <f>VLOOKUP(O119,[1]ItemConfig!$B:$C,2,FALSE)</f>
        <v/>
      </c>
      <c r="R119" s="5" t="s">
        <v>84</v>
      </c>
      <c r="S119" s="5" t="s">
        <v>85</v>
      </c>
      <c r="T119" s="5"/>
      <c r="U119" s="5"/>
      <c r="V119" s="7" t="str">
        <f t="shared" si="15"/>
        <v>14#40000|65#400</v>
      </c>
    </row>
    <row r="120" spans="5:22" x14ac:dyDescent="0.2">
      <c r="E120" s="1" t="s">
        <v>53</v>
      </c>
      <c r="F120" s="6">
        <v>14</v>
      </c>
      <c r="G120" s="6">
        <v>30000</v>
      </c>
      <c r="H120" s="5" t="str">
        <f>VLOOKUP(F120,[1]ItemConfig!$B:$C,2,FALSE)</f>
        <v>金币</v>
      </c>
      <c r="I120">
        <v>65</v>
      </c>
      <c r="J120">
        <v>300</v>
      </c>
      <c r="K120" s="5" t="str">
        <f>VLOOKUP(I120,[1]ItemConfig!$B:$C,2,FALSE)</f>
        <v>公会御令</v>
      </c>
      <c r="N120" s="5" t="str">
        <f>VLOOKUP(L120,[1]ItemConfig!$B:$C,2,FALSE)</f>
        <v/>
      </c>
      <c r="Q120" s="5" t="str">
        <f>VLOOKUP(O120,[1]ItemConfig!$B:$C,2,FALSE)</f>
        <v/>
      </c>
      <c r="R120" s="5" t="s">
        <v>86</v>
      </c>
      <c r="S120" s="5" t="s">
        <v>87</v>
      </c>
      <c r="T120" s="5"/>
      <c r="U120" s="5"/>
      <c r="V120" s="7" t="str">
        <f t="shared" si="15"/>
        <v>14#30000|65#300</v>
      </c>
    </row>
  </sheetData>
  <phoneticPr fontId="4" type="noConversion"/>
  <conditionalFormatting sqref="F1">
    <cfRule type="duplicateValues" dxfId="8" priority="8"/>
  </conditionalFormatting>
  <conditionalFormatting sqref="F16">
    <cfRule type="duplicateValues" dxfId="7" priority="7"/>
  </conditionalFormatting>
  <conditionalFormatting sqref="F31">
    <cfRule type="duplicateValues" dxfId="6" priority="6"/>
  </conditionalFormatting>
  <conditionalFormatting sqref="F46">
    <cfRule type="duplicateValues" dxfId="5" priority="5"/>
  </conditionalFormatting>
  <conditionalFormatting sqref="F61">
    <cfRule type="duplicateValues" dxfId="4" priority="4"/>
  </conditionalFormatting>
  <conditionalFormatting sqref="F76">
    <cfRule type="duplicateValues" dxfId="3" priority="3"/>
  </conditionalFormatting>
  <conditionalFormatting sqref="F91">
    <cfRule type="duplicateValues" dxfId="2" priority="2"/>
  </conditionalFormatting>
  <conditionalFormatting sqref="F106">
    <cfRule type="duplicateValues" dxfId="1" priority="1"/>
  </conditionalFormatting>
  <conditionalFormatting sqref="AC7:AC9"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WorldBossRewardConfig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2023-11-29T13:37:07Z</dcterms:modified>
</cp:coreProperties>
</file>